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2701\OneDrive - Alliance\UET_AS-AT\AS\XX_IFP\02_Model\FillingModel_IFPEN\HR12_BDEV\Workspace_02\Calibration\Data_distri\"/>
    </mc:Choice>
  </mc:AlternateContent>
  <xr:revisionPtr revIDLastSave="12" documentId="114_{9F74A72A-8DB4-4FAD-95E2-22D996DE2D8D}" xr6:coauthVersionLast="45" xr6:coauthVersionMax="45" xr10:uidLastSave="{016AF70E-E856-453F-82D4-A035969D77D4}"/>
  <workbookProtection lockStructure="1"/>
  <bookViews>
    <workbookView xWindow="1116" yWindow="2184" windowWidth="17280" windowHeight="8964" activeTab="1" xr2:uid="{00000000-000D-0000-FFFF-FFFF00000000}"/>
  </bookViews>
  <sheets>
    <sheet name="Lois_Levees" sheetId="11" r:id="rId1"/>
    <sheet name="intake_valve_lift" sheetId="12" r:id="rId2"/>
    <sheet name="exhaust_valve_lift" sheetId="13" r:id="rId3"/>
    <sheet name="events.in" sheetId="14" r:id="rId4"/>
    <sheet name="max_cfl_u.in" sheetId="15" r:id="rId5"/>
    <sheet name="omega_u.in" sheetId="1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13" i="11" l="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K502" i="11" l="1"/>
  <c r="L502" i="11"/>
  <c r="K503" i="11"/>
  <c r="L503" i="11"/>
  <c r="J504" i="11"/>
  <c r="K504" i="11"/>
  <c r="L504" i="11"/>
  <c r="K505" i="11"/>
  <c r="L505" i="11"/>
  <c r="J506" i="11"/>
  <c r="K506" i="11"/>
  <c r="L506" i="11"/>
  <c r="K507" i="11"/>
  <c r="L507" i="11"/>
  <c r="J508" i="11"/>
  <c r="K508" i="11"/>
  <c r="L508" i="11"/>
  <c r="K509" i="11"/>
  <c r="L509" i="11"/>
  <c r="J510" i="11"/>
  <c r="K510" i="11"/>
  <c r="L510" i="11"/>
  <c r="K511" i="11"/>
  <c r="L511" i="11"/>
  <c r="J512" i="11"/>
  <c r="K512" i="11"/>
  <c r="L512" i="11"/>
  <c r="K513" i="11"/>
  <c r="L513" i="11"/>
  <c r="J514" i="11"/>
  <c r="K514" i="11"/>
  <c r="L514" i="11"/>
  <c r="K515" i="11"/>
  <c r="L515" i="11"/>
  <c r="J516" i="11"/>
  <c r="K516" i="11"/>
  <c r="L516" i="11"/>
  <c r="K517" i="11"/>
  <c r="L517" i="11"/>
  <c r="J518" i="11"/>
  <c r="K518" i="11"/>
  <c r="L518" i="11"/>
  <c r="K519" i="11"/>
  <c r="L519" i="11"/>
  <c r="J520" i="11"/>
  <c r="K520" i="11"/>
  <c r="L520" i="11"/>
  <c r="K521" i="11"/>
  <c r="L521" i="11"/>
  <c r="J522" i="11"/>
  <c r="K522" i="11"/>
  <c r="L522" i="11"/>
  <c r="K523" i="11"/>
  <c r="L523" i="11"/>
  <c r="J524" i="11"/>
  <c r="K524" i="11"/>
  <c r="L524" i="11"/>
  <c r="K525" i="11"/>
  <c r="L525" i="11"/>
  <c r="J526" i="11"/>
  <c r="K526" i="11"/>
  <c r="L526" i="11"/>
  <c r="K527" i="11"/>
  <c r="L527" i="11"/>
  <c r="J528" i="11"/>
  <c r="K528" i="11"/>
  <c r="L528" i="11"/>
  <c r="K529" i="11"/>
  <c r="L529" i="11"/>
  <c r="J530" i="11"/>
  <c r="K530" i="11"/>
  <c r="L530" i="11"/>
  <c r="K531" i="11"/>
  <c r="L531" i="11"/>
  <c r="J532" i="11"/>
  <c r="K532" i="11"/>
  <c r="L532" i="11"/>
  <c r="K533" i="11"/>
  <c r="L533" i="11"/>
  <c r="J534" i="11"/>
  <c r="K534" i="11"/>
  <c r="L534" i="11"/>
  <c r="K535" i="11"/>
  <c r="L535" i="11"/>
  <c r="J536" i="11"/>
  <c r="K536" i="11"/>
  <c r="L536" i="11"/>
  <c r="K537" i="11"/>
  <c r="L537" i="11"/>
  <c r="J538" i="11"/>
  <c r="K538" i="11"/>
  <c r="L538" i="11"/>
  <c r="K539" i="11"/>
  <c r="L539" i="11"/>
  <c r="J540" i="11"/>
  <c r="K540" i="11"/>
  <c r="L540" i="11"/>
  <c r="K541" i="11"/>
  <c r="L541" i="11"/>
  <c r="J542" i="11"/>
  <c r="K542" i="11"/>
  <c r="L542" i="11"/>
  <c r="K543" i="11"/>
  <c r="L543" i="11"/>
  <c r="J544" i="11"/>
  <c r="K544" i="11"/>
  <c r="L544" i="11"/>
  <c r="K545" i="11"/>
  <c r="L545" i="11"/>
  <c r="J546" i="11"/>
  <c r="K546" i="11"/>
  <c r="L546" i="11"/>
  <c r="K547" i="11"/>
  <c r="L547" i="11"/>
  <c r="J548" i="11"/>
  <c r="K548" i="11"/>
  <c r="L548" i="11"/>
  <c r="K549" i="11"/>
  <c r="L549" i="11"/>
  <c r="J550" i="11"/>
  <c r="K550" i="11"/>
  <c r="L550" i="11"/>
  <c r="K551" i="11"/>
  <c r="L551" i="11"/>
  <c r="J552" i="11"/>
  <c r="K552" i="11"/>
  <c r="L552" i="11"/>
  <c r="K553" i="11"/>
  <c r="L553" i="11"/>
  <c r="J554" i="11"/>
  <c r="K554" i="11"/>
  <c r="L554" i="11"/>
  <c r="K555" i="11"/>
  <c r="L555" i="11"/>
  <c r="J556" i="11"/>
  <c r="K556" i="11"/>
  <c r="L556" i="11"/>
  <c r="K557" i="11"/>
  <c r="L557" i="11"/>
  <c r="J558" i="11"/>
  <c r="K558" i="11"/>
  <c r="L558" i="11"/>
  <c r="K559" i="11"/>
  <c r="L559" i="11"/>
  <c r="J560" i="11"/>
  <c r="K560" i="11"/>
  <c r="L560" i="11"/>
  <c r="K561" i="11"/>
  <c r="L561" i="11"/>
  <c r="J562" i="11"/>
  <c r="K562" i="11"/>
  <c r="L562" i="11"/>
  <c r="K563" i="11"/>
  <c r="L563" i="11"/>
  <c r="J564" i="11"/>
  <c r="K564" i="11"/>
  <c r="L564" i="11"/>
  <c r="K565" i="11"/>
  <c r="L565" i="11"/>
  <c r="K566" i="11"/>
  <c r="L566" i="11"/>
  <c r="K567" i="11"/>
  <c r="L567" i="11"/>
  <c r="J568" i="11"/>
  <c r="K568" i="11"/>
  <c r="L568" i="11"/>
  <c r="K569" i="11"/>
  <c r="L569" i="11"/>
  <c r="J570" i="11"/>
  <c r="K570" i="11"/>
  <c r="L570" i="11"/>
  <c r="K571" i="11"/>
  <c r="L571" i="11"/>
  <c r="J572" i="11"/>
  <c r="K572" i="11"/>
  <c r="L572" i="11"/>
  <c r="K573" i="11"/>
  <c r="L573" i="11"/>
  <c r="J574" i="11"/>
  <c r="K574" i="11"/>
  <c r="L574" i="11"/>
  <c r="K575" i="11"/>
  <c r="L575" i="11"/>
  <c r="J576" i="11"/>
  <c r="K576" i="11"/>
  <c r="L576" i="11"/>
  <c r="K577" i="11"/>
  <c r="L577" i="11"/>
  <c r="J578" i="11"/>
  <c r="K578" i="11"/>
  <c r="L578" i="11"/>
  <c r="K579" i="11"/>
  <c r="L579" i="11"/>
  <c r="J580" i="11"/>
  <c r="K580" i="11"/>
  <c r="L580" i="11"/>
  <c r="K581" i="11"/>
  <c r="L581" i="11"/>
  <c r="J582" i="11"/>
  <c r="K582" i="11"/>
  <c r="L582" i="11"/>
  <c r="K583" i="11"/>
  <c r="L583" i="11"/>
  <c r="J584" i="11"/>
  <c r="K584" i="11"/>
  <c r="L584" i="11"/>
  <c r="K585" i="11"/>
  <c r="L585" i="11"/>
  <c r="J586" i="11"/>
  <c r="K586" i="11"/>
  <c r="L586" i="11"/>
  <c r="J587" i="11"/>
  <c r="K587" i="11"/>
  <c r="L587" i="11"/>
  <c r="J588" i="11"/>
  <c r="K588" i="11"/>
  <c r="L588" i="11"/>
  <c r="J589" i="11"/>
  <c r="K589" i="11"/>
  <c r="L589" i="11"/>
  <c r="J590" i="11"/>
  <c r="K590" i="11"/>
  <c r="L590" i="11"/>
  <c r="J591" i="11"/>
  <c r="K591" i="11"/>
  <c r="L591" i="11"/>
  <c r="J592" i="11"/>
  <c r="K592" i="11"/>
  <c r="L592" i="11"/>
  <c r="J593" i="11"/>
  <c r="K593" i="11"/>
  <c r="L593" i="11"/>
  <c r="J594" i="11"/>
  <c r="K594" i="11"/>
  <c r="L594" i="11"/>
  <c r="J595" i="11"/>
  <c r="K595" i="11"/>
  <c r="L595" i="11"/>
  <c r="J596" i="11"/>
  <c r="K596" i="11"/>
  <c r="L596" i="11"/>
  <c r="J597" i="11"/>
  <c r="K597" i="11"/>
  <c r="L597" i="11"/>
  <c r="J598" i="11"/>
  <c r="K598" i="11"/>
  <c r="L598" i="11"/>
  <c r="J599" i="11"/>
  <c r="K599" i="11"/>
  <c r="L599" i="11"/>
  <c r="J600" i="11"/>
  <c r="K600" i="11"/>
  <c r="L600" i="11"/>
  <c r="J601" i="11"/>
  <c r="K601" i="11"/>
  <c r="L601" i="11"/>
  <c r="J602" i="11"/>
  <c r="K602" i="11"/>
  <c r="L602" i="11"/>
  <c r="J603" i="11"/>
  <c r="K603" i="11"/>
  <c r="L603" i="11"/>
  <c r="J604" i="11"/>
  <c r="K604" i="11"/>
  <c r="L604" i="11"/>
  <c r="J605" i="11"/>
  <c r="K605" i="11"/>
  <c r="L605" i="11"/>
  <c r="J606" i="11"/>
  <c r="K606" i="11"/>
  <c r="L606" i="11"/>
  <c r="J607" i="11"/>
  <c r="K607" i="11"/>
  <c r="L607" i="11"/>
  <c r="J608" i="11"/>
  <c r="K608" i="11"/>
  <c r="L608" i="11"/>
  <c r="J609" i="11"/>
  <c r="K609" i="11"/>
  <c r="L609" i="11"/>
  <c r="J610" i="11"/>
  <c r="K610" i="11"/>
  <c r="L610" i="11"/>
  <c r="J611" i="11"/>
  <c r="K611" i="11"/>
  <c r="L611" i="11"/>
  <c r="J612" i="11"/>
  <c r="K612" i="11"/>
  <c r="L612" i="11"/>
  <c r="J613" i="11"/>
  <c r="K613" i="11"/>
  <c r="L613" i="11"/>
  <c r="J614" i="11"/>
  <c r="K614" i="11"/>
  <c r="L614" i="11"/>
  <c r="J615" i="11"/>
  <c r="K615" i="11"/>
  <c r="L615" i="11"/>
  <c r="J616" i="11"/>
  <c r="K616" i="11"/>
  <c r="L616" i="11"/>
  <c r="J617" i="11"/>
  <c r="K617" i="11"/>
  <c r="L617" i="11"/>
  <c r="J618" i="11"/>
  <c r="K618" i="11"/>
  <c r="L618" i="11"/>
  <c r="J619" i="11"/>
  <c r="K619" i="11"/>
  <c r="L619" i="11"/>
  <c r="J620" i="11"/>
  <c r="K620" i="11"/>
  <c r="L620" i="11"/>
  <c r="J621" i="11"/>
  <c r="K621" i="11"/>
  <c r="L621" i="11"/>
  <c r="J622" i="11"/>
  <c r="K622" i="11"/>
  <c r="L622" i="11"/>
  <c r="J623" i="11"/>
  <c r="K623" i="11"/>
  <c r="L623" i="11"/>
  <c r="J624" i="11"/>
  <c r="K624" i="11"/>
  <c r="L624" i="11"/>
  <c r="J625" i="11"/>
  <c r="K625" i="11"/>
  <c r="L625" i="11"/>
  <c r="J626" i="11"/>
  <c r="K626" i="11"/>
  <c r="L626" i="11"/>
  <c r="J627" i="11"/>
  <c r="K627" i="11"/>
  <c r="L627" i="11"/>
  <c r="J628" i="11"/>
  <c r="K628" i="11"/>
  <c r="L628" i="11"/>
  <c r="J629" i="11"/>
  <c r="K629" i="11"/>
  <c r="L629" i="11"/>
  <c r="J630" i="11"/>
  <c r="K630" i="11"/>
  <c r="L630" i="11"/>
  <c r="J631" i="11"/>
  <c r="K631" i="11"/>
  <c r="L631" i="11"/>
  <c r="J632" i="11"/>
  <c r="K632" i="11"/>
  <c r="L632" i="11"/>
  <c r="J633" i="11"/>
  <c r="K633" i="11"/>
  <c r="L633" i="11"/>
  <c r="J634" i="11"/>
  <c r="K634" i="11"/>
  <c r="L634" i="11"/>
  <c r="J635" i="11"/>
  <c r="K635" i="11"/>
  <c r="L635" i="11"/>
  <c r="J636" i="11"/>
  <c r="K636" i="11"/>
  <c r="L636" i="11"/>
  <c r="J637" i="11"/>
  <c r="K637" i="11"/>
  <c r="L637" i="11"/>
  <c r="J638" i="11"/>
  <c r="K638" i="11"/>
  <c r="L638" i="11"/>
  <c r="J639" i="11"/>
  <c r="K639" i="11"/>
  <c r="L639" i="11"/>
  <c r="J640" i="11"/>
  <c r="K640" i="11"/>
  <c r="L640" i="11"/>
  <c r="J641" i="11"/>
  <c r="K641" i="11"/>
  <c r="L641" i="11"/>
  <c r="J642" i="11"/>
  <c r="K642" i="11"/>
  <c r="L642" i="11"/>
  <c r="J643" i="11"/>
  <c r="K643" i="11"/>
  <c r="L643" i="11"/>
  <c r="J644" i="11"/>
  <c r="K644" i="11"/>
  <c r="L644" i="11"/>
  <c r="J645" i="11"/>
  <c r="K645" i="11"/>
  <c r="L645" i="11"/>
  <c r="J646" i="11"/>
  <c r="K646" i="11"/>
  <c r="L646" i="11"/>
  <c r="J647" i="11"/>
  <c r="K647" i="11"/>
  <c r="L647" i="11"/>
  <c r="J648" i="11"/>
  <c r="K648" i="11"/>
  <c r="L648" i="11"/>
  <c r="J649" i="11"/>
  <c r="K649" i="11"/>
  <c r="L649" i="11"/>
  <c r="J650" i="11"/>
  <c r="K650" i="11"/>
  <c r="L650" i="11"/>
  <c r="J651" i="11"/>
  <c r="K651" i="11"/>
  <c r="L651" i="11"/>
  <c r="J652" i="11"/>
  <c r="K652" i="11"/>
  <c r="L652" i="11"/>
  <c r="J653" i="11"/>
  <c r="K653" i="11"/>
  <c r="L653" i="11"/>
  <c r="J654" i="11"/>
  <c r="K654" i="11"/>
  <c r="L654" i="11"/>
  <c r="J655" i="11"/>
  <c r="K655" i="11"/>
  <c r="L655" i="11"/>
  <c r="J656" i="11"/>
  <c r="K656" i="11"/>
  <c r="L656" i="11"/>
  <c r="J657" i="11"/>
  <c r="K657" i="11"/>
  <c r="L657" i="11"/>
  <c r="J658" i="11"/>
  <c r="K658" i="11"/>
  <c r="L658" i="11"/>
  <c r="J659" i="11"/>
  <c r="K659" i="11"/>
  <c r="L659" i="11"/>
  <c r="J660" i="11"/>
  <c r="K660" i="11"/>
  <c r="L660" i="11"/>
  <c r="J661" i="11"/>
  <c r="K661" i="11"/>
  <c r="L661" i="11"/>
  <c r="J662" i="11"/>
  <c r="K662" i="11"/>
  <c r="L662" i="11"/>
  <c r="J663" i="11"/>
  <c r="K663" i="11"/>
  <c r="L663" i="11"/>
  <c r="J664" i="11"/>
  <c r="K664" i="11"/>
  <c r="L664" i="11"/>
  <c r="J665" i="11"/>
  <c r="K665" i="11"/>
  <c r="L665" i="11"/>
  <c r="J666" i="11"/>
  <c r="K666" i="11"/>
  <c r="L666" i="11"/>
  <c r="J667" i="11"/>
  <c r="K667" i="11"/>
  <c r="L667" i="11"/>
  <c r="J668" i="11"/>
  <c r="K668" i="11"/>
  <c r="L668" i="11"/>
  <c r="J669" i="11"/>
  <c r="K669" i="11"/>
  <c r="L669" i="11"/>
  <c r="J670" i="11"/>
  <c r="K670" i="11"/>
  <c r="L670" i="11"/>
  <c r="J671" i="11"/>
  <c r="K671" i="11"/>
  <c r="L671" i="11"/>
  <c r="J672" i="11"/>
  <c r="K672" i="11"/>
  <c r="L672" i="11"/>
  <c r="J673" i="11"/>
  <c r="K673" i="11"/>
  <c r="L673" i="11"/>
  <c r="J674" i="11"/>
  <c r="K674" i="11"/>
  <c r="L674" i="11"/>
  <c r="J675" i="11"/>
  <c r="K675" i="11"/>
  <c r="L675" i="11"/>
  <c r="J676" i="11"/>
  <c r="K676" i="11"/>
  <c r="L676" i="11"/>
  <c r="J677" i="11"/>
  <c r="K677" i="11"/>
  <c r="L677" i="11"/>
  <c r="J678" i="11"/>
  <c r="K678" i="11"/>
  <c r="L678" i="11"/>
  <c r="J679" i="11"/>
  <c r="K679" i="11"/>
  <c r="L679" i="11"/>
  <c r="J680" i="11"/>
  <c r="K680" i="11"/>
  <c r="L680" i="11"/>
  <c r="J681" i="11"/>
  <c r="K681" i="11"/>
  <c r="L681" i="11"/>
  <c r="J682" i="11"/>
  <c r="K682" i="11"/>
  <c r="L682" i="11"/>
  <c r="J683" i="11"/>
  <c r="K683" i="11"/>
  <c r="L683" i="11"/>
  <c r="J684" i="11"/>
  <c r="K684" i="11"/>
  <c r="L684" i="11"/>
  <c r="J685" i="11"/>
  <c r="K685" i="11"/>
  <c r="L685" i="11"/>
  <c r="J686" i="11"/>
  <c r="K686" i="11"/>
  <c r="L686" i="11"/>
  <c r="J687" i="11"/>
  <c r="K687" i="11"/>
  <c r="L687" i="11"/>
  <c r="J688" i="11"/>
  <c r="K688" i="11"/>
  <c r="L688" i="11"/>
  <c r="J689" i="11"/>
  <c r="K689" i="11"/>
  <c r="L689" i="11"/>
  <c r="J690" i="11"/>
  <c r="K690" i="11"/>
  <c r="L690" i="11"/>
  <c r="J691" i="11"/>
  <c r="K691" i="11"/>
  <c r="L691" i="11"/>
  <c r="J692" i="11"/>
  <c r="K692" i="11"/>
  <c r="L692" i="11"/>
  <c r="J693" i="11"/>
  <c r="K693" i="11"/>
  <c r="L693" i="11"/>
  <c r="J694" i="11"/>
  <c r="K694" i="11"/>
  <c r="L694" i="11"/>
  <c r="J695" i="11"/>
  <c r="K695" i="11"/>
  <c r="L695" i="11"/>
  <c r="J696" i="11"/>
  <c r="K696" i="11"/>
  <c r="L696" i="11"/>
  <c r="J697" i="11"/>
  <c r="K697" i="11"/>
  <c r="L697" i="11"/>
  <c r="J698" i="11"/>
  <c r="K698" i="11"/>
  <c r="L698" i="11"/>
  <c r="J699" i="11"/>
  <c r="K699" i="11"/>
  <c r="L699" i="11"/>
  <c r="J700" i="11"/>
  <c r="K700" i="11"/>
  <c r="L700" i="11"/>
  <c r="J701" i="11"/>
  <c r="K701" i="11"/>
  <c r="L701" i="11"/>
  <c r="J702" i="11"/>
  <c r="K702" i="11"/>
  <c r="L702" i="11"/>
  <c r="J703" i="11"/>
  <c r="K703" i="11"/>
  <c r="L703" i="11"/>
  <c r="J704" i="11"/>
  <c r="K704" i="11"/>
  <c r="L704" i="11"/>
  <c r="J705" i="11"/>
  <c r="K705" i="11"/>
  <c r="L705" i="11"/>
  <c r="J706" i="11"/>
  <c r="K706" i="11"/>
  <c r="L706" i="11"/>
  <c r="J707" i="11"/>
  <c r="K707" i="11"/>
  <c r="L707" i="11"/>
  <c r="J708" i="11"/>
  <c r="K708" i="11"/>
  <c r="L708" i="11"/>
  <c r="J709" i="11"/>
  <c r="K709" i="11"/>
  <c r="L709" i="11"/>
  <c r="J710" i="11"/>
  <c r="K710" i="11"/>
  <c r="L710" i="11"/>
  <c r="J711" i="11"/>
  <c r="K711" i="11"/>
  <c r="L711" i="11"/>
  <c r="J712" i="11"/>
  <c r="K712" i="11"/>
  <c r="L712" i="11"/>
  <c r="J713" i="11"/>
  <c r="K713" i="11"/>
  <c r="L713" i="11"/>
  <c r="J714" i="11"/>
  <c r="K714" i="11"/>
  <c r="L714" i="11"/>
  <c r="J715" i="11"/>
  <c r="K715" i="11"/>
  <c r="L715" i="11"/>
  <c r="J716" i="11"/>
  <c r="K716" i="11"/>
  <c r="L716" i="11"/>
  <c r="J717" i="11"/>
  <c r="K717" i="11"/>
  <c r="L717" i="11"/>
  <c r="J718" i="11"/>
  <c r="K718" i="11"/>
  <c r="L718" i="11"/>
  <c r="J719" i="11"/>
  <c r="K719" i="11"/>
  <c r="L719" i="11"/>
  <c r="J720" i="11"/>
  <c r="K720" i="11"/>
  <c r="L720" i="11"/>
  <c r="J721" i="11"/>
  <c r="K721" i="11"/>
  <c r="L721" i="11"/>
  <c r="J722" i="11"/>
  <c r="K722" i="11"/>
  <c r="L722" i="11"/>
  <c r="J723" i="11"/>
  <c r="K723" i="11"/>
  <c r="L723" i="11"/>
  <c r="J724" i="11"/>
  <c r="K724" i="11"/>
  <c r="L724" i="11"/>
  <c r="J725" i="11"/>
  <c r="K725" i="11"/>
  <c r="L725" i="11"/>
  <c r="J726" i="11"/>
  <c r="K726" i="11"/>
  <c r="L726" i="11"/>
  <c r="J727" i="11"/>
  <c r="K727" i="11"/>
  <c r="L727" i="11"/>
  <c r="J728" i="11"/>
  <c r="K728" i="11"/>
  <c r="L728" i="11"/>
  <c r="J729" i="11"/>
  <c r="K729" i="11"/>
  <c r="L729" i="11"/>
  <c r="J730" i="11"/>
  <c r="K730" i="11"/>
  <c r="L730" i="11"/>
  <c r="J731" i="11"/>
  <c r="K731" i="11"/>
  <c r="L731" i="11"/>
  <c r="J732" i="11"/>
  <c r="K732" i="11"/>
  <c r="L732" i="11"/>
  <c r="J733" i="11"/>
  <c r="K733" i="11"/>
  <c r="L733" i="11"/>
  <c r="J734" i="11"/>
  <c r="K734" i="11"/>
  <c r="L734" i="11"/>
  <c r="J735" i="11"/>
  <c r="K735" i="11"/>
  <c r="L735" i="11"/>
  <c r="J736" i="11"/>
  <c r="K736" i="11"/>
  <c r="L736" i="11"/>
  <c r="J737" i="11"/>
  <c r="K737" i="11"/>
  <c r="L737" i="11"/>
  <c r="J738" i="11"/>
  <c r="K738" i="11"/>
  <c r="L738" i="11"/>
  <c r="J739" i="11"/>
  <c r="K739" i="11"/>
  <c r="L739" i="11"/>
  <c r="J740" i="11"/>
  <c r="K740" i="11"/>
  <c r="L740" i="11"/>
  <c r="J741" i="11"/>
  <c r="K741" i="11"/>
  <c r="L741" i="11"/>
  <c r="J742" i="11"/>
  <c r="K742" i="11"/>
  <c r="L742" i="11"/>
  <c r="J743" i="11"/>
  <c r="K743" i="11"/>
  <c r="L743" i="11"/>
  <c r="J744" i="11"/>
  <c r="K744" i="11"/>
  <c r="L744" i="11"/>
  <c r="J745" i="11"/>
  <c r="K745" i="11"/>
  <c r="L745" i="11"/>
  <c r="J746" i="11"/>
  <c r="K746" i="11"/>
  <c r="L746" i="11"/>
  <c r="J747" i="11"/>
  <c r="K747" i="11"/>
  <c r="L747" i="11"/>
  <c r="J748" i="11"/>
  <c r="K748" i="11"/>
  <c r="L748" i="11"/>
  <c r="J749" i="11"/>
  <c r="K749" i="11"/>
  <c r="L749" i="11"/>
  <c r="J750" i="11"/>
  <c r="K750" i="11"/>
  <c r="L750" i="11"/>
  <c r="J751" i="11"/>
  <c r="K751" i="11"/>
  <c r="L751" i="11"/>
  <c r="J752" i="11"/>
  <c r="K752" i="11"/>
  <c r="L752" i="11"/>
  <c r="J753" i="11"/>
  <c r="K753" i="11"/>
  <c r="L753" i="11"/>
  <c r="J754" i="11"/>
  <c r="K754" i="11"/>
  <c r="L754" i="11"/>
  <c r="J755" i="11"/>
  <c r="K755" i="11"/>
  <c r="L755" i="11"/>
  <c r="J756" i="11"/>
  <c r="K756" i="11"/>
  <c r="L756" i="11"/>
  <c r="J757" i="11"/>
  <c r="K757" i="11"/>
  <c r="L757" i="11"/>
  <c r="J758" i="11"/>
  <c r="K758" i="11"/>
  <c r="L758" i="11"/>
  <c r="J759" i="11"/>
  <c r="K759" i="11"/>
  <c r="L759" i="11"/>
  <c r="J760" i="11"/>
  <c r="K760" i="11"/>
  <c r="L760" i="11"/>
  <c r="J761" i="11"/>
  <c r="K761" i="11"/>
  <c r="L761" i="11"/>
  <c r="J762" i="11"/>
  <c r="K762" i="11"/>
  <c r="L762" i="11"/>
  <c r="J763" i="11"/>
  <c r="K763" i="11"/>
  <c r="L763" i="11"/>
  <c r="J764" i="11"/>
  <c r="K764" i="11"/>
  <c r="L764" i="11"/>
  <c r="J765" i="11"/>
  <c r="K765" i="11"/>
  <c r="L765" i="11"/>
  <c r="J766" i="11"/>
  <c r="K766" i="11"/>
  <c r="L766" i="11"/>
  <c r="J767" i="11"/>
  <c r="K767" i="11"/>
  <c r="L767" i="11"/>
  <c r="J768" i="11"/>
  <c r="K768" i="11"/>
  <c r="L768" i="11"/>
  <c r="J769" i="11"/>
  <c r="K769" i="11"/>
  <c r="L769" i="11"/>
  <c r="J770" i="11"/>
  <c r="K770" i="11"/>
  <c r="L770" i="11"/>
  <c r="J771" i="11"/>
  <c r="K771" i="11"/>
  <c r="L771" i="11"/>
  <c r="J772" i="11"/>
  <c r="K772" i="11"/>
  <c r="L772" i="11"/>
  <c r="J773" i="11"/>
  <c r="K773" i="11"/>
  <c r="L773" i="11"/>
  <c r="J774" i="11"/>
  <c r="K774" i="11"/>
  <c r="L774" i="11"/>
  <c r="J775" i="11"/>
  <c r="K775" i="11"/>
  <c r="L775" i="11"/>
  <c r="J776" i="11"/>
  <c r="K776" i="11"/>
  <c r="L776" i="11"/>
  <c r="J777" i="11"/>
  <c r="K777" i="11"/>
  <c r="L777" i="11"/>
  <c r="J778" i="11"/>
  <c r="K778" i="11"/>
  <c r="L778" i="11"/>
  <c r="J779" i="11"/>
  <c r="K779" i="11"/>
  <c r="L779" i="11"/>
  <c r="J780" i="11"/>
  <c r="K780" i="11"/>
  <c r="L780" i="11"/>
  <c r="J781" i="11"/>
  <c r="K781" i="11"/>
  <c r="L781" i="11"/>
  <c r="J782" i="11"/>
  <c r="K782" i="11"/>
  <c r="L782" i="11"/>
  <c r="J783" i="11"/>
  <c r="K783" i="11"/>
  <c r="L783" i="11"/>
  <c r="J784" i="11"/>
  <c r="K784" i="11"/>
  <c r="L784" i="11"/>
  <c r="J785" i="11"/>
  <c r="K785" i="11"/>
  <c r="L785" i="11"/>
  <c r="J786" i="11"/>
  <c r="K786" i="11"/>
  <c r="L786" i="11"/>
  <c r="J787" i="11"/>
  <c r="K787" i="11"/>
  <c r="L787" i="11"/>
  <c r="J788" i="11"/>
  <c r="K788" i="11"/>
  <c r="L788" i="11"/>
  <c r="J789" i="11"/>
  <c r="K789" i="11"/>
  <c r="L789" i="11"/>
  <c r="J790" i="11"/>
  <c r="K790" i="11"/>
  <c r="L790" i="11"/>
  <c r="J791" i="11"/>
  <c r="K791" i="11"/>
  <c r="L791" i="11"/>
  <c r="J792" i="11"/>
  <c r="K792" i="11"/>
  <c r="L792" i="11"/>
  <c r="J793" i="11"/>
  <c r="K793" i="11"/>
  <c r="L793" i="11"/>
  <c r="J794" i="11"/>
  <c r="K794" i="11"/>
  <c r="L794" i="11"/>
  <c r="J795" i="11"/>
  <c r="K795" i="11"/>
  <c r="L795" i="11"/>
  <c r="J796" i="11"/>
  <c r="K796" i="11"/>
  <c r="L796" i="11"/>
  <c r="J797" i="11"/>
  <c r="K797" i="11"/>
  <c r="L797" i="11"/>
  <c r="J798" i="11"/>
  <c r="K798" i="11"/>
  <c r="L798" i="11"/>
  <c r="J799" i="11"/>
  <c r="K799" i="11"/>
  <c r="L799" i="11"/>
  <c r="J800" i="11"/>
  <c r="K800" i="11"/>
  <c r="L800" i="11"/>
  <c r="J801" i="11"/>
  <c r="K801" i="11"/>
  <c r="L801" i="11"/>
  <c r="J802" i="11"/>
  <c r="K802" i="11"/>
  <c r="L802" i="11"/>
  <c r="J803" i="11"/>
  <c r="K803" i="11"/>
  <c r="L803" i="11"/>
  <c r="J804" i="11"/>
  <c r="K804" i="11"/>
  <c r="L804" i="11"/>
  <c r="J805" i="11"/>
  <c r="K805" i="11"/>
  <c r="L805" i="11"/>
  <c r="J806" i="11"/>
  <c r="K806" i="11"/>
  <c r="L806" i="11"/>
  <c r="J807" i="11"/>
  <c r="K807" i="11"/>
  <c r="L807" i="11"/>
  <c r="J808" i="11"/>
  <c r="K808" i="11"/>
  <c r="L808" i="11"/>
  <c r="J809" i="11"/>
  <c r="K809" i="11"/>
  <c r="L809" i="11"/>
  <c r="J810" i="11"/>
  <c r="K810" i="11"/>
  <c r="L810" i="11"/>
  <c r="J811" i="11"/>
  <c r="K811" i="11"/>
  <c r="L811" i="11"/>
  <c r="J812" i="11"/>
  <c r="K812" i="11"/>
  <c r="L812" i="11"/>
  <c r="J813" i="11"/>
  <c r="K813" i="11"/>
  <c r="L813" i="11"/>
  <c r="J814" i="11"/>
  <c r="K814" i="11"/>
  <c r="L814" i="11"/>
  <c r="J815" i="11"/>
  <c r="K815" i="11"/>
  <c r="L815" i="11"/>
  <c r="J816" i="11"/>
  <c r="K816" i="11"/>
  <c r="L816" i="11"/>
  <c r="J817" i="11"/>
  <c r="K817" i="11"/>
  <c r="L817" i="11"/>
  <c r="J818" i="11"/>
  <c r="K818" i="11"/>
  <c r="L818" i="11"/>
  <c r="J819" i="11"/>
  <c r="K819" i="11"/>
  <c r="L819" i="11"/>
  <c r="J820" i="11"/>
  <c r="K820" i="11"/>
  <c r="L820" i="11"/>
  <c r="J821" i="11"/>
  <c r="K821" i="11"/>
  <c r="L821" i="11"/>
  <c r="J822" i="11"/>
  <c r="K822" i="11"/>
  <c r="L822" i="11"/>
  <c r="J823" i="11"/>
  <c r="K823" i="11"/>
  <c r="L823" i="11"/>
  <c r="J824" i="11"/>
  <c r="K824" i="11"/>
  <c r="L824" i="11"/>
  <c r="J825" i="11"/>
  <c r="K825" i="11"/>
  <c r="L825" i="11"/>
  <c r="J826" i="11"/>
  <c r="K826" i="11"/>
  <c r="L826" i="11"/>
  <c r="J827" i="11"/>
  <c r="K827" i="11"/>
  <c r="L827" i="11"/>
  <c r="J828" i="11"/>
  <c r="K828" i="11"/>
  <c r="L828" i="11"/>
  <c r="J829" i="11"/>
  <c r="K829" i="11"/>
  <c r="L829" i="11"/>
  <c r="J830" i="11"/>
  <c r="K830" i="11"/>
  <c r="L830" i="11"/>
  <c r="J831" i="11"/>
  <c r="K831" i="11"/>
  <c r="L831" i="11"/>
  <c r="J832" i="11"/>
  <c r="K832" i="11"/>
  <c r="L832" i="11"/>
  <c r="J833" i="11"/>
  <c r="K833" i="11"/>
  <c r="L833" i="11"/>
  <c r="J834" i="11"/>
  <c r="K834" i="11"/>
  <c r="L834" i="11"/>
  <c r="J835" i="11"/>
  <c r="K835" i="11"/>
  <c r="L835" i="11"/>
  <c r="J836" i="11"/>
  <c r="K836" i="11"/>
  <c r="L836" i="11"/>
  <c r="J837" i="11"/>
  <c r="K837" i="11"/>
  <c r="L837" i="11"/>
  <c r="J838" i="11"/>
  <c r="K838" i="11"/>
  <c r="L838" i="11"/>
  <c r="J839" i="11"/>
  <c r="K839" i="11"/>
  <c r="L839" i="11"/>
  <c r="J840" i="11"/>
  <c r="K840" i="11"/>
  <c r="L840" i="11"/>
  <c r="J841" i="11"/>
  <c r="K841" i="11"/>
  <c r="L841" i="11"/>
  <c r="J842" i="11"/>
  <c r="K842" i="11"/>
  <c r="L842" i="11"/>
  <c r="J843" i="11"/>
  <c r="K843" i="11"/>
  <c r="L843" i="11"/>
  <c r="J844" i="11"/>
  <c r="K844" i="11"/>
  <c r="L844" i="11"/>
  <c r="J845" i="11"/>
  <c r="K845" i="11"/>
  <c r="L845" i="11"/>
  <c r="J846" i="11"/>
  <c r="K846" i="11"/>
  <c r="L846" i="11"/>
  <c r="J847" i="11"/>
  <c r="K847" i="11"/>
  <c r="L847" i="11"/>
  <c r="J848" i="11"/>
  <c r="K848" i="11"/>
  <c r="L848" i="11"/>
  <c r="J849" i="11"/>
  <c r="K849" i="11"/>
  <c r="L849" i="11"/>
  <c r="J850" i="11"/>
  <c r="K850" i="11"/>
  <c r="L850" i="11"/>
  <c r="J851" i="11"/>
  <c r="K851" i="11"/>
  <c r="L851" i="11"/>
  <c r="J852" i="11"/>
  <c r="K852" i="11"/>
  <c r="L852" i="11"/>
  <c r="J853" i="11"/>
  <c r="K853" i="11"/>
  <c r="L853" i="11"/>
  <c r="J854" i="11"/>
  <c r="K854" i="11"/>
  <c r="L854" i="11"/>
  <c r="J855" i="11"/>
  <c r="K855" i="11"/>
  <c r="L855" i="11"/>
  <c r="J856" i="11"/>
  <c r="K856" i="11"/>
  <c r="L856" i="11"/>
  <c r="J857" i="11"/>
  <c r="K857" i="11"/>
  <c r="L857" i="11"/>
  <c r="J858" i="11"/>
  <c r="K858" i="11"/>
  <c r="L858" i="11"/>
  <c r="J859" i="11"/>
  <c r="K859" i="11"/>
  <c r="L859" i="11"/>
  <c r="J860" i="11"/>
  <c r="K860" i="11"/>
  <c r="L860" i="11"/>
  <c r="J861" i="11"/>
  <c r="K861" i="11"/>
  <c r="L861" i="11"/>
  <c r="J862" i="11"/>
  <c r="K862" i="11"/>
  <c r="L862" i="11"/>
  <c r="J863" i="11"/>
  <c r="K863" i="11"/>
  <c r="L863" i="11"/>
  <c r="J864" i="11"/>
  <c r="K864" i="11"/>
  <c r="L864" i="11"/>
  <c r="J865" i="11"/>
  <c r="K865" i="11"/>
  <c r="L865" i="11"/>
  <c r="J866" i="11"/>
  <c r="K866" i="11"/>
  <c r="L866" i="11"/>
  <c r="J867" i="11"/>
  <c r="K867" i="11"/>
  <c r="L867" i="11"/>
  <c r="J868" i="11"/>
  <c r="K868" i="11"/>
  <c r="L868" i="11"/>
  <c r="J869" i="11"/>
  <c r="K869" i="11"/>
  <c r="L869" i="11"/>
  <c r="J870" i="11"/>
  <c r="K870" i="11"/>
  <c r="L870" i="11"/>
  <c r="J871" i="11"/>
  <c r="K871" i="11"/>
  <c r="L871" i="11"/>
  <c r="J872" i="11"/>
  <c r="K872" i="11"/>
  <c r="L872" i="11"/>
  <c r="J873" i="11"/>
  <c r="K873" i="11"/>
  <c r="L873" i="11"/>
  <c r="J874" i="11"/>
  <c r="K874" i="11"/>
  <c r="L874" i="11"/>
  <c r="J875" i="11"/>
  <c r="K875" i="11"/>
  <c r="L875" i="11"/>
  <c r="J876" i="11"/>
  <c r="K876" i="11"/>
  <c r="L876" i="11"/>
  <c r="J877" i="11"/>
  <c r="K877" i="11"/>
  <c r="L877" i="11"/>
  <c r="J878" i="11"/>
  <c r="K878" i="11"/>
  <c r="L878" i="11"/>
  <c r="J879" i="11"/>
  <c r="K879" i="11"/>
  <c r="L879" i="11"/>
  <c r="J880" i="11"/>
  <c r="K880" i="11"/>
  <c r="L880" i="11"/>
  <c r="J881" i="11"/>
  <c r="K881" i="11"/>
  <c r="L881" i="11"/>
  <c r="J882" i="11"/>
  <c r="K882" i="11"/>
  <c r="L882" i="11"/>
  <c r="J883" i="11"/>
  <c r="K883" i="11"/>
  <c r="L883" i="11"/>
  <c r="J884" i="11"/>
  <c r="K884" i="11"/>
  <c r="L884" i="11"/>
  <c r="J885" i="11"/>
  <c r="K885" i="11"/>
  <c r="L885" i="11"/>
  <c r="J886" i="11"/>
  <c r="K886" i="11"/>
  <c r="L886" i="11"/>
  <c r="J887" i="11"/>
  <c r="K887" i="11"/>
  <c r="L887" i="11"/>
  <c r="J888" i="11"/>
  <c r="K888" i="11"/>
  <c r="L888" i="11"/>
  <c r="J889" i="11"/>
  <c r="K889" i="11"/>
  <c r="L889" i="11"/>
  <c r="J890" i="11"/>
  <c r="K890" i="11"/>
  <c r="L890" i="11"/>
  <c r="J891" i="11"/>
  <c r="K891" i="11"/>
  <c r="L891" i="11"/>
  <c r="J892" i="11"/>
  <c r="K892" i="11"/>
  <c r="L892" i="11"/>
  <c r="J893" i="11"/>
  <c r="K893" i="11"/>
  <c r="L893" i="11"/>
  <c r="J894" i="11"/>
  <c r="K894" i="11"/>
  <c r="L894" i="11"/>
  <c r="J895" i="11"/>
  <c r="K895" i="11"/>
  <c r="L895" i="11"/>
  <c r="J896" i="11"/>
  <c r="K896" i="11"/>
  <c r="L896" i="11"/>
  <c r="J897" i="11"/>
  <c r="K897" i="11"/>
  <c r="L897" i="11"/>
  <c r="J898" i="11"/>
  <c r="K898" i="11"/>
  <c r="L898" i="11"/>
  <c r="J899" i="11"/>
  <c r="K899" i="11"/>
  <c r="L899" i="11"/>
  <c r="J900" i="11"/>
  <c r="K900" i="11"/>
  <c r="L900" i="11"/>
  <c r="J901" i="11"/>
  <c r="K901" i="11"/>
  <c r="L901" i="11"/>
  <c r="J902" i="11"/>
  <c r="K902" i="11"/>
  <c r="L902" i="11"/>
  <c r="J903" i="11"/>
  <c r="K903" i="11"/>
  <c r="L903" i="11"/>
  <c r="J904" i="11"/>
  <c r="K904" i="11"/>
  <c r="L904" i="11"/>
  <c r="J905" i="11"/>
  <c r="K905" i="11"/>
  <c r="L905" i="11"/>
  <c r="J906" i="11"/>
  <c r="K906" i="11"/>
  <c r="L906" i="11"/>
  <c r="J907" i="11"/>
  <c r="K907" i="11"/>
  <c r="L907" i="11"/>
  <c r="J908" i="11"/>
  <c r="K908" i="11"/>
  <c r="L908" i="11"/>
  <c r="J909" i="11"/>
  <c r="K909" i="11"/>
  <c r="L909" i="11"/>
  <c r="J910" i="11"/>
  <c r="K910" i="11"/>
  <c r="L910" i="11"/>
  <c r="J911" i="11"/>
  <c r="K911" i="11"/>
  <c r="L911" i="11"/>
  <c r="J912" i="11"/>
  <c r="K912" i="11"/>
  <c r="L912" i="11"/>
  <c r="J913" i="11"/>
  <c r="K913" i="11"/>
  <c r="L913" i="11"/>
  <c r="J914" i="11"/>
  <c r="K914" i="11"/>
  <c r="L914" i="11"/>
  <c r="J915" i="11"/>
  <c r="K915" i="11"/>
  <c r="L915" i="11"/>
  <c r="J916" i="11"/>
  <c r="K916" i="11"/>
  <c r="L916" i="11"/>
  <c r="J917" i="11"/>
  <c r="K917" i="11"/>
  <c r="L917" i="11"/>
  <c r="J918" i="11"/>
  <c r="K918" i="11"/>
  <c r="L918" i="11"/>
  <c r="J919" i="11"/>
  <c r="K919" i="11"/>
  <c r="L919" i="11"/>
  <c r="J920" i="11"/>
  <c r="K920" i="11"/>
  <c r="L920" i="11"/>
  <c r="J921" i="11"/>
  <c r="K921" i="11"/>
  <c r="L921" i="11"/>
  <c r="J922" i="11"/>
  <c r="K922" i="11"/>
  <c r="L922" i="11"/>
  <c r="J923" i="11"/>
  <c r="K923" i="11"/>
  <c r="L923" i="11"/>
  <c r="J924" i="11"/>
  <c r="K924" i="11"/>
  <c r="L924" i="11"/>
  <c r="J925" i="11"/>
  <c r="K925" i="11"/>
  <c r="L925" i="11"/>
  <c r="J926" i="11"/>
  <c r="K926" i="11"/>
  <c r="L926" i="11"/>
  <c r="J927" i="11"/>
  <c r="K927" i="11"/>
  <c r="L927" i="11"/>
  <c r="J928" i="11"/>
  <c r="K928" i="11"/>
  <c r="L928" i="11"/>
  <c r="J929" i="11"/>
  <c r="K929" i="11"/>
  <c r="L929" i="11"/>
  <c r="J930" i="11"/>
  <c r="K930" i="11"/>
  <c r="L930" i="11"/>
  <c r="J931" i="11"/>
  <c r="K931" i="11"/>
  <c r="L931" i="11"/>
  <c r="J932" i="11"/>
  <c r="K932" i="11"/>
  <c r="L932" i="11"/>
  <c r="J933" i="11"/>
  <c r="K933" i="11"/>
  <c r="L933" i="11"/>
  <c r="J934" i="11"/>
  <c r="K934" i="11"/>
  <c r="L934" i="11"/>
  <c r="J935" i="11"/>
  <c r="K935" i="11"/>
  <c r="L935" i="11"/>
  <c r="J936" i="11"/>
  <c r="K936" i="11"/>
  <c r="L936" i="11"/>
  <c r="J937" i="11"/>
  <c r="K937" i="11"/>
  <c r="L937" i="11"/>
  <c r="J938" i="11"/>
  <c r="K938" i="11"/>
  <c r="L938" i="11"/>
  <c r="J939" i="11"/>
  <c r="K939" i="11"/>
  <c r="L939" i="11"/>
  <c r="J940" i="11"/>
  <c r="K940" i="11"/>
  <c r="L940" i="11"/>
  <c r="J941" i="11"/>
  <c r="K941" i="11"/>
  <c r="L941" i="11"/>
  <c r="J942" i="11"/>
  <c r="K942" i="11"/>
  <c r="L942" i="11"/>
  <c r="J943" i="11"/>
  <c r="K943" i="11"/>
  <c r="L943" i="11"/>
  <c r="J944" i="11"/>
  <c r="K944" i="11"/>
  <c r="L944" i="11"/>
  <c r="J945" i="11"/>
  <c r="K945" i="11"/>
  <c r="L945" i="11"/>
  <c r="J946" i="11"/>
  <c r="K946" i="11"/>
  <c r="L946" i="11"/>
  <c r="J947" i="11"/>
  <c r="K947" i="11"/>
  <c r="L947" i="11"/>
  <c r="J948" i="11"/>
  <c r="K948" i="11"/>
  <c r="L948" i="11"/>
  <c r="J949" i="11"/>
  <c r="K949" i="11"/>
  <c r="L949" i="11"/>
  <c r="J950" i="11"/>
  <c r="K950" i="11"/>
  <c r="L950" i="11"/>
  <c r="J951" i="11"/>
  <c r="K951" i="11"/>
  <c r="L951" i="11"/>
  <c r="J952" i="11"/>
  <c r="K952" i="11"/>
  <c r="L952" i="11"/>
  <c r="J953" i="11"/>
  <c r="K953" i="11"/>
  <c r="L953" i="11"/>
  <c r="J954" i="11"/>
  <c r="K954" i="11"/>
  <c r="L954" i="11"/>
  <c r="J955" i="11"/>
  <c r="K955" i="11"/>
  <c r="L955" i="11"/>
  <c r="J956" i="11"/>
  <c r="K956" i="11"/>
  <c r="L956" i="11"/>
  <c r="J957" i="11"/>
  <c r="K957" i="11"/>
  <c r="L957" i="11"/>
  <c r="J958" i="11"/>
  <c r="K958" i="11"/>
  <c r="L958" i="11"/>
  <c r="J959" i="11"/>
  <c r="K959" i="11"/>
  <c r="L959" i="11"/>
  <c r="J960" i="11"/>
  <c r="K960" i="11"/>
  <c r="L960" i="11"/>
  <c r="J961" i="11"/>
  <c r="K961" i="11"/>
  <c r="L961" i="11"/>
  <c r="J962" i="11"/>
  <c r="K962" i="11"/>
  <c r="L962" i="11"/>
  <c r="J963" i="11"/>
  <c r="K963" i="11"/>
  <c r="L963" i="11"/>
  <c r="J964" i="11"/>
  <c r="K964" i="11"/>
  <c r="L964" i="11"/>
  <c r="J965" i="11"/>
  <c r="K965" i="11"/>
  <c r="L965" i="11"/>
  <c r="J966" i="11"/>
  <c r="K966" i="11"/>
  <c r="L966" i="11"/>
  <c r="J967" i="11"/>
  <c r="K967" i="11"/>
  <c r="L967" i="11"/>
  <c r="J968" i="11"/>
  <c r="K968" i="11"/>
  <c r="L968" i="11"/>
  <c r="J969" i="11"/>
  <c r="K969" i="11"/>
  <c r="L969" i="11"/>
  <c r="J970" i="11"/>
  <c r="K970" i="11"/>
  <c r="L970" i="11"/>
  <c r="J971" i="11"/>
  <c r="K971" i="11"/>
  <c r="L971" i="11"/>
  <c r="J972" i="11"/>
  <c r="K972" i="11"/>
  <c r="L972" i="11"/>
  <c r="J973" i="11"/>
  <c r="K973" i="11"/>
  <c r="L973" i="11"/>
  <c r="J974" i="11"/>
  <c r="K974" i="11"/>
  <c r="L974" i="11"/>
  <c r="J975" i="11"/>
  <c r="K975" i="11"/>
  <c r="L975" i="11"/>
  <c r="J976" i="11"/>
  <c r="K976" i="11"/>
  <c r="L976" i="11"/>
  <c r="J977" i="11"/>
  <c r="K977" i="11"/>
  <c r="L977" i="11"/>
  <c r="J978" i="11"/>
  <c r="K978" i="11"/>
  <c r="L978" i="11"/>
  <c r="J979" i="11"/>
  <c r="K979" i="11"/>
  <c r="L979" i="11"/>
  <c r="J980" i="11"/>
  <c r="K980" i="11"/>
  <c r="L980" i="11"/>
  <c r="J981" i="11"/>
  <c r="K981" i="11"/>
  <c r="L981" i="11"/>
  <c r="J982" i="11"/>
  <c r="K982" i="11"/>
  <c r="L982" i="11"/>
  <c r="J983" i="11"/>
  <c r="K983" i="11"/>
  <c r="L983" i="11"/>
  <c r="J984" i="11"/>
  <c r="K984" i="11"/>
  <c r="L984" i="11"/>
  <c r="J985" i="11"/>
  <c r="K985" i="11"/>
  <c r="L985" i="11"/>
  <c r="J986" i="11"/>
  <c r="K986" i="11"/>
  <c r="L986" i="11"/>
  <c r="J987" i="11"/>
  <c r="K987" i="11"/>
  <c r="L987" i="11"/>
  <c r="J988" i="11"/>
  <c r="K988" i="11"/>
  <c r="L988" i="11"/>
  <c r="J989" i="11"/>
  <c r="K989" i="11"/>
  <c r="L989" i="11"/>
  <c r="J990" i="11"/>
  <c r="K990" i="11"/>
  <c r="L990" i="11"/>
  <c r="J991" i="11"/>
  <c r="K991" i="11"/>
  <c r="L991" i="11"/>
  <c r="J992" i="11"/>
  <c r="K992" i="11"/>
  <c r="L992" i="11"/>
  <c r="J993" i="11"/>
  <c r="K993" i="11"/>
  <c r="L993" i="11"/>
  <c r="J994" i="11"/>
  <c r="K994" i="11"/>
  <c r="L994" i="11"/>
  <c r="J995" i="11"/>
  <c r="K995" i="11"/>
  <c r="L995" i="11"/>
  <c r="J996" i="11"/>
  <c r="K996" i="11"/>
  <c r="L996" i="11"/>
  <c r="J997" i="11"/>
  <c r="K997" i="11"/>
  <c r="L997" i="11"/>
  <c r="J998" i="11"/>
  <c r="K998" i="11"/>
  <c r="L998" i="11"/>
  <c r="J999" i="11"/>
  <c r="K999" i="11"/>
  <c r="L999" i="11"/>
  <c r="J1000" i="11"/>
  <c r="K1000" i="11"/>
  <c r="L1000" i="11"/>
  <c r="J1001" i="11"/>
  <c r="K1001" i="11"/>
  <c r="L1001" i="11"/>
  <c r="J1002" i="11"/>
  <c r="K1002" i="11"/>
  <c r="L1002" i="11"/>
  <c r="J1003" i="11"/>
  <c r="K1003" i="11"/>
  <c r="L1003" i="11"/>
  <c r="J1004" i="11"/>
  <c r="K1004" i="11"/>
  <c r="L1004" i="11"/>
  <c r="AD2" i="11"/>
  <c r="J563" i="11" l="1"/>
  <c r="J561" i="11"/>
  <c r="J559" i="11"/>
  <c r="J557" i="11"/>
  <c r="J555" i="11"/>
  <c r="J553" i="11"/>
  <c r="J551" i="11"/>
  <c r="J549" i="11"/>
  <c r="J547" i="11"/>
  <c r="J545" i="11"/>
  <c r="J543" i="11"/>
  <c r="J541" i="11"/>
  <c r="J539" i="11"/>
  <c r="J537" i="11"/>
  <c r="J535" i="11"/>
  <c r="J533" i="11"/>
  <c r="J531" i="11"/>
  <c r="J529" i="11"/>
  <c r="J527" i="11"/>
  <c r="J525" i="11"/>
  <c r="J523" i="11"/>
  <c r="J521" i="11"/>
  <c r="J519" i="11"/>
  <c r="J517" i="11"/>
  <c r="J515" i="11"/>
  <c r="J513" i="11"/>
  <c r="J511" i="11"/>
  <c r="J509" i="11"/>
  <c r="J507" i="11"/>
  <c r="J505" i="11"/>
  <c r="J503" i="11"/>
  <c r="J585" i="11"/>
  <c r="J583" i="11"/>
  <c r="J581" i="11"/>
  <c r="J579" i="11"/>
  <c r="J577" i="11"/>
  <c r="J575" i="11"/>
  <c r="J573" i="11"/>
  <c r="J571" i="11"/>
  <c r="J569" i="11"/>
  <c r="J567" i="11"/>
  <c r="J565" i="11"/>
  <c r="J566" i="11"/>
  <c r="AS2" i="11"/>
  <c r="AQ2" i="11"/>
  <c r="C3" i="13"/>
  <c r="D3" i="13"/>
  <c r="B3" i="13"/>
  <c r="C3" i="12"/>
  <c r="D3" i="12"/>
  <c r="B3" i="12"/>
  <c r="AN2" i="11" l="1"/>
  <c r="AK2" i="11"/>
  <c r="Z2" i="11"/>
  <c r="L329" i="11" l="1"/>
  <c r="L330" i="11"/>
  <c r="L331" i="11"/>
  <c r="L332" i="11"/>
  <c r="L333" i="11"/>
  <c r="L334" i="11"/>
  <c r="L335" i="11"/>
  <c r="L336" i="11"/>
  <c r="L337" i="11"/>
  <c r="L338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396" i="11"/>
  <c r="L397" i="11"/>
  <c r="L398" i="11"/>
  <c r="L399" i="11"/>
  <c r="L400" i="11"/>
  <c r="L401" i="11"/>
  <c r="L402" i="11"/>
  <c r="L403" i="11"/>
  <c r="L404" i="11"/>
  <c r="L405" i="11"/>
  <c r="L406" i="11"/>
  <c r="L407" i="11"/>
  <c r="L408" i="11"/>
  <c r="L409" i="11"/>
  <c r="L410" i="11"/>
  <c r="L411" i="11"/>
  <c r="L412" i="11"/>
  <c r="L413" i="11"/>
  <c r="L414" i="11"/>
  <c r="L415" i="11"/>
  <c r="L416" i="11"/>
  <c r="L417" i="11"/>
  <c r="L418" i="11"/>
  <c r="L419" i="11"/>
  <c r="L420" i="11"/>
  <c r="L421" i="11"/>
  <c r="L422" i="11"/>
  <c r="L423" i="11"/>
  <c r="L424" i="11"/>
  <c r="L425" i="11"/>
  <c r="L426" i="11"/>
  <c r="L427" i="11"/>
  <c r="L428" i="11"/>
  <c r="L429" i="11"/>
  <c r="L430" i="11"/>
  <c r="L431" i="11"/>
  <c r="L432" i="11"/>
  <c r="L433" i="11"/>
  <c r="L434" i="11"/>
  <c r="L435" i="11"/>
  <c r="L436" i="11"/>
  <c r="L437" i="11"/>
  <c r="L438" i="11"/>
  <c r="L439" i="11"/>
  <c r="L440" i="11"/>
  <c r="L441" i="11"/>
  <c r="L442" i="11"/>
  <c r="L443" i="11"/>
  <c r="L444" i="11"/>
  <c r="L445" i="11"/>
  <c r="L446" i="11"/>
  <c r="L447" i="11"/>
  <c r="L448" i="11"/>
  <c r="L449" i="11"/>
  <c r="L450" i="11"/>
  <c r="L451" i="11"/>
  <c r="L452" i="11"/>
  <c r="L453" i="11"/>
  <c r="L454" i="11"/>
  <c r="L455" i="11"/>
  <c r="L456" i="11"/>
  <c r="L457" i="11"/>
  <c r="L458" i="11"/>
  <c r="L459" i="11"/>
  <c r="L460" i="11"/>
  <c r="L461" i="11"/>
  <c r="L462" i="11"/>
  <c r="L463" i="11"/>
  <c r="L464" i="11"/>
  <c r="L465" i="11"/>
  <c r="L466" i="11"/>
  <c r="L467" i="11"/>
  <c r="L468" i="11"/>
  <c r="L469" i="11"/>
  <c r="L470" i="11"/>
  <c r="L471" i="11"/>
  <c r="L472" i="11"/>
  <c r="L473" i="11"/>
  <c r="L474" i="11"/>
  <c r="L475" i="11"/>
  <c r="L476" i="11"/>
  <c r="L477" i="11"/>
  <c r="L478" i="11"/>
  <c r="L479" i="11"/>
  <c r="L480" i="11"/>
  <c r="L481" i="11"/>
  <c r="L482" i="11"/>
  <c r="L483" i="11"/>
  <c r="L484" i="11"/>
  <c r="L485" i="11"/>
  <c r="L486" i="11"/>
  <c r="L487" i="11"/>
  <c r="L488" i="11"/>
  <c r="L489" i="11"/>
  <c r="L490" i="11"/>
  <c r="L491" i="11"/>
  <c r="L492" i="11"/>
  <c r="L493" i="11"/>
  <c r="L494" i="11"/>
  <c r="L495" i="11"/>
  <c r="L496" i="11"/>
  <c r="L497" i="11"/>
  <c r="L498" i="11"/>
  <c r="L499" i="11"/>
  <c r="L500" i="11"/>
  <c r="L501" i="11"/>
  <c r="K329" i="11"/>
  <c r="K330" i="11"/>
  <c r="K331" i="11"/>
  <c r="K332" i="11"/>
  <c r="K333" i="11"/>
  <c r="K334" i="11"/>
  <c r="K335" i="11"/>
  <c r="K336" i="11"/>
  <c r="K337" i="11"/>
  <c r="K338" i="11"/>
  <c r="K339" i="11"/>
  <c r="K340" i="11"/>
  <c r="K341" i="11"/>
  <c r="K342" i="11"/>
  <c r="K343" i="11"/>
  <c r="K344" i="11"/>
  <c r="K345" i="11"/>
  <c r="K346" i="11"/>
  <c r="K347" i="11"/>
  <c r="K348" i="11"/>
  <c r="K349" i="11"/>
  <c r="K350" i="11"/>
  <c r="K351" i="11"/>
  <c r="K352" i="11"/>
  <c r="K353" i="11"/>
  <c r="K354" i="11"/>
  <c r="K355" i="11"/>
  <c r="K356" i="11"/>
  <c r="K357" i="11"/>
  <c r="K358" i="11"/>
  <c r="K359" i="11"/>
  <c r="K360" i="11"/>
  <c r="K361" i="11"/>
  <c r="K362" i="11"/>
  <c r="K363" i="11"/>
  <c r="K364" i="11"/>
  <c r="K365" i="11"/>
  <c r="K366" i="11"/>
  <c r="K367" i="11"/>
  <c r="K368" i="11"/>
  <c r="K369" i="11"/>
  <c r="K370" i="11"/>
  <c r="K371" i="11"/>
  <c r="K372" i="11"/>
  <c r="K373" i="11"/>
  <c r="K374" i="11"/>
  <c r="K375" i="11"/>
  <c r="K376" i="11"/>
  <c r="K377" i="11"/>
  <c r="K378" i="11"/>
  <c r="K379" i="11"/>
  <c r="K380" i="11"/>
  <c r="K381" i="11"/>
  <c r="K382" i="11"/>
  <c r="K383" i="11"/>
  <c r="K384" i="11"/>
  <c r="K385" i="11"/>
  <c r="K386" i="11"/>
  <c r="K387" i="11"/>
  <c r="K388" i="11"/>
  <c r="K389" i="11"/>
  <c r="K390" i="11"/>
  <c r="K391" i="11"/>
  <c r="K392" i="11"/>
  <c r="K393" i="11"/>
  <c r="K394" i="11"/>
  <c r="K395" i="11"/>
  <c r="K396" i="11"/>
  <c r="K397" i="11"/>
  <c r="K398" i="11"/>
  <c r="K399" i="11"/>
  <c r="K400" i="11"/>
  <c r="K401" i="11"/>
  <c r="K402" i="11"/>
  <c r="K403" i="11"/>
  <c r="K404" i="11"/>
  <c r="K405" i="11"/>
  <c r="K406" i="11"/>
  <c r="K407" i="11"/>
  <c r="K408" i="11"/>
  <c r="K409" i="11"/>
  <c r="K410" i="11"/>
  <c r="K411" i="11"/>
  <c r="K412" i="11"/>
  <c r="K413" i="11"/>
  <c r="K414" i="11"/>
  <c r="K415" i="11"/>
  <c r="K416" i="11"/>
  <c r="K417" i="11"/>
  <c r="K418" i="11"/>
  <c r="K419" i="11"/>
  <c r="K420" i="11"/>
  <c r="K421" i="11"/>
  <c r="K422" i="11"/>
  <c r="K423" i="11"/>
  <c r="K424" i="11"/>
  <c r="K425" i="11"/>
  <c r="K426" i="11"/>
  <c r="K427" i="11"/>
  <c r="K428" i="11"/>
  <c r="K429" i="11"/>
  <c r="K430" i="11"/>
  <c r="K431" i="11"/>
  <c r="K432" i="11"/>
  <c r="K433" i="11"/>
  <c r="K434" i="11"/>
  <c r="K435" i="11"/>
  <c r="K436" i="11"/>
  <c r="K437" i="11"/>
  <c r="K438" i="11"/>
  <c r="K439" i="11"/>
  <c r="K440" i="11"/>
  <c r="K441" i="11"/>
  <c r="K442" i="11"/>
  <c r="K443" i="11"/>
  <c r="K444" i="11"/>
  <c r="K445" i="11"/>
  <c r="K446" i="11"/>
  <c r="K447" i="11"/>
  <c r="K448" i="11"/>
  <c r="K449" i="11"/>
  <c r="K450" i="11"/>
  <c r="K451" i="11"/>
  <c r="K452" i="11"/>
  <c r="K453" i="11"/>
  <c r="K454" i="11"/>
  <c r="K455" i="11"/>
  <c r="K456" i="11"/>
  <c r="K457" i="11"/>
  <c r="K458" i="11"/>
  <c r="K459" i="11"/>
  <c r="K460" i="11"/>
  <c r="K461" i="11"/>
  <c r="K462" i="11"/>
  <c r="K463" i="11"/>
  <c r="K464" i="11"/>
  <c r="K465" i="11"/>
  <c r="K466" i="11"/>
  <c r="K467" i="11"/>
  <c r="K468" i="11"/>
  <c r="K469" i="11"/>
  <c r="K470" i="11"/>
  <c r="K471" i="11"/>
  <c r="K472" i="11"/>
  <c r="K473" i="11"/>
  <c r="K474" i="11"/>
  <c r="K475" i="11"/>
  <c r="K476" i="11"/>
  <c r="K477" i="11"/>
  <c r="K478" i="11"/>
  <c r="K479" i="11"/>
  <c r="K480" i="11"/>
  <c r="K481" i="11"/>
  <c r="K482" i="11"/>
  <c r="K483" i="11"/>
  <c r="K484" i="11"/>
  <c r="K485" i="11"/>
  <c r="K486" i="11"/>
  <c r="K487" i="11"/>
  <c r="K488" i="11"/>
  <c r="K489" i="11"/>
  <c r="K490" i="11"/>
  <c r="K491" i="11"/>
  <c r="K492" i="11"/>
  <c r="K493" i="11"/>
  <c r="K494" i="11"/>
  <c r="K495" i="11"/>
  <c r="K496" i="11"/>
  <c r="K497" i="11"/>
  <c r="K498" i="11"/>
  <c r="K499" i="11"/>
  <c r="K500" i="11"/>
  <c r="K501" i="11"/>
  <c r="P7" i="11"/>
  <c r="J502" i="11"/>
  <c r="P9" i="11"/>
  <c r="S31" i="11"/>
  <c r="S24" i="11"/>
  <c r="T24" i="11" s="1"/>
  <c r="S23" i="11"/>
  <c r="T23" i="11" s="1"/>
  <c r="T22" i="11"/>
  <c r="P31" i="11"/>
  <c r="P24" i="11"/>
  <c r="Q24" i="11" s="1"/>
  <c r="P23" i="11"/>
  <c r="Q23" i="11" s="1"/>
  <c r="Q22" i="11"/>
  <c r="C210" i="11" l="1"/>
  <c r="C212" i="11"/>
  <c r="C214" i="11"/>
  <c r="C211" i="11"/>
  <c r="C213" i="11"/>
  <c r="C215" i="11"/>
  <c r="C295" i="11"/>
  <c r="C297" i="11"/>
  <c r="C299" i="11"/>
  <c r="C301" i="11"/>
  <c r="C303" i="11"/>
  <c r="C305" i="11"/>
  <c r="C307" i="11"/>
  <c r="C309" i="11"/>
  <c r="C311" i="11"/>
  <c r="C313" i="11"/>
  <c r="C315" i="11"/>
  <c r="C317" i="11"/>
  <c r="C319" i="11"/>
  <c r="C321" i="11"/>
  <c r="C323" i="11"/>
  <c r="C325" i="11"/>
  <c r="C327" i="11"/>
  <c r="C329" i="11"/>
  <c r="C331" i="11"/>
  <c r="C333" i="11"/>
  <c r="C335" i="11"/>
  <c r="C337" i="11"/>
  <c r="C339" i="11"/>
  <c r="C341" i="11"/>
  <c r="C343" i="11"/>
  <c r="C345" i="11"/>
  <c r="C347" i="11"/>
  <c r="C349" i="11"/>
  <c r="C351" i="11"/>
  <c r="C353" i="11"/>
  <c r="C355" i="11"/>
  <c r="C357" i="11"/>
  <c r="C359" i="11"/>
  <c r="C361" i="11"/>
  <c r="C363" i="11"/>
  <c r="C365" i="11"/>
  <c r="C367" i="11"/>
  <c r="C369" i="11"/>
  <c r="C371" i="11"/>
  <c r="C373" i="11"/>
  <c r="C375" i="11"/>
  <c r="C377" i="11"/>
  <c r="C379" i="11"/>
  <c r="C381" i="11"/>
  <c r="C383" i="11"/>
  <c r="C385" i="11"/>
  <c r="C387" i="11"/>
  <c r="C389" i="11"/>
  <c r="C391" i="11"/>
  <c r="C393" i="11"/>
  <c r="C395" i="11"/>
  <c r="C397" i="11"/>
  <c r="C399" i="11"/>
  <c r="C401" i="11"/>
  <c r="C403" i="11"/>
  <c r="C405" i="11"/>
  <c r="C407" i="11"/>
  <c r="C409" i="11"/>
  <c r="C411" i="11"/>
  <c r="C413" i="11"/>
  <c r="C415" i="11"/>
  <c r="C417" i="11"/>
  <c r="C419" i="11"/>
  <c r="C421" i="11"/>
  <c r="C423" i="11"/>
  <c r="C425" i="11"/>
  <c r="C427" i="11"/>
  <c r="C429" i="11"/>
  <c r="C431" i="11"/>
  <c r="C433" i="11"/>
  <c r="C435" i="11"/>
  <c r="C437" i="11"/>
  <c r="C439" i="11"/>
  <c r="C441" i="11"/>
  <c r="C443" i="11"/>
  <c r="C445" i="11"/>
  <c r="C447" i="11"/>
  <c r="C449" i="11"/>
  <c r="C451" i="11"/>
  <c r="C453" i="11"/>
  <c r="C455" i="11"/>
  <c r="C457" i="11"/>
  <c r="C459" i="11"/>
  <c r="C461" i="11"/>
  <c r="C463" i="11"/>
  <c r="C296" i="11"/>
  <c r="C298" i="11"/>
  <c r="C300" i="11"/>
  <c r="C302" i="11"/>
  <c r="C304" i="11"/>
  <c r="C306" i="11"/>
  <c r="C308" i="11"/>
  <c r="C310" i="11"/>
  <c r="C312" i="11"/>
  <c r="C314" i="11"/>
  <c r="C316" i="11"/>
  <c r="C318" i="11"/>
  <c r="C320" i="11"/>
  <c r="C322" i="11"/>
  <c r="C324" i="11"/>
  <c r="C326" i="11"/>
  <c r="C328" i="11"/>
  <c r="C330" i="11"/>
  <c r="C332" i="11"/>
  <c r="C334" i="11"/>
  <c r="C336" i="11"/>
  <c r="C338" i="11"/>
  <c r="C340" i="11"/>
  <c r="C342" i="11"/>
  <c r="C344" i="11"/>
  <c r="C346" i="11"/>
  <c r="C348" i="11"/>
  <c r="D347" i="11" s="1"/>
  <c r="C350" i="11"/>
  <c r="C352" i="11"/>
  <c r="C354" i="11"/>
  <c r="C356" i="11"/>
  <c r="D355" i="11" s="1"/>
  <c r="C358" i="11"/>
  <c r="C360" i="11"/>
  <c r="C362" i="11"/>
  <c r="C364" i="11"/>
  <c r="D363" i="11" s="1"/>
  <c r="C366" i="11"/>
  <c r="C368" i="11"/>
  <c r="C370" i="11"/>
  <c r="C372" i="11"/>
  <c r="D371" i="11" s="1"/>
  <c r="C374" i="11"/>
  <c r="C376" i="11"/>
  <c r="C378" i="11"/>
  <c r="C380" i="11"/>
  <c r="D379" i="11" s="1"/>
  <c r="C382" i="11"/>
  <c r="C384" i="11"/>
  <c r="C386" i="11"/>
  <c r="C388" i="11"/>
  <c r="C390" i="11"/>
  <c r="C392" i="11"/>
  <c r="C394" i="11"/>
  <c r="C396" i="11"/>
  <c r="C398" i="11"/>
  <c r="C400" i="11"/>
  <c r="C402" i="11"/>
  <c r="C404" i="11"/>
  <c r="C406" i="11"/>
  <c r="C408" i="11"/>
  <c r="C410" i="11"/>
  <c r="C412" i="11"/>
  <c r="C414" i="11"/>
  <c r="C416" i="11"/>
  <c r="C418" i="11"/>
  <c r="C420" i="11"/>
  <c r="C422" i="11"/>
  <c r="C424" i="11"/>
  <c r="C426" i="11"/>
  <c r="C428" i="11"/>
  <c r="C430" i="11"/>
  <c r="C432" i="11"/>
  <c r="C434" i="11"/>
  <c r="C436" i="11"/>
  <c r="C438" i="11"/>
  <c r="C440" i="11"/>
  <c r="C442" i="11"/>
  <c r="C444" i="11"/>
  <c r="C446" i="11"/>
  <c r="C448" i="11"/>
  <c r="C450" i="11"/>
  <c r="C452" i="11"/>
  <c r="C454" i="11"/>
  <c r="C456" i="11"/>
  <c r="C458" i="11"/>
  <c r="C460" i="11"/>
  <c r="C462" i="11"/>
  <c r="C464" i="11"/>
  <c r="C465" i="11"/>
  <c r="C467" i="11"/>
  <c r="C469" i="11"/>
  <c r="C471" i="11"/>
  <c r="C473" i="11"/>
  <c r="C475" i="11"/>
  <c r="C477" i="11"/>
  <c r="C479" i="11"/>
  <c r="C481" i="11"/>
  <c r="C483" i="11"/>
  <c r="C485" i="11"/>
  <c r="C487" i="11"/>
  <c r="C489" i="11"/>
  <c r="C491" i="11"/>
  <c r="C493" i="11"/>
  <c r="C495" i="11"/>
  <c r="C497" i="11"/>
  <c r="C499" i="11"/>
  <c r="C501" i="11"/>
  <c r="C503" i="11"/>
  <c r="C505" i="11"/>
  <c r="C507" i="11"/>
  <c r="C509" i="11"/>
  <c r="C511" i="11"/>
  <c r="C513" i="11"/>
  <c r="C515" i="11"/>
  <c r="C517" i="11"/>
  <c r="C519" i="11"/>
  <c r="C521" i="11"/>
  <c r="C523" i="11"/>
  <c r="C525" i="11"/>
  <c r="C527" i="11"/>
  <c r="C529" i="11"/>
  <c r="C531" i="11"/>
  <c r="C533" i="11"/>
  <c r="C535" i="11"/>
  <c r="C537" i="11"/>
  <c r="C539" i="11"/>
  <c r="C541" i="11"/>
  <c r="C543" i="11"/>
  <c r="C545" i="11"/>
  <c r="C547" i="11"/>
  <c r="C549" i="11"/>
  <c r="C551" i="11"/>
  <c r="C553" i="11"/>
  <c r="C555" i="11"/>
  <c r="C557" i="11"/>
  <c r="C559" i="11"/>
  <c r="C561" i="11"/>
  <c r="C563" i="11"/>
  <c r="C565" i="11"/>
  <c r="C567" i="11"/>
  <c r="C569" i="11"/>
  <c r="C571" i="11"/>
  <c r="C573" i="11"/>
  <c r="C575" i="11"/>
  <c r="C577" i="11"/>
  <c r="C579" i="11"/>
  <c r="C581" i="11"/>
  <c r="C583" i="11"/>
  <c r="C585" i="11"/>
  <c r="C587" i="11"/>
  <c r="C589" i="11"/>
  <c r="C591" i="11"/>
  <c r="C593" i="11"/>
  <c r="C595" i="11"/>
  <c r="C597" i="11"/>
  <c r="C599" i="11"/>
  <c r="C601" i="11"/>
  <c r="C603" i="11"/>
  <c r="C605" i="11"/>
  <c r="C607" i="11"/>
  <c r="C609" i="11"/>
  <c r="C611" i="11"/>
  <c r="C613" i="11"/>
  <c r="C615" i="11"/>
  <c r="C617" i="11"/>
  <c r="C619" i="11"/>
  <c r="C621" i="11"/>
  <c r="C623" i="11"/>
  <c r="C625" i="11"/>
  <c r="C466" i="11"/>
  <c r="D466" i="11" s="1"/>
  <c r="C468" i="11"/>
  <c r="C470" i="11"/>
  <c r="C472" i="11"/>
  <c r="C474" i="11"/>
  <c r="D473" i="11" s="1"/>
  <c r="C476" i="11"/>
  <c r="C478" i="11"/>
  <c r="C480" i="11"/>
  <c r="C482" i="11"/>
  <c r="D482" i="11" s="1"/>
  <c r="C484" i="11"/>
  <c r="C486" i="11"/>
  <c r="C488" i="11"/>
  <c r="C490" i="11"/>
  <c r="D489" i="11" s="1"/>
  <c r="C492" i="11"/>
  <c r="C494" i="11"/>
  <c r="C496" i="11"/>
  <c r="C498" i="11"/>
  <c r="D498" i="11" s="1"/>
  <c r="C500" i="11"/>
  <c r="C502" i="11"/>
  <c r="C504" i="11"/>
  <c r="C506" i="11"/>
  <c r="C508" i="11"/>
  <c r="C510" i="11"/>
  <c r="C512" i="11"/>
  <c r="C514" i="11"/>
  <c r="C516" i="11"/>
  <c r="C518" i="11"/>
  <c r="C520" i="11"/>
  <c r="C522" i="11"/>
  <c r="C524" i="11"/>
  <c r="C526" i="11"/>
  <c r="C528" i="11"/>
  <c r="C530" i="11"/>
  <c r="C532" i="11"/>
  <c r="C534" i="11"/>
  <c r="C536" i="11"/>
  <c r="C538" i="11"/>
  <c r="C540" i="11"/>
  <c r="C542" i="11"/>
  <c r="C544" i="11"/>
  <c r="C546" i="11"/>
  <c r="C548" i="11"/>
  <c r="C550" i="11"/>
  <c r="C552" i="11"/>
  <c r="C554" i="11"/>
  <c r="C556" i="11"/>
  <c r="C558" i="11"/>
  <c r="C560" i="11"/>
  <c r="C562" i="11"/>
  <c r="C564" i="11"/>
  <c r="C566" i="11"/>
  <c r="C568" i="11"/>
  <c r="C570" i="11"/>
  <c r="C572" i="11"/>
  <c r="C574" i="11"/>
  <c r="C576" i="11"/>
  <c r="C578" i="11"/>
  <c r="C580" i="11"/>
  <c r="C582" i="11"/>
  <c r="C584" i="11"/>
  <c r="C586" i="11"/>
  <c r="C588" i="11"/>
  <c r="C590" i="11"/>
  <c r="C592" i="11"/>
  <c r="C594" i="11"/>
  <c r="C596" i="11"/>
  <c r="C598" i="11"/>
  <c r="C600" i="11"/>
  <c r="C602" i="11"/>
  <c r="C604" i="11"/>
  <c r="C606" i="11"/>
  <c r="C608" i="11"/>
  <c r="C610" i="11"/>
  <c r="C612" i="11"/>
  <c r="C614" i="11"/>
  <c r="C616" i="11"/>
  <c r="C618" i="11"/>
  <c r="C620" i="11"/>
  <c r="C622" i="11"/>
  <c r="C624" i="11"/>
  <c r="C626" i="11"/>
  <c r="C628" i="11"/>
  <c r="C630" i="11"/>
  <c r="C632" i="11"/>
  <c r="C634" i="11"/>
  <c r="C627" i="11"/>
  <c r="C631" i="11"/>
  <c r="C635" i="11"/>
  <c r="C637" i="11"/>
  <c r="C639" i="11"/>
  <c r="C641" i="11"/>
  <c r="C643" i="11"/>
  <c r="C645" i="11"/>
  <c r="C647" i="11"/>
  <c r="C649" i="11"/>
  <c r="C651" i="11"/>
  <c r="C653" i="11"/>
  <c r="C655" i="11"/>
  <c r="C657" i="11"/>
  <c r="C659" i="11"/>
  <c r="C661" i="11"/>
  <c r="C663" i="11"/>
  <c r="C665" i="11"/>
  <c r="C667" i="11"/>
  <c r="C669" i="11"/>
  <c r="C671" i="11"/>
  <c r="C673" i="11"/>
  <c r="C675" i="11"/>
  <c r="C677" i="11"/>
  <c r="C679" i="11"/>
  <c r="C681" i="11"/>
  <c r="C683" i="11"/>
  <c r="C685" i="11"/>
  <c r="C687" i="11"/>
  <c r="C689" i="11"/>
  <c r="C691" i="11"/>
  <c r="C693" i="11"/>
  <c r="C695" i="11"/>
  <c r="C697" i="11"/>
  <c r="C699" i="11"/>
  <c r="C701" i="11"/>
  <c r="C703" i="11"/>
  <c r="C705" i="11"/>
  <c r="C707" i="11"/>
  <c r="C709" i="11"/>
  <c r="C711" i="11"/>
  <c r="C713" i="11"/>
  <c r="C715" i="11"/>
  <c r="C717" i="11"/>
  <c r="C719" i="11"/>
  <c r="C721" i="11"/>
  <c r="C723" i="11"/>
  <c r="C725" i="11"/>
  <c r="C727" i="11"/>
  <c r="C729" i="11"/>
  <c r="C731" i="11"/>
  <c r="C733" i="11"/>
  <c r="C735" i="11"/>
  <c r="C737" i="11"/>
  <c r="C739" i="11"/>
  <c r="C741" i="11"/>
  <c r="C743" i="11"/>
  <c r="C745" i="11"/>
  <c r="C747" i="11"/>
  <c r="C749" i="11"/>
  <c r="C751" i="11"/>
  <c r="C753" i="11"/>
  <c r="C755" i="11"/>
  <c r="C757" i="11"/>
  <c r="C759" i="11"/>
  <c r="C761" i="11"/>
  <c r="C763" i="11"/>
  <c r="C765" i="11"/>
  <c r="C767" i="11"/>
  <c r="C769" i="11"/>
  <c r="C771" i="11"/>
  <c r="C773" i="11"/>
  <c r="C775" i="11"/>
  <c r="C777" i="11"/>
  <c r="C779" i="11"/>
  <c r="C781" i="11"/>
  <c r="C783" i="11"/>
  <c r="C785" i="11"/>
  <c r="C787" i="11"/>
  <c r="C789" i="11"/>
  <c r="C791" i="11"/>
  <c r="C793" i="11"/>
  <c r="C795" i="11"/>
  <c r="C797" i="11"/>
  <c r="C799" i="11"/>
  <c r="C801" i="11"/>
  <c r="C803" i="11"/>
  <c r="C805" i="11"/>
  <c r="C807" i="11"/>
  <c r="C809" i="11"/>
  <c r="C811" i="11"/>
  <c r="C813" i="11"/>
  <c r="C815" i="11"/>
  <c r="C817" i="11"/>
  <c r="C819" i="11"/>
  <c r="C821" i="11"/>
  <c r="C823" i="11"/>
  <c r="C825" i="11"/>
  <c r="C827" i="11"/>
  <c r="C829" i="11"/>
  <c r="C831" i="11"/>
  <c r="C833" i="11"/>
  <c r="C835" i="11"/>
  <c r="C837" i="11"/>
  <c r="C839" i="11"/>
  <c r="C841" i="11"/>
  <c r="C843" i="11"/>
  <c r="C845" i="11"/>
  <c r="C847" i="11"/>
  <c r="C849" i="11"/>
  <c r="C851" i="11"/>
  <c r="C853" i="11"/>
  <c r="C855" i="11"/>
  <c r="C857" i="11"/>
  <c r="C859" i="11"/>
  <c r="C861" i="11"/>
  <c r="C863" i="11"/>
  <c r="C865" i="11"/>
  <c r="C867" i="11"/>
  <c r="C869" i="11"/>
  <c r="C871" i="11"/>
  <c r="C873" i="11"/>
  <c r="C875" i="11"/>
  <c r="C877" i="11"/>
  <c r="C879" i="11"/>
  <c r="C881" i="11"/>
  <c r="C883" i="11"/>
  <c r="C885" i="11"/>
  <c r="C887" i="11"/>
  <c r="C889" i="11"/>
  <c r="C891" i="11"/>
  <c r="C893" i="11"/>
  <c r="C895" i="11"/>
  <c r="C897" i="11"/>
  <c r="C899" i="11"/>
  <c r="C901" i="11"/>
  <c r="C903" i="11"/>
  <c r="C905" i="11"/>
  <c r="C907" i="11"/>
  <c r="C909" i="11"/>
  <c r="C911" i="11"/>
  <c r="C913" i="11"/>
  <c r="C915" i="11"/>
  <c r="C917" i="11"/>
  <c r="C919" i="11"/>
  <c r="C921" i="11"/>
  <c r="C923" i="11"/>
  <c r="C925" i="11"/>
  <c r="C927" i="11"/>
  <c r="C929" i="11"/>
  <c r="C931" i="11"/>
  <c r="C933" i="11"/>
  <c r="C935" i="11"/>
  <c r="C937" i="11"/>
  <c r="C939" i="11"/>
  <c r="C941" i="11"/>
  <c r="C943" i="11"/>
  <c r="C945" i="11"/>
  <c r="C947" i="11"/>
  <c r="C949" i="11"/>
  <c r="C951" i="11"/>
  <c r="C953" i="11"/>
  <c r="C955" i="11"/>
  <c r="C957" i="11"/>
  <c r="C959" i="11"/>
  <c r="C961" i="11"/>
  <c r="C963" i="11"/>
  <c r="C965" i="11"/>
  <c r="C967" i="11"/>
  <c r="C969" i="11"/>
  <c r="C629" i="11"/>
  <c r="C636" i="11"/>
  <c r="C640" i="11"/>
  <c r="C644" i="11"/>
  <c r="C648" i="11"/>
  <c r="C652" i="11"/>
  <c r="C656" i="11"/>
  <c r="C660" i="11"/>
  <c r="C664" i="11"/>
  <c r="C668" i="11"/>
  <c r="C672" i="11"/>
  <c r="C676" i="11"/>
  <c r="C680" i="11"/>
  <c r="C684" i="11"/>
  <c r="C688" i="11"/>
  <c r="C692" i="11"/>
  <c r="C696" i="11"/>
  <c r="C700" i="11"/>
  <c r="C704" i="11"/>
  <c r="C708" i="11"/>
  <c r="C712" i="11"/>
  <c r="C716" i="11"/>
  <c r="C720" i="11"/>
  <c r="C724" i="11"/>
  <c r="C728" i="11"/>
  <c r="C732" i="11"/>
  <c r="C736" i="11"/>
  <c r="C740" i="11"/>
  <c r="C744" i="11"/>
  <c r="C748" i="11"/>
  <c r="C752" i="11"/>
  <c r="C756" i="11"/>
  <c r="C760" i="11"/>
  <c r="C764" i="11"/>
  <c r="C768" i="11"/>
  <c r="C772" i="11"/>
  <c r="C776" i="11"/>
  <c r="C780" i="11"/>
  <c r="C784" i="11"/>
  <c r="C788" i="11"/>
  <c r="C792" i="11"/>
  <c r="C796" i="11"/>
  <c r="C800" i="11"/>
  <c r="C804" i="11"/>
  <c r="C808" i="11"/>
  <c r="C812" i="11"/>
  <c r="C816" i="11"/>
  <c r="C820" i="11"/>
  <c r="C824" i="11"/>
  <c r="C828" i="11"/>
  <c r="C832" i="11"/>
  <c r="C836" i="11"/>
  <c r="C840" i="11"/>
  <c r="C844" i="11"/>
  <c r="C848" i="11"/>
  <c r="C852" i="11"/>
  <c r="C856" i="11"/>
  <c r="C860" i="11"/>
  <c r="C864" i="11"/>
  <c r="C868" i="11"/>
  <c r="C872" i="11"/>
  <c r="C876" i="11"/>
  <c r="C880" i="11"/>
  <c r="C884" i="11"/>
  <c r="C888" i="11"/>
  <c r="C892" i="11"/>
  <c r="C896" i="11"/>
  <c r="C900" i="11"/>
  <c r="C904" i="11"/>
  <c r="C908" i="11"/>
  <c r="C912" i="11"/>
  <c r="C916" i="11"/>
  <c r="C920" i="11"/>
  <c r="C924" i="11"/>
  <c r="C928" i="11"/>
  <c r="C932" i="11"/>
  <c r="C936" i="11"/>
  <c r="C940" i="11"/>
  <c r="C944" i="11"/>
  <c r="C948" i="11"/>
  <c r="C952" i="11"/>
  <c r="C956" i="11"/>
  <c r="C960" i="11"/>
  <c r="C964" i="11"/>
  <c r="C968" i="11"/>
  <c r="C971" i="11"/>
  <c r="C973" i="11"/>
  <c r="C975" i="11"/>
  <c r="C977" i="11"/>
  <c r="C979" i="11"/>
  <c r="C981" i="11"/>
  <c r="C983" i="11"/>
  <c r="C985" i="11"/>
  <c r="C987" i="11"/>
  <c r="C989" i="11"/>
  <c r="C991" i="11"/>
  <c r="C993" i="11"/>
  <c r="C995" i="11"/>
  <c r="C997" i="11"/>
  <c r="C999" i="11"/>
  <c r="C1001" i="11"/>
  <c r="C1003" i="11"/>
  <c r="C633" i="11"/>
  <c r="C638" i="11"/>
  <c r="C642" i="11"/>
  <c r="C646" i="11"/>
  <c r="C650" i="11"/>
  <c r="C654" i="11"/>
  <c r="C658" i="11"/>
  <c r="C662" i="11"/>
  <c r="C666" i="11"/>
  <c r="C670" i="11"/>
  <c r="C674" i="11"/>
  <c r="C678" i="11"/>
  <c r="C682" i="11"/>
  <c r="C686" i="11"/>
  <c r="C690" i="11"/>
  <c r="C694" i="11"/>
  <c r="C698" i="11"/>
  <c r="C702" i="11"/>
  <c r="C706" i="11"/>
  <c r="C710" i="11"/>
  <c r="C714" i="11"/>
  <c r="C718" i="11"/>
  <c r="C722" i="11"/>
  <c r="C726" i="11"/>
  <c r="C730" i="11"/>
  <c r="C734" i="11"/>
  <c r="C738" i="11"/>
  <c r="C742" i="11"/>
  <c r="C746" i="11"/>
  <c r="C750" i="11"/>
  <c r="C754" i="11"/>
  <c r="C758" i="11"/>
  <c r="C762" i="11"/>
  <c r="C766" i="11"/>
  <c r="C770" i="11"/>
  <c r="C774" i="11"/>
  <c r="C778" i="11"/>
  <c r="C782" i="11"/>
  <c r="C786" i="11"/>
  <c r="C790" i="11"/>
  <c r="C794" i="11"/>
  <c r="C798" i="11"/>
  <c r="C802" i="11"/>
  <c r="C806" i="11"/>
  <c r="C810" i="11"/>
  <c r="C814" i="11"/>
  <c r="C818" i="11"/>
  <c r="C822" i="11"/>
  <c r="C826" i="11"/>
  <c r="C830" i="11"/>
  <c r="C834" i="11"/>
  <c r="C838" i="11"/>
  <c r="C842" i="11"/>
  <c r="C846" i="11"/>
  <c r="C850" i="11"/>
  <c r="C854" i="11"/>
  <c r="C858" i="11"/>
  <c r="C862" i="11"/>
  <c r="C866" i="11"/>
  <c r="C870" i="11"/>
  <c r="C874" i="11"/>
  <c r="C878" i="11"/>
  <c r="C882" i="11"/>
  <c r="C886" i="11"/>
  <c r="C890" i="11"/>
  <c r="C894" i="11"/>
  <c r="C898" i="11"/>
  <c r="C902" i="11"/>
  <c r="C906" i="11"/>
  <c r="C910" i="11"/>
  <c r="C914" i="11"/>
  <c r="C918" i="11"/>
  <c r="C922" i="11"/>
  <c r="C926" i="11"/>
  <c r="C930" i="11"/>
  <c r="C934" i="11"/>
  <c r="C938" i="11"/>
  <c r="C942" i="11"/>
  <c r="C946" i="11"/>
  <c r="C950" i="11"/>
  <c r="C954" i="11"/>
  <c r="C958" i="11"/>
  <c r="C962" i="11"/>
  <c r="C966" i="11"/>
  <c r="C970" i="11"/>
  <c r="C972" i="11"/>
  <c r="C974" i="11"/>
  <c r="C976" i="11"/>
  <c r="C978" i="11"/>
  <c r="C980" i="11"/>
  <c r="C982" i="11"/>
  <c r="C984" i="11"/>
  <c r="C986" i="11"/>
  <c r="C988" i="11"/>
  <c r="C990" i="11"/>
  <c r="C992" i="11"/>
  <c r="C994" i="11"/>
  <c r="C996" i="11"/>
  <c r="C998" i="11"/>
  <c r="C1000" i="11"/>
  <c r="C1002" i="11"/>
  <c r="C1004" i="11"/>
  <c r="C4" i="11"/>
  <c r="C6" i="11"/>
  <c r="C8" i="11"/>
  <c r="C10" i="11"/>
  <c r="C12" i="11"/>
  <c r="C14" i="11"/>
  <c r="C16" i="11"/>
  <c r="C18" i="11"/>
  <c r="C20" i="11"/>
  <c r="C22" i="11"/>
  <c r="C24" i="11"/>
  <c r="C26" i="11"/>
  <c r="C28" i="11"/>
  <c r="C30" i="11"/>
  <c r="C32" i="11"/>
  <c r="C34" i="11"/>
  <c r="C36" i="11"/>
  <c r="C38" i="11"/>
  <c r="C40" i="11"/>
  <c r="C42" i="11"/>
  <c r="C44" i="11"/>
  <c r="C46" i="11"/>
  <c r="C48" i="11"/>
  <c r="C50" i="11"/>
  <c r="C52" i="11"/>
  <c r="C54" i="11"/>
  <c r="C56" i="11"/>
  <c r="C58" i="11"/>
  <c r="C60" i="11"/>
  <c r="C62" i="11"/>
  <c r="C64" i="11"/>
  <c r="C66" i="11"/>
  <c r="C68" i="11"/>
  <c r="C70" i="11"/>
  <c r="C72" i="11"/>
  <c r="C74" i="11"/>
  <c r="C76" i="11"/>
  <c r="C78" i="11"/>
  <c r="C80" i="11"/>
  <c r="C82" i="11"/>
  <c r="C84" i="11"/>
  <c r="C86" i="11"/>
  <c r="C88" i="11"/>
  <c r="C90" i="11"/>
  <c r="C92" i="11"/>
  <c r="C94" i="11"/>
  <c r="C96" i="11"/>
  <c r="C98" i="11"/>
  <c r="C100" i="11"/>
  <c r="C102" i="11"/>
  <c r="C104" i="11"/>
  <c r="C106" i="11"/>
  <c r="C108" i="11"/>
  <c r="C110" i="11"/>
  <c r="C112" i="11"/>
  <c r="C114" i="11"/>
  <c r="C116" i="11"/>
  <c r="C118" i="11"/>
  <c r="C120" i="11"/>
  <c r="C122" i="11"/>
  <c r="C124" i="11"/>
  <c r="C126" i="11"/>
  <c r="C128" i="11"/>
  <c r="C130" i="11"/>
  <c r="C132" i="11"/>
  <c r="C134" i="11"/>
  <c r="C136" i="11"/>
  <c r="C138" i="11"/>
  <c r="C140" i="11"/>
  <c r="C142" i="11"/>
  <c r="C144" i="11"/>
  <c r="C146" i="11"/>
  <c r="C148" i="11"/>
  <c r="C150" i="11"/>
  <c r="C152" i="11"/>
  <c r="C154" i="11"/>
  <c r="C156" i="11"/>
  <c r="C158" i="11"/>
  <c r="C160" i="11"/>
  <c r="C162" i="11"/>
  <c r="C164" i="11"/>
  <c r="C166" i="11"/>
  <c r="C168" i="11"/>
  <c r="C170" i="11"/>
  <c r="C172" i="11"/>
  <c r="C5" i="11"/>
  <c r="C9" i="11"/>
  <c r="C13" i="11"/>
  <c r="C17" i="11"/>
  <c r="C21" i="11"/>
  <c r="C25" i="11"/>
  <c r="C29" i="11"/>
  <c r="C33" i="11"/>
  <c r="C37" i="11"/>
  <c r="C41" i="11"/>
  <c r="C45" i="11"/>
  <c r="C49" i="11"/>
  <c r="C53" i="11"/>
  <c r="C57" i="11"/>
  <c r="C61" i="11"/>
  <c r="C65" i="11"/>
  <c r="C69" i="11"/>
  <c r="C73" i="11"/>
  <c r="C77" i="11"/>
  <c r="C81" i="11"/>
  <c r="C85" i="11"/>
  <c r="C89" i="11"/>
  <c r="C93" i="11"/>
  <c r="C97" i="11"/>
  <c r="C101" i="11"/>
  <c r="C105" i="11"/>
  <c r="C109" i="11"/>
  <c r="C113" i="11"/>
  <c r="C117" i="11"/>
  <c r="C121" i="11"/>
  <c r="C125" i="11"/>
  <c r="C129" i="11"/>
  <c r="C133" i="11"/>
  <c r="C137" i="11"/>
  <c r="C141" i="11"/>
  <c r="C145" i="11"/>
  <c r="C149" i="11"/>
  <c r="C153" i="11"/>
  <c r="C157" i="11"/>
  <c r="C161" i="11"/>
  <c r="C165" i="11"/>
  <c r="C169" i="11"/>
  <c r="C173" i="11"/>
  <c r="C175" i="11"/>
  <c r="C177" i="11"/>
  <c r="C179" i="11"/>
  <c r="C181" i="11"/>
  <c r="C183" i="11"/>
  <c r="C185" i="11"/>
  <c r="C187" i="11"/>
  <c r="C189" i="11"/>
  <c r="C191" i="11"/>
  <c r="C193" i="11"/>
  <c r="C195" i="11"/>
  <c r="C197" i="11"/>
  <c r="C199" i="11"/>
  <c r="C201" i="11"/>
  <c r="C203" i="11"/>
  <c r="C205" i="11"/>
  <c r="C207" i="11"/>
  <c r="C209" i="11"/>
  <c r="C7" i="11"/>
  <c r="C11" i="11"/>
  <c r="C15" i="11"/>
  <c r="C19" i="11"/>
  <c r="C23" i="11"/>
  <c r="C27" i="11"/>
  <c r="C31" i="11"/>
  <c r="C35" i="11"/>
  <c r="C39" i="11"/>
  <c r="C43" i="11"/>
  <c r="C47" i="11"/>
  <c r="C51" i="11"/>
  <c r="C55" i="11"/>
  <c r="C59" i="11"/>
  <c r="C63" i="11"/>
  <c r="C67" i="11"/>
  <c r="C71" i="11"/>
  <c r="C75" i="11"/>
  <c r="C79" i="11"/>
  <c r="C83" i="11"/>
  <c r="C87" i="11"/>
  <c r="C91" i="11"/>
  <c r="C95" i="11"/>
  <c r="C99" i="11"/>
  <c r="C103" i="11"/>
  <c r="C107" i="11"/>
  <c r="C111" i="11"/>
  <c r="C115" i="11"/>
  <c r="C119" i="11"/>
  <c r="C123" i="11"/>
  <c r="C127" i="11"/>
  <c r="C131" i="11"/>
  <c r="C135" i="11"/>
  <c r="C139" i="11"/>
  <c r="C143" i="11"/>
  <c r="C147" i="11"/>
  <c r="C151" i="11"/>
  <c r="C155" i="11"/>
  <c r="C159" i="11"/>
  <c r="C163" i="11"/>
  <c r="C167" i="11"/>
  <c r="C171" i="11"/>
  <c r="C174" i="11"/>
  <c r="C176" i="11"/>
  <c r="C178" i="11"/>
  <c r="C180" i="11"/>
  <c r="C182" i="11"/>
  <c r="C184" i="11"/>
  <c r="C186" i="11"/>
  <c r="C188" i="11"/>
  <c r="C190" i="11"/>
  <c r="C192" i="11"/>
  <c r="C194" i="11"/>
  <c r="C196" i="11"/>
  <c r="C198" i="11"/>
  <c r="C200" i="11"/>
  <c r="C202" i="11"/>
  <c r="C204" i="11"/>
  <c r="C206" i="11"/>
  <c r="C208" i="11"/>
  <c r="C217" i="11"/>
  <c r="C221" i="11"/>
  <c r="C225" i="11"/>
  <c r="C229" i="11"/>
  <c r="C233" i="11"/>
  <c r="C237" i="11"/>
  <c r="C241" i="11"/>
  <c r="C245" i="11"/>
  <c r="C249" i="11"/>
  <c r="C253" i="11"/>
  <c r="C257" i="11"/>
  <c r="C261" i="11"/>
  <c r="C265" i="11"/>
  <c r="C269" i="11"/>
  <c r="C273" i="11"/>
  <c r="C216" i="11"/>
  <c r="C222" i="11"/>
  <c r="C227" i="11"/>
  <c r="C232" i="11"/>
  <c r="C238" i="11"/>
  <c r="C243" i="11"/>
  <c r="C248" i="11"/>
  <c r="C254" i="11"/>
  <c r="C259" i="11"/>
  <c r="C264" i="11"/>
  <c r="C270" i="11"/>
  <c r="C275" i="11"/>
  <c r="C279" i="11"/>
  <c r="C283" i="11"/>
  <c r="C287" i="11"/>
  <c r="C291" i="11"/>
  <c r="C219" i="11"/>
  <c r="C224" i="11"/>
  <c r="C230" i="11"/>
  <c r="C235" i="11"/>
  <c r="C240" i="11"/>
  <c r="C246" i="11"/>
  <c r="C251" i="11"/>
  <c r="C256" i="11"/>
  <c r="C262" i="11"/>
  <c r="C267" i="11"/>
  <c r="C272" i="11"/>
  <c r="C277" i="11"/>
  <c r="C281" i="11"/>
  <c r="C285" i="11"/>
  <c r="C289" i="11"/>
  <c r="C293" i="11"/>
  <c r="C220" i="11"/>
  <c r="C226" i="11"/>
  <c r="C231" i="11"/>
  <c r="C236" i="11"/>
  <c r="C242" i="11"/>
  <c r="C247" i="11"/>
  <c r="C252" i="11"/>
  <c r="C258" i="11"/>
  <c r="C263" i="11"/>
  <c r="C268" i="11"/>
  <c r="C274" i="11"/>
  <c r="C278" i="11"/>
  <c r="C282" i="11"/>
  <c r="C286" i="11"/>
  <c r="C290" i="11"/>
  <c r="C294" i="11"/>
  <c r="C234" i="11"/>
  <c r="C255" i="11"/>
  <c r="C276" i="11"/>
  <c r="C292" i="11"/>
  <c r="C239" i="11"/>
  <c r="C280" i="11"/>
  <c r="C223" i="11"/>
  <c r="C244" i="11"/>
  <c r="C266" i="11"/>
  <c r="C284" i="11"/>
  <c r="C228" i="11"/>
  <c r="C250" i="11"/>
  <c r="C271" i="11"/>
  <c r="C288" i="11"/>
  <c r="C218" i="11"/>
  <c r="C260" i="11"/>
  <c r="I6" i="11"/>
  <c r="I10" i="11"/>
  <c r="I14" i="11"/>
  <c r="I18" i="11"/>
  <c r="I22" i="11"/>
  <c r="I26" i="11"/>
  <c r="I30" i="11"/>
  <c r="I34" i="11"/>
  <c r="I38" i="11"/>
  <c r="I42" i="11"/>
  <c r="I46" i="11"/>
  <c r="I50" i="11"/>
  <c r="I54" i="11"/>
  <c r="I58" i="11"/>
  <c r="I62" i="11"/>
  <c r="I66" i="11"/>
  <c r="I70" i="11"/>
  <c r="I74" i="11"/>
  <c r="I78" i="11"/>
  <c r="I82" i="11"/>
  <c r="I86" i="11"/>
  <c r="I90" i="11"/>
  <c r="I94" i="11"/>
  <c r="I98" i="11"/>
  <c r="I102" i="11"/>
  <c r="I106" i="11"/>
  <c r="I110" i="11"/>
  <c r="I114" i="11"/>
  <c r="I118" i="11"/>
  <c r="I122" i="11"/>
  <c r="I126" i="11"/>
  <c r="I130" i="11"/>
  <c r="I134" i="11"/>
  <c r="I138" i="11"/>
  <c r="I142" i="11"/>
  <c r="I146" i="11"/>
  <c r="I150" i="11"/>
  <c r="I154" i="11"/>
  <c r="I158" i="11"/>
  <c r="I162" i="11"/>
  <c r="I166" i="11"/>
  <c r="I170" i="11"/>
  <c r="I174" i="11"/>
  <c r="I178" i="11"/>
  <c r="I182" i="11"/>
  <c r="I186" i="11"/>
  <c r="I190" i="11"/>
  <c r="I194" i="11"/>
  <c r="I198" i="11"/>
  <c r="I202" i="11"/>
  <c r="I206" i="11"/>
  <c r="I210" i="11"/>
  <c r="I214" i="11"/>
  <c r="I218" i="11"/>
  <c r="I222" i="11"/>
  <c r="I226" i="11"/>
  <c r="I230" i="11"/>
  <c r="I234" i="11"/>
  <c r="I238" i="11"/>
  <c r="I242" i="11"/>
  <c r="I246" i="11"/>
  <c r="I250" i="11"/>
  <c r="I254" i="11"/>
  <c r="I258" i="11"/>
  <c r="I262" i="11"/>
  <c r="I266" i="11"/>
  <c r="I270" i="11"/>
  <c r="I274" i="11"/>
  <c r="I278" i="11"/>
  <c r="I282" i="11"/>
  <c r="I286" i="11"/>
  <c r="I290" i="11"/>
  <c r="I294" i="11"/>
  <c r="I298" i="11"/>
  <c r="I302" i="11"/>
  <c r="I306" i="11"/>
  <c r="I310" i="11"/>
  <c r="I7" i="11"/>
  <c r="I11" i="11"/>
  <c r="I15" i="11"/>
  <c r="I19" i="11"/>
  <c r="I23" i="11"/>
  <c r="I27" i="11"/>
  <c r="I31" i="11"/>
  <c r="I35" i="11"/>
  <c r="I39" i="11"/>
  <c r="I43" i="11"/>
  <c r="I47" i="11"/>
  <c r="I51" i="11"/>
  <c r="I55" i="11"/>
  <c r="I59" i="11"/>
  <c r="I63" i="11"/>
  <c r="I67" i="11"/>
  <c r="I71" i="11"/>
  <c r="I75" i="11"/>
  <c r="I79" i="11"/>
  <c r="I83" i="11"/>
  <c r="I87" i="11"/>
  <c r="I91" i="11"/>
  <c r="I95" i="11"/>
  <c r="I99" i="11"/>
  <c r="I103" i="11"/>
  <c r="I107" i="11"/>
  <c r="I111" i="11"/>
  <c r="I115" i="11"/>
  <c r="I119" i="11"/>
  <c r="I123" i="11"/>
  <c r="I127" i="11"/>
  <c r="I131" i="11"/>
  <c r="I135" i="11"/>
  <c r="I139" i="11"/>
  <c r="I143" i="11"/>
  <c r="I147" i="11"/>
  <c r="I151" i="11"/>
  <c r="I155" i="11"/>
  <c r="I159" i="11"/>
  <c r="I163" i="11"/>
  <c r="I167" i="11"/>
  <c r="I171" i="11"/>
  <c r="I175" i="11"/>
  <c r="I179" i="11"/>
  <c r="I183" i="11"/>
  <c r="I187" i="11"/>
  <c r="I191" i="11"/>
  <c r="I195" i="11"/>
  <c r="I199" i="11"/>
  <c r="I203" i="11"/>
  <c r="I207" i="11"/>
  <c r="I211" i="11"/>
  <c r="I215" i="11"/>
  <c r="I219" i="11"/>
  <c r="I223" i="11"/>
  <c r="I227" i="11"/>
  <c r="I231" i="11"/>
  <c r="I235" i="11"/>
  <c r="I239" i="11"/>
  <c r="I243" i="11"/>
  <c r="I247" i="11"/>
  <c r="I251" i="11"/>
  <c r="I255" i="11"/>
  <c r="I259" i="11"/>
  <c r="I263" i="11"/>
  <c r="I267" i="11"/>
  <c r="I271" i="11"/>
  <c r="I275" i="11"/>
  <c r="I279" i="11"/>
  <c r="I283" i="11"/>
  <c r="I287" i="11"/>
  <c r="I291" i="11"/>
  <c r="I295" i="11"/>
  <c r="I299" i="11"/>
  <c r="I303" i="11"/>
  <c r="I307" i="11"/>
  <c r="I311" i="11"/>
  <c r="I8" i="11"/>
  <c r="I12" i="11"/>
  <c r="I16" i="11"/>
  <c r="I20" i="11"/>
  <c r="I24" i="11"/>
  <c r="I28" i="11"/>
  <c r="I32" i="11"/>
  <c r="I36" i="11"/>
  <c r="I40" i="11"/>
  <c r="I44" i="11"/>
  <c r="I48" i="11"/>
  <c r="I52" i="11"/>
  <c r="I56" i="11"/>
  <c r="I60" i="11"/>
  <c r="I64" i="11"/>
  <c r="I68" i="11"/>
  <c r="I72" i="11"/>
  <c r="I76" i="11"/>
  <c r="I80" i="11"/>
  <c r="I84" i="11"/>
  <c r="I88" i="11"/>
  <c r="I92" i="11"/>
  <c r="I96" i="11"/>
  <c r="I100" i="11"/>
  <c r="I104" i="11"/>
  <c r="I108" i="11"/>
  <c r="I112" i="11"/>
  <c r="I116" i="11"/>
  <c r="I120" i="11"/>
  <c r="I124" i="11"/>
  <c r="I128" i="11"/>
  <c r="I132" i="11"/>
  <c r="I136" i="11"/>
  <c r="I140" i="11"/>
  <c r="I144" i="11"/>
  <c r="I148" i="11"/>
  <c r="I152" i="11"/>
  <c r="I156" i="11"/>
  <c r="I160" i="11"/>
  <c r="I164" i="11"/>
  <c r="I168" i="11"/>
  <c r="I172" i="11"/>
  <c r="I176" i="11"/>
  <c r="I180" i="11"/>
  <c r="I184" i="11"/>
  <c r="I188" i="11"/>
  <c r="I192" i="11"/>
  <c r="I196" i="11"/>
  <c r="I200" i="11"/>
  <c r="I204" i="11"/>
  <c r="I208" i="11"/>
  <c r="I212" i="11"/>
  <c r="I216" i="11"/>
  <c r="I220" i="11"/>
  <c r="I224" i="11"/>
  <c r="I228" i="11"/>
  <c r="I232" i="11"/>
  <c r="I236" i="11"/>
  <c r="I240" i="11"/>
  <c r="I244" i="11"/>
  <c r="I248" i="11"/>
  <c r="I252" i="11"/>
  <c r="I256" i="11"/>
  <c r="I260" i="11"/>
  <c r="I264" i="11"/>
  <c r="I268" i="11"/>
  <c r="I272" i="11"/>
  <c r="I276" i="11"/>
  <c r="I280" i="11"/>
  <c r="I284" i="11"/>
  <c r="I288" i="11"/>
  <c r="I292" i="11"/>
  <c r="I296" i="11"/>
  <c r="I300" i="11"/>
  <c r="I304" i="11"/>
  <c r="I308" i="11"/>
  <c r="I312" i="11"/>
  <c r="I5" i="11"/>
  <c r="I21" i="11"/>
  <c r="I37" i="11"/>
  <c r="I53" i="11"/>
  <c r="I69" i="11"/>
  <c r="I85" i="11"/>
  <c r="I101" i="11"/>
  <c r="I117" i="11"/>
  <c r="I133" i="11"/>
  <c r="I149" i="11"/>
  <c r="I165" i="11"/>
  <c r="I181" i="11"/>
  <c r="I197" i="11"/>
  <c r="I213" i="11"/>
  <c r="I229" i="11"/>
  <c r="I245" i="11"/>
  <c r="I261" i="11"/>
  <c r="I277" i="11"/>
  <c r="I293" i="11"/>
  <c r="I309" i="11"/>
  <c r="I13" i="11"/>
  <c r="I29" i="11"/>
  <c r="I45" i="11"/>
  <c r="I61" i="11"/>
  <c r="I77" i="11"/>
  <c r="I93" i="11"/>
  <c r="I109" i="11"/>
  <c r="I125" i="11"/>
  <c r="I141" i="11"/>
  <c r="I157" i="11"/>
  <c r="I173" i="11"/>
  <c r="I189" i="11"/>
  <c r="I205" i="11"/>
  <c r="I221" i="11"/>
  <c r="I237" i="11"/>
  <c r="I253" i="11"/>
  <c r="I269" i="11"/>
  <c r="I285" i="11"/>
  <c r="I301" i="11"/>
  <c r="I17" i="11"/>
  <c r="I33" i="11"/>
  <c r="I49" i="11"/>
  <c r="I65" i="11"/>
  <c r="I81" i="11"/>
  <c r="I97" i="11"/>
  <c r="I113" i="11"/>
  <c r="I129" i="11"/>
  <c r="I145" i="11"/>
  <c r="I161" i="11"/>
  <c r="I177" i="11"/>
  <c r="I193" i="11"/>
  <c r="I209" i="11"/>
  <c r="I225" i="11"/>
  <c r="I241" i="11"/>
  <c r="I257" i="11"/>
  <c r="I273" i="11"/>
  <c r="I289" i="11"/>
  <c r="I305" i="11"/>
  <c r="I9" i="11"/>
  <c r="I73" i="11"/>
  <c r="I137" i="11"/>
  <c r="I201" i="11"/>
  <c r="I265" i="11"/>
  <c r="I25" i="11"/>
  <c r="I89" i="11"/>
  <c r="I153" i="11"/>
  <c r="I217" i="11"/>
  <c r="I281" i="11"/>
  <c r="I41" i="11"/>
  <c r="I105" i="11"/>
  <c r="I169" i="11"/>
  <c r="I233" i="11"/>
  <c r="I297" i="11"/>
  <c r="I57" i="11"/>
  <c r="I121" i="11"/>
  <c r="I185" i="11"/>
  <c r="I249" i="11"/>
  <c r="I4" i="11"/>
  <c r="Q9" i="11"/>
  <c r="Q49" i="11"/>
  <c r="Q7" i="11"/>
  <c r="P11" i="11" s="1"/>
  <c r="S49" i="11" s="1"/>
  <c r="S52" i="11" s="1"/>
  <c r="P49" i="11"/>
  <c r="P13" i="11"/>
  <c r="J336" i="11"/>
  <c r="J338" i="11"/>
  <c r="J378" i="11"/>
  <c r="J380" i="11"/>
  <c r="J382" i="11"/>
  <c r="J384" i="11"/>
  <c r="J386" i="11"/>
  <c r="J388" i="11"/>
  <c r="J390" i="11"/>
  <c r="J392" i="11"/>
  <c r="J394" i="11"/>
  <c r="J396" i="11"/>
  <c r="J398" i="11"/>
  <c r="J400" i="11"/>
  <c r="J402" i="11"/>
  <c r="J404" i="11"/>
  <c r="J406" i="11"/>
  <c r="J408" i="11"/>
  <c r="J410" i="11"/>
  <c r="J412" i="11"/>
  <c r="J414" i="11"/>
  <c r="J416" i="11"/>
  <c r="J334" i="11"/>
  <c r="J335" i="11"/>
  <c r="J337" i="11"/>
  <c r="J339" i="11"/>
  <c r="J341" i="11"/>
  <c r="J343" i="11"/>
  <c r="J345" i="11"/>
  <c r="J347" i="11"/>
  <c r="J349" i="11"/>
  <c r="J351" i="11"/>
  <c r="J353" i="11"/>
  <c r="J355" i="11"/>
  <c r="J357" i="11"/>
  <c r="J359" i="11"/>
  <c r="J361" i="11"/>
  <c r="J363" i="11"/>
  <c r="J365" i="11"/>
  <c r="J367" i="11"/>
  <c r="J369" i="11"/>
  <c r="J371" i="11"/>
  <c r="J373" i="11"/>
  <c r="J375" i="11"/>
  <c r="J377" i="11"/>
  <c r="J379" i="11"/>
  <c r="J381" i="11"/>
  <c r="J383" i="11"/>
  <c r="J385" i="11"/>
  <c r="J387" i="11"/>
  <c r="J389" i="11"/>
  <c r="J391" i="11"/>
  <c r="J393" i="11"/>
  <c r="J395" i="11"/>
  <c r="J397" i="11"/>
  <c r="J399" i="11"/>
  <c r="J401" i="11"/>
  <c r="J403" i="11"/>
  <c r="J405" i="11"/>
  <c r="J407" i="11"/>
  <c r="J409" i="11"/>
  <c r="J411" i="11"/>
  <c r="J413" i="11"/>
  <c r="J415" i="11"/>
  <c r="J333" i="11"/>
  <c r="J340" i="11"/>
  <c r="J342" i="11"/>
  <c r="J344" i="11"/>
  <c r="J346" i="11"/>
  <c r="J348" i="11"/>
  <c r="J350" i="11"/>
  <c r="J352" i="11"/>
  <c r="J354" i="11"/>
  <c r="J356" i="11"/>
  <c r="J358" i="11"/>
  <c r="J360" i="11"/>
  <c r="J362" i="11"/>
  <c r="J364" i="11"/>
  <c r="J366" i="11"/>
  <c r="J368" i="11"/>
  <c r="J370" i="11"/>
  <c r="J372" i="11"/>
  <c r="J374" i="11"/>
  <c r="J376" i="11"/>
  <c r="J418" i="11"/>
  <c r="J420" i="11"/>
  <c r="J422" i="11"/>
  <c r="J424" i="11"/>
  <c r="J426" i="11"/>
  <c r="J428" i="11"/>
  <c r="J430" i="11"/>
  <c r="J432" i="11"/>
  <c r="J332" i="11"/>
  <c r="J434" i="11"/>
  <c r="J436" i="11"/>
  <c r="J438" i="11"/>
  <c r="J440" i="11"/>
  <c r="J442" i="11"/>
  <c r="J444" i="11"/>
  <c r="J446" i="11"/>
  <c r="J448" i="11"/>
  <c r="J450" i="11"/>
  <c r="J452" i="11"/>
  <c r="J454" i="11"/>
  <c r="J456" i="11"/>
  <c r="J458" i="11"/>
  <c r="J460" i="11"/>
  <c r="J462" i="11"/>
  <c r="J464" i="11"/>
  <c r="J466" i="11"/>
  <c r="J468" i="11"/>
  <c r="J470" i="11"/>
  <c r="J472" i="11"/>
  <c r="J474" i="11"/>
  <c r="J476" i="11"/>
  <c r="J478" i="11"/>
  <c r="J480" i="11"/>
  <c r="J482" i="11"/>
  <c r="J484" i="11"/>
  <c r="J486" i="11"/>
  <c r="J488" i="11"/>
  <c r="J490" i="11"/>
  <c r="J492" i="11"/>
  <c r="J494" i="11"/>
  <c r="J496" i="11"/>
  <c r="J498" i="11"/>
  <c r="J500" i="11"/>
  <c r="J331" i="11"/>
  <c r="J330" i="11"/>
  <c r="J431" i="11"/>
  <c r="J433" i="11"/>
  <c r="J435" i="11"/>
  <c r="J437" i="11"/>
  <c r="J439" i="11"/>
  <c r="J441" i="11"/>
  <c r="J443" i="11"/>
  <c r="J445" i="11"/>
  <c r="J447" i="11"/>
  <c r="J449" i="11"/>
  <c r="J451" i="11"/>
  <c r="J453" i="11"/>
  <c r="J455" i="11"/>
  <c r="J457" i="11"/>
  <c r="J459" i="11"/>
  <c r="J461" i="11"/>
  <c r="J463" i="11"/>
  <c r="J465" i="11"/>
  <c r="J467" i="11"/>
  <c r="J469" i="11"/>
  <c r="J471" i="11"/>
  <c r="J473" i="11"/>
  <c r="J475" i="11"/>
  <c r="J477" i="11"/>
  <c r="J479" i="11"/>
  <c r="J481" i="11"/>
  <c r="J483" i="11"/>
  <c r="J485" i="11"/>
  <c r="J487" i="11"/>
  <c r="J489" i="11"/>
  <c r="J491" i="11"/>
  <c r="J493" i="11"/>
  <c r="J495" i="11"/>
  <c r="J497" i="11"/>
  <c r="J499" i="11"/>
  <c r="J501" i="11"/>
  <c r="J417" i="11"/>
  <c r="J419" i="11"/>
  <c r="J421" i="11"/>
  <c r="J423" i="11"/>
  <c r="J425" i="11"/>
  <c r="J427" i="11"/>
  <c r="J429" i="11"/>
  <c r="D359" i="11"/>
  <c r="D434" i="11"/>
  <c r="D454" i="11"/>
  <c r="D458" i="11"/>
  <c r="D433" i="11"/>
  <c r="D453" i="11"/>
  <c r="D457" i="11"/>
  <c r="D481" i="11"/>
  <c r="D485" i="11"/>
  <c r="D497" i="11"/>
  <c r="S28" i="11"/>
  <c r="S27" i="11"/>
  <c r="P27" i="11"/>
  <c r="P28" i="11"/>
  <c r="D470" i="11" l="1"/>
  <c r="D375" i="11"/>
  <c r="D422" i="11"/>
  <c r="D501" i="11"/>
  <c r="D465" i="11"/>
  <c r="D450" i="11"/>
  <c r="D442" i="11"/>
  <c r="D426" i="11"/>
  <c r="D418" i="11"/>
  <c r="D425" i="11"/>
  <c r="D486" i="11"/>
  <c r="D389" i="11"/>
  <c r="D469" i="11"/>
  <c r="D449" i="11"/>
  <c r="D417" i="11"/>
  <c r="D441" i="11"/>
  <c r="D438" i="11"/>
  <c r="D474" i="11"/>
  <c r="D462" i="11"/>
  <c r="D446" i="11"/>
  <c r="D430" i="11"/>
  <c r="D421" i="11"/>
  <c r="D414" i="11"/>
  <c r="D405" i="11"/>
  <c r="D398" i="11"/>
  <c r="D382" i="11"/>
  <c r="D366" i="11"/>
  <c r="D350" i="11"/>
  <c r="D437" i="11"/>
  <c r="D490" i="11"/>
  <c r="D494" i="11"/>
  <c r="D478" i="11"/>
  <c r="D367" i="11"/>
  <c r="D351" i="11"/>
  <c r="D461" i="11"/>
  <c r="D445" i="11"/>
  <c r="D429" i="11"/>
  <c r="D493" i="11"/>
  <c r="D477" i="11"/>
  <c r="D1004" i="11"/>
  <c r="D580" i="11"/>
  <c r="D516" i="11"/>
  <c r="D452" i="11"/>
  <c r="D407" i="11"/>
  <c r="D413" i="11"/>
  <c r="D406" i="11"/>
  <c r="D397" i="11"/>
  <c r="D390" i="11"/>
  <c r="D374" i="11"/>
  <c r="D370" i="11"/>
  <c r="D362" i="11"/>
  <c r="D358" i="11"/>
  <c r="D354" i="11"/>
  <c r="D346" i="11"/>
  <c r="D330" i="11"/>
  <c r="D409" i="11"/>
  <c r="D401" i="11"/>
  <c r="D393" i="11"/>
  <c r="D385" i="11"/>
  <c r="D483" i="11"/>
  <c r="D377" i="11"/>
  <c r="D410" i="11"/>
  <c r="D402" i="11"/>
  <c r="D394" i="11"/>
  <c r="D386" i="11"/>
  <c r="D378" i="11"/>
  <c r="D548" i="11"/>
  <c r="D484" i="11"/>
  <c r="D451" i="11"/>
  <c r="D411" i="11"/>
  <c r="D336" i="11"/>
  <c r="D1000" i="11"/>
  <c r="D996" i="11"/>
  <c r="D992" i="11"/>
  <c r="D988" i="11"/>
  <c r="D984" i="11"/>
  <c r="D980" i="11"/>
  <c r="D976" i="11"/>
  <c r="D972" i="11"/>
  <c r="D966" i="11"/>
  <c r="D958" i="11"/>
  <c r="D950" i="11"/>
  <c r="D942" i="11"/>
  <c r="D934" i="11"/>
  <c r="D926" i="11"/>
  <c r="D918" i="11"/>
  <c r="D910" i="11"/>
  <c r="D902" i="11"/>
  <c r="D894" i="11"/>
  <c r="D886" i="11"/>
  <c r="D878" i="11"/>
  <c r="D870" i="11"/>
  <c r="D862" i="11"/>
  <c r="D854" i="11"/>
  <c r="D846" i="11"/>
  <c r="D838" i="11"/>
  <c r="D830" i="11"/>
  <c r="D822" i="11"/>
  <c r="D814" i="11"/>
  <c r="D806" i="11"/>
  <c r="D798" i="11"/>
  <c r="D790" i="11"/>
  <c r="D782" i="11"/>
  <c r="D774" i="11"/>
  <c r="D766" i="11"/>
  <c r="D758" i="11"/>
  <c r="D750" i="11"/>
  <c r="D742" i="11"/>
  <c r="D734" i="11"/>
  <c r="D726" i="11"/>
  <c r="D718" i="11"/>
  <c r="D710" i="11"/>
  <c r="D702" i="11"/>
  <c r="D694" i="11"/>
  <c r="D686" i="11"/>
  <c r="D678" i="11"/>
  <c r="D670" i="11"/>
  <c r="D662" i="11"/>
  <c r="D654" i="11"/>
  <c r="D646" i="11"/>
  <c r="D638" i="11"/>
  <c r="D964" i="11"/>
  <c r="D956" i="11"/>
  <c r="D948" i="11"/>
  <c r="D940" i="11"/>
  <c r="D932" i="11"/>
  <c r="D924" i="11"/>
  <c r="D916" i="11"/>
  <c r="D908" i="11"/>
  <c r="D900" i="11"/>
  <c r="D892" i="11"/>
  <c r="D884" i="11"/>
  <c r="D876" i="11"/>
  <c r="D868" i="11"/>
  <c r="D860" i="11"/>
  <c r="D852" i="11"/>
  <c r="D844" i="11"/>
  <c r="D836" i="11"/>
  <c r="D828" i="11"/>
  <c r="D820" i="11"/>
  <c r="D812" i="11"/>
  <c r="D804" i="11"/>
  <c r="D796" i="11"/>
  <c r="D788" i="11"/>
  <c r="D780" i="11"/>
  <c r="D772" i="11"/>
  <c r="D764" i="11"/>
  <c r="D756" i="11"/>
  <c r="D748" i="11"/>
  <c r="D740" i="11"/>
  <c r="D732" i="11"/>
  <c r="D724" i="11"/>
  <c r="D716" i="11"/>
  <c r="D708" i="11"/>
  <c r="D700" i="11"/>
  <c r="D692" i="11"/>
  <c r="D684" i="11"/>
  <c r="D676" i="11"/>
  <c r="D668" i="11"/>
  <c r="D660" i="11"/>
  <c r="D652" i="11"/>
  <c r="D644" i="11"/>
  <c r="D636" i="11"/>
  <c r="D622" i="11"/>
  <c r="D618" i="11"/>
  <c r="D614" i="11"/>
  <c r="D610" i="11"/>
  <c r="D606" i="11"/>
  <c r="D602" i="11"/>
  <c r="D598" i="11"/>
  <c r="D594" i="11"/>
  <c r="D590" i="11"/>
  <c r="D586" i="11"/>
  <c r="D572" i="11"/>
  <c r="D564" i="11"/>
  <c r="D556" i="11"/>
  <c r="D540" i="11"/>
  <c r="D532" i="11"/>
  <c r="D524" i="11"/>
  <c r="D508" i="11"/>
  <c r="D499" i="11"/>
  <c r="D467" i="11"/>
  <c r="D463" i="11"/>
  <c r="D459" i="11"/>
  <c r="D455" i="11"/>
  <c r="D447" i="11"/>
  <c r="D443" i="11"/>
  <c r="D439" i="11"/>
  <c r="D435" i="11"/>
  <c r="D431" i="11"/>
  <c r="D428" i="11"/>
  <c r="D424" i="11"/>
  <c r="D419" i="11"/>
  <c r="D415" i="11"/>
  <c r="D412" i="11"/>
  <c r="D403" i="11"/>
  <c r="D399" i="11"/>
  <c r="D396" i="11"/>
  <c r="D391" i="11"/>
  <c r="D387" i="11"/>
  <c r="D383" i="11"/>
  <c r="D380" i="11"/>
  <c r="D376" i="11"/>
  <c r="D372" i="11"/>
  <c r="D368" i="11"/>
  <c r="D364" i="11"/>
  <c r="D360" i="11"/>
  <c r="D356" i="11"/>
  <c r="D352" i="11"/>
  <c r="D348" i="11"/>
  <c r="D344" i="11"/>
  <c r="D361" i="11"/>
  <c r="D491" i="11"/>
  <c r="D475" i="11"/>
  <c r="D369" i="11"/>
  <c r="D353" i="11"/>
  <c r="D500" i="11"/>
  <c r="D468" i="11"/>
  <c r="D436" i="11"/>
  <c r="D404" i="11"/>
  <c r="D492" i="11"/>
  <c r="D476" i="11"/>
  <c r="D460" i="11"/>
  <c r="D444" i="11"/>
  <c r="D427" i="11"/>
  <c r="D395" i="11"/>
  <c r="D420" i="11"/>
  <c r="D388" i="11"/>
  <c r="D576" i="11"/>
  <c r="D568" i="11"/>
  <c r="D560" i="11"/>
  <c r="D552" i="11"/>
  <c r="D544" i="11"/>
  <c r="D536" i="11"/>
  <c r="D528" i="11"/>
  <c r="D520" i="11"/>
  <c r="D512" i="11"/>
  <c r="D504" i="11"/>
  <c r="D495" i="11"/>
  <c r="D487" i="11"/>
  <c r="D479" i="11"/>
  <c r="D471" i="11"/>
  <c r="D496" i="11"/>
  <c r="D488" i="11"/>
  <c r="D480" i="11"/>
  <c r="D472" i="11"/>
  <c r="D464" i="11"/>
  <c r="D456" i="11"/>
  <c r="D448" i="11"/>
  <c r="D440" i="11"/>
  <c r="D432" i="11"/>
  <c r="D1002" i="11"/>
  <c r="D998" i="11"/>
  <c r="D994" i="11"/>
  <c r="D990" i="11"/>
  <c r="D986" i="11"/>
  <c r="D982" i="11"/>
  <c r="D978" i="11"/>
  <c r="D974" i="11"/>
  <c r="D970" i="11"/>
  <c r="D962" i="11"/>
  <c r="D954" i="11"/>
  <c r="D946" i="11"/>
  <c r="D938" i="11"/>
  <c r="D930" i="11"/>
  <c r="D922" i="11"/>
  <c r="D914" i="11"/>
  <c r="D906" i="11"/>
  <c r="D898" i="11"/>
  <c r="D890" i="11"/>
  <c r="D882" i="11"/>
  <c r="D874" i="11"/>
  <c r="D866" i="11"/>
  <c r="D858" i="11"/>
  <c r="D850" i="11"/>
  <c r="D842" i="11"/>
  <c r="D834" i="11"/>
  <c r="D826" i="11"/>
  <c r="D818" i="11"/>
  <c r="D810" i="11"/>
  <c r="D802" i="11"/>
  <c r="D794" i="11"/>
  <c r="D786" i="11"/>
  <c r="D778" i="11"/>
  <c r="D770" i="11"/>
  <c r="D762" i="11"/>
  <c r="D754" i="11"/>
  <c r="D746" i="11"/>
  <c r="D738" i="11"/>
  <c r="D730" i="11"/>
  <c r="D722" i="11"/>
  <c r="D714" i="11"/>
  <c r="D706" i="11"/>
  <c r="D698" i="11"/>
  <c r="D690" i="11"/>
  <c r="D682" i="11"/>
  <c r="D674" i="11"/>
  <c r="D666" i="11"/>
  <c r="D658" i="11"/>
  <c r="D650" i="11"/>
  <c r="D642" i="11"/>
  <c r="D633" i="11"/>
  <c r="D968" i="11"/>
  <c r="D960" i="11"/>
  <c r="D952" i="11"/>
  <c r="D944" i="11"/>
  <c r="D936" i="11"/>
  <c r="D928" i="11"/>
  <c r="D920" i="11"/>
  <c r="D912" i="11"/>
  <c r="D904" i="11"/>
  <c r="D896" i="11"/>
  <c r="D888" i="11"/>
  <c r="D880" i="11"/>
  <c r="D872" i="11"/>
  <c r="D864" i="11"/>
  <c r="D856" i="11"/>
  <c r="D848" i="11"/>
  <c r="D840" i="11"/>
  <c r="D832" i="11"/>
  <c r="D824" i="11"/>
  <c r="D816" i="11"/>
  <c r="D808" i="11"/>
  <c r="D800" i="11"/>
  <c r="D792" i="11"/>
  <c r="D784" i="11"/>
  <c r="D776" i="11"/>
  <c r="D768" i="11"/>
  <c r="D760" i="11"/>
  <c r="D752" i="11"/>
  <c r="D744" i="11"/>
  <c r="D736" i="11"/>
  <c r="D728" i="11"/>
  <c r="D720" i="11"/>
  <c r="D712" i="11"/>
  <c r="D704" i="11"/>
  <c r="D696" i="11"/>
  <c r="D688" i="11"/>
  <c r="D680" i="11"/>
  <c r="D672" i="11"/>
  <c r="D664" i="11"/>
  <c r="D656" i="11"/>
  <c r="D648" i="11"/>
  <c r="D640" i="11"/>
  <c r="D629" i="11"/>
  <c r="D627" i="11"/>
  <c r="D624" i="11"/>
  <c r="D620" i="11"/>
  <c r="D616" i="11"/>
  <c r="D612" i="11"/>
  <c r="D608" i="11"/>
  <c r="D604" i="11"/>
  <c r="D600" i="11"/>
  <c r="D596" i="11"/>
  <c r="D592" i="11"/>
  <c r="D588" i="11"/>
  <c r="D1003" i="11"/>
  <c r="D999" i="11"/>
  <c r="D995" i="11"/>
  <c r="D991" i="11"/>
  <c r="D987" i="11"/>
  <c r="D983" i="11"/>
  <c r="D979" i="11"/>
  <c r="D975" i="11"/>
  <c r="D971" i="11"/>
  <c r="D969" i="11"/>
  <c r="D965" i="11"/>
  <c r="D961" i="11"/>
  <c r="D957" i="11"/>
  <c r="D953" i="11"/>
  <c r="D949" i="11"/>
  <c r="D945" i="11"/>
  <c r="D941" i="11"/>
  <c r="D937" i="11"/>
  <c r="D933" i="11"/>
  <c r="D929" i="11"/>
  <c r="D925" i="11"/>
  <c r="D921" i="11"/>
  <c r="D917" i="11"/>
  <c r="D913" i="11"/>
  <c r="D909" i="11"/>
  <c r="D905" i="11"/>
  <c r="D901" i="11"/>
  <c r="D897" i="11"/>
  <c r="D893" i="11"/>
  <c r="D889" i="11"/>
  <c r="D885" i="11"/>
  <c r="D881" i="11"/>
  <c r="D877" i="11"/>
  <c r="D873" i="11"/>
  <c r="D869" i="11"/>
  <c r="D865" i="11"/>
  <c r="D861" i="11"/>
  <c r="D857" i="11"/>
  <c r="D853" i="11"/>
  <c r="D849" i="11"/>
  <c r="D845" i="11"/>
  <c r="D841" i="11"/>
  <c r="D837" i="11"/>
  <c r="D833" i="11"/>
  <c r="D829" i="11"/>
  <c r="D825" i="11"/>
  <c r="D821" i="11"/>
  <c r="D817" i="11"/>
  <c r="D813" i="11"/>
  <c r="D809" i="11"/>
  <c r="D805" i="11"/>
  <c r="D801" i="11"/>
  <c r="D797" i="11"/>
  <c r="D793" i="11"/>
  <c r="D789" i="11"/>
  <c r="D785" i="11"/>
  <c r="D781" i="11"/>
  <c r="D777" i="11"/>
  <c r="D773" i="11"/>
  <c r="D769" i="11"/>
  <c r="D765" i="11"/>
  <c r="D761" i="11"/>
  <c r="D757" i="11"/>
  <c r="D753" i="11"/>
  <c r="D749" i="11"/>
  <c r="D745" i="11"/>
  <c r="D741" i="11"/>
  <c r="D737" i="11"/>
  <c r="D733" i="11"/>
  <c r="D729" i="11"/>
  <c r="D725" i="11"/>
  <c r="D721" i="11"/>
  <c r="D717" i="11"/>
  <c r="D713" i="11"/>
  <c r="D709" i="11"/>
  <c r="D705" i="11"/>
  <c r="D701" i="11"/>
  <c r="D697" i="11"/>
  <c r="D693" i="11"/>
  <c r="D689" i="11"/>
  <c r="D685" i="11"/>
  <c r="D681" i="11"/>
  <c r="D677" i="11"/>
  <c r="D673" i="11"/>
  <c r="D669" i="11"/>
  <c r="D665" i="11"/>
  <c r="D661" i="11"/>
  <c r="D657" i="11"/>
  <c r="D653" i="11"/>
  <c r="D649" i="11"/>
  <c r="D645" i="11"/>
  <c r="D641" i="11"/>
  <c r="D637" i="11"/>
  <c r="D631" i="11"/>
  <c r="D634" i="11"/>
  <c r="D630" i="11"/>
  <c r="D626" i="11"/>
  <c r="D623" i="11"/>
  <c r="D619" i="11"/>
  <c r="D615" i="11"/>
  <c r="D611" i="11"/>
  <c r="D607" i="11"/>
  <c r="D603" i="11"/>
  <c r="D599" i="11"/>
  <c r="D595" i="11"/>
  <c r="D591" i="11"/>
  <c r="D587" i="11"/>
  <c r="D1001" i="11"/>
  <c r="D997" i="11"/>
  <c r="D993" i="11"/>
  <c r="D989" i="11"/>
  <c r="D985" i="11"/>
  <c r="D981" i="11"/>
  <c r="D977" i="11"/>
  <c r="D973" i="11"/>
  <c r="D967" i="11"/>
  <c r="D963" i="11"/>
  <c r="D959" i="11"/>
  <c r="D955" i="11"/>
  <c r="D951" i="11"/>
  <c r="D947" i="11"/>
  <c r="D943" i="11"/>
  <c r="D939" i="11"/>
  <c r="D935" i="11"/>
  <c r="D931" i="11"/>
  <c r="D927" i="11"/>
  <c r="D923" i="11"/>
  <c r="D919" i="11"/>
  <c r="D915" i="11"/>
  <c r="D911" i="11"/>
  <c r="D907" i="11"/>
  <c r="D903" i="11"/>
  <c r="D899" i="11"/>
  <c r="D895" i="11"/>
  <c r="D891" i="11"/>
  <c r="D887" i="11"/>
  <c r="D883" i="11"/>
  <c r="D879" i="11"/>
  <c r="D875" i="11"/>
  <c r="D871" i="11"/>
  <c r="D867" i="11"/>
  <c r="D863" i="11"/>
  <c r="D859" i="11"/>
  <c r="D855" i="11"/>
  <c r="D851" i="11"/>
  <c r="D847" i="11"/>
  <c r="D843" i="11"/>
  <c r="D839" i="11"/>
  <c r="D835" i="11"/>
  <c r="D831" i="11"/>
  <c r="D827" i="11"/>
  <c r="D823" i="11"/>
  <c r="D819" i="11"/>
  <c r="D815" i="11"/>
  <c r="D811" i="11"/>
  <c r="D807" i="11"/>
  <c r="D803" i="11"/>
  <c r="D799" i="11"/>
  <c r="D795" i="11"/>
  <c r="D791" i="11"/>
  <c r="D787" i="11"/>
  <c r="D783" i="11"/>
  <c r="D779" i="11"/>
  <c r="D775" i="11"/>
  <c r="D771" i="11"/>
  <c r="D767" i="11"/>
  <c r="D763" i="11"/>
  <c r="D759" i="11"/>
  <c r="D755" i="11"/>
  <c r="D751" i="11"/>
  <c r="D747" i="11"/>
  <c r="D743" i="11"/>
  <c r="D739" i="11"/>
  <c r="D735" i="11"/>
  <c r="D731" i="11"/>
  <c r="D727" i="11"/>
  <c r="D723" i="11"/>
  <c r="D719" i="11"/>
  <c r="D715" i="11"/>
  <c r="D711" i="11"/>
  <c r="D707" i="11"/>
  <c r="D703" i="11"/>
  <c r="D699" i="11"/>
  <c r="D695" i="11"/>
  <c r="D691" i="11"/>
  <c r="D687" i="11"/>
  <c r="D683" i="11"/>
  <c r="D679" i="11"/>
  <c r="D675" i="11"/>
  <c r="D671" i="11"/>
  <c r="D667" i="11"/>
  <c r="D663" i="11"/>
  <c r="D659" i="11"/>
  <c r="D655" i="11"/>
  <c r="D651" i="11"/>
  <c r="D647" i="11"/>
  <c r="D643" i="11"/>
  <c r="D639" i="11"/>
  <c r="D635" i="11"/>
  <c r="D632" i="11"/>
  <c r="D628" i="11"/>
  <c r="D625" i="11"/>
  <c r="D621" i="11"/>
  <c r="D617" i="11"/>
  <c r="D613" i="11"/>
  <c r="D609" i="11"/>
  <c r="D605" i="11"/>
  <c r="D601" i="11"/>
  <c r="D597" i="11"/>
  <c r="D593" i="11"/>
  <c r="D589" i="11"/>
  <c r="F585" i="11"/>
  <c r="F586" i="11"/>
  <c r="E587" i="11"/>
  <c r="E588" i="11"/>
  <c r="F589" i="11"/>
  <c r="F590" i="11"/>
  <c r="E591" i="11"/>
  <c r="E592" i="11"/>
  <c r="F593" i="11"/>
  <c r="F594" i="11"/>
  <c r="E595" i="11"/>
  <c r="E596" i="11"/>
  <c r="F597" i="11"/>
  <c r="F598" i="11"/>
  <c r="E599" i="11"/>
  <c r="E600" i="11"/>
  <c r="F601" i="11"/>
  <c r="F602" i="11"/>
  <c r="E603" i="11"/>
  <c r="E604" i="11"/>
  <c r="F605" i="11"/>
  <c r="F606" i="11"/>
  <c r="E607" i="11"/>
  <c r="E608" i="11"/>
  <c r="F609" i="11"/>
  <c r="F610" i="11"/>
  <c r="E611" i="11"/>
  <c r="E612" i="11"/>
  <c r="F613" i="11"/>
  <c r="F614" i="11"/>
  <c r="E615" i="11"/>
  <c r="E616" i="11"/>
  <c r="F617" i="11"/>
  <c r="F618" i="11"/>
  <c r="E619" i="11"/>
  <c r="E620" i="11"/>
  <c r="F621" i="11"/>
  <c r="F622" i="11"/>
  <c r="E623" i="11"/>
  <c r="E624" i="11"/>
  <c r="F625" i="11"/>
  <c r="F626" i="11"/>
  <c r="E627" i="11"/>
  <c r="E628" i="11"/>
  <c r="F629" i="11"/>
  <c r="E630" i="11"/>
  <c r="F631" i="11"/>
  <c r="E632" i="11"/>
  <c r="F633" i="11"/>
  <c r="E634" i="11"/>
  <c r="F635" i="11"/>
  <c r="E636" i="11"/>
  <c r="F637" i="11"/>
  <c r="E638" i="11"/>
  <c r="F639" i="11"/>
  <c r="E640" i="11"/>
  <c r="F641" i="11"/>
  <c r="E642" i="11"/>
  <c r="F643" i="11"/>
  <c r="E644" i="11"/>
  <c r="F645" i="11"/>
  <c r="E646" i="11"/>
  <c r="F647" i="11"/>
  <c r="E648" i="11"/>
  <c r="F649" i="11"/>
  <c r="E650" i="11"/>
  <c r="F651" i="11"/>
  <c r="E652" i="11"/>
  <c r="F653" i="11"/>
  <c r="E654" i="11"/>
  <c r="F655" i="11"/>
  <c r="E656" i="11"/>
  <c r="F657" i="11"/>
  <c r="E658" i="11"/>
  <c r="F659" i="11"/>
  <c r="E660" i="11"/>
  <c r="F661" i="11"/>
  <c r="E662" i="11"/>
  <c r="F663" i="11"/>
  <c r="E664" i="11"/>
  <c r="F665" i="11"/>
  <c r="E666" i="11"/>
  <c r="F667" i="11"/>
  <c r="E668" i="11"/>
  <c r="F669" i="11"/>
  <c r="E586" i="11"/>
  <c r="F587" i="11"/>
  <c r="E590" i="11"/>
  <c r="F591" i="11"/>
  <c r="E594" i="11"/>
  <c r="F595" i="11"/>
  <c r="E598" i="11"/>
  <c r="F599" i="11"/>
  <c r="E602" i="11"/>
  <c r="F603" i="11"/>
  <c r="E606" i="11"/>
  <c r="F607" i="11"/>
  <c r="E610" i="11"/>
  <c r="F611" i="11"/>
  <c r="E614" i="11"/>
  <c r="F615" i="11"/>
  <c r="E618" i="11"/>
  <c r="F619" i="11"/>
  <c r="E622" i="11"/>
  <c r="F623" i="11"/>
  <c r="E626" i="11"/>
  <c r="F627" i="11"/>
  <c r="F670" i="11"/>
  <c r="E671" i="11"/>
  <c r="F672" i="11"/>
  <c r="E673" i="11"/>
  <c r="F674" i="11"/>
  <c r="E675" i="11"/>
  <c r="F676" i="11"/>
  <c r="E677" i="11"/>
  <c r="F678" i="11"/>
  <c r="E679" i="11"/>
  <c r="F680" i="11"/>
  <c r="E681" i="11"/>
  <c r="F682" i="11"/>
  <c r="E683" i="11"/>
  <c r="F684" i="11"/>
  <c r="E685" i="11"/>
  <c r="F686" i="11"/>
  <c r="E687" i="11"/>
  <c r="F688" i="11"/>
  <c r="E689" i="11"/>
  <c r="F690" i="11"/>
  <c r="E691" i="11"/>
  <c r="F692" i="11"/>
  <c r="E693" i="11"/>
  <c r="F694" i="11"/>
  <c r="E695" i="11"/>
  <c r="F696" i="11"/>
  <c r="E697" i="11"/>
  <c r="F698" i="11"/>
  <c r="E699" i="11"/>
  <c r="F700" i="11"/>
  <c r="E701" i="11"/>
  <c r="F702" i="11"/>
  <c r="E703" i="11"/>
  <c r="F704" i="11"/>
  <c r="E705" i="11"/>
  <c r="F706" i="11"/>
  <c r="E707" i="11"/>
  <c r="F708" i="11"/>
  <c r="E709" i="11"/>
  <c r="F710" i="11"/>
  <c r="E711" i="11"/>
  <c r="F712" i="11"/>
  <c r="E713" i="11"/>
  <c r="F714" i="11"/>
  <c r="E715" i="11"/>
  <c r="F716" i="11"/>
  <c r="E717" i="11"/>
  <c r="F718" i="11"/>
  <c r="E719" i="11"/>
  <c r="F720" i="11"/>
  <c r="E721" i="11"/>
  <c r="F722" i="11"/>
  <c r="E723" i="11"/>
  <c r="F724" i="11"/>
  <c r="E725" i="11"/>
  <c r="F726" i="11"/>
  <c r="E727" i="11"/>
  <c r="F728" i="11"/>
  <c r="E729" i="11"/>
  <c r="F730" i="11"/>
  <c r="E731" i="11"/>
  <c r="F732" i="11"/>
  <c r="E733" i="11"/>
  <c r="F734" i="11"/>
  <c r="E735" i="11"/>
  <c r="F736" i="11"/>
  <c r="E737" i="11"/>
  <c r="F738" i="11"/>
  <c r="E739" i="11"/>
  <c r="F740" i="11"/>
  <c r="E741" i="11"/>
  <c r="F742" i="11"/>
  <c r="E743" i="11"/>
  <c r="F744" i="11"/>
  <c r="E745" i="11"/>
  <c r="F746" i="11"/>
  <c r="E747" i="11"/>
  <c r="F748" i="11"/>
  <c r="E749" i="11"/>
  <c r="F750" i="11"/>
  <c r="E751" i="11"/>
  <c r="F752" i="11"/>
  <c r="E753" i="11"/>
  <c r="F754" i="11"/>
  <c r="E755" i="11"/>
  <c r="F756" i="11"/>
  <c r="E757" i="11"/>
  <c r="F758" i="11"/>
  <c r="E759" i="11"/>
  <c r="F760" i="11"/>
  <c r="E761" i="11"/>
  <c r="F762" i="11"/>
  <c r="E763" i="11"/>
  <c r="F764" i="11"/>
  <c r="E765" i="11"/>
  <c r="F766" i="11"/>
  <c r="E767" i="11"/>
  <c r="F768" i="11"/>
  <c r="E769" i="11"/>
  <c r="F770" i="11"/>
  <c r="E771" i="11"/>
  <c r="F772" i="11"/>
  <c r="E773" i="11"/>
  <c r="F774" i="11"/>
  <c r="E775" i="11"/>
  <c r="F776" i="11"/>
  <c r="E777" i="11"/>
  <c r="F778" i="11"/>
  <c r="E779" i="11"/>
  <c r="F780" i="11"/>
  <c r="E781" i="11"/>
  <c r="F782" i="11"/>
  <c r="E783" i="11"/>
  <c r="F784" i="11"/>
  <c r="E785" i="11"/>
  <c r="F786" i="11"/>
  <c r="E787" i="11"/>
  <c r="F788" i="11"/>
  <c r="E789" i="11"/>
  <c r="F790" i="11"/>
  <c r="E791" i="11"/>
  <c r="F792" i="11"/>
  <c r="E793" i="11"/>
  <c r="F794" i="11"/>
  <c r="E795" i="11"/>
  <c r="F796" i="11"/>
  <c r="E797" i="11"/>
  <c r="F798" i="11"/>
  <c r="E799" i="11"/>
  <c r="F800" i="11"/>
  <c r="E801" i="11"/>
  <c r="F802" i="11"/>
  <c r="E803" i="11"/>
  <c r="F804" i="11"/>
  <c r="E805" i="11"/>
  <c r="F806" i="11"/>
  <c r="E807" i="11"/>
  <c r="F808" i="11"/>
  <c r="E809" i="11"/>
  <c r="F810" i="11"/>
  <c r="E811" i="11"/>
  <c r="F812" i="11"/>
  <c r="F813" i="11"/>
  <c r="E814" i="11"/>
  <c r="E815" i="11"/>
  <c r="E816" i="11"/>
  <c r="E817" i="11"/>
  <c r="E813" i="11"/>
  <c r="F814" i="11"/>
  <c r="F816" i="11"/>
  <c r="E818" i="11"/>
  <c r="E819" i="11"/>
  <c r="E820" i="11"/>
  <c r="E821" i="11"/>
  <c r="E822" i="11"/>
  <c r="E823" i="11"/>
  <c r="E824" i="11"/>
  <c r="E825" i="11"/>
  <c r="E826" i="11"/>
  <c r="E827" i="11"/>
  <c r="E828" i="11"/>
  <c r="E829" i="11"/>
  <c r="E830" i="11"/>
  <c r="E831" i="11"/>
  <c r="E832" i="11"/>
  <c r="E833" i="11"/>
  <c r="E834" i="11"/>
  <c r="E835" i="11"/>
  <c r="E836" i="11"/>
  <c r="E837" i="11"/>
  <c r="E838" i="11"/>
  <c r="E839" i="11"/>
  <c r="E840" i="11"/>
  <c r="E841" i="11"/>
  <c r="E842" i="11"/>
  <c r="E843" i="11"/>
  <c r="E844" i="11"/>
  <c r="E845" i="11"/>
  <c r="E846" i="11"/>
  <c r="E847" i="11"/>
  <c r="E848" i="11"/>
  <c r="E849" i="11"/>
  <c r="E850" i="11"/>
  <c r="E851" i="11"/>
  <c r="E852" i="11"/>
  <c r="E853" i="11"/>
  <c r="E854" i="11"/>
  <c r="E855" i="11"/>
  <c r="E856" i="11"/>
  <c r="E857" i="11"/>
  <c r="E858" i="11"/>
  <c r="E859" i="11"/>
  <c r="E860" i="11"/>
  <c r="E861" i="11"/>
  <c r="E862" i="11"/>
  <c r="E863" i="11"/>
  <c r="E864" i="11"/>
  <c r="E865" i="11"/>
  <c r="E866" i="11"/>
  <c r="E867" i="11"/>
  <c r="E868" i="11"/>
  <c r="E869" i="11"/>
  <c r="E870" i="11"/>
  <c r="E871" i="11"/>
  <c r="E872" i="11"/>
  <c r="E873" i="11"/>
  <c r="E874" i="11"/>
  <c r="E875" i="11"/>
  <c r="E876" i="11"/>
  <c r="E877" i="11"/>
  <c r="E878" i="11"/>
  <c r="E879" i="11"/>
  <c r="E880" i="11"/>
  <c r="E881" i="11"/>
  <c r="E882" i="11"/>
  <c r="E883" i="11"/>
  <c r="E884" i="11"/>
  <c r="E885" i="11"/>
  <c r="E886" i="11"/>
  <c r="E887" i="11"/>
  <c r="E888" i="11"/>
  <c r="E889" i="11"/>
  <c r="E890" i="11"/>
  <c r="E891" i="11"/>
  <c r="E892" i="11"/>
  <c r="E893" i="11"/>
  <c r="E894" i="11"/>
  <c r="E895" i="11"/>
  <c r="E896" i="11"/>
  <c r="E897" i="11"/>
  <c r="F898" i="11"/>
  <c r="F899" i="11"/>
  <c r="E900" i="11"/>
  <c r="E901" i="11"/>
  <c r="F902" i="11"/>
  <c r="F903" i="11"/>
  <c r="E904" i="11"/>
  <c r="E905" i="11"/>
  <c r="F906" i="11"/>
  <c r="F907" i="11"/>
  <c r="E908" i="11"/>
  <c r="E909" i="11"/>
  <c r="F910" i="11"/>
  <c r="F911" i="11"/>
  <c r="E912" i="11"/>
  <c r="E913" i="11"/>
  <c r="F914" i="11"/>
  <c r="F915" i="11"/>
  <c r="E916" i="11"/>
  <c r="E917" i="11"/>
  <c r="F918" i="11"/>
  <c r="F919" i="11"/>
  <c r="E920" i="11"/>
  <c r="E921" i="11"/>
  <c r="F922" i="11"/>
  <c r="F923" i="11"/>
  <c r="E924" i="11"/>
  <c r="E925" i="11"/>
  <c r="F926" i="11"/>
  <c r="F927" i="11"/>
  <c r="E928" i="11"/>
  <c r="E929" i="11"/>
  <c r="F930" i="11"/>
  <c r="F931" i="11"/>
  <c r="E932" i="11"/>
  <c r="E933" i="11"/>
  <c r="F934" i="11"/>
  <c r="F935" i="11"/>
  <c r="E936" i="11"/>
  <c r="E937" i="11"/>
  <c r="F938" i="11"/>
  <c r="F939" i="11"/>
  <c r="E940" i="11"/>
  <c r="E941" i="11"/>
  <c r="F942" i="11"/>
  <c r="F943" i="11"/>
  <c r="E944" i="11"/>
  <c r="E945" i="11"/>
  <c r="F946" i="11"/>
  <c r="F947" i="11"/>
  <c r="E948" i="11"/>
  <c r="E949" i="11"/>
  <c r="F950" i="11"/>
  <c r="F951" i="11"/>
  <c r="E952" i="11"/>
  <c r="E953" i="11"/>
  <c r="F954" i="11"/>
  <c r="F955" i="11"/>
  <c r="E956" i="11"/>
  <c r="E957" i="11"/>
  <c r="F958" i="11"/>
  <c r="F959" i="11"/>
  <c r="E960" i="11"/>
  <c r="E961" i="11"/>
  <c r="F962" i="11"/>
  <c r="F963" i="11"/>
  <c r="E964" i="11"/>
  <c r="E965" i="11"/>
  <c r="F966" i="11"/>
  <c r="F967" i="11"/>
  <c r="E968" i="11"/>
  <c r="E969" i="11"/>
  <c r="F970" i="11"/>
  <c r="F971" i="11"/>
  <c r="E972" i="11"/>
  <c r="E973" i="11"/>
  <c r="F974" i="11"/>
  <c r="F975" i="11"/>
  <c r="E976" i="11"/>
  <c r="E977" i="11"/>
  <c r="F978" i="11"/>
  <c r="F979" i="11"/>
  <c r="E980" i="11"/>
  <c r="E981" i="11"/>
  <c r="F982" i="11"/>
  <c r="F983" i="11"/>
  <c r="E984" i="11"/>
  <c r="E985" i="11"/>
  <c r="F986" i="11"/>
  <c r="F987" i="11"/>
  <c r="E988" i="11"/>
  <c r="E989" i="11"/>
  <c r="F990" i="11"/>
  <c r="F991" i="11"/>
  <c r="E992" i="11"/>
  <c r="E993" i="11"/>
  <c r="F994" i="11"/>
  <c r="F995" i="11"/>
  <c r="E996" i="11"/>
  <c r="E997" i="11"/>
  <c r="F998" i="11"/>
  <c r="F999" i="11"/>
  <c r="E1000" i="11"/>
  <c r="E1001" i="11"/>
  <c r="F1002" i="11"/>
  <c r="F1003" i="11"/>
  <c r="E1004" i="11"/>
  <c r="E585" i="11"/>
  <c r="F588" i="11"/>
  <c r="E589" i="11"/>
  <c r="F592" i="11"/>
  <c r="E593" i="11"/>
  <c r="F596" i="11"/>
  <c r="E597" i="11"/>
  <c r="F600" i="11"/>
  <c r="E601" i="11"/>
  <c r="F604" i="11"/>
  <c r="E605" i="11"/>
  <c r="F608" i="11"/>
  <c r="E609" i="11"/>
  <c r="F612" i="11"/>
  <c r="E613" i="11"/>
  <c r="F616" i="11"/>
  <c r="E617" i="11"/>
  <c r="F620" i="11"/>
  <c r="E621" i="11"/>
  <c r="F624" i="11"/>
  <c r="E625" i="11"/>
  <c r="F628" i="11"/>
  <c r="E629" i="11"/>
  <c r="F630" i="11"/>
  <c r="E631" i="11"/>
  <c r="F632" i="11"/>
  <c r="E633" i="11"/>
  <c r="F634" i="11"/>
  <c r="E635" i="11"/>
  <c r="F636" i="11"/>
  <c r="E637" i="11"/>
  <c r="F638" i="11"/>
  <c r="E639" i="11"/>
  <c r="F640" i="11"/>
  <c r="E641" i="11"/>
  <c r="F642" i="11"/>
  <c r="E643" i="11"/>
  <c r="F644" i="11"/>
  <c r="E645" i="11"/>
  <c r="F646" i="11"/>
  <c r="E647" i="11"/>
  <c r="F648" i="11"/>
  <c r="E649" i="11"/>
  <c r="F650" i="11"/>
  <c r="E651" i="11"/>
  <c r="F652" i="11"/>
  <c r="E653" i="11"/>
  <c r="F654" i="11"/>
  <c r="E655" i="11"/>
  <c r="F656" i="11"/>
  <c r="E657" i="11"/>
  <c r="F658" i="11"/>
  <c r="E659" i="11"/>
  <c r="F660" i="11"/>
  <c r="E661" i="11"/>
  <c r="F662" i="11"/>
  <c r="E663" i="11"/>
  <c r="F664" i="11"/>
  <c r="E665" i="11"/>
  <c r="F666" i="11"/>
  <c r="E667" i="11"/>
  <c r="F668" i="11"/>
  <c r="E669" i="11"/>
  <c r="E670" i="11"/>
  <c r="F671" i="11"/>
  <c r="E672" i="11"/>
  <c r="F673" i="11"/>
  <c r="E674" i="11"/>
  <c r="F675" i="11"/>
  <c r="E676" i="11"/>
  <c r="F677" i="11"/>
  <c r="E678" i="11"/>
  <c r="F679" i="11"/>
  <c r="E680" i="11"/>
  <c r="F681" i="11"/>
  <c r="E682" i="11"/>
  <c r="F683" i="11"/>
  <c r="E684" i="11"/>
  <c r="F685" i="11"/>
  <c r="E686" i="11"/>
  <c r="F687" i="11"/>
  <c r="E688" i="11"/>
  <c r="F689" i="11"/>
  <c r="E690" i="11"/>
  <c r="F691" i="11"/>
  <c r="E692" i="11"/>
  <c r="F693" i="11"/>
  <c r="E694" i="11"/>
  <c r="F695" i="11"/>
  <c r="E696" i="11"/>
  <c r="F697" i="11"/>
  <c r="E698" i="11"/>
  <c r="F699" i="11"/>
  <c r="E700" i="11"/>
  <c r="F701" i="11"/>
  <c r="E702" i="11"/>
  <c r="F703" i="11"/>
  <c r="E704" i="11"/>
  <c r="F705" i="11"/>
  <c r="E706" i="11"/>
  <c r="F707" i="11"/>
  <c r="E708" i="11"/>
  <c r="F709" i="11"/>
  <c r="E710" i="11"/>
  <c r="F711" i="11"/>
  <c r="E712" i="11"/>
  <c r="F713" i="11"/>
  <c r="E714" i="11"/>
  <c r="F715" i="11"/>
  <c r="E716" i="11"/>
  <c r="F717" i="11"/>
  <c r="E718" i="11"/>
  <c r="F719" i="11"/>
  <c r="E720" i="11"/>
  <c r="F721" i="11"/>
  <c r="E722" i="11"/>
  <c r="F723" i="11"/>
  <c r="E724" i="11"/>
  <c r="F725" i="11"/>
  <c r="E726" i="11"/>
  <c r="F727" i="11"/>
  <c r="E728" i="11"/>
  <c r="F729" i="11"/>
  <c r="E730" i="11"/>
  <c r="F731" i="11"/>
  <c r="E732" i="11"/>
  <c r="F733" i="11"/>
  <c r="E734" i="11"/>
  <c r="F735" i="11"/>
  <c r="E736" i="11"/>
  <c r="F737" i="11"/>
  <c r="E738" i="11"/>
  <c r="F739" i="11"/>
  <c r="E740" i="11"/>
  <c r="F741" i="11"/>
  <c r="E742" i="11"/>
  <c r="F743" i="11"/>
  <c r="E744" i="11"/>
  <c r="F745" i="11"/>
  <c r="E746" i="11"/>
  <c r="F747" i="11"/>
  <c r="E748" i="11"/>
  <c r="F749" i="11"/>
  <c r="E750" i="11"/>
  <c r="F751" i="11"/>
  <c r="E752" i="11"/>
  <c r="F753" i="11"/>
  <c r="E754" i="11"/>
  <c r="F755" i="11"/>
  <c r="E756" i="11"/>
  <c r="F757" i="11"/>
  <c r="E758" i="11"/>
  <c r="F759" i="11"/>
  <c r="E760" i="11"/>
  <c r="F761" i="11"/>
  <c r="E762" i="11"/>
  <c r="F763" i="11"/>
  <c r="E764" i="11"/>
  <c r="F765" i="11"/>
  <c r="E766" i="11"/>
  <c r="F767" i="11"/>
  <c r="E768" i="11"/>
  <c r="F769" i="11"/>
  <c r="E770" i="11"/>
  <c r="F771" i="11"/>
  <c r="E772" i="11"/>
  <c r="F773" i="11"/>
  <c r="E774" i="11"/>
  <c r="F775" i="11"/>
  <c r="E776" i="11"/>
  <c r="F777" i="11"/>
  <c r="E778" i="11"/>
  <c r="F779" i="11"/>
  <c r="E780" i="11"/>
  <c r="F781" i="11"/>
  <c r="E782" i="11"/>
  <c r="F783" i="11"/>
  <c r="E784" i="11"/>
  <c r="F785" i="11"/>
  <c r="E786" i="11"/>
  <c r="F787" i="11"/>
  <c r="E788" i="11"/>
  <c r="F789" i="11"/>
  <c r="E790" i="11"/>
  <c r="F791" i="11"/>
  <c r="E792" i="11"/>
  <c r="F793" i="11"/>
  <c r="E794" i="11"/>
  <c r="F795" i="11"/>
  <c r="E796" i="11"/>
  <c r="F797" i="11"/>
  <c r="E798" i="11"/>
  <c r="F799" i="11"/>
  <c r="E800" i="11"/>
  <c r="F801" i="11"/>
  <c r="E802" i="11"/>
  <c r="F803" i="11"/>
  <c r="E804" i="11"/>
  <c r="F805" i="11"/>
  <c r="E806" i="11"/>
  <c r="F807" i="11"/>
  <c r="E808" i="11"/>
  <c r="F809" i="11"/>
  <c r="E810" i="11"/>
  <c r="F811" i="11"/>
  <c r="E812" i="11"/>
  <c r="F815" i="11"/>
  <c r="F818" i="11"/>
  <c r="F820" i="11"/>
  <c r="F822" i="11"/>
  <c r="F824" i="11"/>
  <c r="F826" i="11"/>
  <c r="F828" i="11"/>
  <c r="F830" i="11"/>
  <c r="F832" i="11"/>
  <c r="F834" i="11"/>
  <c r="F836" i="11"/>
  <c r="F838" i="11"/>
  <c r="F840" i="11"/>
  <c r="F842" i="11"/>
  <c r="F844" i="11"/>
  <c r="F846" i="11"/>
  <c r="F848" i="11"/>
  <c r="F850" i="11"/>
  <c r="F852" i="11"/>
  <c r="F854" i="11"/>
  <c r="F856" i="11"/>
  <c r="F858" i="11"/>
  <c r="F860" i="11"/>
  <c r="F862" i="11"/>
  <c r="F864" i="11"/>
  <c r="F866" i="11"/>
  <c r="F868" i="11"/>
  <c r="F870" i="11"/>
  <c r="F872" i="11"/>
  <c r="F874" i="11"/>
  <c r="F876" i="11"/>
  <c r="F878" i="11"/>
  <c r="F880" i="11"/>
  <c r="F882" i="11"/>
  <c r="F884" i="11"/>
  <c r="F886" i="11"/>
  <c r="F888" i="11"/>
  <c r="F890" i="11"/>
  <c r="F892" i="11"/>
  <c r="F894" i="11"/>
  <c r="F896" i="11"/>
  <c r="E899" i="11"/>
  <c r="F900" i="11"/>
  <c r="E903" i="11"/>
  <c r="F904" i="11"/>
  <c r="E907" i="11"/>
  <c r="F908" i="11"/>
  <c r="E911" i="11"/>
  <c r="F912" i="11"/>
  <c r="E915" i="11"/>
  <c r="F916" i="11"/>
  <c r="E919" i="11"/>
  <c r="F920" i="11"/>
  <c r="E923" i="11"/>
  <c r="F924" i="11"/>
  <c r="E927" i="11"/>
  <c r="F928" i="11"/>
  <c r="E931" i="11"/>
  <c r="F932" i="11"/>
  <c r="E935" i="11"/>
  <c r="F936" i="11"/>
  <c r="E939" i="11"/>
  <c r="F940" i="11"/>
  <c r="E943" i="11"/>
  <c r="F944" i="11"/>
  <c r="E947" i="11"/>
  <c r="F948" i="11"/>
  <c r="E951" i="11"/>
  <c r="F952" i="11"/>
  <c r="E955" i="11"/>
  <c r="F956" i="11"/>
  <c r="E959" i="11"/>
  <c r="F960" i="11"/>
  <c r="E963" i="11"/>
  <c r="F964" i="11"/>
  <c r="E967" i="11"/>
  <c r="F968" i="11"/>
  <c r="E971" i="11"/>
  <c r="F972" i="11"/>
  <c r="E975" i="11"/>
  <c r="F976" i="11"/>
  <c r="E979" i="11"/>
  <c r="F980" i="11"/>
  <c r="E983" i="11"/>
  <c r="F984" i="11"/>
  <c r="E987" i="11"/>
  <c r="F988" i="11"/>
  <c r="E991" i="11"/>
  <c r="F992" i="11"/>
  <c r="E995" i="11"/>
  <c r="F996" i="11"/>
  <c r="E999" i="11"/>
  <c r="F1000" i="11"/>
  <c r="E1003" i="11"/>
  <c r="F1004" i="11"/>
  <c r="F817" i="11"/>
  <c r="F819" i="11"/>
  <c r="F821" i="11"/>
  <c r="F823" i="11"/>
  <c r="F825" i="11"/>
  <c r="F827" i="11"/>
  <c r="F829" i="11"/>
  <c r="F831" i="11"/>
  <c r="F833" i="11"/>
  <c r="F835" i="11"/>
  <c r="F837" i="11"/>
  <c r="F839" i="11"/>
  <c r="F841" i="11"/>
  <c r="F843" i="11"/>
  <c r="F845" i="11"/>
  <c r="F847" i="11"/>
  <c r="F849" i="11"/>
  <c r="F851" i="11"/>
  <c r="F853" i="11"/>
  <c r="F855" i="11"/>
  <c r="F857" i="11"/>
  <c r="F859" i="11"/>
  <c r="F861" i="11"/>
  <c r="F863" i="11"/>
  <c r="F865" i="11"/>
  <c r="F867" i="11"/>
  <c r="F869" i="11"/>
  <c r="F871" i="11"/>
  <c r="F873" i="11"/>
  <c r="F875" i="11"/>
  <c r="F877" i="11"/>
  <c r="F879" i="11"/>
  <c r="F881" i="11"/>
  <c r="F883" i="11"/>
  <c r="F885" i="11"/>
  <c r="F887" i="11"/>
  <c r="F889" i="11"/>
  <c r="F891" i="11"/>
  <c r="F893" i="11"/>
  <c r="F895" i="11"/>
  <c r="F897" i="11"/>
  <c r="E898" i="11"/>
  <c r="F901" i="11"/>
  <c r="E902" i="11"/>
  <c r="F905" i="11"/>
  <c r="E906" i="11"/>
  <c r="F909" i="11"/>
  <c r="E910" i="11"/>
  <c r="F913" i="11"/>
  <c r="E914" i="11"/>
  <c r="F917" i="11"/>
  <c r="E918" i="11"/>
  <c r="F921" i="11"/>
  <c r="E922" i="11"/>
  <c r="F925" i="11"/>
  <c r="E926" i="11"/>
  <c r="F929" i="11"/>
  <c r="E930" i="11"/>
  <c r="F933" i="11"/>
  <c r="E934" i="11"/>
  <c r="F937" i="11"/>
  <c r="E938" i="11"/>
  <c r="F941" i="11"/>
  <c r="E942" i="11"/>
  <c r="F945" i="11"/>
  <c r="E946" i="11"/>
  <c r="F949" i="11"/>
  <c r="E950" i="11"/>
  <c r="F953" i="11"/>
  <c r="E954" i="11"/>
  <c r="F957" i="11"/>
  <c r="E958" i="11"/>
  <c r="F961" i="11"/>
  <c r="E962" i="11"/>
  <c r="F965" i="11"/>
  <c r="E966" i="11"/>
  <c r="F969" i="11"/>
  <c r="E970" i="11"/>
  <c r="F973" i="11"/>
  <c r="E974" i="11"/>
  <c r="F977" i="11"/>
  <c r="E978" i="11"/>
  <c r="F981" i="11"/>
  <c r="E982" i="11"/>
  <c r="F985" i="11"/>
  <c r="E986" i="11"/>
  <c r="F989" i="11"/>
  <c r="E990" i="11"/>
  <c r="F993" i="11"/>
  <c r="E994" i="11"/>
  <c r="F997" i="11"/>
  <c r="E998" i="11"/>
  <c r="F1001" i="11"/>
  <c r="E1002" i="11"/>
  <c r="D4" i="11"/>
  <c r="D6" i="11"/>
  <c r="D584" i="11"/>
  <c r="D585" i="11"/>
  <c r="D583" i="11"/>
  <c r="D579" i="11"/>
  <c r="D575" i="11"/>
  <c r="D571" i="11"/>
  <c r="D567" i="11"/>
  <c r="D563" i="11"/>
  <c r="D559" i="11"/>
  <c r="D555" i="11"/>
  <c r="D551" i="11"/>
  <c r="D547" i="11"/>
  <c r="D543" i="11"/>
  <c r="D539" i="11"/>
  <c r="D535" i="11"/>
  <c r="D531" i="11"/>
  <c r="D527" i="11"/>
  <c r="D523" i="11"/>
  <c r="D519" i="11"/>
  <c r="D515" i="11"/>
  <c r="D511" i="11"/>
  <c r="D507" i="11"/>
  <c r="D503" i="11"/>
  <c r="D423" i="11"/>
  <c r="D381" i="11"/>
  <c r="D373" i="11"/>
  <c r="D365" i="11"/>
  <c r="D357" i="11"/>
  <c r="D349" i="11"/>
  <c r="D416" i="11"/>
  <c r="D408" i="11"/>
  <c r="D400" i="11"/>
  <c r="D392" i="11"/>
  <c r="D384" i="11"/>
  <c r="D582" i="11"/>
  <c r="D578" i="11"/>
  <c r="D574" i="11"/>
  <c r="D570" i="11"/>
  <c r="D566" i="11"/>
  <c r="D562" i="11"/>
  <c r="D558" i="11"/>
  <c r="D554" i="11"/>
  <c r="D550" i="11"/>
  <c r="D546" i="11"/>
  <c r="D542" i="11"/>
  <c r="D538" i="11"/>
  <c r="D534" i="11"/>
  <c r="D530" i="11"/>
  <c r="D526" i="11"/>
  <c r="D522" i="11"/>
  <c r="D518" i="11"/>
  <c r="D514" i="11"/>
  <c r="D510" i="11"/>
  <c r="D506" i="11"/>
  <c r="D502" i="11"/>
  <c r="D581" i="11"/>
  <c r="D577" i="11"/>
  <c r="D573" i="11"/>
  <c r="D569" i="11"/>
  <c r="D565" i="11"/>
  <c r="D561" i="11"/>
  <c r="D557" i="11"/>
  <c r="D553" i="11"/>
  <c r="D549" i="11"/>
  <c r="D545" i="11"/>
  <c r="D541" i="11"/>
  <c r="D537" i="11"/>
  <c r="D533" i="11"/>
  <c r="D529" i="11"/>
  <c r="D525" i="11"/>
  <c r="D521" i="11"/>
  <c r="D517" i="11"/>
  <c r="D513" i="11"/>
  <c r="D509" i="11"/>
  <c r="D505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E502" i="11"/>
  <c r="E503" i="11"/>
  <c r="E504" i="11"/>
  <c r="E505" i="11"/>
  <c r="E506" i="11"/>
  <c r="E507" i="11"/>
  <c r="E508" i="11"/>
  <c r="E509" i="11"/>
  <c r="E510" i="11"/>
  <c r="E511" i="11"/>
  <c r="E512" i="11"/>
  <c r="E513" i="11"/>
  <c r="E514" i="11"/>
  <c r="E515" i="11"/>
  <c r="E516" i="11"/>
  <c r="E517" i="11"/>
  <c r="E518" i="11"/>
  <c r="E519" i="11"/>
  <c r="E520" i="11"/>
  <c r="E521" i="11"/>
  <c r="E522" i="11"/>
  <c r="E523" i="11"/>
  <c r="E524" i="11"/>
  <c r="E525" i="11"/>
  <c r="E526" i="11"/>
  <c r="E527" i="11"/>
  <c r="E528" i="11"/>
  <c r="E529" i="11"/>
  <c r="E530" i="11"/>
  <c r="E531" i="11"/>
  <c r="E532" i="11"/>
  <c r="E533" i="11"/>
  <c r="E534" i="11"/>
  <c r="E535" i="11"/>
  <c r="E536" i="11"/>
  <c r="E537" i="11"/>
  <c r="E538" i="11"/>
  <c r="E539" i="11"/>
  <c r="E540" i="11"/>
  <c r="E541" i="11"/>
  <c r="E542" i="11"/>
  <c r="E543" i="11"/>
  <c r="E544" i="11"/>
  <c r="E545" i="11"/>
  <c r="E546" i="11"/>
  <c r="E547" i="11"/>
  <c r="E548" i="11"/>
  <c r="E549" i="11"/>
  <c r="E550" i="11"/>
  <c r="E551" i="11"/>
  <c r="E552" i="11"/>
  <c r="E553" i="11"/>
  <c r="E554" i="11"/>
  <c r="E555" i="11"/>
  <c r="E556" i="11"/>
  <c r="E557" i="11"/>
  <c r="E558" i="11"/>
  <c r="E559" i="11"/>
  <c r="E560" i="11"/>
  <c r="E561" i="11"/>
  <c r="E562" i="11"/>
  <c r="E563" i="11"/>
  <c r="E564" i="11"/>
  <c r="E565" i="11"/>
  <c r="E566" i="11"/>
  <c r="E567" i="11"/>
  <c r="E568" i="11"/>
  <c r="E569" i="11"/>
  <c r="E570" i="11"/>
  <c r="E571" i="11"/>
  <c r="E572" i="11"/>
  <c r="E573" i="11"/>
  <c r="E574" i="11"/>
  <c r="E575" i="11"/>
  <c r="E576" i="11"/>
  <c r="E577" i="11"/>
  <c r="E578" i="11"/>
  <c r="E579" i="11"/>
  <c r="E580" i="11"/>
  <c r="E581" i="11"/>
  <c r="E582" i="11"/>
  <c r="E583" i="11"/>
  <c r="E584" i="11"/>
  <c r="F345" i="11"/>
  <c r="F347" i="11"/>
  <c r="F349" i="11"/>
  <c r="F351" i="11"/>
  <c r="F353" i="11"/>
  <c r="F355" i="11"/>
  <c r="F357" i="11"/>
  <c r="F359" i="11"/>
  <c r="F361" i="11"/>
  <c r="F363" i="11"/>
  <c r="F365" i="11"/>
  <c r="F367" i="11"/>
  <c r="F369" i="11"/>
  <c r="F371" i="11"/>
  <c r="F373" i="11"/>
  <c r="F375" i="11"/>
  <c r="F377" i="11"/>
  <c r="F379" i="11"/>
  <c r="F381" i="11"/>
  <c r="F383" i="11"/>
  <c r="F385" i="11"/>
  <c r="F387" i="11"/>
  <c r="F389" i="11"/>
  <c r="F391" i="11"/>
  <c r="F393" i="11"/>
  <c r="F395" i="11"/>
  <c r="F397" i="11"/>
  <c r="F399" i="11"/>
  <c r="F401" i="11"/>
  <c r="F403" i="11"/>
  <c r="F405" i="11"/>
  <c r="F407" i="11"/>
  <c r="F409" i="11"/>
  <c r="F411" i="11"/>
  <c r="F413" i="11"/>
  <c r="F415" i="11"/>
  <c r="F417" i="11"/>
  <c r="F419" i="11"/>
  <c r="F421" i="11"/>
  <c r="F423" i="11"/>
  <c r="F425" i="11"/>
  <c r="F427" i="11"/>
  <c r="F429" i="11"/>
  <c r="F431" i="11"/>
  <c r="F433" i="11"/>
  <c r="F435" i="11"/>
  <c r="F437" i="11"/>
  <c r="F439" i="11"/>
  <c r="F441" i="11"/>
  <c r="F443" i="11"/>
  <c r="F445" i="11"/>
  <c r="F447" i="11"/>
  <c r="F449" i="11"/>
  <c r="F451" i="11"/>
  <c r="F453" i="11"/>
  <c r="F455" i="11"/>
  <c r="F457" i="11"/>
  <c r="F459" i="11"/>
  <c r="F461" i="11"/>
  <c r="F463" i="11"/>
  <c r="F465" i="11"/>
  <c r="F467" i="11"/>
  <c r="F469" i="11"/>
  <c r="F471" i="11"/>
  <c r="F473" i="11"/>
  <c r="F475" i="11"/>
  <c r="F477" i="11"/>
  <c r="F479" i="11"/>
  <c r="F481" i="11"/>
  <c r="F483" i="11"/>
  <c r="F485" i="11"/>
  <c r="F487" i="11"/>
  <c r="F489" i="11"/>
  <c r="F491" i="11"/>
  <c r="F493" i="11"/>
  <c r="F495" i="11"/>
  <c r="F497" i="11"/>
  <c r="F499" i="11"/>
  <c r="F501" i="11"/>
  <c r="E346" i="11"/>
  <c r="E348" i="11"/>
  <c r="E350" i="11"/>
  <c r="E352" i="11"/>
  <c r="E354" i="11"/>
  <c r="E356" i="11"/>
  <c r="F346" i="11"/>
  <c r="F348" i="11"/>
  <c r="F350" i="11"/>
  <c r="F352" i="11"/>
  <c r="F354" i="11"/>
  <c r="F356" i="11"/>
  <c r="F358" i="11"/>
  <c r="F360" i="11"/>
  <c r="F362" i="11"/>
  <c r="F364" i="11"/>
  <c r="F366" i="11"/>
  <c r="F368" i="11"/>
  <c r="F370" i="11"/>
  <c r="F372" i="11"/>
  <c r="F374" i="11"/>
  <c r="F376" i="11"/>
  <c r="F378" i="11"/>
  <c r="F380" i="11"/>
  <c r="F382" i="11"/>
  <c r="F384" i="11"/>
  <c r="F386" i="11"/>
  <c r="F388" i="11"/>
  <c r="F390" i="11"/>
  <c r="F392" i="11"/>
  <c r="F394" i="11"/>
  <c r="F396" i="11"/>
  <c r="F398" i="11"/>
  <c r="F400" i="11"/>
  <c r="F402" i="11"/>
  <c r="F404" i="11"/>
  <c r="F406" i="11"/>
  <c r="F408" i="11"/>
  <c r="F410" i="11"/>
  <c r="F412" i="11"/>
  <c r="F414" i="11"/>
  <c r="F416" i="11"/>
  <c r="F418" i="11"/>
  <c r="F420" i="11"/>
  <c r="F422" i="11"/>
  <c r="F424" i="11"/>
  <c r="F426" i="11"/>
  <c r="F428" i="11"/>
  <c r="F430" i="11"/>
  <c r="F432" i="11"/>
  <c r="F434" i="11"/>
  <c r="F436" i="11"/>
  <c r="F438" i="11"/>
  <c r="F440" i="11"/>
  <c r="F442" i="11"/>
  <c r="F444" i="11"/>
  <c r="F446" i="11"/>
  <c r="F448" i="11"/>
  <c r="F450" i="11"/>
  <c r="F452" i="11"/>
  <c r="F454" i="11"/>
  <c r="F456" i="11"/>
  <c r="F458" i="11"/>
  <c r="F460" i="11"/>
  <c r="F462" i="11"/>
  <c r="F464" i="11"/>
  <c r="F466" i="11"/>
  <c r="F468" i="11"/>
  <c r="F470" i="11"/>
  <c r="F472" i="11"/>
  <c r="F474" i="11"/>
  <c r="F476" i="11"/>
  <c r="F478" i="11"/>
  <c r="F480" i="11"/>
  <c r="F482" i="11"/>
  <c r="F484" i="11"/>
  <c r="F486" i="11"/>
  <c r="F488" i="11"/>
  <c r="F490" i="11"/>
  <c r="F492" i="11"/>
  <c r="F494" i="11"/>
  <c r="F496" i="11"/>
  <c r="F498" i="11"/>
  <c r="F500" i="11"/>
  <c r="E345" i="11"/>
  <c r="E347" i="11"/>
  <c r="E349" i="11"/>
  <c r="E351" i="11"/>
  <c r="E353" i="11"/>
  <c r="E355" i="11"/>
  <c r="E357" i="11"/>
  <c r="E358" i="11"/>
  <c r="E360" i="11"/>
  <c r="E362" i="11"/>
  <c r="E364" i="11"/>
  <c r="E366" i="11"/>
  <c r="E368" i="11"/>
  <c r="E370" i="11"/>
  <c r="E372" i="11"/>
  <c r="E374" i="11"/>
  <c r="E376" i="11"/>
  <c r="E378" i="11"/>
  <c r="E380" i="11"/>
  <c r="E382" i="11"/>
  <c r="E384" i="11"/>
  <c r="E386" i="11"/>
  <c r="E388" i="11"/>
  <c r="E390" i="11"/>
  <c r="E392" i="11"/>
  <c r="E394" i="11"/>
  <c r="E396" i="11"/>
  <c r="E398" i="11"/>
  <c r="E400" i="11"/>
  <c r="E402" i="11"/>
  <c r="E404" i="11"/>
  <c r="E406" i="11"/>
  <c r="E408" i="11"/>
  <c r="E410" i="11"/>
  <c r="E412" i="11"/>
  <c r="E414" i="11"/>
  <c r="E416" i="11"/>
  <c r="E418" i="11"/>
  <c r="E420" i="11"/>
  <c r="E422" i="11"/>
  <c r="E424" i="11"/>
  <c r="E426" i="11"/>
  <c r="E428" i="11"/>
  <c r="E430" i="11"/>
  <c r="E432" i="11"/>
  <c r="E434" i="11"/>
  <c r="E436" i="11"/>
  <c r="E438" i="11"/>
  <c r="E440" i="11"/>
  <c r="E442" i="11"/>
  <c r="E444" i="11"/>
  <c r="E446" i="11"/>
  <c r="E448" i="11"/>
  <c r="E450" i="11"/>
  <c r="E452" i="11"/>
  <c r="E454" i="11"/>
  <c r="E456" i="11"/>
  <c r="E458" i="11"/>
  <c r="E460" i="11"/>
  <c r="E462" i="11"/>
  <c r="E464" i="11"/>
  <c r="E466" i="11"/>
  <c r="E468" i="11"/>
  <c r="E470" i="11"/>
  <c r="E472" i="11"/>
  <c r="E474" i="11"/>
  <c r="E476" i="11"/>
  <c r="E478" i="11"/>
  <c r="E480" i="11"/>
  <c r="E482" i="11"/>
  <c r="E484" i="11"/>
  <c r="E486" i="11"/>
  <c r="E488" i="11"/>
  <c r="E490" i="11"/>
  <c r="E492" i="11"/>
  <c r="E494" i="11"/>
  <c r="E496" i="11"/>
  <c r="E498" i="11"/>
  <c r="E500" i="11"/>
  <c r="E359" i="11"/>
  <c r="E361" i="11"/>
  <c r="E363" i="11"/>
  <c r="E365" i="11"/>
  <c r="E367" i="11"/>
  <c r="E369" i="11"/>
  <c r="E371" i="11"/>
  <c r="E373" i="11"/>
  <c r="E375" i="11"/>
  <c r="E377" i="11"/>
  <c r="E379" i="11"/>
  <c r="E381" i="11"/>
  <c r="E383" i="11"/>
  <c r="E385" i="11"/>
  <c r="E387" i="11"/>
  <c r="E389" i="11"/>
  <c r="E391" i="11"/>
  <c r="E393" i="11"/>
  <c r="E395" i="11"/>
  <c r="E397" i="11"/>
  <c r="E399" i="11"/>
  <c r="E401" i="11"/>
  <c r="E403" i="11"/>
  <c r="E405" i="11"/>
  <c r="E407" i="11"/>
  <c r="E409" i="11"/>
  <c r="E411" i="11"/>
  <c r="E413" i="11"/>
  <c r="E415" i="11"/>
  <c r="E417" i="11"/>
  <c r="E419" i="11"/>
  <c r="E421" i="11"/>
  <c r="E423" i="11"/>
  <c r="E425" i="11"/>
  <c r="E427" i="11"/>
  <c r="E429" i="11"/>
  <c r="E431" i="11"/>
  <c r="E433" i="11"/>
  <c r="E435" i="11"/>
  <c r="E437" i="11"/>
  <c r="E439" i="11"/>
  <c r="E441" i="11"/>
  <c r="E443" i="11"/>
  <c r="E445" i="11"/>
  <c r="E447" i="11"/>
  <c r="E449" i="11"/>
  <c r="E451" i="11"/>
  <c r="E453" i="11"/>
  <c r="E455" i="11"/>
  <c r="E457" i="11"/>
  <c r="E459" i="11"/>
  <c r="E461" i="11"/>
  <c r="E463" i="11"/>
  <c r="E465" i="11"/>
  <c r="E467" i="11"/>
  <c r="E469" i="11"/>
  <c r="E471" i="11"/>
  <c r="E473" i="11"/>
  <c r="E475" i="11"/>
  <c r="E477" i="11"/>
  <c r="E479" i="11"/>
  <c r="E481" i="11"/>
  <c r="E483" i="11"/>
  <c r="E485" i="11"/>
  <c r="E487" i="11"/>
  <c r="E489" i="11"/>
  <c r="E491" i="11"/>
  <c r="E493" i="11"/>
  <c r="E495" i="11"/>
  <c r="E497" i="11"/>
  <c r="E499" i="11"/>
  <c r="E501" i="11"/>
  <c r="D329" i="11"/>
  <c r="D345" i="11"/>
  <c r="D338" i="11"/>
  <c r="S57" i="11"/>
  <c r="D337" i="11"/>
  <c r="D46" i="11"/>
  <c r="D42" i="11"/>
  <c r="D38" i="11"/>
  <c r="D34" i="11"/>
  <c r="D30" i="11"/>
  <c r="D26" i="11"/>
  <c r="Q55" i="11"/>
  <c r="Q54" i="11"/>
  <c r="Q11" i="11"/>
  <c r="P57" i="11"/>
  <c r="P52" i="11"/>
  <c r="Q13" i="11"/>
  <c r="T49" i="11"/>
  <c r="D332" i="11"/>
  <c r="D340" i="11"/>
  <c r="L4" i="11"/>
  <c r="L5" i="11"/>
  <c r="L7" i="11"/>
  <c r="L9" i="11"/>
  <c r="L11" i="11"/>
  <c r="L13" i="11"/>
  <c r="L15" i="11"/>
  <c r="L17" i="11"/>
  <c r="L19" i="11"/>
  <c r="L21" i="11"/>
  <c r="L23" i="11"/>
  <c r="L25" i="11"/>
  <c r="L27" i="11"/>
  <c r="L29" i="11"/>
  <c r="L31" i="11"/>
  <c r="L33" i="11"/>
  <c r="L35" i="11"/>
  <c r="L37" i="11"/>
  <c r="L39" i="11"/>
  <c r="L41" i="11"/>
  <c r="L43" i="11"/>
  <c r="L45" i="11"/>
  <c r="L47" i="11"/>
  <c r="L49" i="11"/>
  <c r="L51" i="11"/>
  <c r="L53" i="11"/>
  <c r="L55" i="11"/>
  <c r="L57" i="11"/>
  <c r="L59" i="11"/>
  <c r="L61" i="11"/>
  <c r="L63" i="11"/>
  <c r="L65" i="11"/>
  <c r="L67" i="11"/>
  <c r="L69" i="11"/>
  <c r="L71" i="11"/>
  <c r="L73" i="11"/>
  <c r="L75" i="11"/>
  <c r="L77" i="11"/>
  <c r="L79" i="11"/>
  <c r="L81" i="11"/>
  <c r="L83" i="11"/>
  <c r="L85" i="11"/>
  <c r="L87" i="11"/>
  <c r="L89" i="11"/>
  <c r="L91" i="11"/>
  <c r="L93" i="11"/>
  <c r="L95" i="11"/>
  <c r="L97" i="11"/>
  <c r="L99" i="11"/>
  <c r="L101" i="11"/>
  <c r="L103" i="11"/>
  <c r="L105" i="11"/>
  <c r="L107" i="11"/>
  <c r="L109" i="11"/>
  <c r="L111" i="11"/>
  <c r="L113" i="11"/>
  <c r="L115" i="11"/>
  <c r="L117" i="11"/>
  <c r="L119" i="11"/>
  <c r="L121" i="11"/>
  <c r="L123" i="11"/>
  <c r="L125" i="11"/>
  <c r="L127" i="11"/>
  <c r="L129" i="11"/>
  <c r="L131" i="11"/>
  <c r="L133" i="11"/>
  <c r="L135" i="11"/>
  <c r="L137" i="11"/>
  <c r="L139" i="11"/>
  <c r="L141" i="11"/>
  <c r="L143" i="11"/>
  <c r="L145" i="11"/>
  <c r="L147" i="11"/>
  <c r="L149" i="11"/>
  <c r="L151" i="11"/>
  <c r="L153" i="11"/>
  <c r="L155" i="11"/>
  <c r="L157" i="11"/>
  <c r="L159" i="11"/>
  <c r="L161" i="11"/>
  <c r="L163" i="11"/>
  <c r="L165" i="11"/>
  <c r="L167" i="11"/>
  <c r="L169" i="11"/>
  <c r="L171" i="11"/>
  <c r="L173" i="11"/>
  <c r="L6" i="11"/>
  <c r="L8" i="11"/>
  <c r="L10" i="11"/>
  <c r="L12" i="11"/>
  <c r="L14" i="11"/>
  <c r="L16" i="11"/>
  <c r="L18" i="11"/>
  <c r="L20" i="11"/>
  <c r="L22" i="11"/>
  <c r="L24" i="11"/>
  <c r="L26" i="11"/>
  <c r="L28" i="11"/>
  <c r="L30" i="11"/>
  <c r="L32" i="11"/>
  <c r="L34" i="11"/>
  <c r="L36" i="11"/>
  <c r="L38" i="11"/>
  <c r="L40" i="11"/>
  <c r="L42" i="11"/>
  <c r="L44" i="11"/>
  <c r="L46" i="11"/>
  <c r="L48" i="11"/>
  <c r="L50" i="11"/>
  <c r="L52" i="11"/>
  <c r="L54" i="11"/>
  <c r="L56" i="11"/>
  <c r="L58" i="11"/>
  <c r="L60" i="11"/>
  <c r="L62" i="11"/>
  <c r="L64" i="11"/>
  <c r="L66" i="11"/>
  <c r="L68" i="11"/>
  <c r="L70" i="11"/>
  <c r="L72" i="11"/>
  <c r="L74" i="11"/>
  <c r="L76" i="11"/>
  <c r="L78" i="11"/>
  <c r="L80" i="11"/>
  <c r="L82" i="11"/>
  <c r="L84" i="11"/>
  <c r="L86" i="11"/>
  <c r="L88" i="11"/>
  <c r="L90" i="11"/>
  <c r="L92" i="11"/>
  <c r="L94" i="11"/>
  <c r="L96" i="11"/>
  <c r="L98" i="11"/>
  <c r="L100" i="11"/>
  <c r="L102" i="11"/>
  <c r="L104" i="11"/>
  <c r="L106" i="11"/>
  <c r="L108" i="11"/>
  <c r="L110" i="11"/>
  <c r="L112" i="11"/>
  <c r="L114" i="11"/>
  <c r="L116" i="11"/>
  <c r="L118" i="11"/>
  <c r="L120" i="11"/>
  <c r="L122" i="11"/>
  <c r="L124" i="11"/>
  <c r="L126" i="11"/>
  <c r="L128" i="11"/>
  <c r="L130" i="11"/>
  <c r="L132" i="11"/>
  <c r="L134" i="11"/>
  <c r="L136" i="11"/>
  <c r="L138" i="11"/>
  <c r="L140" i="11"/>
  <c r="L142" i="11"/>
  <c r="L144" i="11"/>
  <c r="L146" i="11"/>
  <c r="L150" i="11"/>
  <c r="L154" i="11"/>
  <c r="L158" i="11"/>
  <c r="L162" i="11"/>
  <c r="L166" i="11"/>
  <c r="L170" i="11"/>
  <c r="L174" i="11"/>
  <c r="L176" i="11"/>
  <c r="L178" i="11"/>
  <c r="L180" i="11"/>
  <c r="L182" i="11"/>
  <c r="L184" i="11"/>
  <c r="L186" i="11"/>
  <c r="L188" i="11"/>
  <c r="L190" i="11"/>
  <c r="L192" i="11"/>
  <c r="L194" i="11"/>
  <c r="L196" i="11"/>
  <c r="L198" i="11"/>
  <c r="L200" i="11"/>
  <c r="L202" i="11"/>
  <c r="L204" i="11"/>
  <c r="L206" i="11"/>
  <c r="L208" i="11"/>
  <c r="L210" i="11"/>
  <c r="L212" i="11"/>
  <c r="L214" i="11"/>
  <c r="L216" i="11"/>
  <c r="L218" i="11"/>
  <c r="L220" i="11"/>
  <c r="L222" i="11"/>
  <c r="L224" i="11"/>
  <c r="L226" i="11"/>
  <c r="L228" i="11"/>
  <c r="L230" i="11"/>
  <c r="L232" i="11"/>
  <c r="L234" i="11"/>
  <c r="L236" i="11"/>
  <c r="L238" i="11"/>
  <c r="L240" i="11"/>
  <c r="L242" i="11"/>
  <c r="L244" i="11"/>
  <c r="L246" i="11"/>
  <c r="L248" i="11"/>
  <c r="L250" i="11"/>
  <c r="L252" i="11"/>
  <c r="L254" i="11"/>
  <c r="L256" i="11"/>
  <c r="L258" i="11"/>
  <c r="L260" i="11"/>
  <c r="L262" i="11"/>
  <c r="L264" i="11"/>
  <c r="L266" i="11"/>
  <c r="L268" i="11"/>
  <c r="L270" i="11"/>
  <c r="L272" i="11"/>
  <c r="L274" i="11"/>
  <c r="L276" i="11"/>
  <c r="L278" i="11"/>
  <c r="L280" i="11"/>
  <c r="L282" i="11"/>
  <c r="L284" i="11"/>
  <c r="L286" i="11"/>
  <c r="L288" i="11"/>
  <c r="L290" i="11"/>
  <c r="L292" i="11"/>
  <c r="L294" i="11"/>
  <c r="L296" i="11"/>
  <c r="L298" i="11"/>
  <c r="L300" i="11"/>
  <c r="L302" i="11"/>
  <c r="L304" i="11"/>
  <c r="L306" i="11"/>
  <c r="L308" i="11"/>
  <c r="L310" i="11"/>
  <c r="L312" i="11"/>
  <c r="L314" i="11"/>
  <c r="L316" i="11"/>
  <c r="L318" i="11"/>
  <c r="L320" i="11"/>
  <c r="L322" i="11"/>
  <c r="L324" i="11"/>
  <c r="L326" i="11"/>
  <c r="L328" i="11"/>
  <c r="L148" i="11"/>
  <c r="L152" i="11"/>
  <c r="L156" i="11"/>
  <c r="L160" i="11"/>
  <c r="L164" i="11"/>
  <c r="L168" i="11"/>
  <c r="L172" i="11"/>
  <c r="L175" i="11"/>
  <c r="L177" i="11"/>
  <c r="L179" i="11"/>
  <c r="L181" i="11"/>
  <c r="L183" i="11"/>
  <c r="L185" i="11"/>
  <c r="L187" i="11"/>
  <c r="L189" i="11"/>
  <c r="L191" i="11"/>
  <c r="L193" i="11"/>
  <c r="L195" i="11"/>
  <c r="L197" i="11"/>
  <c r="L199" i="11"/>
  <c r="L201" i="11"/>
  <c r="L203" i="11"/>
  <c r="L205" i="11"/>
  <c r="L207" i="11"/>
  <c r="L209" i="11"/>
  <c r="L211" i="11"/>
  <c r="L213" i="11"/>
  <c r="L215" i="11"/>
  <c r="L217" i="11"/>
  <c r="L219" i="11"/>
  <c r="L221" i="11"/>
  <c r="L223" i="11"/>
  <c r="L225" i="11"/>
  <c r="L227" i="11"/>
  <c r="L229" i="11"/>
  <c r="L231" i="11"/>
  <c r="L233" i="11"/>
  <c r="L235" i="11"/>
  <c r="L237" i="11"/>
  <c r="L239" i="11"/>
  <c r="L241" i="11"/>
  <c r="L243" i="11"/>
  <c r="L245" i="11"/>
  <c r="L247" i="11"/>
  <c r="L249" i="11"/>
  <c r="L251" i="11"/>
  <c r="L253" i="11"/>
  <c r="L255" i="11"/>
  <c r="L257" i="11"/>
  <c r="L259" i="11"/>
  <c r="L261" i="11"/>
  <c r="L263" i="11"/>
  <c r="L265" i="11"/>
  <c r="L267" i="11"/>
  <c r="L269" i="11"/>
  <c r="L271" i="11"/>
  <c r="L273" i="11"/>
  <c r="L275" i="11"/>
  <c r="L277" i="11"/>
  <c r="L279" i="11"/>
  <c r="L281" i="11"/>
  <c r="L283" i="11"/>
  <c r="L285" i="11"/>
  <c r="L287" i="11"/>
  <c r="L289" i="11"/>
  <c r="L291" i="11"/>
  <c r="L293" i="11"/>
  <c r="L295" i="11"/>
  <c r="L297" i="11"/>
  <c r="L299" i="11"/>
  <c r="L301" i="11"/>
  <c r="L303" i="11"/>
  <c r="L305" i="11"/>
  <c r="L307" i="11"/>
  <c r="L309" i="11"/>
  <c r="L311" i="11"/>
  <c r="L313" i="11"/>
  <c r="L315" i="11"/>
  <c r="L317" i="11"/>
  <c r="L319" i="11"/>
  <c r="L321" i="11"/>
  <c r="L323" i="11"/>
  <c r="L325" i="11"/>
  <c r="L327" i="11"/>
  <c r="K5" i="11"/>
  <c r="K7" i="11"/>
  <c r="K9" i="11"/>
  <c r="K11" i="11"/>
  <c r="K13" i="11"/>
  <c r="K15" i="11"/>
  <c r="K17" i="11"/>
  <c r="K19" i="11"/>
  <c r="K21" i="11"/>
  <c r="K23" i="11"/>
  <c r="K25" i="11"/>
  <c r="K27" i="11"/>
  <c r="K29" i="11"/>
  <c r="K31" i="11"/>
  <c r="K33" i="11"/>
  <c r="K35" i="11"/>
  <c r="K37" i="11"/>
  <c r="K39" i="11"/>
  <c r="K41" i="11"/>
  <c r="K6" i="11"/>
  <c r="K8" i="11"/>
  <c r="K10" i="11"/>
  <c r="K12" i="11"/>
  <c r="K14" i="11"/>
  <c r="K16" i="11"/>
  <c r="K18" i="11"/>
  <c r="K20" i="11"/>
  <c r="K22" i="11"/>
  <c r="K24" i="11"/>
  <c r="K26" i="11"/>
  <c r="K28" i="11"/>
  <c r="K30" i="11"/>
  <c r="K32" i="11"/>
  <c r="K34" i="11"/>
  <c r="K36" i="11"/>
  <c r="K38" i="11"/>
  <c r="K40" i="11"/>
  <c r="K42" i="11"/>
  <c r="K44" i="11"/>
  <c r="K46" i="11"/>
  <c r="K48" i="11"/>
  <c r="K50" i="11"/>
  <c r="K52" i="11"/>
  <c r="K54" i="11"/>
  <c r="K56" i="11"/>
  <c r="K58" i="11"/>
  <c r="K60" i="11"/>
  <c r="K62" i="11"/>
  <c r="K64" i="11"/>
  <c r="K66" i="11"/>
  <c r="K68" i="11"/>
  <c r="K70" i="11"/>
  <c r="K72" i="11"/>
  <c r="K74" i="11"/>
  <c r="K76" i="11"/>
  <c r="K78" i="11"/>
  <c r="K80" i="11"/>
  <c r="K82" i="11"/>
  <c r="K84" i="11"/>
  <c r="K86" i="11"/>
  <c r="K88" i="11"/>
  <c r="K90" i="11"/>
  <c r="K92" i="11"/>
  <c r="K94" i="11"/>
  <c r="K96" i="11"/>
  <c r="K98" i="11"/>
  <c r="K100" i="11"/>
  <c r="K102" i="11"/>
  <c r="K104" i="11"/>
  <c r="K106" i="11"/>
  <c r="K108" i="11"/>
  <c r="K110" i="11"/>
  <c r="K112" i="11"/>
  <c r="K114" i="11"/>
  <c r="K116" i="11"/>
  <c r="K118" i="11"/>
  <c r="K120" i="11"/>
  <c r="K122" i="11"/>
  <c r="K124" i="11"/>
  <c r="K126" i="11"/>
  <c r="K128" i="11"/>
  <c r="K130" i="11"/>
  <c r="K132" i="11"/>
  <c r="K134" i="11"/>
  <c r="K136" i="11"/>
  <c r="K138" i="11"/>
  <c r="K140" i="11"/>
  <c r="K142" i="11"/>
  <c r="K144" i="11"/>
  <c r="K146" i="11"/>
  <c r="K148" i="11"/>
  <c r="K150" i="11"/>
  <c r="K152" i="11"/>
  <c r="K154" i="11"/>
  <c r="K156" i="11"/>
  <c r="K158" i="11"/>
  <c r="K160" i="11"/>
  <c r="K162" i="11"/>
  <c r="K164" i="11"/>
  <c r="K166" i="11"/>
  <c r="K168" i="11"/>
  <c r="K170" i="11"/>
  <c r="K172" i="11"/>
  <c r="K174" i="11"/>
  <c r="K43" i="11"/>
  <c r="K47" i="11"/>
  <c r="K51" i="11"/>
  <c r="K55" i="11"/>
  <c r="K59" i="11"/>
  <c r="K63" i="11"/>
  <c r="K67" i="11"/>
  <c r="K71" i="11"/>
  <c r="K75" i="11"/>
  <c r="K79" i="11"/>
  <c r="K83" i="11"/>
  <c r="K87" i="11"/>
  <c r="K91" i="11"/>
  <c r="K95" i="11"/>
  <c r="K99" i="11"/>
  <c r="K103" i="11"/>
  <c r="K107" i="11"/>
  <c r="K111" i="11"/>
  <c r="K115" i="11"/>
  <c r="K119" i="11"/>
  <c r="K123" i="11"/>
  <c r="K127" i="11"/>
  <c r="K131" i="11"/>
  <c r="K135" i="11"/>
  <c r="K139" i="11"/>
  <c r="K143" i="11"/>
  <c r="K147" i="11"/>
  <c r="K151" i="11"/>
  <c r="K155" i="11"/>
  <c r="K159" i="11"/>
  <c r="K163" i="11"/>
  <c r="K167" i="11"/>
  <c r="K171" i="11"/>
  <c r="K175" i="11"/>
  <c r="K177" i="11"/>
  <c r="K179" i="11"/>
  <c r="K181" i="11"/>
  <c r="K183" i="11"/>
  <c r="K185" i="11"/>
  <c r="K187" i="11"/>
  <c r="K189" i="11"/>
  <c r="K191" i="11"/>
  <c r="K193" i="11"/>
  <c r="K195" i="11"/>
  <c r="K197" i="11"/>
  <c r="K199" i="11"/>
  <c r="K201" i="11"/>
  <c r="K203" i="11"/>
  <c r="K205" i="11"/>
  <c r="K207" i="11"/>
  <c r="K209" i="11"/>
  <c r="K211" i="11"/>
  <c r="K213" i="11"/>
  <c r="K215" i="11"/>
  <c r="K217" i="11"/>
  <c r="K219" i="11"/>
  <c r="K221" i="11"/>
  <c r="K223" i="11"/>
  <c r="K225" i="11"/>
  <c r="K227" i="11"/>
  <c r="K229" i="11"/>
  <c r="K231" i="11"/>
  <c r="K233" i="11"/>
  <c r="K235" i="11"/>
  <c r="K237" i="11"/>
  <c r="K239" i="11"/>
  <c r="K241" i="11"/>
  <c r="K243" i="11"/>
  <c r="K245" i="11"/>
  <c r="K247" i="11"/>
  <c r="K249" i="11"/>
  <c r="K251" i="11"/>
  <c r="K253" i="11"/>
  <c r="K255" i="11"/>
  <c r="K257" i="11"/>
  <c r="K259" i="11"/>
  <c r="K261" i="11"/>
  <c r="K263" i="11"/>
  <c r="K265" i="11"/>
  <c r="K267" i="11"/>
  <c r="K269" i="11"/>
  <c r="K271" i="11"/>
  <c r="K273" i="11"/>
  <c r="K275" i="11"/>
  <c r="K277" i="11"/>
  <c r="K45" i="11"/>
  <c r="K49" i="11"/>
  <c r="K53" i="11"/>
  <c r="K57" i="11"/>
  <c r="K61" i="11"/>
  <c r="K65" i="11"/>
  <c r="K69" i="11"/>
  <c r="K73" i="11"/>
  <c r="K77" i="11"/>
  <c r="K81" i="11"/>
  <c r="K85" i="11"/>
  <c r="K89" i="11"/>
  <c r="K93" i="11"/>
  <c r="K97" i="11"/>
  <c r="K101" i="11"/>
  <c r="K105" i="11"/>
  <c r="K109" i="11"/>
  <c r="K113" i="11"/>
  <c r="K117" i="11"/>
  <c r="K121" i="11"/>
  <c r="K125" i="11"/>
  <c r="K129" i="11"/>
  <c r="K133" i="11"/>
  <c r="K137" i="11"/>
  <c r="K141" i="11"/>
  <c r="K145" i="11"/>
  <c r="K149" i="11"/>
  <c r="K153" i="11"/>
  <c r="K157" i="11"/>
  <c r="K161" i="11"/>
  <c r="K165" i="11"/>
  <c r="K169" i="11"/>
  <c r="K173" i="11"/>
  <c r="K176" i="11"/>
  <c r="K178" i="11"/>
  <c r="K180" i="11"/>
  <c r="K182" i="11"/>
  <c r="K184" i="11"/>
  <c r="K186" i="11"/>
  <c r="K188" i="11"/>
  <c r="K190" i="11"/>
  <c r="K192" i="11"/>
  <c r="K194" i="11"/>
  <c r="K196" i="11"/>
  <c r="K198" i="11"/>
  <c r="K200" i="11"/>
  <c r="K202" i="11"/>
  <c r="K204" i="11"/>
  <c r="K206" i="11"/>
  <c r="K208" i="11"/>
  <c r="K210" i="11"/>
  <c r="K212" i="11"/>
  <c r="K214" i="11"/>
  <c r="K216" i="11"/>
  <c r="K218" i="11"/>
  <c r="K220" i="11"/>
  <c r="K222" i="11"/>
  <c r="K224" i="11"/>
  <c r="K226" i="11"/>
  <c r="K228" i="11"/>
  <c r="K230" i="11"/>
  <c r="K232" i="11"/>
  <c r="K234" i="11"/>
  <c r="K236" i="11"/>
  <c r="K238" i="11"/>
  <c r="K240" i="11"/>
  <c r="K242" i="11"/>
  <c r="K244" i="11"/>
  <c r="K246" i="11"/>
  <c r="K248" i="11"/>
  <c r="K250" i="11"/>
  <c r="K252" i="11"/>
  <c r="K254" i="11"/>
  <c r="K256" i="11"/>
  <c r="K258" i="11"/>
  <c r="K260" i="11"/>
  <c r="K262" i="11"/>
  <c r="K264" i="11"/>
  <c r="K266" i="11"/>
  <c r="K268" i="11"/>
  <c r="K270" i="11"/>
  <c r="K272" i="11"/>
  <c r="K274" i="11"/>
  <c r="K276" i="11"/>
  <c r="K278" i="11"/>
  <c r="K280" i="11"/>
  <c r="K282" i="11"/>
  <c r="K284" i="11"/>
  <c r="K286" i="11"/>
  <c r="K288" i="11"/>
  <c r="K290" i="11"/>
  <c r="K292" i="11"/>
  <c r="K294" i="11"/>
  <c r="K296" i="11"/>
  <c r="K298" i="11"/>
  <c r="K300" i="11"/>
  <c r="K302" i="11"/>
  <c r="K304" i="11"/>
  <c r="K306" i="11"/>
  <c r="K308" i="11"/>
  <c r="K310" i="11"/>
  <c r="K312" i="11"/>
  <c r="K314" i="11"/>
  <c r="K316" i="11"/>
  <c r="K318" i="11"/>
  <c r="K320" i="11"/>
  <c r="K322" i="11"/>
  <c r="K324" i="11"/>
  <c r="K326" i="11"/>
  <c r="K328" i="11"/>
  <c r="K279" i="11"/>
  <c r="K283" i="11"/>
  <c r="K287" i="11"/>
  <c r="K291" i="11"/>
  <c r="K295" i="11"/>
  <c r="K299" i="11"/>
  <c r="K303" i="11"/>
  <c r="K307" i="11"/>
  <c r="K311" i="11"/>
  <c r="K315" i="11"/>
  <c r="K319" i="11"/>
  <c r="K323" i="11"/>
  <c r="K327" i="11"/>
  <c r="K281" i="11"/>
  <c r="K285" i="11"/>
  <c r="K289" i="11"/>
  <c r="K293" i="11"/>
  <c r="K297" i="11"/>
  <c r="K301" i="11"/>
  <c r="K305" i="11"/>
  <c r="K309" i="11"/>
  <c r="K313" i="11"/>
  <c r="K317" i="11"/>
  <c r="K321" i="11"/>
  <c r="K325" i="11"/>
  <c r="K4" i="11"/>
  <c r="F4" i="11"/>
  <c r="F5" i="11"/>
  <c r="F7" i="11"/>
  <c r="F9" i="11"/>
  <c r="F11" i="11"/>
  <c r="F13" i="11"/>
  <c r="F15" i="11"/>
  <c r="F17" i="11"/>
  <c r="F19" i="11"/>
  <c r="F21" i="11"/>
  <c r="F23" i="11"/>
  <c r="F25" i="11"/>
  <c r="F27" i="11"/>
  <c r="F29" i="11"/>
  <c r="F31" i="11"/>
  <c r="F33" i="11"/>
  <c r="F35" i="11"/>
  <c r="F37" i="11"/>
  <c r="F39" i="11"/>
  <c r="F41" i="11"/>
  <c r="F43" i="11"/>
  <c r="F45" i="11"/>
  <c r="F47" i="11"/>
  <c r="F49" i="11"/>
  <c r="F51" i="11"/>
  <c r="F53" i="11"/>
  <c r="F55" i="11"/>
  <c r="F57" i="11"/>
  <c r="F59" i="11"/>
  <c r="F61" i="11"/>
  <c r="F63" i="11"/>
  <c r="F65" i="11"/>
  <c r="F67" i="11"/>
  <c r="F69" i="11"/>
  <c r="F71" i="11"/>
  <c r="F73" i="11"/>
  <c r="F75" i="11"/>
  <c r="F77" i="11"/>
  <c r="F79" i="11"/>
  <c r="F81" i="11"/>
  <c r="F83" i="11"/>
  <c r="F85" i="11"/>
  <c r="F87" i="11"/>
  <c r="F89" i="11"/>
  <c r="F91" i="11"/>
  <c r="F93" i="11"/>
  <c r="F95" i="11"/>
  <c r="F97" i="11"/>
  <c r="F99" i="11"/>
  <c r="F101" i="11"/>
  <c r="F103" i="11"/>
  <c r="F105" i="11"/>
  <c r="F107" i="11"/>
  <c r="F109" i="11"/>
  <c r="F111" i="11"/>
  <c r="F113" i="11"/>
  <c r="F115" i="11"/>
  <c r="F117" i="11"/>
  <c r="F119" i="11"/>
  <c r="F121" i="11"/>
  <c r="F123" i="11"/>
  <c r="F125" i="11"/>
  <c r="F127" i="11"/>
  <c r="F129" i="11"/>
  <c r="F131" i="11"/>
  <c r="F133" i="11"/>
  <c r="F135" i="11"/>
  <c r="F137" i="11"/>
  <c r="F139" i="11"/>
  <c r="F141" i="11"/>
  <c r="F143" i="11"/>
  <c r="F145" i="11"/>
  <c r="F147" i="11"/>
  <c r="F149" i="11"/>
  <c r="F151" i="11"/>
  <c r="F153" i="11"/>
  <c r="F155" i="11"/>
  <c r="F157" i="11"/>
  <c r="F159" i="11"/>
  <c r="F161" i="11"/>
  <c r="F163" i="11"/>
  <c r="F165" i="11"/>
  <c r="F167" i="11"/>
  <c r="F169" i="11"/>
  <c r="F6" i="11"/>
  <c r="F8" i="11"/>
  <c r="F10" i="11"/>
  <c r="F12" i="11"/>
  <c r="F14" i="11"/>
  <c r="F16" i="11"/>
  <c r="F18" i="11"/>
  <c r="F20" i="11"/>
  <c r="F22" i="11"/>
  <c r="F24" i="11"/>
  <c r="F26" i="11"/>
  <c r="F28" i="11"/>
  <c r="F30" i="11"/>
  <c r="F32" i="11"/>
  <c r="F34" i="11"/>
  <c r="F36" i="11"/>
  <c r="F38" i="11"/>
  <c r="F40" i="11"/>
  <c r="F42" i="11"/>
  <c r="F44" i="11"/>
  <c r="F46" i="11"/>
  <c r="F48" i="11"/>
  <c r="F50" i="11"/>
  <c r="F52" i="11"/>
  <c r="F54" i="11"/>
  <c r="F56" i="11"/>
  <c r="F58" i="11"/>
  <c r="F60" i="11"/>
  <c r="F62" i="11"/>
  <c r="F64" i="11"/>
  <c r="F66" i="11"/>
  <c r="F68" i="11"/>
  <c r="F70" i="11"/>
  <c r="F72" i="11"/>
  <c r="F74" i="11"/>
  <c r="F76" i="11"/>
  <c r="F78" i="11"/>
  <c r="F80" i="11"/>
  <c r="F82" i="11"/>
  <c r="F84" i="11"/>
  <c r="F86" i="11"/>
  <c r="F88" i="11"/>
  <c r="F90" i="11"/>
  <c r="F92" i="11"/>
  <c r="F94" i="11"/>
  <c r="F96" i="11"/>
  <c r="F98" i="11"/>
  <c r="F100" i="11"/>
  <c r="F102" i="11"/>
  <c r="F104" i="11"/>
  <c r="F106" i="11"/>
  <c r="F108" i="11"/>
  <c r="F110" i="11"/>
  <c r="F112" i="11"/>
  <c r="F114" i="11"/>
  <c r="F116" i="11"/>
  <c r="F118" i="11"/>
  <c r="F120" i="11"/>
  <c r="F122" i="11"/>
  <c r="F124" i="11"/>
  <c r="F126" i="11"/>
  <c r="F128" i="11"/>
  <c r="F130" i="11"/>
  <c r="F132" i="11"/>
  <c r="F134" i="11"/>
  <c r="F136" i="11"/>
  <c r="F138" i="11"/>
  <c r="F140" i="11"/>
  <c r="F142" i="11"/>
  <c r="F144" i="11"/>
  <c r="F146" i="11"/>
  <c r="F148" i="11"/>
  <c r="F150" i="11"/>
  <c r="F152" i="11"/>
  <c r="F154" i="11"/>
  <c r="F156" i="11"/>
  <c r="F158" i="11"/>
  <c r="F160" i="11"/>
  <c r="F162" i="11"/>
  <c r="F164" i="11"/>
  <c r="F166" i="11"/>
  <c r="F168" i="11"/>
  <c r="F170" i="11"/>
  <c r="F172" i="11"/>
  <c r="F174" i="11"/>
  <c r="F171" i="11"/>
  <c r="F175" i="11"/>
  <c r="F177" i="11"/>
  <c r="F179" i="11"/>
  <c r="F181" i="11"/>
  <c r="F183" i="11"/>
  <c r="F185" i="11"/>
  <c r="F187" i="11"/>
  <c r="F189" i="11"/>
  <c r="F191" i="11"/>
  <c r="F193" i="11"/>
  <c r="F195" i="11"/>
  <c r="F197" i="11"/>
  <c r="F199" i="11"/>
  <c r="F201" i="11"/>
  <c r="F203" i="11"/>
  <c r="F205" i="11"/>
  <c r="F207" i="11"/>
  <c r="F209" i="11"/>
  <c r="F211" i="11"/>
  <c r="F213" i="11"/>
  <c r="F215" i="11"/>
  <c r="F217" i="11"/>
  <c r="F219" i="11"/>
  <c r="F221" i="11"/>
  <c r="F223" i="11"/>
  <c r="F225" i="11"/>
  <c r="F227" i="11"/>
  <c r="F229" i="11"/>
  <c r="F231" i="11"/>
  <c r="F233" i="11"/>
  <c r="F235" i="11"/>
  <c r="F237" i="11"/>
  <c r="F239" i="11"/>
  <c r="F241" i="11"/>
  <c r="F243" i="11"/>
  <c r="F245" i="11"/>
  <c r="F247" i="11"/>
  <c r="F249" i="11"/>
  <c r="F251" i="11"/>
  <c r="F253" i="11"/>
  <c r="F255" i="11"/>
  <c r="F257" i="11"/>
  <c r="F259" i="11"/>
  <c r="F261" i="11"/>
  <c r="F263" i="11"/>
  <c r="F265" i="11"/>
  <c r="F267" i="11"/>
  <c r="F269" i="11"/>
  <c r="F271" i="11"/>
  <c r="F273" i="11"/>
  <c r="F275" i="11"/>
  <c r="F277" i="11"/>
  <c r="F279" i="11"/>
  <c r="F281" i="11"/>
  <c r="F283" i="11"/>
  <c r="F285" i="11"/>
  <c r="F287" i="11"/>
  <c r="F289" i="11"/>
  <c r="F291" i="11"/>
  <c r="F293" i="11"/>
  <c r="F295" i="11"/>
  <c r="F297" i="11"/>
  <c r="F299" i="11"/>
  <c r="F301" i="11"/>
  <c r="F303" i="11"/>
  <c r="F305" i="11"/>
  <c r="F307" i="11"/>
  <c r="F309" i="11"/>
  <c r="F311" i="11"/>
  <c r="F313" i="11"/>
  <c r="F315" i="11"/>
  <c r="F317" i="11"/>
  <c r="F319" i="11"/>
  <c r="F321" i="11"/>
  <c r="F323" i="11"/>
  <c r="F325" i="11"/>
  <c r="F327" i="11"/>
  <c r="F329" i="11"/>
  <c r="F331" i="11"/>
  <c r="F333" i="11"/>
  <c r="F335" i="11"/>
  <c r="F337" i="11"/>
  <c r="F339" i="11"/>
  <c r="F341" i="11"/>
  <c r="F173" i="11"/>
  <c r="F176" i="11"/>
  <c r="F178" i="11"/>
  <c r="F180" i="11"/>
  <c r="F182" i="11"/>
  <c r="F184" i="11"/>
  <c r="F186" i="11"/>
  <c r="F188" i="11"/>
  <c r="F190" i="11"/>
  <c r="F192" i="11"/>
  <c r="F194" i="11"/>
  <c r="F196" i="11"/>
  <c r="F198" i="11"/>
  <c r="F200" i="11"/>
  <c r="F202" i="11"/>
  <c r="F204" i="11"/>
  <c r="F206" i="11"/>
  <c r="F208" i="11"/>
  <c r="F210" i="11"/>
  <c r="F212" i="11"/>
  <c r="F214" i="11"/>
  <c r="F216" i="11"/>
  <c r="F218" i="11"/>
  <c r="F220" i="11"/>
  <c r="F222" i="11"/>
  <c r="F224" i="11"/>
  <c r="F226" i="11"/>
  <c r="F228" i="11"/>
  <c r="F230" i="11"/>
  <c r="F232" i="11"/>
  <c r="F234" i="11"/>
  <c r="F236" i="11"/>
  <c r="F238" i="11"/>
  <c r="F240" i="11"/>
  <c r="F242" i="11"/>
  <c r="F244" i="11"/>
  <c r="F246" i="11"/>
  <c r="F248" i="11"/>
  <c r="F250" i="11"/>
  <c r="F252" i="11"/>
  <c r="F254" i="11"/>
  <c r="F256" i="11"/>
  <c r="F258" i="11"/>
  <c r="F260" i="11"/>
  <c r="F262" i="11"/>
  <c r="F264" i="11"/>
  <c r="F266" i="11"/>
  <c r="F268" i="11"/>
  <c r="F270" i="11"/>
  <c r="F272" i="11"/>
  <c r="F274" i="11"/>
  <c r="F276" i="11"/>
  <c r="F278" i="11"/>
  <c r="F280" i="11"/>
  <c r="F282" i="11"/>
  <c r="F284" i="11"/>
  <c r="F286" i="11"/>
  <c r="F288" i="11"/>
  <c r="F290" i="11"/>
  <c r="F292" i="11"/>
  <c r="F294" i="11"/>
  <c r="F296" i="11"/>
  <c r="F298" i="11"/>
  <c r="F300" i="11"/>
  <c r="F302" i="11"/>
  <c r="F304" i="11"/>
  <c r="F306" i="11"/>
  <c r="F308" i="11"/>
  <c r="F310" i="11"/>
  <c r="F312" i="11"/>
  <c r="F314" i="11"/>
  <c r="F316" i="11"/>
  <c r="F318" i="11"/>
  <c r="F320" i="11"/>
  <c r="F322" i="11"/>
  <c r="F324" i="11"/>
  <c r="F326" i="11"/>
  <c r="F328" i="11"/>
  <c r="F330" i="11"/>
  <c r="F332" i="11"/>
  <c r="F334" i="11"/>
  <c r="F336" i="11"/>
  <c r="F338" i="11"/>
  <c r="F340" i="11"/>
  <c r="F342" i="11"/>
  <c r="F344" i="11"/>
  <c r="F343" i="11"/>
  <c r="E5" i="11"/>
  <c r="E7" i="11"/>
  <c r="E9" i="11"/>
  <c r="E11" i="11"/>
  <c r="E13" i="11"/>
  <c r="E15" i="11"/>
  <c r="E17" i="11"/>
  <c r="E19" i="11"/>
  <c r="E21" i="11"/>
  <c r="E23" i="11"/>
  <c r="E25" i="11"/>
  <c r="E27" i="11"/>
  <c r="E29" i="11"/>
  <c r="E31" i="11"/>
  <c r="E33" i="11"/>
  <c r="E35" i="11"/>
  <c r="E37" i="11"/>
  <c r="E39" i="11"/>
  <c r="E41" i="11"/>
  <c r="E43" i="11"/>
  <c r="E45" i="11"/>
  <c r="E47" i="11"/>
  <c r="E49" i="11"/>
  <c r="E51" i="11"/>
  <c r="E53" i="11"/>
  <c r="E55" i="11"/>
  <c r="E57" i="11"/>
  <c r="E59" i="11"/>
  <c r="E61" i="11"/>
  <c r="E63" i="11"/>
  <c r="E65" i="11"/>
  <c r="E67" i="11"/>
  <c r="E69" i="11"/>
  <c r="E71" i="11"/>
  <c r="E73" i="11"/>
  <c r="E75" i="11"/>
  <c r="E77" i="11"/>
  <c r="E79" i="11"/>
  <c r="E81" i="11"/>
  <c r="E83" i="11"/>
  <c r="E85" i="11"/>
  <c r="E87" i="11"/>
  <c r="E89" i="11"/>
  <c r="E91" i="11"/>
  <c r="E93" i="11"/>
  <c r="E95" i="11"/>
  <c r="E97" i="11"/>
  <c r="E99" i="11"/>
  <c r="E101" i="11"/>
  <c r="E103" i="11"/>
  <c r="E105" i="11"/>
  <c r="E107" i="11"/>
  <c r="E109" i="11"/>
  <c r="E111" i="11"/>
  <c r="E113" i="11"/>
  <c r="E115" i="11"/>
  <c r="E117" i="11"/>
  <c r="E119" i="11"/>
  <c r="E121" i="11"/>
  <c r="E123" i="11"/>
  <c r="E125" i="11"/>
  <c r="E127" i="11"/>
  <c r="E129" i="11"/>
  <c r="E131" i="11"/>
  <c r="E133" i="11"/>
  <c r="E135" i="11"/>
  <c r="E137" i="11"/>
  <c r="E139" i="11"/>
  <c r="E141" i="11"/>
  <c r="E143" i="11"/>
  <c r="E145" i="11"/>
  <c r="E147" i="11"/>
  <c r="E149" i="11"/>
  <c r="E151" i="11"/>
  <c r="E153" i="11"/>
  <c r="E155" i="11"/>
  <c r="E157" i="11"/>
  <c r="E159" i="11"/>
  <c r="E161" i="11"/>
  <c r="E163" i="11"/>
  <c r="E165" i="11"/>
  <c r="E167" i="11"/>
  <c r="E169" i="11"/>
  <c r="E171" i="11"/>
  <c r="E173" i="11"/>
  <c r="E6" i="11"/>
  <c r="E10" i="11"/>
  <c r="E14" i="11"/>
  <c r="E18" i="11"/>
  <c r="E22" i="11"/>
  <c r="E26" i="11"/>
  <c r="E30" i="11"/>
  <c r="E34" i="11"/>
  <c r="E38" i="11"/>
  <c r="E42" i="11"/>
  <c r="E46" i="11"/>
  <c r="E50" i="11"/>
  <c r="E54" i="11"/>
  <c r="E58" i="11"/>
  <c r="E62" i="11"/>
  <c r="E66" i="11"/>
  <c r="E70" i="11"/>
  <c r="E74" i="11"/>
  <c r="E78" i="11"/>
  <c r="E82" i="11"/>
  <c r="E86" i="11"/>
  <c r="E90" i="11"/>
  <c r="E94" i="11"/>
  <c r="E98" i="11"/>
  <c r="E102" i="11"/>
  <c r="E106" i="11"/>
  <c r="E110" i="11"/>
  <c r="E114" i="11"/>
  <c r="E118" i="11"/>
  <c r="E122" i="11"/>
  <c r="E126" i="11"/>
  <c r="E130" i="11"/>
  <c r="E134" i="11"/>
  <c r="E138" i="11"/>
  <c r="E142" i="11"/>
  <c r="E146" i="11"/>
  <c r="E150" i="11"/>
  <c r="E154" i="11"/>
  <c r="E158" i="11"/>
  <c r="E162" i="11"/>
  <c r="E166" i="11"/>
  <c r="E170" i="11"/>
  <c r="E174" i="11"/>
  <c r="E176" i="11"/>
  <c r="E178" i="11"/>
  <c r="E180" i="11"/>
  <c r="E182" i="11"/>
  <c r="E184" i="11"/>
  <c r="E186" i="11"/>
  <c r="E188" i="11"/>
  <c r="E190" i="11"/>
  <c r="E192" i="11"/>
  <c r="E194" i="11"/>
  <c r="E196" i="11"/>
  <c r="E198" i="11"/>
  <c r="E200" i="11"/>
  <c r="E202" i="11"/>
  <c r="E204" i="11"/>
  <c r="E206" i="11"/>
  <c r="E208" i="11"/>
  <c r="E210" i="11"/>
  <c r="E212" i="11"/>
  <c r="E214" i="11"/>
  <c r="E216" i="11"/>
  <c r="E218" i="11"/>
  <c r="E220" i="11"/>
  <c r="E222" i="11"/>
  <c r="E224" i="11"/>
  <c r="E226" i="11"/>
  <c r="E228" i="11"/>
  <c r="E230" i="11"/>
  <c r="E232" i="11"/>
  <c r="E234" i="11"/>
  <c r="E236" i="11"/>
  <c r="E238" i="11"/>
  <c r="E240" i="11"/>
  <c r="E242" i="11"/>
  <c r="E244" i="11"/>
  <c r="E246" i="11"/>
  <c r="E248" i="11"/>
  <c r="E250" i="11"/>
  <c r="E252" i="11"/>
  <c r="E254" i="11"/>
  <c r="E256" i="11"/>
  <c r="E258" i="11"/>
  <c r="E260" i="11"/>
  <c r="E262" i="11"/>
  <c r="E264" i="11"/>
  <c r="E266" i="11"/>
  <c r="E268" i="11"/>
  <c r="E270" i="11"/>
  <c r="E272" i="11"/>
  <c r="E274" i="11"/>
  <c r="E276" i="11"/>
  <c r="E278" i="11"/>
  <c r="E280" i="11"/>
  <c r="E282" i="11"/>
  <c r="E284" i="11"/>
  <c r="E286" i="11"/>
  <c r="E288" i="11"/>
  <c r="E290" i="11"/>
  <c r="E292" i="11"/>
  <c r="E294" i="11"/>
  <c r="E296" i="11"/>
  <c r="E298" i="11"/>
  <c r="E300" i="11"/>
  <c r="E302" i="11"/>
  <c r="E304" i="11"/>
  <c r="E306" i="11"/>
  <c r="E308" i="11"/>
  <c r="E310" i="11"/>
  <c r="E312" i="11"/>
  <c r="E314" i="11"/>
  <c r="E316" i="11"/>
  <c r="E318" i="11"/>
  <c r="E320" i="11"/>
  <c r="E322" i="11"/>
  <c r="E324" i="11"/>
  <c r="E326" i="11"/>
  <c r="E328" i="11"/>
  <c r="E330" i="11"/>
  <c r="E332" i="11"/>
  <c r="E334" i="11"/>
  <c r="E336" i="11"/>
  <c r="E338" i="11"/>
  <c r="E340" i="11"/>
  <c r="E342" i="11"/>
  <c r="E344" i="11"/>
  <c r="E8" i="11"/>
  <c r="E12" i="11"/>
  <c r="E16" i="11"/>
  <c r="E20" i="11"/>
  <c r="E24" i="11"/>
  <c r="E28" i="11"/>
  <c r="E32" i="11"/>
  <c r="E36" i="11"/>
  <c r="E40" i="11"/>
  <c r="E44" i="11"/>
  <c r="E48" i="11"/>
  <c r="E52" i="11"/>
  <c r="E56" i="11"/>
  <c r="E60" i="11"/>
  <c r="E64" i="11"/>
  <c r="E68" i="11"/>
  <c r="E72" i="11"/>
  <c r="E76" i="11"/>
  <c r="E80" i="11"/>
  <c r="E84" i="11"/>
  <c r="E88" i="11"/>
  <c r="E92" i="11"/>
  <c r="E96" i="11"/>
  <c r="E100" i="11"/>
  <c r="E104" i="11"/>
  <c r="E108" i="11"/>
  <c r="E112" i="11"/>
  <c r="E116" i="11"/>
  <c r="E120" i="11"/>
  <c r="E124" i="11"/>
  <c r="E128" i="11"/>
  <c r="E132" i="11"/>
  <c r="E136" i="11"/>
  <c r="E140" i="11"/>
  <c r="E144" i="11"/>
  <c r="E148" i="11"/>
  <c r="E152" i="11"/>
  <c r="E156" i="11"/>
  <c r="E160" i="11"/>
  <c r="E164" i="11"/>
  <c r="E168" i="11"/>
  <c r="E172" i="11"/>
  <c r="E175" i="11"/>
  <c r="E179" i="11"/>
  <c r="E183" i="11"/>
  <c r="E187" i="11"/>
  <c r="E191" i="11"/>
  <c r="E195" i="11"/>
  <c r="E199" i="11"/>
  <c r="E203" i="11"/>
  <c r="E207" i="11"/>
  <c r="E211" i="11"/>
  <c r="E215" i="11"/>
  <c r="E219" i="11"/>
  <c r="E223" i="11"/>
  <c r="E227" i="11"/>
  <c r="E231" i="11"/>
  <c r="E235" i="11"/>
  <c r="E239" i="11"/>
  <c r="E243" i="11"/>
  <c r="E247" i="11"/>
  <c r="E251" i="11"/>
  <c r="E255" i="11"/>
  <c r="E259" i="11"/>
  <c r="E263" i="11"/>
  <c r="E267" i="11"/>
  <c r="E271" i="11"/>
  <c r="E275" i="11"/>
  <c r="E279" i="11"/>
  <c r="E283" i="11"/>
  <c r="E287" i="11"/>
  <c r="E291" i="11"/>
  <c r="E295" i="11"/>
  <c r="E299" i="11"/>
  <c r="E303" i="11"/>
  <c r="E307" i="11"/>
  <c r="E311" i="11"/>
  <c r="E315" i="11"/>
  <c r="E319" i="11"/>
  <c r="E323" i="11"/>
  <c r="E327" i="11"/>
  <c r="E331" i="11"/>
  <c r="E335" i="11"/>
  <c r="E339" i="11"/>
  <c r="E343" i="11"/>
  <c r="E177" i="11"/>
  <c r="E181" i="11"/>
  <c r="E185" i="11"/>
  <c r="E189" i="11"/>
  <c r="E193" i="11"/>
  <c r="E197" i="11"/>
  <c r="E201" i="11"/>
  <c r="E205" i="11"/>
  <c r="E209" i="11"/>
  <c r="E213" i="11"/>
  <c r="E217" i="11"/>
  <c r="E221" i="11"/>
  <c r="E225" i="11"/>
  <c r="E229" i="11"/>
  <c r="E233" i="11"/>
  <c r="E237" i="11"/>
  <c r="E241" i="11"/>
  <c r="E245" i="11"/>
  <c r="E249" i="11"/>
  <c r="E253" i="11"/>
  <c r="E257" i="11"/>
  <c r="E261" i="11"/>
  <c r="E265" i="11"/>
  <c r="E269" i="11"/>
  <c r="E273" i="11"/>
  <c r="E277" i="11"/>
  <c r="E281" i="11"/>
  <c r="E285" i="11"/>
  <c r="E289" i="11"/>
  <c r="E293" i="11"/>
  <c r="E297" i="11"/>
  <c r="E301" i="11"/>
  <c r="E305" i="11"/>
  <c r="E309" i="11"/>
  <c r="E313" i="11"/>
  <c r="E317" i="11"/>
  <c r="E321" i="11"/>
  <c r="E325" i="11"/>
  <c r="E329" i="11"/>
  <c r="E333" i="11"/>
  <c r="E337" i="11"/>
  <c r="E341" i="11"/>
  <c r="E4" i="11"/>
  <c r="D341" i="11"/>
  <c r="D333" i="11"/>
  <c r="D342" i="11"/>
  <c r="D334" i="11"/>
  <c r="D343" i="11"/>
  <c r="D339" i="11"/>
  <c r="D335" i="11"/>
  <c r="D331" i="11"/>
  <c r="S29" i="11"/>
  <c r="D51" i="11"/>
  <c r="D53" i="11"/>
  <c r="D55" i="11"/>
  <c r="D57" i="11"/>
  <c r="D59" i="11"/>
  <c r="D61" i="11"/>
  <c r="D63" i="11"/>
  <c r="D65" i="11"/>
  <c r="D67" i="11"/>
  <c r="D69" i="11"/>
  <c r="D71" i="11"/>
  <c r="D73" i="11"/>
  <c r="D75" i="11"/>
  <c r="D77" i="11"/>
  <c r="D79" i="11"/>
  <c r="D81" i="11"/>
  <c r="D83" i="11"/>
  <c r="D85" i="11"/>
  <c r="D87" i="11"/>
  <c r="D89" i="11"/>
  <c r="D91" i="11"/>
  <c r="D93" i="11"/>
  <c r="D95" i="11"/>
  <c r="D97" i="11"/>
  <c r="D99" i="11"/>
  <c r="D101" i="11"/>
  <c r="D103" i="11"/>
  <c r="D105" i="11"/>
  <c r="D107" i="11"/>
  <c r="D109" i="11"/>
  <c r="D111" i="11"/>
  <c r="D113" i="11"/>
  <c r="D115" i="11"/>
  <c r="D117" i="11"/>
  <c r="D119" i="11"/>
  <c r="D121" i="11"/>
  <c r="D123" i="11"/>
  <c r="D125" i="11"/>
  <c r="D127" i="11"/>
  <c r="D129" i="11"/>
  <c r="D131" i="11"/>
  <c r="D133" i="11"/>
  <c r="D135" i="11"/>
  <c r="D137" i="11"/>
  <c r="D139" i="11"/>
  <c r="D9" i="11"/>
  <c r="D11" i="11"/>
  <c r="D13" i="11"/>
  <c r="D18" i="11"/>
  <c r="D20" i="11"/>
  <c r="D22" i="11"/>
  <c r="D24" i="11"/>
  <c r="D141" i="11"/>
  <c r="D143" i="11"/>
  <c r="D145" i="11"/>
  <c r="D147" i="11"/>
  <c r="D149" i="11"/>
  <c r="D151" i="11"/>
  <c r="D153" i="11"/>
  <c r="D155" i="11"/>
  <c r="D157" i="11"/>
  <c r="D159" i="11"/>
  <c r="D161" i="11"/>
  <c r="D163" i="11"/>
  <c r="D165" i="11"/>
  <c r="D167" i="11"/>
  <c r="D169" i="11"/>
  <c r="D171" i="11"/>
  <c r="D173" i="11"/>
  <c r="D175" i="11"/>
  <c r="D177" i="11"/>
  <c r="D179" i="11"/>
  <c r="D181" i="11"/>
  <c r="D183" i="11"/>
  <c r="D185" i="11"/>
  <c r="D187" i="11"/>
  <c r="D189" i="11"/>
  <c r="D191" i="11"/>
  <c r="D193" i="11"/>
  <c r="D195" i="11"/>
  <c r="D197" i="11"/>
  <c r="D199" i="11"/>
  <c r="D201" i="11"/>
  <c r="D203" i="11"/>
  <c r="D205" i="11"/>
  <c r="D207" i="11"/>
  <c r="D209" i="11"/>
  <c r="D211" i="11"/>
  <c r="D213" i="11"/>
  <c r="D215" i="11"/>
  <c r="D217" i="11"/>
  <c r="D219" i="11"/>
  <c r="D221" i="11"/>
  <c r="D223" i="11"/>
  <c r="D225" i="11"/>
  <c r="D227" i="11"/>
  <c r="D229" i="11"/>
  <c r="D231" i="11"/>
  <c r="D233" i="11"/>
  <c r="D235" i="11"/>
  <c r="D237" i="11"/>
  <c r="D239" i="11"/>
  <c r="D241" i="11"/>
  <c r="D243" i="11"/>
  <c r="D245" i="11"/>
  <c r="D247" i="11"/>
  <c r="D249" i="11"/>
  <c r="D251" i="11"/>
  <c r="D253" i="11"/>
  <c r="D255" i="11"/>
  <c r="D257" i="11"/>
  <c r="D259" i="11"/>
  <c r="D261" i="11"/>
  <c r="D263" i="11"/>
  <c r="D265" i="11"/>
  <c r="D267" i="11"/>
  <c r="D269" i="11"/>
  <c r="D271" i="11"/>
  <c r="D273" i="11"/>
  <c r="D275" i="11"/>
  <c r="D277" i="11"/>
  <c r="D279" i="11"/>
  <c r="D281" i="11"/>
  <c r="D283" i="11"/>
  <c r="D285" i="11"/>
  <c r="D287" i="11"/>
  <c r="D289" i="11"/>
  <c r="D291" i="11"/>
  <c r="D293" i="11"/>
  <c r="D295" i="11"/>
  <c r="D297" i="11"/>
  <c r="D299" i="11"/>
  <c r="D301" i="11"/>
  <c r="D303" i="11"/>
  <c r="D305" i="11"/>
  <c r="D307" i="11"/>
  <c r="D309" i="11"/>
  <c r="D311" i="11"/>
  <c r="D313" i="11"/>
  <c r="D315" i="11"/>
  <c r="D317" i="11"/>
  <c r="D319" i="11"/>
  <c r="D321" i="11"/>
  <c r="D323" i="11"/>
  <c r="D48" i="11"/>
  <c r="D44" i="11"/>
  <c r="D40" i="11"/>
  <c r="D36" i="11"/>
  <c r="D32" i="11"/>
  <c r="D28" i="11"/>
  <c r="D325" i="11"/>
  <c r="D327" i="11"/>
  <c r="D50" i="11"/>
  <c r="D52" i="11"/>
  <c r="D54" i="11"/>
  <c r="D56" i="11"/>
  <c r="D58" i="11"/>
  <c r="D60" i="11"/>
  <c r="D62" i="11"/>
  <c r="D64" i="11"/>
  <c r="D66" i="11"/>
  <c r="D68" i="11"/>
  <c r="D70" i="11"/>
  <c r="D72" i="11"/>
  <c r="D74" i="11"/>
  <c r="D76" i="11"/>
  <c r="D78" i="11"/>
  <c r="D80" i="11"/>
  <c r="D82" i="11"/>
  <c r="D84" i="11"/>
  <c r="D86" i="11"/>
  <c r="D88" i="11"/>
  <c r="D90" i="11"/>
  <c r="D92" i="11"/>
  <c r="D94" i="11"/>
  <c r="D96" i="11"/>
  <c r="D98" i="11"/>
  <c r="D100" i="11"/>
  <c r="D102" i="11"/>
  <c r="D104" i="11"/>
  <c r="D106" i="11"/>
  <c r="D108" i="11"/>
  <c r="D110" i="11"/>
  <c r="D112" i="11"/>
  <c r="D114" i="11"/>
  <c r="D116" i="11"/>
  <c r="D118" i="11"/>
  <c r="D120" i="11"/>
  <c r="D122" i="11"/>
  <c r="D124" i="11"/>
  <c r="D126" i="11"/>
  <c r="D128" i="11"/>
  <c r="D130" i="11"/>
  <c r="D132" i="11"/>
  <c r="D134" i="11"/>
  <c r="D136" i="11"/>
  <c r="D138" i="11"/>
  <c r="D14" i="11"/>
  <c r="D10" i="11"/>
  <c r="D12" i="11"/>
  <c r="D15" i="11"/>
  <c r="D19" i="11"/>
  <c r="D21" i="11"/>
  <c r="D23" i="11"/>
  <c r="D140" i="11"/>
  <c r="D142" i="11"/>
  <c r="D144" i="11"/>
  <c r="D146" i="11"/>
  <c r="D148" i="11"/>
  <c r="D150" i="11"/>
  <c r="D152" i="11"/>
  <c r="D154" i="11"/>
  <c r="D156" i="11"/>
  <c r="D158" i="11"/>
  <c r="D160" i="11"/>
  <c r="D162" i="11"/>
  <c r="D164" i="11"/>
  <c r="D166" i="11"/>
  <c r="D168" i="11"/>
  <c r="D170" i="11"/>
  <c r="D172" i="11"/>
  <c r="D174" i="11"/>
  <c r="D176" i="11"/>
  <c r="D178" i="11"/>
  <c r="D180" i="11"/>
  <c r="D182" i="11"/>
  <c r="D184" i="11"/>
  <c r="D186" i="11"/>
  <c r="D188" i="11"/>
  <c r="D190" i="11"/>
  <c r="D192" i="11"/>
  <c r="D194" i="11"/>
  <c r="D196" i="11"/>
  <c r="D198" i="11"/>
  <c r="D200" i="11"/>
  <c r="D202" i="11"/>
  <c r="D204" i="11"/>
  <c r="D206" i="11"/>
  <c r="D208" i="11"/>
  <c r="D210" i="11"/>
  <c r="D212" i="11"/>
  <c r="D214" i="11"/>
  <c r="D216" i="11"/>
  <c r="D218" i="11"/>
  <c r="D220" i="11"/>
  <c r="D222" i="11"/>
  <c r="D224" i="11"/>
  <c r="D226" i="11"/>
  <c r="D228" i="11"/>
  <c r="D230" i="11"/>
  <c r="D232" i="11"/>
  <c r="D234" i="11"/>
  <c r="D236" i="11"/>
  <c r="D238" i="11"/>
  <c r="D240" i="11"/>
  <c r="D242" i="11"/>
  <c r="D244" i="11"/>
  <c r="D246" i="11"/>
  <c r="D248" i="11"/>
  <c r="D250" i="11"/>
  <c r="D252" i="11"/>
  <c r="D254" i="11"/>
  <c r="D256" i="11"/>
  <c r="D258" i="11"/>
  <c r="D260" i="11"/>
  <c r="D262" i="11"/>
  <c r="D264" i="11"/>
  <c r="D266" i="11"/>
  <c r="D268" i="11"/>
  <c r="D270" i="11"/>
  <c r="D272" i="11"/>
  <c r="D274" i="11"/>
  <c r="D276" i="11"/>
  <c r="D278" i="11"/>
  <c r="D280" i="11"/>
  <c r="D282" i="11"/>
  <c r="D284" i="11"/>
  <c r="D286" i="11"/>
  <c r="D288" i="11"/>
  <c r="D290" i="11"/>
  <c r="D292" i="11"/>
  <c r="D294" i="11"/>
  <c r="D296" i="11"/>
  <c r="D298" i="11"/>
  <c r="D300" i="11"/>
  <c r="D302" i="11"/>
  <c r="D304" i="11"/>
  <c r="D306" i="11"/>
  <c r="D308" i="11"/>
  <c r="D310" i="11"/>
  <c r="D312" i="11"/>
  <c r="D314" i="11"/>
  <c r="D316" i="11"/>
  <c r="D318" i="11"/>
  <c r="D320" i="11"/>
  <c r="D322" i="11"/>
  <c r="D324" i="11"/>
  <c r="D326" i="11"/>
  <c r="D328" i="11"/>
  <c r="P29" i="11"/>
  <c r="D47" i="11"/>
  <c r="D43" i="11"/>
  <c r="D39" i="11"/>
  <c r="D35" i="11"/>
  <c r="D31" i="11"/>
  <c r="D27" i="11"/>
  <c r="D17" i="11"/>
  <c r="D8" i="11"/>
  <c r="D7" i="11"/>
  <c r="D16" i="11"/>
  <c r="D45" i="11"/>
  <c r="D41" i="11"/>
  <c r="D37" i="11"/>
  <c r="D33" i="11"/>
  <c r="D29" i="11"/>
  <c r="D25" i="11"/>
  <c r="D49" i="11"/>
  <c r="D5" i="11"/>
  <c r="P34" i="11" l="1"/>
  <c r="Q34" i="11" s="1"/>
  <c r="P33" i="11"/>
  <c r="T55" i="11"/>
  <c r="T54" i="11"/>
  <c r="Q14" i="11"/>
  <c r="P17" i="11" s="1"/>
  <c r="Q12" i="11"/>
  <c r="P12" i="11" s="1"/>
  <c r="S50" i="11" s="1"/>
  <c r="Q10" i="11"/>
  <c r="Q8" i="11"/>
  <c r="P16" i="11" l="1"/>
  <c r="Q5" i="11"/>
  <c r="P8" i="11"/>
  <c r="P50" i="11" s="1"/>
  <c r="P55" i="11" s="1"/>
  <c r="P56" i="11" s="1"/>
  <c r="P5" i="11"/>
  <c r="P37" i="11"/>
  <c r="P14" i="11"/>
  <c r="T50" i="11" s="1"/>
  <c r="T57" i="11" s="1"/>
  <c r="T56" i="11" s="1"/>
  <c r="S55" i="11"/>
  <c r="S56" i="11" s="1"/>
  <c r="S54" i="11"/>
  <c r="S53" i="11" s="1"/>
  <c r="P38" i="11"/>
  <c r="Q33" i="11"/>
  <c r="P54" i="11" l="1"/>
  <c r="P53" i="11" s="1"/>
  <c r="R46" i="11"/>
  <c r="T52" i="11"/>
  <c r="T53" i="11" s="1"/>
  <c r="Q35" i="11"/>
  <c r="AA5" i="11" s="1" a="1"/>
  <c r="AA6" i="11" l="1"/>
  <c r="AL6" i="11" s="1"/>
  <c r="AA8" i="11"/>
  <c r="AL8" i="11" s="1"/>
  <c r="AA10" i="11"/>
  <c r="AL10" i="11" s="1"/>
  <c r="AA12" i="11"/>
  <c r="AL12" i="11" s="1"/>
  <c r="AA14" i="11"/>
  <c r="AL14" i="11" s="1"/>
  <c r="AA16" i="11"/>
  <c r="AL16" i="11" s="1"/>
  <c r="AA18" i="11"/>
  <c r="AL18" i="11" s="1"/>
  <c r="AA20" i="11"/>
  <c r="AL20" i="11" s="1"/>
  <c r="AA22" i="11"/>
  <c r="AL22" i="11" s="1"/>
  <c r="AA24" i="11"/>
  <c r="AL24" i="11" s="1"/>
  <c r="AA26" i="11"/>
  <c r="AL26" i="11" s="1"/>
  <c r="AA28" i="11"/>
  <c r="AL28" i="11" s="1"/>
  <c r="AA30" i="11"/>
  <c r="AL30" i="11" s="1"/>
  <c r="AA32" i="11"/>
  <c r="AL32" i="11" s="1"/>
  <c r="AA34" i="11"/>
  <c r="AL34" i="11" s="1"/>
  <c r="AA36" i="11"/>
  <c r="AL36" i="11" s="1"/>
  <c r="AA38" i="11"/>
  <c r="AL38" i="11" s="1"/>
  <c r="AA40" i="11"/>
  <c r="AL40" i="11" s="1"/>
  <c r="AA42" i="11"/>
  <c r="AL42" i="11" s="1"/>
  <c r="AA44" i="11"/>
  <c r="AL44" i="11" s="1"/>
  <c r="AA46" i="11"/>
  <c r="AL46" i="11" s="1"/>
  <c r="AA48" i="11"/>
  <c r="AL48" i="11" s="1"/>
  <c r="AA50" i="11"/>
  <c r="AL50" i="11" s="1"/>
  <c r="AA52" i="11"/>
  <c r="AL52" i="11" s="1"/>
  <c r="AA54" i="11"/>
  <c r="AL54" i="11" s="1"/>
  <c r="AA56" i="11"/>
  <c r="AL56" i="11" s="1"/>
  <c r="AA58" i="11"/>
  <c r="AL58" i="11" s="1"/>
  <c r="AA60" i="11"/>
  <c r="AL60" i="11" s="1"/>
  <c r="AA62" i="11"/>
  <c r="AL62" i="11" s="1"/>
  <c r="AA64" i="11"/>
  <c r="AL64" i="11" s="1"/>
  <c r="AA66" i="11"/>
  <c r="AL66" i="11" s="1"/>
  <c r="AA68" i="11"/>
  <c r="AL68" i="11" s="1"/>
  <c r="AA70" i="11"/>
  <c r="AL70" i="11" s="1"/>
  <c r="AA72" i="11"/>
  <c r="AL72" i="11" s="1"/>
  <c r="AA74" i="11"/>
  <c r="AL74" i="11" s="1"/>
  <c r="AA76" i="11"/>
  <c r="AL76" i="11" s="1"/>
  <c r="AA78" i="11"/>
  <c r="AL78" i="11" s="1"/>
  <c r="AA80" i="11"/>
  <c r="AL80" i="11" s="1"/>
  <c r="AA82" i="11"/>
  <c r="AL82" i="11" s="1"/>
  <c r="AA84" i="11"/>
  <c r="AL84" i="11" s="1"/>
  <c r="AA86" i="11"/>
  <c r="AL86" i="11" s="1"/>
  <c r="AA88" i="11"/>
  <c r="AL88" i="11" s="1"/>
  <c r="AA90" i="11"/>
  <c r="AL90" i="11" s="1"/>
  <c r="AA92" i="11"/>
  <c r="AL92" i="11" s="1"/>
  <c r="AA94" i="11"/>
  <c r="AL94" i="11" s="1"/>
  <c r="AA96" i="11"/>
  <c r="AL96" i="11" s="1"/>
  <c r="AA98" i="11"/>
  <c r="AL98" i="11" s="1"/>
  <c r="AA100" i="11"/>
  <c r="AL100" i="11" s="1"/>
  <c r="AA102" i="11"/>
  <c r="AL102" i="11" s="1"/>
  <c r="AA104" i="11"/>
  <c r="AL104" i="11" s="1"/>
  <c r="AA106" i="11"/>
  <c r="AL106" i="11" s="1"/>
  <c r="AA108" i="11"/>
  <c r="AL108" i="11" s="1"/>
  <c r="AA110" i="11"/>
  <c r="AL110" i="11" s="1"/>
  <c r="AA112" i="11"/>
  <c r="AL112" i="11" s="1"/>
  <c r="AA114" i="11"/>
  <c r="AL114" i="11" s="1"/>
  <c r="AA116" i="11"/>
  <c r="AL116" i="11" s="1"/>
  <c r="AA118" i="11"/>
  <c r="AL118" i="11" s="1"/>
  <c r="AA120" i="11"/>
  <c r="AL120" i="11" s="1"/>
  <c r="AA122" i="11"/>
  <c r="AL122" i="11" s="1"/>
  <c r="AA124" i="11"/>
  <c r="AL124" i="11" s="1"/>
  <c r="AA126" i="11"/>
  <c r="AL126" i="11" s="1"/>
  <c r="AA128" i="11"/>
  <c r="AL128" i="11" s="1"/>
  <c r="AA130" i="11"/>
  <c r="AL130" i="11" s="1"/>
  <c r="AA132" i="11"/>
  <c r="AL132" i="11" s="1"/>
  <c r="AA134" i="11"/>
  <c r="AL134" i="11" s="1"/>
  <c r="AA136" i="11"/>
  <c r="AL136" i="11" s="1"/>
  <c r="AA138" i="11"/>
  <c r="AL138" i="11" s="1"/>
  <c r="AA140" i="11"/>
  <c r="AL140" i="11" s="1"/>
  <c r="AA142" i="11"/>
  <c r="AL142" i="11" s="1"/>
  <c r="AA5" i="11"/>
  <c r="AL5" i="11" s="1"/>
  <c r="AA7" i="11"/>
  <c r="AL7" i="11" s="1"/>
  <c r="AA9" i="11"/>
  <c r="AL9" i="11" s="1"/>
  <c r="AA11" i="11"/>
  <c r="AL11" i="11" s="1"/>
  <c r="AA13" i="11"/>
  <c r="AL13" i="11" s="1"/>
  <c r="AA15" i="11"/>
  <c r="AL15" i="11" s="1"/>
  <c r="AA17" i="11"/>
  <c r="AL17" i="11" s="1"/>
  <c r="AA19" i="11"/>
  <c r="AL19" i="11" s="1"/>
  <c r="AA21" i="11"/>
  <c r="AL21" i="11" s="1"/>
  <c r="AA23" i="11"/>
  <c r="AL23" i="11" s="1"/>
  <c r="AA25" i="11"/>
  <c r="AL25" i="11" s="1"/>
  <c r="AA27" i="11"/>
  <c r="AL27" i="11" s="1"/>
  <c r="AA29" i="11"/>
  <c r="AL29" i="11" s="1"/>
  <c r="AA31" i="11"/>
  <c r="AL31" i="11" s="1"/>
  <c r="AA33" i="11"/>
  <c r="AL33" i="11" s="1"/>
  <c r="AA35" i="11"/>
  <c r="AL35" i="11" s="1"/>
  <c r="AA37" i="11"/>
  <c r="AL37" i="11" s="1"/>
  <c r="AA39" i="11"/>
  <c r="AL39" i="11" s="1"/>
  <c r="AA41" i="11"/>
  <c r="AL41" i="11" s="1"/>
  <c r="AA43" i="11"/>
  <c r="AL43" i="11" s="1"/>
  <c r="AA45" i="11"/>
  <c r="AL45" i="11" s="1"/>
  <c r="AA47" i="11"/>
  <c r="AL47" i="11" s="1"/>
  <c r="AA49" i="11"/>
  <c r="AL49" i="11" s="1"/>
  <c r="AA51" i="11"/>
  <c r="AL51" i="11" s="1"/>
  <c r="AA53" i="11"/>
  <c r="AL53" i="11" s="1"/>
  <c r="AA55" i="11"/>
  <c r="AL55" i="11" s="1"/>
  <c r="AA57" i="11"/>
  <c r="AL57" i="11" s="1"/>
  <c r="AA59" i="11"/>
  <c r="AL59" i="11" s="1"/>
  <c r="AA61" i="11"/>
  <c r="AL61" i="11" s="1"/>
  <c r="AA63" i="11"/>
  <c r="AL63" i="11" s="1"/>
  <c r="AA65" i="11"/>
  <c r="AL65" i="11" s="1"/>
  <c r="AA67" i="11"/>
  <c r="AL67" i="11" s="1"/>
  <c r="AA69" i="11"/>
  <c r="AL69" i="11" s="1"/>
  <c r="AA71" i="11"/>
  <c r="AL71" i="11" s="1"/>
  <c r="AA73" i="11"/>
  <c r="AL73" i="11" s="1"/>
  <c r="AA75" i="11"/>
  <c r="AL75" i="11" s="1"/>
  <c r="AA77" i="11"/>
  <c r="AL77" i="11" s="1"/>
  <c r="AA79" i="11"/>
  <c r="AL79" i="11" s="1"/>
  <c r="AA81" i="11"/>
  <c r="AL81" i="11" s="1"/>
  <c r="AA83" i="11"/>
  <c r="AL83" i="11" s="1"/>
  <c r="AA85" i="11"/>
  <c r="AL85" i="11" s="1"/>
  <c r="AA87" i="11"/>
  <c r="AL87" i="11" s="1"/>
  <c r="AA89" i="11"/>
  <c r="AL89" i="11" s="1"/>
  <c r="AA91" i="11"/>
  <c r="AL91" i="11" s="1"/>
  <c r="AA93" i="11"/>
  <c r="AL93" i="11" s="1"/>
  <c r="AA95" i="11"/>
  <c r="AL95" i="11" s="1"/>
  <c r="AA97" i="11"/>
  <c r="AL97" i="11" s="1"/>
  <c r="AA99" i="11"/>
  <c r="AL99" i="11" s="1"/>
  <c r="AA101" i="11"/>
  <c r="AL101" i="11" s="1"/>
  <c r="AA103" i="11"/>
  <c r="AL103" i="11" s="1"/>
  <c r="AA105" i="11"/>
  <c r="AL105" i="11" s="1"/>
  <c r="AA107" i="11"/>
  <c r="AL107" i="11" s="1"/>
  <c r="AA109" i="11"/>
  <c r="AL109" i="11" s="1"/>
  <c r="AA111" i="11"/>
  <c r="AL111" i="11" s="1"/>
  <c r="AA113" i="11"/>
  <c r="AL113" i="11" s="1"/>
  <c r="AA115" i="11"/>
  <c r="AL115" i="11" s="1"/>
  <c r="AA117" i="11"/>
  <c r="AL117" i="11" s="1"/>
  <c r="AA119" i="11"/>
  <c r="AL119" i="11" s="1"/>
  <c r="AA121" i="11"/>
  <c r="AL121" i="11" s="1"/>
  <c r="AA123" i="11"/>
  <c r="AL123" i="11" s="1"/>
  <c r="AA125" i="11"/>
  <c r="AL125" i="11" s="1"/>
  <c r="AA127" i="11"/>
  <c r="AL127" i="11" s="1"/>
  <c r="AA129" i="11"/>
  <c r="AL129" i="11" s="1"/>
  <c r="AA131" i="11"/>
  <c r="AL131" i="11" s="1"/>
  <c r="AA133" i="11"/>
  <c r="AL133" i="11" s="1"/>
  <c r="AA135" i="11"/>
  <c r="AL135" i="11" s="1"/>
  <c r="AA137" i="11"/>
  <c r="AL137" i="11" s="1"/>
  <c r="AA139" i="11"/>
  <c r="AL139" i="11" s="1"/>
  <c r="AA141" i="11"/>
  <c r="AL141" i="11" s="1"/>
  <c r="AA143" i="11"/>
  <c r="AL143" i="11" s="1"/>
  <c r="AA145" i="11"/>
  <c r="AL145" i="11" s="1"/>
  <c r="AA147" i="11"/>
  <c r="AL147" i="11" s="1"/>
  <c r="AA149" i="11"/>
  <c r="AL149" i="11" s="1"/>
  <c r="AA151" i="11"/>
  <c r="AL151" i="11" s="1"/>
  <c r="AA153" i="11"/>
  <c r="AL153" i="11" s="1"/>
  <c r="AA155" i="11"/>
  <c r="AL155" i="11" s="1"/>
  <c r="AA157" i="11"/>
  <c r="AL157" i="11" s="1"/>
  <c r="AA159" i="11"/>
  <c r="AL159" i="11" s="1"/>
  <c r="AA161" i="11"/>
  <c r="AL161" i="11" s="1"/>
  <c r="AA163" i="11"/>
  <c r="AL163" i="11" s="1"/>
  <c r="AA165" i="11"/>
  <c r="AL165" i="11" s="1"/>
  <c r="AA167" i="11"/>
  <c r="AL167" i="11" s="1"/>
  <c r="AA169" i="11"/>
  <c r="AL169" i="11" s="1"/>
  <c r="AA171" i="11"/>
  <c r="AL171" i="11" s="1"/>
  <c r="AA173" i="11"/>
  <c r="AL173" i="11" s="1"/>
  <c r="AA144" i="11"/>
  <c r="AL144" i="11" s="1"/>
  <c r="AA148" i="11"/>
  <c r="AL148" i="11" s="1"/>
  <c r="AA152" i="11"/>
  <c r="AL152" i="11" s="1"/>
  <c r="AA156" i="11"/>
  <c r="AL156" i="11" s="1"/>
  <c r="AA160" i="11"/>
  <c r="AL160" i="11" s="1"/>
  <c r="AA164" i="11"/>
  <c r="AL164" i="11" s="1"/>
  <c r="AA168" i="11"/>
  <c r="AL168" i="11" s="1"/>
  <c r="AA172" i="11"/>
  <c r="AL172" i="11" s="1"/>
  <c r="AA175" i="11"/>
  <c r="AL175" i="11" s="1"/>
  <c r="AA177" i="11"/>
  <c r="AL177" i="11" s="1"/>
  <c r="AA179" i="11"/>
  <c r="AL179" i="11" s="1"/>
  <c r="AA181" i="11"/>
  <c r="AL181" i="11" s="1"/>
  <c r="AA183" i="11"/>
  <c r="AL183" i="11" s="1"/>
  <c r="AA185" i="11"/>
  <c r="AL185" i="11" s="1"/>
  <c r="AA187" i="11"/>
  <c r="AL187" i="11" s="1"/>
  <c r="AA189" i="11"/>
  <c r="AL189" i="11" s="1"/>
  <c r="AA191" i="11"/>
  <c r="AL191" i="11" s="1"/>
  <c r="AA193" i="11"/>
  <c r="AL193" i="11" s="1"/>
  <c r="AA195" i="11"/>
  <c r="AL195" i="11" s="1"/>
  <c r="AA197" i="11"/>
  <c r="AL197" i="11" s="1"/>
  <c r="AA199" i="11"/>
  <c r="AL199" i="11" s="1"/>
  <c r="AA201" i="11"/>
  <c r="AL201" i="11" s="1"/>
  <c r="AA203" i="11"/>
  <c r="AL203" i="11" s="1"/>
  <c r="AA205" i="11"/>
  <c r="AL205" i="11" s="1"/>
  <c r="AA207" i="11"/>
  <c r="AL207" i="11" s="1"/>
  <c r="AA209" i="11"/>
  <c r="AL209" i="11" s="1"/>
  <c r="AA211" i="11"/>
  <c r="AL211" i="11" s="1"/>
  <c r="AA213" i="11"/>
  <c r="AL213" i="11" s="1"/>
  <c r="AA215" i="11"/>
  <c r="AL215" i="11" s="1"/>
  <c r="AA217" i="11"/>
  <c r="AL217" i="11" s="1"/>
  <c r="AA219" i="11"/>
  <c r="AL219" i="11" s="1"/>
  <c r="AA221" i="11"/>
  <c r="AL221" i="11" s="1"/>
  <c r="AA223" i="11"/>
  <c r="AL223" i="11" s="1"/>
  <c r="AA225" i="11"/>
  <c r="AL225" i="11" s="1"/>
  <c r="AA227" i="11"/>
  <c r="AL227" i="11" s="1"/>
  <c r="AA229" i="11"/>
  <c r="AL229" i="11" s="1"/>
  <c r="AA231" i="11"/>
  <c r="AL231" i="11" s="1"/>
  <c r="AA233" i="11"/>
  <c r="AL233" i="11" s="1"/>
  <c r="AA235" i="11"/>
  <c r="AL235" i="11" s="1"/>
  <c r="AA237" i="11"/>
  <c r="AL237" i="11" s="1"/>
  <c r="AA239" i="11"/>
  <c r="AL239" i="11" s="1"/>
  <c r="AA241" i="11"/>
  <c r="AL241" i="11" s="1"/>
  <c r="AA243" i="11"/>
  <c r="AL243" i="11" s="1"/>
  <c r="AA245" i="11"/>
  <c r="AL245" i="11" s="1"/>
  <c r="AA247" i="11"/>
  <c r="AL247" i="11" s="1"/>
  <c r="AA249" i="11"/>
  <c r="AL249" i="11" s="1"/>
  <c r="AA251" i="11"/>
  <c r="AL251" i="11" s="1"/>
  <c r="AA253" i="11"/>
  <c r="AL253" i="11" s="1"/>
  <c r="AA255" i="11"/>
  <c r="AL255" i="11" s="1"/>
  <c r="AA257" i="11"/>
  <c r="AL257" i="11" s="1"/>
  <c r="AA259" i="11"/>
  <c r="AL259" i="11" s="1"/>
  <c r="AA261" i="11"/>
  <c r="AL261" i="11" s="1"/>
  <c r="AA263" i="11"/>
  <c r="AL263" i="11" s="1"/>
  <c r="AA265" i="11"/>
  <c r="AL265" i="11" s="1"/>
  <c r="AA267" i="11"/>
  <c r="AL267" i="11" s="1"/>
  <c r="AA269" i="11"/>
  <c r="AL269" i="11" s="1"/>
  <c r="AA271" i="11"/>
  <c r="AL271" i="11" s="1"/>
  <c r="AA273" i="11"/>
  <c r="AL273" i="11" s="1"/>
  <c r="AA275" i="11"/>
  <c r="AL275" i="11" s="1"/>
  <c r="AA277" i="11"/>
  <c r="AL277" i="11" s="1"/>
  <c r="AA279" i="11"/>
  <c r="AL279" i="11" s="1"/>
  <c r="AA281" i="11"/>
  <c r="AL281" i="11" s="1"/>
  <c r="AA283" i="11"/>
  <c r="AL283" i="11" s="1"/>
  <c r="AA285" i="11"/>
  <c r="AL285" i="11" s="1"/>
  <c r="AA287" i="11"/>
  <c r="AL287" i="11" s="1"/>
  <c r="AA289" i="11"/>
  <c r="AL289" i="11" s="1"/>
  <c r="AA291" i="11"/>
  <c r="AL291" i="11" s="1"/>
  <c r="AA293" i="11"/>
  <c r="AL293" i="11" s="1"/>
  <c r="AA295" i="11"/>
  <c r="AL295" i="11" s="1"/>
  <c r="AA297" i="11"/>
  <c r="AL297" i="11" s="1"/>
  <c r="AA299" i="11"/>
  <c r="AL299" i="11" s="1"/>
  <c r="AA301" i="11"/>
  <c r="AL301" i="11" s="1"/>
  <c r="AA303" i="11"/>
  <c r="AL303" i="11" s="1"/>
  <c r="AA305" i="11"/>
  <c r="AL305" i="11" s="1"/>
  <c r="AA307" i="11"/>
  <c r="AL307" i="11" s="1"/>
  <c r="AA309" i="11"/>
  <c r="AL309" i="11" s="1"/>
  <c r="AA311" i="11"/>
  <c r="AL311" i="11" s="1"/>
  <c r="AA313" i="11"/>
  <c r="AL313" i="11" s="1"/>
  <c r="AA315" i="11"/>
  <c r="AL315" i="11" s="1"/>
  <c r="AA317" i="11"/>
  <c r="AL317" i="11" s="1"/>
  <c r="AA319" i="11"/>
  <c r="AL319" i="11" s="1"/>
  <c r="AA321" i="11"/>
  <c r="AL321" i="11" s="1"/>
  <c r="AA323" i="11"/>
  <c r="AL323" i="11" s="1"/>
  <c r="AA325" i="11"/>
  <c r="AL325" i="11" s="1"/>
  <c r="AA327" i="11"/>
  <c r="AL327" i="11" s="1"/>
  <c r="AA146" i="11"/>
  <c r="AL146" i="11" s="1"/>
  <c r="AA150" i="11"/>
  <c r="AL150" i="11" s="1"/>
  <c r="AA154" i="11"/>
  <c r="AL154" i="11" s="1"/>
  <c r="AA158" i="11"/>
  <c r="AL158" i="11" s="1"/>
  <c r="AA162" i="11"/>
  <c r="AL162" i="11" s="1"/>
  <c r="AA166" i="11"/>
  <c r="AL166" i="11" s="1"/>
  <c r="AA170" i="11"/>
  <c r="AL170" i="11" s="1"/>
  <c r="AA174" i="11"/>
  <c r="AL174" i="11" s="1"/>
  <c r="AA176" i="11"/>
  <c r="AL176" i="11" s="1"/>
  <c r="AA178" i="11"/>
  <c r="AL178" i="11" s="1"/>
  <c r="AA180" i="11"/>
  <c r="AL180" i="11" s="1"/>
  <c r="AA182" i="11"/>
  <c r="AL182" i="11" s="1"/>
  <c r="AA184" i="11"/>
  <c r="AL184" i="11" s="1"/>
  <c r="AA186" i="11"/>
  <c r="AL186" i="11" s="1"/>
  <c r="AA188" i="11"/>
  <c r="AL188" i="11" s="1"/>
  <c r="AA190" i="11"/>
  <c r="AL190" i="11" s="1"/>
  <c r="AA192" i="11"/>
  <c r="AL192" i="11" s="1"/>
  <c r="AA194" i="11"/>
  <c r="AL194" i="11" s="1"/>
  <c r="AA196" i="11"/>
  <c r="AL196" i="11" s="1"/>
  <c r="AA198" i="11"/>
  <c r="AL198" i="11" s="1"/>
  <c r="AA200" i="11"/>
  <c r="AL200" i="11" s="1"/>
  <c r="AA202" i="11"/>
  <c r="AL202" i="11" s="1"/>
  <c r="AA204" i="11"/>
  <c r="AL204" i="11" s="1"/>
  <c r="AA206" i="11"/>
  <c r="AL206" i="11" s="1"/>
  <c r="AA208" i="11"/>
  <c r="AL208" i="11" s="1"/>
  <c r="AA210" i="11"/>
  <c r="AL210" i="11" s="1"/>
  <c r="AA212" i="11"/>
  <c r="AL212" i="11" s="1"/>
  <c r="AA214" i="11"/>
  <c r="AL214" i="11" s="1"/>
  <c r="AA216" i="11"/>
  <c r="AL216" i="11" s="1"/>
  <c r="AA218" i="11"/>
  <c r="AL218" i="11" s="1"/>
  <c r="AA220" i="11"/>
  <c r="AL220" i="11" s="1"/>
  <c r="AA222" i="11"/>
  <c r="AL222" i="11" s="1"/>
  <c r="AA224" i="11"/>
  <c r="AL224" i="11" s="1"/>
  <c r="AA226" i="11"/>
  <c r="AL226" i="11" s="1"/>
  <c r="AA228" i="11"/>
  <c r="AL228" i="11" s="1"/>
  <c r="AA230" i="11"/>
  <c r="AL230" i="11" s="1"/>
  <c r="AA232" i="11"/>
  <c r="AL232" i="11" s="1"/>
  <c r="AA234" i="11"/>
  <c r="AL234" i="11" s="1"/>
  <c r="AA236" i="11"/>
  <c r="AL236" i="11" s="1"/>
  <c r="AA238" i="11"/>
  <c r="AL238" i="11" s="1"/>
  <c r="AA240" i="11"/>
  <c r="AL240" i="11" s="1"/>
  <c r="AA242" i="11"/>
  <c r="AL242" i="11" s="1"/>
  <c r="AA244" i="11"/>
  <c r="AL244" i="11" s="1"/>
  <c r="AA246" i="11"/>
  <c r="AL246" i="11" s="1"/>
  <c r="AA248" i="11"/>
  <c r="AL248" i="11" s="1"/>
  <c r="AA250" i="11"/>
  <c r="AL250" i="11" s="1"/>
  <c r="AA252" i="11"/>
  <c r="AL252" i="11" s="1"/>
  <c r="AA254" i="11"/>
  <c r="AL254" i="11" s="1"/>
  <c r="AA256" i="11"/>
  <c r="AL256" i="11" s="1"/>
  <c r="AA258" i="11"/>
  <c r="AL258" i="11" s="1"/>
  <c r="AA260" i="11"/>
  <c r="AL260" i="11" s="1"/>
  <c r="AA262" i="11"/>
  <c r="AL262" i="11" s="1"/>
  <c r="AA264" i="11"/>
  <c r="AL264" i="11" s="1"/>
  <c r="AA266" i="11"/>
  <c r="AL266" i="11" s="1"/>
  <c r="AA268" i="11"/>
  <c r="AL268" i="11" s="1"/>
  <c r="AA270" i="11"/>
  <c r="AL270" i="11" s="1"/>
  <c r="AA272" i="11"/>
  <c r="AL272" i="11" s="1"/>
  <c r="AA274" i="11"/>
  <c r="AL274" i="11" s="1"/>
  <c r="AA276" i="11"/>
  <c r="AL276" i="11" s="1"/>
  <c r="AA278" i="11"/>
  <c r="AL278" i="11" s="1"/>
  <c r="AA280" i="11"/>
  <c r="AL280" i="11" s="1"/>
  <c r="AA282" i="11"/>
  <c r="AL282" i="11" s="1"/>
  <c r="AA284" i="11"/>
  <c r="AL284" i="11" s="1"/>
  <c r="AA286" i="11"/>
  <c r="AL286" i="11" s="1"/>
  <c r="AA288" i="11"/>
  <c r="AL288" i="11" s="1"/>
  <c r="AA290" i="11"/>
  <c r="AL290" i="11" s="1"/>
  <c r="AA292" i="11"/>
  <c r="AL292" i="11" s="1"/>
  <c r="AA294" i="11"/>
  <c r="AL294" i="11" s="1"/>
  <c r="AA296" i="11"/>
  <c r="AL296" i="11" s="1"/>
  <c r="AA298" i="11"/>
  <c r="AL298" i="11" s="1"/>
  <c r="AA300" i="11"/>
  <c r="AL300" i="11" s="1"/>
  <c r="AA302" i="11"/>
  <c r="AL302" i="11" s="1"/>
  <c r="AA304" i="11"/>
  <c r="AL304" i="11" s="1"/>
  <c r="AA308" i="11"/>
  <c r="AL308" i="11" s="1"/>
  <c r="AA312" i="11"/>
  <c r="AL312" i="11" s="1"/>
  <c r="AA316" i="11"/>
  <c r="AL316" i="11" s="1"/>
  <c r="AA320" i="11"/>
  <c r="AL320" i="11" s="1"/>
  <c r="AA324" i="11"/>
  <c r="AL324" i="11" s="1"/>
  <c r="AA328" i="11"/>
  <c r="AL328" i="11" s="1"/>
  <c r="AA330" i="11"/>
  <c r="AL330" i="11" s="1"/>
  <c r="AA332" i="11"/>
  <c r="AL332" i="11" s="1"/>
  <c r="AA334" i="11"/>
  <c r="AL334" i="11" s="1"/>
  <c r="AA336" i="11"/>
  <c r="AL336" i="11" s="1"/>
  <c r="AA338" i="11"/>
  <c r="AL338" i="11" s="1"/>
  <c r="AA340" i="11"/>
  <c r="AL340" i="11" s="1"/>
  <c r="AA342" i="11"/>
  <c r="AL342" i="11" s="1"/>
  <c r="AA344" i="11"/>
  <c r="AL344" i="11" s="1"/>
  <c r="AA346" i="11"/>
  <c r="AL346" i="11" s="1"/>
  <c r="AA348" i="11"/>
  <c r="AL348" i="11" s="1"/>
  <c r="AA350" i="11"/>
  <c r="AL350" i="11" s="1"/>
  <c r="AA352" i="11"/>
  <c r="AL352" i="11" s="1"/>
  <c r="AA354" i="11"/>
  <c r="AL354" i="11" s="1"/>
  <c r="AA356" i="11"/>
  <c r="AL356" i="11" s="1"/>
  <c r="AA358" i="11"/>
  <c r="AL358" i="11" s="1"/>
  <c r="AA360" i="11"/>
  <c r="AL360" i="11" s="1"/>
  <c r="AA362" i="11"/>
  <c r="AL362" i="11" s="1"/>
  <c r="AA364" i="11"/>
  <c r="AL364" i="11" s="1"/>
  <c r="AA366" i="11"/>
  <c r="AL366" i="11" s="1"/>
  <c r="AA368" i="11"/>
  <c r="AL368" i="11" s="1"/>
  <c r="AA370" i="11"/>
  <c r="AL370" i="11" s="1"/>
  <c r="AA372" i="11"/>
  <c r="AL372" i="11" s="1"/>
  <c r="AA374" i="11"/>
  <c r="AL374" i="11" s="1"/>
  <c r="AA376" i="11"/>
  <c r="AL376" i="11" s="1"/>
  <c r="AA378" i="11"/>
  <c r="AL378" i="11" s="1"/>
  <c r="AA380" i="11"/>
  <c r="AL380" i="11" s="1"/>
  <c r="AA382" i="11"/>
  <c r="AL382" i="11" s="1"/>
  <c r="AA384" i="11"/>
  <c r="AL384" i="11" s="1"/>
  <c r="AA386" i="11"/>
  <c r="AL386" i="11" s="1"/>
  <c r="AA388" i="11"/>
  <c r="AL388" i="11" s="1"/>
  <c r="AA390" i="11"/>
  <c r="AL390" i="11" s="1"/>
  <c r="AA392" i="11"/>
  <c r="AL392" i="11" s="1"/>
  <c r="AA394" i="11"/>
  <c r="AL394" i="11" s="1"/>
  <c r="AA396" i="11"/>
  <c r="AL396" i="11" s="1"/>
  <c r="AA398" i="11"/>
  <c r="AL398" i="11" s="1"/>
  <c r="AA400" i="11"/>
  <c r="AL400" i="11" s="1"/>
  <c r="AA402" i="11"/>
  <c r="AL402" i="11" s="1"/>
  <c r="AA404" i="11"/>
  <c r="AL404" i="11" s="1"/>
  <c r="AA406" i="11"/>
  <c r="AL406" i="11" s="1"/>
  <c r="AA408" i="11"/>
  <c r="AL408" i="11" s="1"/>
  <c r="AA410" i="11"/>
  <c r="AL410" i="11" s="1"/>
  <c r="AA412" i="11"/>
  <c r="AL412" i="11" s="1"/>
  <c r="AA414" i="11"/>
  <c r="AL414" i="11" s="1"/>
  <c r="AA416" i="11"/>
  <c r="AL416" i="11" s="1"/>
  <c r="AA418" i="11"/>
  <c r="AL418" i="11" s="1"/>
  <c r="AA420" i="11"/>
  <c r="AL420" i="11" s="1"/>
  <c r="AA422" i="11"/>
  <c r="AL422" i="11" s="1"/>
  <c r="AA424" i="11"/>
  <c r="AL424" i="11" s="1"/>
  <c r="AA426" i="11"/>
  <c r="AL426" i="11" s="1"/>
  <c r="AA428" i="11"/>
  <c r="AL428" i="11" s="1"/>
  <c r="AA430" i="11"/>
  <c r="AL430" i="11" s="1"/>
  <c r="AA432" i="11"/>
  <c r="AL432" i="11" s="1"/>
  <c r="AA434" i="11"/>
  <c r="AL434" i="11" s="1"/>
  <c r="AA436" i="11"/>
  <c r="AL436" i="11" s="1"/>
  <c r="AA438" i="11"/>
  <c r="AL438" i="11" s="1"/>
  <c r="AA440" i="11"/>
  <c r="AL440" i="11" s="1"/>
  <c r="AA442" i="11"/>
  <c r="AL442" i="11" s="1"/>
  <c r="AA444" i="11"/>
  <c r="AL444" i="11" s="1"/>
  <c r="AA446" i="11"/>
  <c r="AL446" i="11" s="1"/>
  <c r="AA448" i="11"/>
  <c r="AL448" i="11" s="1"/>
  <c r="AA450" i="11"/>
  <c r="AL450" i="11" s="1"/>
  <c r="AA452" i="11"/>
  <c r="AL452" i="11" s="1"/>
  <c r="AA454" i="11"/>
  <c r="AL454" i="11" s="1"/>
  <c r="AA456" i="11"/>
  <c r="AL456" i="11" s="1"/>
  <c r="AA458" i="11"/>
  <c r="AL458" i="11" s="1"/>
  <c r="AA460" i="11"/>
  <c r="AL460" i="11" s="1"/>
  <c r="AA462" i="11"/>
  <c r="AL462" i="11" s="1"/>
  <c r="AA464" i="11"/>
  <c r="AL464" i="11" s="1"/>
  <c r="AA466" i="11"/>
  <c r="AL466" i="11" s="1"/>
  <c r="AA468" i="11"/>
  <c r="AL468" i="11" s="1"/>
  <c r="AA470" i="11"/>
  <c r="AL470" i="11" s="1"/>
  <c r="AA472" i="11"/>
  <c r="AL472" i="11" s="1"/>
  <c r="AA474" i="11"/>
  <c r="AL474" i="11" s="1"/>
  <c r="AA476" i="11"/>
  <c r="AL476" i="11" s="1"/>
  <c r="AA478" i="11"/>
  <c r="AL478" i="11" s="1"/>
  <c r="AA480" i="11"/>
  <c r="AL480" i="11" s="1"/>
  <c r="AA482" i="11"/>
  <c r="AL482" i="11" s="1"/>
  <c r="AA484" i="11"/>
  <c r="AL484" i="11" s="1"/>
  <c r="AA486" i="11"/>
  <c r="AL486" i="11" s="1"/>
  <c r="AA488" i="11"/>
  <c r="AL488" i="11" s="1"/>
  <c r="AA490" i="11"/>
  <c r="AL490" i="11" s="1"/>
  <c r="AA492" i="11"/>
  <c r="AL492" i="11" s="1"/>
  <c r="AA494" i="11"/>
  <c r="AL494" i="11" s="1"/>
  <c r="AA496" i="11"/>
  <c r="AL496" i="11" s="1"/>
  <c r="AA498" i="11"/>
  <c r="AL498" i="11" s="1"/>
  <c r="AA500" i="11"/>
  <c r="AL500" i="11" s="1"/>
  <c r="AA502" i="11"/>
  <c r="AL502" i="11" s="1"/>
  <c r="AA504" i="11"/>
  <c r="AL504" i="11" s="1"/>
  <c r="AA506" i="11"/>
  <c r="AL506" i="11" s="1"/>
  <c r="AA508" i="11"/>
  <c r="AL508" i="11" s="1"/>
  <c r="AA510" i="11"/>
  <c r="AL510" i="11" s="1"/>
  <c r="AA512" i="11"/>
  <c r="AL512" i="11" s="1"/>
  <c r="AA514" i="11"/>
  <c r="AL514" i="11" s="1"/>
  <c r="AA516" i="11"/>
  <c r="AL516" i="11" s="1"/>
  <c r="AA518" i="11"/>
  <c r="AL518" i="11" s="1"/>
  <c r="AA520" i="11"/>
  <c r="AL520" i="11" s="1"/>
  <c r="AA522" i="11"/>
  <c r="AL522" i="11" s="1"/>
  <c r="AA524" i="11"/>
  <c r="AL524" i="11" s="1"/>
  <c r="AA526" i="11"/>
  <c r="AL526" i="11" s="1"/>
  <c r="AA528" i="11"/>
  <c r="AL528" i="11" s="1"/>
  <c r="AA530" i="11"/>
  <c r="AL530" i="11" s="1"/>
  <c r="AA532" i="11"/>
  <c r="AL532" i="11" s="1"/>
  <c r="AA534" i="11"/>
  <c r="AL534" i="11" s="1"/>
  <c r="AA536" i="11"/>
  <c r="AL536" i="11" s="1"/>
  <c r="AA538" i="11"/>
  <c r="AL538" i="11" s="1"/>
  <c r="AA540" i="11"/>
  <c r="AL540" i="11" s="1"/>
  <c r="AA542" i="11"/>
  <c r="AL542" i="11" s="1"/>
  <c r="AA544" i="11"/>
  <c r="AL544" i="11" s="1"/>
  <c r="AA546" i="11"/>
  <c r="AL546" i="11" s="1"/>
  <c r="AA548" i="11"/>
  <c r="AL548" i="11" s="1"/>
  <c r="AA550" i="11"/>
  <c r="AL550" i="11" s="1"/>
  <c r="AA552" i="11"/>
  <c r="AL552" i="11" s="1"/>
  <c r="AA554" i="11"/>
  <c r="AL554" i="11" s="1"/>
  <c r="AA556" i="11"/>
  <c r="AL556" i="11" s="1"/>
  <c r="AA558" i="11"/>
  <c r="AL558" i="11" s="1"/>
  <c r="AA560" i="11"/>
  <c r="AL560" i="11" s="1"/>
  <c r="AA562" i="11"/>
  <c r="AL562" i="11" s="1"/>
  <c r="AA564" i="11"/>
  <c r="AL564" i="11" s="1"/>
  <c r="AA566" i="11"/>
  <c r="AL566" i="11" s="1"/>
  <c r="AA568" i="11"/>
  <c r="AL568" i="11" s="1"/>
  <c r="AA570" i="11"/>
  <c r="AL570" i="11" s="1"/>
  <c r="AA572" i="11"/>
  <c r="AL572" i="11" s="1"/>
  <c r="AA574" i="11"/>
  <c r="AL574" i="11" s="1"/>
  <c r="AA576" i="11"/>
  <c r="AL576" i="11" s="1"/>
  <c r="AA578" i="11"/>
  <c r="AL578" i="11" s="1"/>
  <c r="AA580" i="11"/>
  <c r="AL580" i="11" s="1"/>
  <c r="AA582" i="11"/>
  <c r="AL582" i="11" s="1"/>
  <c r="AA584" i="11"/>
  <c r="AL584" i="11" s="1"/>
  <c r="AA586" i="11"/>
  <c r="AL586" i="11" s="1"/>
  <c r="AA588" i="11"/>
  <c r="AL588" i="11" s="1"/>
  <c r="AA590" i="11"/>
  <c r="AL590" i="11" s="1"/>
  <c r="AA592" i="11"/>
  <c r="AL592" i="11" s="1"/>
  <c r="AA594" i="11"/>
  <c r="AL594" i="11" s="1"/>
  <c r="AA596" i="11"/>
  <c r="AL596" i="11" s="1"/>
  <c r="AA598" i="11"/>
  <c r="AL598" i="11" s="1"/>
  <c r="AA600" i="11"/>
  <c r="AL600" i="11" s="1"/>
  <c r="AA602" i="11"/>
  <c r="AL602" i="11" s="1"/>
  <c r="AA604" i="11"/>
  <c r="AL604" i="11" s="1"/>
  <c r="AA606" i="11"/>
  <c r="AL606" i="11" s="1"/>
  <c r="AA608" i="11"/>
  <c r="AL608" i="11" s="1"/>
  <c r="AA610" i="11"/>
  <c r="AL610" i="11" s="1"/>
  <c r="AA612" i="11"/>
  <c r="AL612" i="11" s="1"/>
  <c r="AA614" i="11"/>
  <c r="AL614" i="11" s="1"/>
  <c r="AA616" i="11"/>
  <c r="AL616" i="11" s="1"/>
  <c r="AA618" i="11"/>
  <c r="AL618" i="11" s="1"/>
  <c r="AA620" i="11"/>
  <c r="AL620" i="11" s="1"/>
  <c r="AA622" i="11"/>
  <c r="AL622" i="11" s="1"/>
  <c r="AA624" i="11"/>
  <c r="AL624" i="11" s="1"/>
  <c r="AA626" i="11"/>
  <c r="AL626" i="11" s="1"/>
  <c r="AA628" i="11"/>
  <c r="AL628" i="11" s="1"/>
  <c r="AA630" i="11"/>
  <c r="AL630" i="11" s="1"/>
  <c r="AA632" i="11"/>
  <c r="AL632" i="11" s="1"/>
  <c r="AA634" i="11"/>
  <c r="AL634" i="11" s="1"/>
  <c r="AA636" i="11"/>
  <c r="AL636" i="11" s="1"/>
  <c r="AA638" i="11"/>
  <c r="AL638" i="11" s="1"/>
  <c r="AA640" i="11"/>
  <c r="AL640" i="11" s="1"/>
  <c r="AA642" i="11"/>
  <c r="AL642" i="11" s="1"/>
  <c r="AA644" i="11"/>
  <c r="AL644" i="11" s="1"/>
  <c r="AA646" i="11"/>
  <c r="AL646" i="11" s="1"/>
  <c r="AA648" i="11"/>
  <c r="AL648" i="11" s="1"/>
  <c r="AA650" i="11"/>
  <c r="AL650" i="11" s="1"/>
  <c r="AA652" i="11"/>
  <c r="AL652" i="11" s="1"/>
  <c r="AA654" i="11"/>
  <c r="AL654" i="11" s="1"/>
  <c r="AA306" i="11"/>
  <c r="AL306" i="11" s="1"/>
  <c r="AA310" i="11"/>
  <c r="AL310" i="11" s="1"/>
  <c r="AA314" i="11"/>
  <c r="AL314" i="11" s="1"/>
  <c r="AA318" i="11"/>
  <c r="AL318" i="11" s="1"/>
  <c r="AA322" i="11"/>
  <c r="AL322" i="11" s="1"/>
  <c r="AA326" i="11"/>
  <c r="AL326" i="11" s="1"/>
  <c r="AA329" i="11"/>
  <c r="AL329" i="11" s="1"/>
  <c r="AA331" i="11"/>
  <c r="AL331" i="11" s="1"/>
  <c r="AA333" i="11"/>
  <c r="AL333" i="11" s="1"/>
  <c r="AA335" i="11"/>
  <c r="AL335" i="11" s="1"/>
  <c r="AA337" i="11"/>
  <c r="AL337" i="11" s="1"/>
  <c r="AA339" i="11"/>
  <c r="AL339" i="11" s="1"/>
  <c r="AA341" i="11"/>
  <c r="AL341" i="11" s="1"/>
  <c r="AA343" i="11"/>
  <c r="AL343" i="11" s="1"/>
  <c r="AA345" i="11"/>
  <c r="AL345" i="11" s="1"/>
  <c r="AA347" i="11"/>
  <c r="AL347" i="11" s="1"/>
  <c r="AA349" i="11"/>
  <c r="AL349" i="11" s="1"/>
  <c r="AA351" i="11"/>
  <c r="AL351" i="11" s="1"/>
  <c r="AA353" i="11"/>
  <c r="AL353" i="11" s="1"/>
  <c r="AA355" i="11"/>
  <c r="AL355" i="11" s="1"/>
  <c r="AA357" i="11"/>
  <c r="AL357" i="11" s="1"/>
  <c r="AA359" i="11"/>
  <c r="AL359" i="11" s="1"/>
  <c r="AA361" i="11"/>
  <c r="AL361" i="11" s="1"/>
  <c r="AA363" i="11"/>
  <c r="AL363" i="11" s="1"/>
  <c r="AA365" i="11"/>
  <c r="AL365" i="11" s="1"/>
  <c r="AA367" i="11"/>
  <c r="AL367" i="11" s="1"/>
  <c r="AA369" i="11"/>
  <c r="AL369" i="11" s="1"/>
  <c r="AA371" i="11"/>
  <c r="AL371" i="11" s="1"/>
  <c r="AA373" i="11"/>
  <c r="AL373" i="11" s="1"/>
  <c r="AA375" i="11"/>
  <c r="AL375" i="11" s="1"/>
  <c r="AA377" i="11"/>
  <c r="AL377" i="11" s="1"/>
  <c r="AA379" i="11"/>
  <c r="AL379" i="11" s="1"/>
  <c r="AA381" i="11"/>
  <c r="AL381" i="11" s="1"/>
  <c r="AA383" i="11"/>
  <c r="AL383" i="11" s="1"/>
  <c r="AA385" i="11"/>
  <c r="AL385" i="11" s="1"/>
  <c r="AA387" i="11"/>
  <c r="AL387" i="11" s="1"/>
  <c r="AA389" i="11"/>
  <c r="AL389" i="11" s="1"/>
  <c r="AA391" i="11"/>
  <c r="AL391" i="11" s="1"/>
  <c r="AA393" i="11"/>
  <c r="AL393" i="11" s="1"/>
  <c r="AA395" i="11"/>
  <c r="AL395" i="11" s="1"/>
  <c r="AA397" i="11"/>
  <c r="AL397" i="11" s="1"/>
  <c r="AA399" i="11"/>
  <c r="AL399" i="11" s="1"/>
  <c r="AA401" i="11"/>
  <c r="AL401" i="11" s="1"/>
  <c r="AA403" i="11"/>
  <c r="AL403" i="11" s="1"/>
  <c r="AA405" i="11"/>
  <c r="AL405" i="11" s="1"/>
  <c r="AA407" i="11"/>
  <c r="AL407" i="11" s="1"/>
  <c r="AA409" i="11"/>
  <c r="AL409" i="11" s="1"/>
  <c r="AA411" i="11"/>
  <c r="AL411" i="11" s="1"/>
  <c r="AA413" i="11"/>
  <c r="AL413" i="11" s="1"/>
  <c r="AA415" i="11"/>
  <c r="AL415" i="11" s="1"/>
  <c r="AA417" i="11"/>
  <c r="AL417" i="11" s="1"/>
  <c r="AA419" i="11"/>
  <c r="AL419" i="11" s="1"/>
  <c r="AA421" i="11"/>
  <c r="AL421" i="11" s="1"/>
  <c r="AA423" i="11"/>
  <c r="AL423" i="11" s="1"/>
  <c r="AA425" i="11"/>
  <c r="AL425" i="11" s="1"/>
  <c r="AA427" i="11"/>
  <c r="AL427" i="11" s="1"/>
  <c r="AA429" i="11"/>
  <c r="AL429" i="11" s="1"/>
  <c r="AA431" i="11"/>
  <c r="AL431" i="11" s="1"/>
  <c r="AA433" i="11"/>
  <c r="AL433" i="11" s="1"/>
  <c r="AA435" i="11"/>
  <c r="AL435" i="11" s="1"/>
  <c r="AA437" i="11"/>
  <c r="AL437" i="11" s="1"/>
  <c r="AA439" i="11"/>
  <c r="AL439" i="11" s="1"/>
  <c r="AA441" i="11"/>
  <c r="AL441" i="11" s="1"/>
  <c r="AA443" i="11"/>
  <c r="AL443" i="11" s="1"/>
  <c r="AA445" i="11"/>
  <c r="AL445" i="11" s="1"/>
  <c r="AA447" i="11"/>
  <c r="AL447" i="11" s="1"/>
  <c r="AA449" i="11"/>
  <c r="AL449" i="11" s="1"/>
  <c r="AA453" i="11"/>
  <c r="AL453" i="11" s="1"/>
  <c r="AA457" i="11"/>
  <c r="AL457" i="11" s="1"/>
  <c r="AA461" i="11"/>
  <c r="AL461" i="11" s="1"/>
  <c r="AA465" i="11"/>
  <c r="AL465" i="11" s="1"/>
  <c r="AA469" i="11"/>
  <c r="AL469" i="11" s="1"/>
  <c r="AA473" i="11"/>
  <c r="AL473" i="11" s="1"/>
  <c r="AA477" i="11"/>
  <c r="AL477" i="11" s="1"/>
  <c r="AA481" i="11"/>
  <c r="AL481" i="11" s="1"/>
  <c r="AA485" i="11"/>
  <c r="AL485" i="11" s="1"/>
  <c r="AA489" i="11"/>
  <c r="AL489" i="11" s="1"/>
  <c r="AA493" i="11"/>
  <c r="AL493" i="11" s="1"/>
  <c r="AA497" i="11"/>
  <c r="AL497" i="11" s="1"/>
  <c r="AA501" i="11"/>
  <c r="AL501" i="11" s="1"/>
  <c r="AA505" i="11"/>
  <c r="AL505" i="11" s="1"/>
  <c r="AA509" i="11"/>
  <c r="AL509" i="11" s="1"/>
  <c r="AA513" i="11"/>
  <c r="AL513" i="11" s="1"/>
  <c r="AA517" i="11"/>
  <c r="AL517" i="11" s="1"/>
  <c r="AA521" i="11"/>
  <c r="AL521" i="11" s="1"/>
  <c r="AA525" i="11"/>
  <c r="AL525" i="11" s="1"/>
  <c r="AA529" i="11"/>
  <c r="AL529" i="11" s="1"/>
  <c r="AA533" i="11"/>
  <c r="AL533" i="11" s="1"/>
  <c r="AA537" i="11"/>
  <c r="AL537" i="11" s="1"/>
  <c r="AA541" i="11"/>
  <c r="AL541" i="11" s="1"/>
  <c r="AA545" i="11"/>
  <c r="AL545" i="11" s="1"/>
  <c r="AA549" i="11"/>
  <c r="AL549" i="11" s="1"/>
  <c r="AA553" i="11"/>
  <c r="AL553" i="11" s="1"/>
  <c r="AA557" i="11"/>
  <c r="AL557" i="11" s="1"/>
  <c r="AA561" i="11"/>
  <c r="AL561" i="11" s="1"/>
  <c r="AA565" i="11"/>
  <c r="AL565" i="11" s="1"/>
  <c r="AA569" i="11"/>
  <c r="AL569" i="11" s="1"/>
  <c r="AA573" i="11"/>
  <c r="AL573" i="11" s="1"/>
  <c r="AA577" i="11"/>
  <c r="AL577" i="11" s="1"/>
  <c r="AA581" i="11"/>
  <c r="AL581" i="11" s="1"/>
  <c r="AA585" i="11"/>
  <c r="AL585" i="11" s="1"/>
  <c r="AA589" i="11"/>
  <c r="AL589" i="11" s="1"/>
  <c r="AA593" i="11"/>
  <c r="AL593" i="11" s="1"/>
  <c r="AA597" i="11"/>
  <c r="AL597" i="11" s="1"/>
  <c r="AA601" i="11"/>
  <c r="AL601" i="11" s="1"/>
  <c r="AA605" i="11"/>
  <c r="AL605" i="11" s="1"/>
  <c r="AA609" i="11"/>
  <c r="AL609" i="11" s="1"/>
  <c r="AA613" i="11"/>
  <c r="AL613" i="11" s="1"/>
  <c r="AA617" i="11"/>
  <c r="AL617" i="11" s="1"/>
  <c r="AA621" i="11"/>
  <c r="AL621" i="11" s="1"/>
  <c r="AA625" i="11"/>
  <c r="AL625" i="11" s="1"/>
  <c r="AA629" i="11"/>
  <c r="AL629" i="11" s="1"/>
  <c r="AA633" i="11"/>
  <c r="AL633" i="11" s="1"/>
  <c r="AA637" i="11"/>
  <c r="AL637" i="11" s="1"/>
  <c r="AA641" i="11"/>
  <c r="AL641" i="11" s="1"/>
  <c r="AA645" i="11"/>
  <c r="AL645" i="11" s="1"/>
  <c r="AA649" i="11"/>
  <c r="AL649" i="11" s="1"/>
  <c r="AA653" i="11"/>
  <c r="AL653" i="11" s="1"/>
  <c r="AA656" i="11"/>
  <c r="AL656" i="11" s="1"/>
  <c r="AA658" i="11"/>
  <c r="AL658" i="11" s="1"/>
  <c r="AA660" i="11"/>
  <c r="AL660" i="11" s="1"/>
  <c r="AA662" i="11"/>
  <c r="AL662" i="11" s="1"/>
  <c r="AA664" i="11"/>
  <c r="AL664" i="11" s="1"/>
  <c r="AA666" i="11"/>
  <c r="AL666" i="11" s="1"/>
  <c r="AA668" i="11"/>
  <c r="AL668" i="11" s="1"/>
  <c r="AA670" i="11"/>
  <c r="AL670" i="11" s="1"/>
  <c r="AA672" i="11"/>
  <c r="AL672" i="11" s="1"/>
  <c r="AA674" i="11"/>
  <c r="AL674" i="11" s="1"/>
  <c r="AA676" i="11"/>
  <c r="AL676" i="11" s="1"/>
  <c r="AA678" i="11"/>
  <c r="AL678" i="11" s="1"/>
  <c r="AA680" i="11"/>
  <c r="AL680" i="11" s="1"/>
  <c r="AA682" i="11"/>
  <c r="AL682" i="11" s="1"/>
  <c r="AA684" i="11"/>
  <c r="AL684" i="11" s="1"/>
  <c r="AA686" i="11"/>
  <c r="AL686" i="11" s="1"/>
  <c r="AA688" i="11"/>
  <c r="AL688" i="11" s="1"/>
  <c r="AA690" i="11"/>
  <c r="AL690" i="11" s="1"/>
  <c r="AA692" i="11"/>
  <c r="AL692" i="11" s="1"/>
  <c r="AA694" i="11"/>
  <c r="AL694" i="11" s="1"/>
  <c r="AA696" i="11"/>
  <c r="AL696" i="11" s="1"/>
  <c r="AA698" i="11"/>
  <c r="AL698" i="11" s="1"/>
  <c r="AA700" i="11"/>
  <c r="AL700" i="11" s="1"/>
  <c r="AA702" i="11"/>
  <c r="AL702" i="11" s="1"/>
  <c r="AA704" i="11"/>
  <c r="AL704" i="11" s="1"/>
  <c r="AA706" i="11"/>
  <c r="AL706" i="11" s="1"/>
  <c r="AA708" i="11"/>
  <c r="AL708" i="11" s="1"/>
  <c r="AA710" i="11"/>
  <c r="AL710" i="11" s="1"/>
  <c r="AA712" i="11"/>
  <c r="AL712" i="11" s="1"/>
  <c r="AA714" i="11"/>
  <c r="AL714" i="11" s="1"/>
  <c r="AA716" i="11"/>
  <c r="AL716" i="11" s="1"/>
  <c r="AA718" i="11"/>
  <c r="AL718" i="11" s="1"/>
  <c r="AA720" i="11"/>
  <c r="AL720" i="11" s="1"/>
  <c r="AA722" i="11"/>
  <c r="AL722" i="11" s="1"/>
  <c r="AA724" i="11"/>
  <c r="AL724" i="11" s="1"/>
  <c r="AA726" i="11"/>
  <c r="AL726" i="11" s="1"/>
  <c r="AA728" i="11"/>
  <c r="AL728" i="11" s="1"/>
  <c r="AA730" i="11"/>
  <c r="AL730" i="11" s="1"/>
  <c r="AA732" i="11"/>
  <c r="AL732" i="11" s="1"/>
  <c r="AA734" i="11"/>
  <c r="AL734" i="11" s="1"/>
  <c r="AA736" i="11"/>
  <c r="AL736" i="11" s="1"/>
  <c r="AA738" i="11"/>
  <c r="AL738" i="11" s="1"/>
  <c r="AA740" i="11"/>
  <c r="AL740" i="11" s="1"/>
  <c r="AA742" i="11"/>
  <c r="AL742" i="11" s="1"/>
  <c r="AA744" i="11"/>
  <c r="AL744" i="11" s="1"/>
  <c r="AA746" i="11"/>
  <c r="AL746" i="11" s="1"/>
  <c r="AA748" i="11"/>
  <c r="AL748" i="11" s="1"/>
  <c r="AA750" i="11"/>
  <c r="AL750" i="11" s="1"/>
  <c r="AA752" i="11"/>
  <c r="AL752" i="11" s="1"/>
  <c r="AA754" i="11"/>
  <c r="AL754" i="11" s="1"/>
  <c r="AA756" i="11"/>
  <c r="AL756" i="11" s="1"/>
  <c r="AA758" i="11"/>
  <c r="AL758" i="11" s="1"/>
  <c r="AA760" i="11"/>
  <c r="AL760" i="11" s="1"/>
  <c r="AA762" i="11"/>
  <c r="AL762" i="11" s="1"/>
  <c r="AA764" i="11"/>
  <c r="AL764" i="11" s="1"/>
  <c r="AA766" i="11"/>
  <c r="AL766" i="11" s="1"/>
  <c r="AA768" i="11"/>
  <c r="AL768" i="11" s="1"/>
  <c r="AA770" i="11"/>
  <c r="AL770" i="11" s="1"/>
  <c r="AA772" i="11"/>
  <c r="AL772" i="11" s="1"/>
  <c r="AA774" i="11"/>
  <c r="AL774" i="11" s="1"/>
  <c r="AA776" i="11"/>
  <c r="AL776" i="11" s="1"/>
  <c r="AA778" i="11"/>
  <c r="AL778" i="11" s="1"/>
  <c r="AA780" i="11"/>
  <c r="AL780" i="11" s="1"/>
  <c r="AA782" i="11"/>
  <c r="AL782" i="11" s="1"/>
  <c r="AA784" i="11"/>
  <c r="AL784" i="11" s="1"/>
  <c r="AA786" i="11"/>
  <c r="AL786" i="11" s="1"/>
  <c r="AA788" i="11"/>
  <c r="AL788" i="11" s="1"/>
  <c r="AA790" i="11"/>
  <c r="AL790" i="11" s="1"/>
  <c r="AA792" i="11"/>
  <c r="AL792" i="11" s="1"/>
  <c r="AA794" i="11"/>
  <c r="AL794" i="11" s="1"/>
  <c r="AA796" i="11"/>
  <c r="AL796" i="11" s="1"/>
  <c r="AA798" i="11"/>
  <c r="AL798" i="11" s="1"/>
  <c r="AA800" i="11"/>
  <c r="AL800" i="11" s="1"/>
  <c r="AA802" i="11"/>
  <c r="AL802" i="11" s="1"/>
  <c r="AA804" i="11"/>
  <c r="AL804" i="11" s="1"/>
  <c r="AA806" i="11"/>
  <c r="AL806" i="11" s="1"/>
  <c r="AA808" i="11"/>
  <c r="AL808" i="11" s="1"/>
  <c r="AA810" i="11"/>
  <c r="AL810" i="11" s="1"/>
  <c r="AA812" i="11"/>
  <c r="AL812" i="11" s="1"/>
  <c r="AA814" i="11"/>
  <c r="AL814" i="11" s="1"/>
  <c r="AA816" i="11"/>
  <c r="AL816" i="11" s="1"/>
  <c r="AA818" i="11"/>
  <c r="AL818" i="11" s="1"/>
  <c r="AA820" i="11"/>
  <c r="AL820" i="11" s="1"/>
  <c r="AA822" i="11"/>
  <c r="AL822" i="11" s="1"/>
  <c r="AA824" i="11"/>
  <c r="AL824" i="11" s="1"/>
  <c r="AA826" i="11"/>
  <c r="AL826" i="11" s="1"/>
  <c r="AA828" i="11"/>
  <c r="AL828" i="11" s="1"/>
  <c r="AA830" i="11"/>
  <c r="AL830" i="11" s="1"/>
  <c r="AA832" i="11"/>
  <c r="AL832" i="11" s="1"/>
  <c r="AA834" i="11"/>
  <c r="AL834" i="11" s="1"/>
  <c r="AA836" i="11"/>
  <c r="AL836" i="11" s="1"/>
  <c r="AA838" i="11"/>
  <c r="AL838" i="11" s="1"/>
  <c r="AA840" i="11"/>
  <c r="AL840" i="11" s="1"/>
  <c r="AA842" i="11"/>
  <c r="AL842" i="11" s="1"/>
  <c r="AA844" i="11"/>
  <c r="AL844" i="11" s="1"/>
  <c r="AA846" i="11"/>
  <c r="AL846" i="11" s="1"/>
  <c r="AA848" i="11"/>
  <c r="AL848" i="11" s="1"/>
  <c r="AA850" i="11"/>
  <c r="AL850" i="11" s="1"/>
  <c r="AA852" i="11"/>
  <c r="AL852" i="11" s="1"/>
  <c r="AA854" i="11"/>
  <c r="AL854" i="11" s="1"/>
  <c r="AA856" i="11"/>
  <c r="AL856" i="11" s="1"/>
  <c r="AA858" i="11"/>
  <c r="AL858" i="11" s="1"/>
  <c r="AA860" i="11"/>
  <c r="AL860" i="11" s="1"/>
  <c r="AA862" i="11"/>
  <c r="AL862" i="11" s="1"/>
  <c r="AA864" i="11"/>
  <c r="AL864" i="11" s="1"/>
  <c r="AA866" i="11"/>
  <c r="AL866" i="11" s="1"/>
  <c r="AA868" i="11"/>
  <c r="AL868" i="11" s="1"/>
  <c r="AA870" i="11"/>
  <c r="AL870" i="11" s="1"/>
  <c r="AA872" i="11"/>
  <c r="AL872" i="11" s="1"/>
  <c r="AA874" i="11"/>
  <c r="AL874" i="11" s="1"/>
  <c r="AA876" i="11"/>
  <c r="AL876" i="11" s="1"/>
  <c r="AA878" i="11"/>
  <c r="AL878" i="11" s="1"/>
  <c r="AA880" i="11"/>
  <c r="AL880" i="11" s="1"/>
  <c r="AA882" i="11"/>
  <c r="AL882" i="11" s="1"/>
  <c r="AA884" i="11"/>
  <c r="AL884" i="11" s="1"/>
  <c r="AA886" i="11"/>
  <c r="AL886" i="11" s="1"/>
  <c r="AA888" i="11"/>
  <c r="AL888" i="11" s="1"/>
  <c r="AA890" i="11"/>
  <c r="AL890" i="11" s="1"/>
  <c r="AA892" i="11"/>
  <c r="AL892" i="11" s="1"/>
  <c r="AA894" i="11"/>
  <c r="AL894" i="11" s="1"/>
  <c r="AA896" i="11"/>
  <c r="AL896" i="11" s="1"/>
  <c r="AA898" i="11"/>
  <c r="AL898" i="11" s="1"/>
  <c r="AA900" i="11"/>
  <c r="AL900" i="11" s="1"/>
  <c r="AA902" i="11"/>
  <c r="AL902" i="11" s="1"/>
  <c r="AA904" i="11"/>
  <c r="AL904" i="11" s="1"/>
  <c r="AA906" i="11"/>
  <c r="AL906" i="11" s="1"/>
  <c r="AA451" i="11"/>
  <c r="AL451" i="11" s="1"/>
  <c r="AA455" i="11"/>
  <c r="AL455" i="11" s="1"/>
  <c r="AA459" i="11"/>
  <c r="AL459" i="11" s="1"/>
  <c r="AA463" i="11"/>
  <c r="AL463" i="11" s="1"/>
  <c r="AA467" i="11"/>
  <c r="AL467" i="11" s="1"/>
  <c r="AA471" i="11"/>
  <c r="AL471" i="11" s="1"/>
  <c r="AA475" i="11"/>
  <c r="AL475" i="11" s="1"/>
  <c r="AA479" i="11"/>
  <c r="AL479" i="11" s="1"/>
  <c r="AA483" i="11"/>
  <c r="AL483" i="11" s="1"/>
  <c r="AA487" i="11"/>
  <c r="AL487" i="11" s="1"/>
  <c r="AA491" i="11"/>
  <c r="AL491" i="11" s="1"/>
  <c r="AA495" i="11"/>
  <c r="AL495" i="11" s="1"/>
  <c r="AA499" i="11"/>
  <c r="AL499" i="11" s="1"/>
  <c r="AA503" i="11"/>
  <c r="AL503" i="11" s="1"/>
  <c r="AA507" i="11"/>
  <c r="AL507" i="11" s="1"/>
  <c r="AA511" i="11"/>
  <c r="AL511" i="11" s="1"/>
  <c r="AA515" i="11"/>
  <c r="AL515" i="11" s="1"/>
  <c r="AA519" i="11"/>
  <c r="AL519" i="11" s="1"/>
  <c r="AA523" i="11"/>
  <c r="AL523" i="11" s="1"/>
  <c r="AA527" i="11"/>
  <c r="AL527" i="11" s="1"/>
  <c r="AA531" i="11"/>
  <c r="AL531" i="11" s="1"/>
  <c r="AA535" i="11"/>
  <c r="AL535" i="11" s="1"/>
  <c r="AA539" i="11"/>
  <c r="AL539" i="11" s="1"/>
  <c r="AA543" i="11"/>
  <c r="AL543" i="11" s="1"/>
  <c r="AA547" i="11"/>
  <c r="AL547" i="11" s="1"/>
  <c r="AA551" i="11"/>
  <c r="AL551" i="11" s="1"/>
  <c r="AA555" i="11"/>
  <c r="AL555" i="11" s="1"/>
  <c r="AA559" i="11"/>
  <c r="AL559" i="11" s="1"/>
  <c r="AA563" i="11"/>
  <c r="AL563" i="11" s="1"/>
  <c r="AA567" i="11"/>
  <c r="AL567" i="11" s="1"/>
  <c r="AA571" i="11"/>
  <c r="AL571" i="11" s="1"/>
  <c r="AA575" i="11"/>
  <c r="AL575" i="11" s="1"/>
  <c r="AA579" i="11"/>
  <c r="AL579" i="11" s="1"/>
  <c r="AA583" i="11"/>
  <c r="AL583" i="11" s="1"/>
  <c r="AA587" i="11"/>
  <c r="AL587" i="11" s="1"/>
  <c r="AA591" i="11"/>
  <c r="AL591" i="11" s="1"/>
  <c r="AA595" i="11"/>
  <c r="AL595" i="11" s="1"/>
  <c r="AA599" i="11"/>
  <c r="AL599" i="11" s="1"/>
  <c r="AA603" i="11"/>
  <c r="AL603" i="11" s="1"/>
  <c r="AA607" i="11"/>
  <c r="AL607" i="11" s="1"/>
  <c r="AA611" i="11"/>
  <c r="AL611" i="11" s="1"/>
  <c r="AA615" i="11"/>
  <c r="AL615" i="11" s="1"/>
  <c r="AA619" i="11"/>
  <c r="AL619" i="11" s="1"/>
  <c r="AA623" i="11"/>
  <c r="AL623" i="11" s="1"/>
  <c r="AA627" i="11"/>
  <c r="AL627" i="11" s="1"/>
  <c r="AA631" i="11"/>
  <c r="AL631" i="11" s="1"/>
  <c r="AA635" i="11"/>
  <c r="AL635" i="11" s="1"/>
  <c r="AA639" i="11"/>
  <c r="AL639" i="11" s="1"/>
  <c r="AA643" i="11"/>
  <c r="AL643" i="11" s="1"/>
  <c r="AA647" i="11"/>
  <c r="AL647" i="11" s="1"/>
  <c r="AA651" i="11"/>
  <c r="AL651" i="11" s="1"/>
  <c r="AA655" i="11"/>
  <c r="AL655" i="11" s="1"/>
  <c r="AA657" i="11"/>
  <c r="AL657" i="11" s="1"/>
  <c r="AA659" i="11"/>
  <c r="AL659" i="11" s="1"/>
  <c r="AA661" i="11"/>
  <c r="AL661" i="11" s="1"/>
  <c r="AA663" i="11"/>
  <c r="AL663" i="11" s="1"/>
  <c r="AA665" i="11"/>
  <c r="AL665" i="11" s="1"/>
  <c r="AA667" i="11"/>
  <c r="AL667" i="11" s="1"/>
  <c r="AA669" i="11"/>
  <c r="AL669" i="11" s="1"/>
  <c r="AA671" i="11"/>
  <c r="AL671" i="11" s="1"/>
  <c r="AA673" i="11"/>
  <c r="AL673" i="11" s="1"/>
  <c r="AA675" i="11"/>
  <c r="AL675" i="11" s="1"/>
  <c r="AA677" i="11"/>
  <c r="AL677" i="11" s="1"/>
  <c r="AA679" i="11"/>
  <c r="AL679" i="11" s="1"/>
  <c r="AA681" i="11"/>
  <c r="AL681" i="11" s="1"/>
  <c r="AA683" i="11"/>
  <c r="AL683" i="11" s="1"/>
  <c r="AA685" i="11"/>
  <c r="AL685" i="11" s="1"/>
  <c r="AA687" i="11"/>
  <c r="AL687" i="11" s="1"/>
  <c r="AA689" i="11"/>
  <c r="AL689" i="11" s="1"/>
  <c r="AA691" i="11"/>
  <c r="AL691" i="11" s="1"/>
  <c r="AA693" i="11"/>
  <c r="AL693" i="11" s="1"/>
  <c r="AA695" i="11"/>
  <c r="AL695" i="11" s="1"/>
  <c r="AA697" i="11"/>
  <c r="AL697" i="11" s="1"/>
  <c r="AA699" i="11"/>
  <c r="AL699" i="11" s="1"/>
  <c r="AA701" i="11"/>
  <c r="AL701" i="11" s="1"/>
  <c r="AA703" i="11"/>
  <c r="AL703" i="11" s="1"/>
  <c r="AA705" i="11"/>
  <c r="AL705" i="11" s="1"/>
  <c r="AA707" i="11"/>
  <c r="AL707" i="11" s="1"/>
  <c r="AA709" i="11"/>
  <c r="AL709" i="11" s="1"/>
  <c r="AA711" i="11"/>
  <c r="AL711" i="11" s="1"/>
  <c r="AA713" i="11"/>
  <c r="AL713" i="11" s="1"/>
  <c r="AA715" i="11"/>
  <c r="AL715" i="11" s="1"/>
  <c r="AA717" i="11"/>
  <c r="AL717" i="11" s="1"/>
  <c r="AA719" i="11"/>
  <c r="AL719" i="11" s="1"/>
  <c r="AA721" i="11"/>
  <c r="AL721" i="11" s="1"/>
  <c r="AA723" i="11"/>
  <c r="AL723" i="11" s="1"/>
  <c r="AA725" i="11"/>
  <c r="AL725" i="11" s="1"/>
  <c r="AA727" i="11"/>
  <c r="AL727" i="11" s="1"/>
  <c r="AA729" i="11"/>
  <c r="AL729" i="11" s="1"/>
  <c r="AA731" i="11"/>
  <c r="AL731" i="11" s="1"/>
  <c r="AA733" i="11"/>
  <c r="AL733" i="11" s="1"/>
  <c r="AA735" i="11"/>
  <c r="AL735" i="11" s="1"/>
  <c r="AA737" i="11"/>
  <c r="AL737" i="11" s="1"/>
  <c r="AA739" i="11"/>
  <c r="AL739" i="11" s="1"/>
  <c r="AA741" i="11"/>
  <c r="AL741" i="11" s="1"/>
  <c r="AA743" i="11"/>
  <c r="AL743" i="11" s="1"/>
  <c r="AA745" i="11"/>
  <c r="AL745" i="11" s="1"/>
  <c r="AA747" i="11"/>
  <c r="AL747" i="11" s="1"/>
  <c r="AA749" i="11"/>
  <c r="AL749" i="11" s="1"/>
  <c r="AA751" i="11"/>
  <c r="AL751" i="11" s="1"/>
  <c r="AA753" i="11"/>
  <c r="AL753" i="11" s="1"/>
  <c r="AA755" i="11"/>
  <c r="AL755" i="11" s="1"/>
  <c r="AA757" i="11"/>
  <c r="AL757" i="11" s="1"/>
  <c r="AA759" i="11"/>
  <c r="AL759" i="11" s="1"/>
  <c r="AA761" i="11"/>
  <c r="AL761" i="11" s="1"/>
  <c r="AA763" i="11"/>
  <c r="AL763" i="11" s="1"/>
  <c r="AA765" i="11"/>
  <c r="AL765" i="11" s="1"/>
  <c r="AA767" i="11"/>
  <c r="AL767" i="11" s="1"/>
  <c r="AA769" i="11"/>
  <c r="AL769" i="11" s="1"/>
  <c r="AA771" i="11"/>
  <c r="AL771" i="11" s="1"/>
  <c r="AA773" i="11"/>
  <c r="AL773" i="11" s="1"/>
  <c r="AA775" i="11"/>
  <c r="AL775" i="11" s="1"/>
  <c r="AA777" i="11"/>
  <c r="AL777" i="11" s="1"/>
  <c r="AA779" i="11"/>
  <c r="AL779" i="11" s="1"/>
  <c r="AA781" i="11"/>
  <c r="AL781" i="11" s="1"/>
  <c r="AA783" i="11"/>
  <c r="AL783" i="11" s="1"/>
  <c r="AA785" i="11"/>
  <c r="AL785" i="11" s="1"/>
  <c r="AA787" i="11"/>
  <c r="AL787" i="11" s="1"/>
  <c r="AA789" i="11"/>
  <c r="AL789" i="11" s="1"/>
  <c r="AA791" i="11"/>
  <c r="AL791" i="11" s="1"/>
  <c r="AA793" i="11"/>
  <c r="AL793" i="11" s="1"/>
  <c r="AA795" i="11"/>
  <c r="AL795" i="11" s="1"/>
  <c r="AA797" i="11"/>
  <c r="AL797" i="11" s="1"/>
  <c r="AA799" i="11"/>
  <c r="AL799" i="11" s="1"/>
  <c r="AA801" i="11"/>
  <c r="AL801" i="11" s="1"/>
  <c r="AA803" i="11"/>
  <c r="AL803" i="11" s="1"/>
  <c r="AA805" i="11"/>
  <c r="AL805" i="11" s="1"/>
  <c r="AA807" i="11"/>
  <c r="AL807" i="11" s="1"/>
  <c r="AA809" i="11"/>
  <c r="AL809" i="11" s="1"/>
  <c r="AA811" i="11"/>
  <c r="AL811" i="11" s="1"/>
  <c r="AA813" i="11"/>
  <c r="AL813" i="11" s="1"/>
  <c r="AA815" i="11"/>
  <c r="AL815" i="11" s="1"/>
  <c r="AA817" i="11"/>
  <c r="AL817" i="11" s="1"/>
  <c r="AA819" i="11"/>
  <c r="AL819" i="11" s="1"/>
  <c r="AA821" i="11"/>
  <c r="AL821" i="11" s="1"/>
  <c r="AA823" i="11"/>
  <c r="AL823" i="11" s="1"/>
  <c r="AA825" i="11"/>
  <c r="AL825" i="11" s="1"/>
  <c r="AA827" i="11"/>
  <c r="AL827" i="11" s="1"/>
  <c r="AA829" i="11"/>
  <c r="AL829" i="11" s="1"/>
  <c r="AA831" i="11"/>
  <c r="AL831" i="11" s="1"/>
  <c r="AA833" i="11"/>
  <c r="AL833" i="11" s="1"/>
  <c r="AA835" i="11"/>
  <c r="AL835" i="11" s="1"/>
  <c r="AA837" i="11"/>
  <c r="AL837" i="11" s="1"/>
  <c r="AA839" i="11"/>
  <c r="AL839" i="11" s="1"/>
  <c r="AA841" i="11"/>
  <c r="AL841" i="11" s="1"/>
  <c r="AA843" i="11"/>
  <c r="AL843" i="11" s="1"/>
  <c r="AA845" i="11"/>
  <c r="AL845" i="11" s="1"/>
  <c r="AA847" i="11"/>
  <c r="AL847" i="11" s="1"/>
  <c r="AA849" i="11"/>
  <c r="AL849" i="11" s="1"/>
  <c r="AA851" i="11"/>
  <c r="AL851" i="11" s="1"/>
  <c r="AA853" i="11"/>
  <c r="AL853" i="11" s="1"/>
  <c r="AA855" i="11"/>
  <c r="AL855" i="11" s="1"/>
  <c r="AA857" i="11"/>
  <c r="AL857" i="11" s="1"/>
  <c r="AA859" i="11"/>
  <c r="AL859" i="11" s="1"/>
  <c r="AA861" i="11"/>
  <c r="AL861" i="11" s="1"/>
  <c r="AA863" i="11"/>
  <c r="AL863" i="11" s="1"/>
  <c r="AA865" i="11"/>
  <c r="AL865" i="11" s="1"/>
  <c r="AA867" i="11"/>
  <c r="AL867" i="11" s="1"/>
  <c r="AA869" i="11"/>
  <c r="AL869" i="11" s="1"/>
  <c r="AA871" i="11"/>
  <c r="AL871" i="11" s="1"/>
  <c r="AA873" i="11"/>
  <c r="AL873" i="11" s="1"/>
  <c r="AA875" i="11"/>
  <c r="AL875" i="11" s="1"/>
  <c r="AA877" i="11"/>
  <c r="AL877" i="11" s="1"/>
  <c r="AA879" i="11"/>
  <c r="AL879" i="11" s="1"/>
  <c r="AA881" i="11"/>
  <c r="AL881" i="11" s="1"/>
  <c r="AA883" i="11"/>
  <c r="AL883" i="11" s="1"/>
  <c r="AA885" i="11"/>
  <c r="AL885" i="11" s="1"/>
  <c r="AA887" i="11"/>
  <c r="AL887" i="11" s="1"/>
  <c r="AA889" i="11"/>
  <c r="AL889" i="11" s="1"/>
  <c r="AA891" i="11"/>
  <c r="AL891" i="11" s="1"/>
  <c r="AA893" i="11"/>
  <c r="AL893" i="11" s="1"/>
  <c r="AA897" i="11"/>
  <c r="AL897" i="11" s="1"/>
  <c r="AA901" i="11"/>
  <c r="AL901" i="11" s="1"/>
  <c r="AA905" i="11"/>
  <c r="AL905" i="11" s="1"/>
  <c r="AA908" i="11"/>
  <c r="AL908" i="11" s="1"/>
  <c r="AA910" i="11"/>
  <c r="AL910" i="11" s="1"/>
  <c r="AA912" i="11"/>
  <c r="AL912" i="11" s="1"/>
  <c r="AA914" i="11"/>
  <c r="AL914" i="11" s="1"/>
  <c r="AA916" i="11"/>
  <c r="AL916" i="11" s="1"/>
  <c r="AA918" i="11"/>
  <c r="AL918" i="11" s="1"/>
  <c r="AA920" i="11"/>
  <c r="AL920" i="11" s="1"/>
  <c r="AA922" i="11"/>
  <c r="AL922" i="11" s="1"/>
  <c r="AA924" i="11"/>
  <c r="AL924" i="11" s="1"/>
  <c r="AA926" i="11"/>
  <c r="AL926" i="11" s="1"/>
  <c r="AA928" i="11"/>
  <c r="AL928" i="11" s="1"/>
  <c r="AA930" i="11"/>
  <c r="AL930" i="11" s="1"/>
  <c r="AA932" i="11"/>
  <c r="AL932" i="11" s="1"/>
  <c r="AA934" i="11"/>
  <c r="AL934" i="11" s="1"/>
  <c r="AA936" i="11"/>
  <c r="AL936" i="11" s="1"/>
  <c r="AA938" i="11"/>
  <c r="AL938" i="11" s="1"/>
  <c r="AA940" i="11"/>
  <c r="AL940" i="11" s="1"/>
  <c r="AA942" i="11"/>
  <c r="AL942" i="11" s="1"/>
  <c r="AA944" i="11"/>
  <c r="AL944" i="11" s="1"/>
  <c r="AA946" i="11"/>
  <c r="AL946" i="11" s="1"/>
  <c r="AA948" i="11"/>
  <c r="AL948" i="11" s="1"/>
  <c r="AA950" i="11"/>
  <c r="AL950" i="11" s="1"/>
  <c r="AA952" i="11"/>
  <c r="AL952" i="11" s="1"/>
  <c r="AA954" i="11"/>
  <c r="AL954" i="11" s="1"/>
  <c r="AA956" i="11"/>
  <c r="AL956" i="11" s="1"/>
  <c r="AA958" i="11"/>
  <c r="AL958" i="11" s="1"/>
  <c r="AA960" i="11"/>
  <c r="AL960" i="11" s="1"/>
  <c r="AA962" i="11"/>
  <c r="AL962" i="11" s="1"/>
  <c r="AA964" i="11"/>
  <c r="AL964" i="11" s="1"/>
  <c r="AA966" i="11"/>
  <c r="AL966" i="11" s="1"/>
  <c r="AA968" i="11"/>
  <c r="AL968" i="11" s="1"/>
  <c r="AA970" i="11"/>
  <c r="AL970" i="11" s="1"/>
  <c r="AA972" i="11"/>
  <c r="AL972" i="11" s="1"/>
  <c r="AA974" i="11"/>
  <c r="AL974" i="11" s="1"/>
  <c r="AA976" i="11"/>
  <c r="AL976" i="11" s="1"/>
  <c r="AA978" i="11"/>
  <c r="AL978" i="11" s="1"/>
  <c r="AA980" i="11"/>
  <c r="AL980" i="11" s="1"/>
  <c r="AA982" i="11"/>
  <c r="AL982" i="11" s="1"/>
  <c r="AA984" i="11"/>
  <c r="AL984" i="11" s="1"/>
  <c r="AA986" i="11"/>
  <c r="AL986" i="11" s="1"/>
  <c r="AA988" i="11"/>
  <c r="AL988" i="11" s="1"/>
  <c r="AA990" i="11"/>
  <c r="AL990" i="11" s="1"/>
  <c r="AA992" i="11"/>
  <c r="AL992" i="11" s="1"/>
  <c r="AA994" i="11"/>
  <c r="AL994" i="11" s="1"/>
  <c r="AA996" i="11"/>
  <c r="AL996" i="11" s="1"/>
  <c r="AA998" i="11"/>
  <c r="AL998" i="11" s="1"/>
  <c r="AA1000" i="11"/>
  <c r="AL1000" i="11" s="1"/>
  <c r="AA1002" i="11"/>
  <c r="AL1002" i="11" s="1"/>
  <c r="AA1004" i="11"/>
  <c r="AL1004" i="11" s="1"/>
  <c r="AA895" i="11"/>
  <c r="AL895" i="11" s="1"/>
  <c r="AA899" i="11"/>
  <c r="AL899" i="11" s="1"/>
  <c r="AA903" i="11"/>
  <c r="AL903" i="11" s="1"/>
  <c r="AA907" i="11"/>
  <c r="AL907" i="11" s="1"/>
  <c r="AA909" i="11"/>
  <c r="AL909" i="11" s="1"/>
  <c r="AA911" i="11"/>
  <c r="AL911" i="11" s="1"/>
  <c r="AA913" i="11"/>
  <c r="AL913" i="11" s="1"/>
  <c r="AA915" i="11"/>
  <c r="AL915" i="11" s="1"/>
  <c r="AA917" i="11"/>
  <c r="AL917" i="11" s="1"/>
  <c r="AA919" i="11"/>
  <c r="AL919" i="11" s="1"/>
  <c r="AA921" i="11"/>
  <c r="AL921" i="11" s="1"/>
  <c r="AA923" i="11"/>
  <c r="AL923" i="11" s="1"/>
  <c r="AA925" i="11"/>
  <c r="AL925" i="11" s="1"/>
  <c r="AA927" i="11"/>
  <c r="AL927" i="11" s="1"/>
  <c r="AA929" i="11"/>
  <c r="AL929" i="11" s="1"/>
  <c r="AA931" i="11"/>
  <c r="AL931" i="11" s="1"/>
  <c r="AA933" i="11"/>
  <c r="AL933" i="11" s="1"/>
  <c r="AA935" i="11"/>
  <c r="AL935" i="11" s="1"/>
  <c r="AA937" i="11"/>
  <c r="AL937" i="11" s="1"/>
  <c r="AA939" i="11"/>
  <c r="AL939" i="11" s="1"/>
  <c r="AA941" i="11"/>
  <c r="AL941" i="11" s="1"/>
  <c r="AA943" i="11"/>
  <c r="AL943" i="11" s="1"/>
  <c r="AA945" i="11"/>
  <c r="AL945" i="11" s="1"/>
  <c r="AA947" i="11"/>
  <c r="AL947" i="11" s="1"/>
  <c r="AA949" i="11"/>
  <c r="AL949" i="11" s="1"/>
  <c r="AA951" i="11"/>
  <c r="AL951" i="11" s="1"/>
  <c r="AA953" i="11"/>
  <c r="AL953" i="11" s="1"/>
  <c r="AA955" i="11"/>
  <c r="AL955" i="11" s="1"/>
  <c r="AA957" i="11"/>
  <c r="AL957" i="11" s="1"/>
  <c r="AA959" i="11"/>
  <c r="AL959" i="11" s="1"/>
  <c r="AA961" i="11"/>
  <c r="AL961" i="11" s="1"/>
  <c r="AA963" i="11"/>
  <c r="AL963" i="11" s="1"/>
  <c r="AA965" i="11"/>
  <c r="AL965" i="11" s="1"/>
  <c r="AA967" i="11"/>
  <c r="AL967" i="11" s="1"/>
  <c r="AA969" i="11"/>
  <c r="AL969" i="11" s="1"/>
  <c r="AA971" i="11"/>
  <c r="AL971" i="11" s="1"/>
  <c r="AA973" i="11"/>
  <c r="AL973" i="11" s="1"/>
  <c r="AA975" i="11"/>
  <c r="AL975" i="11" s="1"/>
  <c r="AA977" i="11"/>
  <c r="AL977" i="11" s="1"/>
  <c r="AA979" i="11"/>
  <c r="AL979" i="11" s="1"/>
  <c r="AA981" i="11"/>
  <c r="AL981" i="11" s="1"/>
  <c r="AA983" i="11"/>
  <c r="AL983" i="11" s="1"/>
  <c r="AA985" i="11"/>
  <c r="AL985" i="11" s="1"/>
  <c r="AA987" i="11"/>
  <c r="AL987" i="11" s="1"/>
  <c r="AA989" i="11"/>
  <c r="AL989" i="11" s="1"/>
  <c r="AA991" i="11"/>
  <c r="AL991" i="11" s="1"/>
  <c r="AA993" i="11"/>
  <c r="AL993" i="11" s="1"/>
  <c r="AA995" i="11"/>
  <c r="AL995" i="11" s="1"/>
  <c r="AA997" i="11"/>
  <c r="AL997" i="11" s="1"/>
  <c r="AA999" i="11"/>
  <c r="AL999" i="11" s="1"/>
  <c r="AA1001" i="11"/>
  <c r="AL1001" i="11" s="1"/>
  <c r="AA1003" i="11"/>
  <c r="AL1003" i="11" s="1"/>
  <c r="AA1005" i="11"/>
  <c r="AL1005" i="11" s="1"/>
  <c r="Y5" i="11" a="1"/>
  <c r="Y70" i="11" s="1"/>
  <c r="Z5" i="11" a="1"/>
  <c r="X5" i="11" a="1"/>
  <c r="J329" i="11"/>
  <c r="J328" i="11"/>
  <c r="J17" i="11"/>
  <c r="J157" i="11"/>
  <c r="J78" i="11"/>
  <c r="J206" i="11"/>
  <c r="J10" i="11"/>
  <c r="J250" i="11"/>
  <c r="J324" i="11"/>
  <c r="J265" i="11"/>
  <c r="J294" i="11"/>
  <c r="J258" i="11"/>
  <c r="J211" i="11"/>
  <c r="J305" i="11"/>
  <c r="J273" i="11"/>
  <c r="J310" i="11"/>
  <c r="J274" i="11"/>
  <c r="J215" i="11"/>
  <c r="J261" i="11"/>
  <c r="J54" i="11"/>
  <c r="J217" i="11"/>
  <c r="J201" i="11"/>
  <c r="J193" i="11"/>
  <c r="J185" i="11"/>
  <c r="J180" i="11"/>
  <c r="J172" i="11"/>
  <c r="J163" i="11"/>
  <c r="J155" i="11"/>
  <c r="J315" i="11"/>
  <c r="J299" i="11"/>
  <c r="J283" i="11"/>
  <c r="J267" i="11"/>
  <c r="J251" i="11"/>
  <c r="J235" i="11"/>
  <c r="J152" i="11"/>
  <c r="J148" i="11"/>
  <c r="J144" i="11"/>
  <c r="J140" i="11"/>
  <c r="J76" i="11"/>
  <c r="J68" i="11"/>
  <c r="J60" i="11"/>
  <c r="J52" i="11"/>
  <c r="J44" i="11"/>
  <c r="J32" i="11"/>
  <c r="J318" i="11"/>
  <c r="J226" i="11"/>
  <c r="J186" i="11"/>
  <c r="J38" i="11"/>
  <c r="J4" i="11"/>
  <c r="J57" i="11"/>
  <c r="J126" i="11"/>
  <c r="J232" i="11"/>
  <c r="J327" i="11"/>
  <c r="J278" i="11"/>
  <c r="J288" i="11"/>
  <c r="J37" i="11"/>
  <c r="J245" i="11"/>
  <c r="J45" i="11"/>
  <c r="J8" i="11"/>
  <c r="J266" i="11"/>
  <c r="J184" i="11"/>
  <c r="J131" i="11"/>
  <c r="J136" i="11"/>
  <c r="J221" i="11"/>
  <c r="J195" i="11"/>
  <c r="J29" i="11"/>
  <c r="J82" i="11"/>
  <c r="J286" i="11"/>
  <c r="J66" i="11"/>
  <c r="J18" i="11"/>
  <c r="J301" i="11"/>
  <c r="J238" i="11"/>
  <c r="J208" i="11"/>
  <c r="J179" i="11"/>
  <c r="J135" i="11"/>
  <c r="J119" i="11"/>
  <c r="J103" i="11"/>
  <c r="J87" i="11"/>
  <c r="J71" i="11"/>
  <c r="J55" i="11"/>
  <c r="J39" i="11"/>
  <c r="J138" i="11"/>
  <c r="J122" i="11"/>
  <c r="J106" i="11"/>
  <c r="J210" i="11"/>
  <c r="J40" i="11"/>
  <c r="J25" i="11"/>
  <c r="J190" i="11"/>
  <c r="J253" i="11"/>
  <c r="J129" i="11"/>
  <c r="J65" i="11"/>
  <c r="J116" i="11"/>
  <c r="J213" i="11"/>
  <c r="J178" i="11"/>
  <c r="J311" i="11"/>
  <c r="J247" i="11"/>
  <c r="J143" i="11"/>
  <c r="J220" i="11"/>
  <c r="J74" i="11"/>
  <c r="J262" i="11"/>
  <c r="J257" i="11"/>
  <c r="J7" i="11"/>
  <c r="J321" i="11"/>
  <c r="J219" i="11"/>
  <c r="J306" i="11"/>
  <c r="J125" i="11"/>
  <c r="J61" i="11"/>
  <c r="J112" i="11"/>
  <c r="J194" i="11"/>
  <c r="J88" i="11"/>
  <c r="J137" i="11"/>
  <c r="J187" i="11"/>
  <c r="J104" i="11"/>
  <c r="J84" i="11"/>
  <c r="J287" i="11"/>
  <c r="J175" i="11"/>
  <c r="J204" i="11"/>
  <c r="J73" i="11"/>
  <c r="J255" i="11"/>
  <c r="J58" i="11"/>
  <c r="J53" i="11"/>
  <c r="J240" i="11"/>
  <c r="J124" i="11"/>
  <c r="J91" i="11"/>
  <c r="J132" i="11"/>
  <c r="J69" i="11"/>
  <c r="J19" i="11"/>
  <c r="P10" i="11"/>
  <c r="Q50" i="11" s="1"/>
  <c r="J296" i="11"/>
  <c r="J20" i="11"/>
  <c r="J42" i="11"/>
  <c r="J284" i="11"/>
  <c r="J313" i="11"/>
  <c r="J233" i="11"/>
  <c r="J322" i="11"/>
  <c r="J289" i="11"/>
  <c r="J308" i="11"/>
  <c r="J236" i="11"/>
  <c r="J241" i="11"/>
  <c r="J246" i="11"/>
  <c r="J225" i="11"/>
  <c r="J21" i="11"/>
  <c r="J177" i="11"/>
  <c r="J173" i="11"/>
  <c r="J209" i="11"/>
  <c r="J197" i="11"/>
  <c r="J189" i="11"/>
  <c r="J181" i="11"/>
  <c r="J176" i="11"/>
  <c r="J168" i="11"/>
  <c r="J159" i="11"/>
  <c r="J323" i="11"/>
  <c r="J307" i="11"/>
  <c r="J291" i="11"/>
  <c r="J275" i="11"/>
  <c r="J259" i="11"/>
  <c r="J243" i="11"/>
  <c r="J154" i="11"/>
  <c r="J150" i="11"/>
  <c r="J146" i="11"/>
  <c r="J142" i="11"/>
  <c r="J80" i="11"/>
  <c r="J72" i="11"/>
  <c r="J64" i="11"/>
  <c r="J56" i="11"/>
  <c r="J48" i="11"/>
  <c r="J36" i="11"/>
  <c r="J309" i="11"/>
  <c r="J282" i="11"/>
  <c r="J202" i="11"/>
  <c r="J13" i="11"/>
  <c r="J164" i="11"/>
  <c r="J11" i="11"/>
  <c r="J70" i="11"/>
  <c r="J222" i="11"/>
  <c r="J230" i="11"/>
  <c r="J6" i="11"/>
  <c r="J244" i="11"/>
  <c r="J302" i="11"/>
  <c r="J200" i="11"/>
  <c r="J139" i="11"/>
  <c r="J123" i="11"/>
  <c r="J107" i="11"/>
  <c r="J83" i="11"/>
  <c r="J67" i="11"/>
  <c r="J51" i="11"/>
  <c r="J256" i="11"/>
  <c r="J118" i="11"/>
  <c r="J277" i="11"/>
  <c r="J169" i="11"/>
  <c r="J94" i="11"/>
  <c r="J86" i="11"/>
  <c r="J167" i="11"/>
  <c r="J49" i="11"/>
  <c r="J292" i="11"/>
  <c r="J183" i="11"/>
  <c r="J295" i="11"/>
  <c r="J147" i="11"/>
  <c r="J188" i="11"/>
  <c r="J264" i="11"/>
  <c r="J272" i="11"/>
  <c r="J207" i="11"/>
  <c r="J293" i="11"/>
  <c r="J252" i="11"/>
  <c r="J223" i="11"/>
  <c r="J109" i="11"/>
  <c r="J128" i="11"/>
  <c r="J100" i="11"/>
  <c r="J34" i="11"/>
  <c r="J105" i="11"/>
  <c r="J108" i="11"/>
  <c r="J174" i="11"/>
  <c r="J298" i="11"/>
  <c r="J153" i="11"/>
  <c r="J285" i="11"/>
  <c r="J120" i="11"/>
  <c r="J165" i="11"/>
  <c r="J304" i="11"/>
  <c r="J280" i="11"/>
  <c r="J319" i="11"/>
  <c r="J270" i="11"/>
  <c r="J89" i="11"/>
  <c r="J99" i="11"/>
  <c r="J43" i="11"/>
  <c r="J35" i="11"/>
  <c r="J102" i="11"/>
  <c r="J218" i="11"/>
  <c r="J316" i="11"/>
  <c r="J113" i="11"/>
  <c r="J81" i="11"/>
  <c r="J170" i="11"/>
  <c r="J231" i="11"/>
  <c r="J325" i="11"/>
  <c r="J227" i="11"/>
  <c r="J281" i="11"/>
  <c r="J158" i="11"/>
  <c r="J77" i="11"/>
  <c r="J92" i="11"/>
  <c r="J212" i="11"/>
  <c r="J303" i="11"/>
  <c r="J117" i="11"/>
  <c r="J85" i="11"/>
  <c r="J115" i="11"/>
  <c r="J75" i="11"/>
  <c r="J134" i="11"/>
  <c r="J110" i="11"/>
  <c r="J30" i="11"/>
  <c r="J234" i="11"/>
  <c r="J199" i="11"/>
  <c r="J263" i="11"/>
  <c r="J228" i="11"/>
  <c r="J314" i="11"/>
  <c r="J229" i="11"/>
  <c r="J14" i="11"/>
  <c r="J9" i="11"/>
  <c r="J133" i="11"/>
  <c r="J254" i="11"/>
  <c r="J5" i="11"/>
  <c r="J101" i="11"/>
  <c r="J269" i="11"/>
  <c r="J216" i="11"/>
  <c r="J171" i="11"/>
  <c r="J260" i="11"/>
  <c r="J22" i="11"/>
  <c r="J205" i="11"/>
  <c r="J312" i="11"/>
  <c r="J12" i="11"/>
  <c r="J50" i="11"/>
  <c r="J26" i="11"/>
  <c r="J27" i="11"/>
  <c r="J300" i="11"/>
  <c r="J237" i="11"/>
  <c r="J224" i="11"/>
  <c r="J192" i="11"/>
  <c r="J162" i="11"/>
  <c r="J127" i="11"/>
  <c r="J111" i="11"/>
  <c r="J95" i="11"/>
  <c r="J79" i="11"/>
  <c r="J63" i="11"/>
  <c r="J47" i="11"/>
  <c r="J31" i="11"/>
  <c r="J130" i="11"/>
  <c r="J114" i="11"/>
  <c r="J98" i="11"/>
  <c r="J198" i="11"/>
  <c r="J156" i="11"/>
  <c r="J62" i="11"/>
  <c r="J24" i="11"/>
  <c r="J196" i="11"/>
  <c r="J97" i="11"/>
  <c r="J33" i="11"/>
  <c r="J160" i="11"/>
  <c r="J191" i="11"/>
  <c r="J161" i="11"/>
  <c r="J279" i="11"/>
  <c r="J151" i="11"/>
  <c r="J276" i="11"/>
  <c r="J46" i="11"/>
  <c r="J268" i="11"/>
  <c r="J203" i="11"/>
  <c r="J242" i="11"/>
  <c r="J28" i="11"/>
  <c r="J326" i="11"/>
  <c r="J297" i="11"/>
  <c r="J90" i="11"/>
  <c r="J93" i="11"/>
  <c r="J320" i="11"/>
  <c r="J182" i="11"/>
  <c r="J16" i="11"/>
  <c r="J317" i="11"/>
  <c r="J41" i="11"/>
  <c r="J145" i="11"/>
  <c r="J141" i="11"/>
  <c r="J271" i="11"/>
  <c r="J15" i="11"/>
  <c r="J121" i="11"/>
  <c r="J248" i="11"/>
  <c r="J239" i="11"/>
  <c r="J96" i="11"/>
  <c r="J149" i="11"/>
  <c r="J23" i="11"/>
  <c r="J290" i="11"/>
  <c r="J214" i="11"/>
  <c r="J59" i="11"/>
  <c r="J249" i="11"/>
  <c r="J166" i="11"/>
  <c r="S33" i="11" l="1"/>
  <c r="T33" i="11" s="1"/>
  <c r="AM1005" i="11"/>
  <c r="AK1005" i="11"/>
  <c r="AM997" i="11"/>
  <c r="AK997" i="11"/>
  <c r="AK989" i="11"/>
  <c r="AM989" i="11"/>
  <c r="AK981" i="11"/>
  <c r="AM981" i="11"/>
  <c r="AK973" i="11"/>
  <c r="AM973" i="11"/>
  <c r="AK965" i="11"/>
  <c r="AM965" i="11"/>
  <c r="AK957" i="11"/>
  <c r="AM957" i="11"/>
  <c r="AK949" i="11"/>
  <c r="AM949" i="11"/>
  <c r="AK941" i="11"/>
  <c r="AM941" i="11"/>
  <c r="AK933" i="11"/>
  <c r="AM933" i="11"/>
  <c r="AK925" i="11"/>
  <c r="AM925" i="11"/>
  <c r="AK917" i="11"/>
  <c r="AM917" i="11"/>
  <c r="AK909" i="11"/>
  <c r="AM909" i="11"/>
  <c r="AK895" i="11"/>
  <c r="AM895" i="11"/>
  <c r="AK998" i="11"/>
  <c r="AM998" i="11"/>
  <c r="AK990" i="11"/>
  <c r="AM990" i="11"/>
  <c r="AK982" i="11"/>
  <c r="AM982" i="11"/>
  <c r="AK974" i="11"/>
  <c r="AM974" i="11"/>
  <c r="AK966" i="11"/>
  <c r="AM966" i="11"/>
  <c r="AK958" i="11"/>
  <c r="AM958" i="11"/>
  <c r="AK950" i="11"/>
  <c r="AM950" i="11"/>
  <c r="AK942" i="11"/>
  <c r="AM942" i="11"/>
  <c r="AK934" i="11"/>
  <c r="AM934" i="11"/>
  <c r="AK926" i="11"/>
  <c r="AM926" i="11"/>
  <c r="AK918" i="11"/>
  <c r="AM918" i="11"/>
  <c r="AK910" i="11"/>
  <c r="AM910" i="11"/>
  <c r="AK897" i="11"/>
  <c r="AM897" i="11"/>
  <c r="AK887" i="11"/>
  <c r="AM887" i="11"/>
  <c r="AM879" i="11"/>
  <c r="AK879" i="11"/>
  <c r="AM871" i="11"/>
  <c r="AK871" i="11"/>
  <c r="AM863" i="11"/>
  <c r="AK863" i="11"/>
  <c r="AM855" i="11"/>
  <c r="AK855" i="11"/>
  <c r="AM847" i="11"/>
  <c r="AK847" i="11"/>
  <c r="AM843" i="11"/>
  <c r="AK843" i="11"/>
  <c r="AM835" i="11"/>
  <c r="AK835" i="11"/>
  <c r="AM827" i="11"/>
  <c r="AK827" i="11"/>
  <c r="AM819" i="11"/>
  <c r="AK819" i="11"/>
  <c r="AM811" i="11"/>
  <c r="AK811" i="11"/>
  <c r="AM803" i="11"/>
  <c r="AK803" i="11"/>
  <c r="AM795" i="11"/>
  <c r="AK795" i="11"/>
  <c r="AM787" i="11"/>
  <c r="AK787" i="11"/>
  <c r="AM779" i="11"/>
  <c r="AK779" i="11"/>
  <c r="AM771" i="11"/>
  <c r="AK771" i="11"/>
  <c r="AM763" i="11"/>
  <c r="AK763" i="11"/>
  <c r="AM755" i="11"/>
  <c r="AK755" i="11"/>
  <c r="AM747" i="11"/>
  <c r="AK747" i="11"/>
  <c r="AM739" i="11"/>
  <c r="AK739" i="11"/>
  <c r="AM731" i="11"/>
  <c r="AK731" i="11"/>
  <c r="AM727" i="11"/>
  <c r="AK727" i="11"/>
  <c r="AM719" i="11"/>
  <c r="AK719" i="11"/>
  <c r="AK711" i="11"/>
  <c r="AM711" i="11"/>
  <c r="AK703" i="11"/>
  <c r="AM703" i="11"/>
  <c r="AK695" i="11"/>
  <c r="AM695" i="11"/>
  <c r="AK687" i="11"/>
  <c r="AM687" i="11"/>
  <c r="AK679" i="11"/>
  <c r="AM679" i="11"/>
  <c r="AK671" i="11"/>
  <c r="AM671" i="11"/>
  <c r="AK663" i="11"/>
  <c r="AM663" i="11"/>
  <c r="AK655" i="11"/>
  <c r="AM655" i="11"/>
  <c r="AK639" i="11"/>
  <c r="AM639" i="11"/>
  <c r="AK623" i="11"/>
  <c r="AM623" i="11"/>
  <c r="AK607" i="11"/>
  <c r="AM607" i="11"/>
  <c r="AK591" i="11"/>
  <c r="AM591" i="11"/>
  <c r="AK583" i="11"/>
  <c r="AM583" i="11"/>
  <c r="AK567" i="11"/>
  <c r="AM567" i="11"/>
  <c r="AK551" i="11"/>
  <c r="AM551" i="11"/>
  <c r="AK535" i="11"/>
  <c r="AM535" i="11"/>
  <c r="AK519" i="11"/>
  <c r="AM519" i="11"/>
  <c r="AK503" i="11"/>
  <c r="AM503" i="11"/>
  <c r="AK906" i="11"/>
  <c r="AM906" i="11"/>
  <c r="AK898" i="11"/>
  <c r="AM898" i="11"/>
  <c r="AK890" i="11"/>
  <c r="AM890" i="11"/>
  <c r="AK882" i="11"/>
  <c r="AM882" i="11"/>
  <c r="AK874" i="11"/>
  <c r="AM874" i="11"/>
  <c r="AK866" i="11"/>
  <c r="AM866" i="11"/>
  <c r="AK858" i="11"/>
  <c r="AM858" i="11"/>
  <c r="AK850" i="11"/>
  <c r="AM850" i="11"/>
  <c r="AK842" i="11"/>
  <c r="AM842" i="11"/>
  <c r="AK838" i="11"/>
  <c r="AM838" i="11"/>
  <c r="AK830" i="11"/>
  <c r="AM830" i="11"/>
  <c r="AK822" i="11"/>
  <c r="AM822" i="11"/>
  <c r="AK814" i="11"/>
  <c r="AM814" i="11"/>
  <c r="AK806" i="11"/>
  <c r="AM806" i="11"/>
  <c r="AK798" i="11"/>
  <c r="AM798" i="11"/>
  <c r="AK790" i="11"/>
  <c r="AM790" i="11"/>
  <c r="AK782" i="11"/>
  <c r="AM782" i="11"/>
  <c r="AK774" i="11"/>
  <c r="AM774" i="11"/>
  <c r="AK766" i="11"/>
  <c r="AM766" i="11"/>
  <c r="AK758" i="11"/>
  <c r="AM758" i="11"/>
  <c r="AK750" i="11"/>
  <c r="AM750" i="11"/>
  <c r="AK746" i="11"/>
  <c r="AM746" i="11"/>
  <c r="AK738" i="11"/>
  <c r="AM738" i="11"/>
  <c r="AK730" i="11"/>
  <c r="AM730" i="11"/>
  <c r="AK722" i="11"/>
  <c r="AM722" i="11"/>
  <c r="AK714" i="11"/>
  <c r="AM714" i="11"/>
  <c r="AK706" i="11"/>
  <c r="AM706" i="11"/>
  <c r="AK698" i="11"/>
  <c r="AM698" i="11"/>
  <c r="AK690" i="11"/>
  <c r="AM690" i="11"/>
  <c r="AK682" i="11"/>
  <c r="AM682" i="11"/>
  <c r="AK678" i="11"/>
  <c r="AM678" i="11"/>
  <c r="AK670" i="11"/>
  <c r="AM670" i="11"/>
  <c r="AK662" i="11"/>
  <c r="AM662" i="11"/>
  <c r="AK653" i="11"/>
  <c r="AM653" i="11"/>
  <c r="AK637" i="11"/>
  <c r="AM637" i="11"/>
  <c r="AK621" i="11"/>
  <c r="AM621" i="11"/>
  <c r="AK605" i="11"/>
  <c r="AM605" i="11"/>
  <c r="AK589" i="11"/>
  <c r="AM589" i="11"/>
  <c r="AK573" i="11"/>
  <c r="AM573" i="11"/>
  <c r="AK565" i="11"/>
  <c r="AM565" i="11"/>
  <c r="AK549" i="11"/>
  <c r="AM549" i="11"/>
  <c r="AK533" i="11"/>
  <c r="AM533" i="11"/>
  <c r="AK525" i="11"/>
  <c r="AM525" i="11"/>
  <c r="AK517" i="11"/>
  <c r="AM517" i="11"/>
  <c r="AK654" i="11"/>
  <c r="AM654" i="11"/>
  <c r="AK650" i="11"/>
  <c r="AM650" i="11"/>
  <c r="AK646" i="11"/>
  <c r="AM646" i="11"/>
  <c r="AK642" i="11"/>
  <c r="AM642" i="11"/>
  <c r="AK638" i="11"/>
  <c r="AM638" i="11"/>
  <c r="AK634" i="11"/>
  <c r="AM634" i="11"/>
  <c r="AK630" i="11"/>
  <c r="AM630" i="11"/>
  <c r="AK626" i="11"/>
  <c r="AM626" i="11"/>
  <c r="AK622" i="11"/>
  <c r="AM622" i="11"/>
  <c r="AK618" i="11"/>
  <c r="AM618" i="11"/>
  <c r="AK614" i="11"/>
  <c r="AM614" i="11"/>
  <c r="AK610" i="11"/>
  <c r="AM610" i="11"/>
  <c r="AK606" i="11"/>
  <c r="AM606" i="11"/>
  <c r="AK602" i="11"/>
  <c r="AM602" i="11"/>
  <c r="AK598" i="11"/>
  <c r="AM598" i="11"/>
  <c r="AK594" i="11"/>
  <c r="AM594" i="11"/>
  <c r="AK590" i="11"/>
  <c r="AM590" i="11"/>
  <c r="AK586" i="11"/>
  <c r="AM586" i="11"/>
  <c r="AK582" i="11"/>
  <c r="AM582" i="11"/>
  <c r="AK578" i="11"/>
  <c r="AM578" i="11"/>
  <c r="AK574" i="11"/>
  <c r="AM574" i="11"/>
  <c r="AK570" i="11"/>
  <c r="AM570" i="11"/>
  <c r="AK566" i="11"/>
  <c r="AM566" i="11"/>
  <c r="AK562" i="11"/>
  <c r="AM562" i="11"/>
  <c r="AK558" i="11"/>
  <c r="AM558" i="11"/>
  <c r="AK554" i="11"/>
  <c r="AM554" i="11"/>
  <c r="AK550" i="11"/>
  <c r="AM550" i="11"/>
  <c r="AK546" i="11"/>
  <c r="AM546" i="11"/>
  <c r="AK542" i="11"/>
  <c r="AM542" i="11"/>
  <c r="AK538" i="11"/>
  <c r="AM538" i="11"/>
  <c r="AK534" i="11"/>
  <c r="AM534" i="11"/>
  <c r="AK530" i="11"/>
  <c r="AM530" i="11"/>
  <c r="AK526" i="11"/>
  <c r="AM526" i="11"/>
  <c r="AK522" i="11"/>
  <c r="AM522" i="11"/>
  <c r="AK518" i="11"/>
  <c r="AM518" i="11"/>
  <c r="AK514" i="11"/>
  <c r="AM514" i="11"/>
  <c r="AK510" i="11"/>
  <c r="AM510" i="11"/>
  <c r="AK506" i="11"/>
  <c r="AM506" i="11"/>
  <c r="AK502" i="11"/>
  <c r="AM502" i="11"/>
  <c r="AM1003" i="11"/>
  <c r="AK1003" i="11"/>
  <c r="AM999" i="11"/>
  <c r="AK999" i="11"/>
  <c r="AM995" i="11"/>
  <c r="AK995" i="11"/>
  <c r="AM991" i="11"/>
  <c r="AK991" i="11"/>
  <c r="AK987" i="11"/>
  <c r="AM987" i="11"/>
  <c r="AK983" i="11"/>
  <c r="AM983" i="11"/>
  <c r="AK979" i="11"/>
  <c r="AM979" i="11"/>
  <c r="AK975" i="11"/>
  <c r="AM975" i="11"/>
  <c r="AK971" i="11"/>
  <c r="AM971" i="11"/>
  <c r="AK967" i="11"/>
  <c r="AM967" i="11"/>
  <c r="AK963" i="11"/>
  <c r="AM963" i="11"/>
  <c r="AK959" i="11"/>
  <c r="AM959" i="11"/>
  <c r="AK955" i="11"/>
  <c r="AM955" i="11"/>
  <c r="AK951" i="11"/>
  <c r="AM951" i="11"/>
  <c r="AK947" i="11"/>
  <c r="AM947" i="11"/>
  <c r="AK943" i="11"/>
  <c r="AM943" i="11"/>
  <c r="AK939" i="11"/>
  <c r="AM939" i="11"/>
  <c r="AK935" i="11"/>
  <c r="AM935" i="11"/>
  <c r="AK931" i="11"/>
  <c r="AM931" i="11"/>
  <c r="AK927" i="11"/>
  <c r="AM927" i="11"/>
  <c r="AK923" i="11"/>
  <c r="AM923" i="11"/>
  <c r="AK919" i="11"/>
  <c r="AM919" i="11"/>
  <c r="AK915" i="11"/>
  <c r="AM915" i="11"/>
  <c r="AK911" i="11"/>
  <c r="AM911" i="11"/>
  <c r="AK907" i="11"/>
  <c r="AM907" i="11"/>
  <c r="AK899" i="11"/>
  <c r="AM899" i="11"/>
  <c r="AK1004" i="11"/>
  <c r="AM1004" i="11"/>
  <c r="AK1000" i="11"/>
  <c r="AM1000" i="11"/>
  <c r="AK996" i="11"/>
  <c r="AM996" i="11"/>
  <c r="AK992" i="11"/>
  <c r="AM992" i="11"/>
  <c r="AK988" i="11"/>
  <c r="AM988" i="11"/>
  <c r="AK984" i="11"/>
  <c r="AM984" i="11"/>
  <c r="AK980" i="11"/>
  <c r="AM980" i="11"/>
  <c r="AK976" i="11"/>
  <c r="AM976" i="11"/>
  <c r="AK972" i="11"/>
  <c r="AM972" i="11"/>
  <c r="AK968" i="11"/>
  <c r="AM968" i="11"/>
  <c r="AK964" i="11"/>
  <c r="AM964" i="11"/>
  <c r="AK960" i="11"/>
  <c r="AM960" i="11"/>
  <c r="AK956" i="11"/>
  <c r="AM956" i="11"/>
  <c r="AK952" i="11"/>
  <c r="AM952" i="11"/>
  <c r="AK948" i="11"/>
  <c r="AM948" i="11"/>
  <c r="AK944" i="11"/>
  <c r="AM944" i="11"/>
  <c r="AK940" i="11"/>
  <c r="AM940" i="11"/>
  <c r="AK936" i="11"/>
  <c r="AM936" i="11"/>
  <c r="AK932" i="11"/>
  <c r="AM932" i="11"/>
  <c r="AK928" i="11"/>
  <c r="AM928" i="11"/>
  <c r="AK924" i="11"/>
  <c r="AM924" i="11"/>
  <c r="AK920" i="11"/>
  <c r="AM920" i="11"/>
  <c r="AK916" i="11"/>
  <c r="AM916" i="11"/>
  <c r="AK912" i="11"/>
  <c r="AM912" i="11"/>
  <c r="AK908" i="11"/>
  <c r="AM908" i="11"/>
  <c r="AK901" i="11"/>
  <c r="AM901" i="11"/>
  <c r="AK893" i="11"/>
  <c r="AM893" i="11"/>
  <c r="AK889" i="11"/>
  <c r="AM889" i="11"/>
  <c r="AK885" i="11"/>
  <c r="AM885" i="11"/>
  <c r="AM881" i="11"/>
  <c r="AK881" i="11"/>
  <c r="AM877" i="11"/>
  <c r="AK877" i="11"/>
  <c r="AM873" i="11"/>
  <c r="AK873" i="11"/>
  <c r="AM869" i="11"/>
  <c r="AK869" i="11"/>
  <c r="AM865" i="11"/>
  <c r="AK865" i="11"/>
  <c r="AM861" i="11"/>
  <c r="AK861" i="11"/>
  <c r="AM857" i="11"/>
  <c r="AK857" i="11"/>
  <c r="AM853" i="11"/>
  <c r="AK853" i="11"/>
  <c r="AM849" i="11"/>
  <c r="AK849" i="11"/>
  <c r="AM845" i="11"/>
  <c r="AK845" i="11"/>
  <c r="AM841" i="11"/>
  <c r="AK841" i="11"/>
  <c r="AM837" i="11"/>
  <c r="AK837" i="11"/>
  <c r="AM833" i="11"/>
  <c r="AK833" i="11"/>
  <c r="AM829" i="11"/>
  <c r="AK829" i="11"/>
  <c r="AM825" i="11"/>
  <c r="AK825" i="11"/>
  <c r="AM821" i="11"/>
  <c r="AK821" i="11"/>
  <c r="AM817" i="11"/>
  <c r="AK817" i="11"/>
  <c r="AM813" i="11"/>
  <c r="AK813" i="11"/>
  <c r="AM809" i="11"/>
  <c r="AK809" i="11"/>
  <c r="AM805" i="11"/>
  <c r="AK805" i="11"/>
  <c r="AM801" i="11"/>
  <c r="AK801" i="11"/>
  <c r="AM797" i="11"/>
  <c r="AK797" i="11"/>
  <c r="AM793" i="11"/>
  <c r="AK793" i="11"/>
  <c r="AM789" i="11"/>
  <c r="AK789" i="11"/>
  <c r="AM785" i="11"/>
  <c r="AK785" i="11"/>
  <c r="AM781" i="11"/>
  <c r="AK781" i="11"/>
  <c r="AM777" i="11"/>
  <c r="AK777" i="11"/>
  <c r="AM773" i="11"/>
  <c r="AK773" i="11"/>
  <c r="AM769" i="11"/>
  <c r="AK769" i="11"/>
  <c r="AM765" i="11"/>
  <c r="AK765" i="11"/>
  <c r="AM761" i="11"/>
  <c r="AK761" i="11"/>
  <c r="AM757" i="11"/>
  <c r="AK757" i="11"/>
  <c r="AM753" i="11"/>
  <c r="AK753" i="11"/>
  <c r="AM749" i="11"/>
  <c r="AK749" i="11"/>
  <c r="AM745" i="11"/>
  <c r="AK745" i="11"/>
  <c r="AM741" i="11"/>
  <c r="AK741" i="11"/>
  <c r="AM737" i="11"/>
  <c r="AK737" i="11"/>
  <c r="AM733" i="11"/>
  <c r="AK733" i="11"/>
  <c r="AM729" i="11"/>
  <c r="AK729" i="11"/>
  <c r="AM725" i="11"/>
  <c r="AK725" i="11"/>
  <c r="AM721" i="11"/>
  <c r="AK721" i="11"/>
  <c r="AM717" i="11"/>
  <c r="AK717" i="11"/>
  <c r="AK713" i="11"/>
  <c r="AM713" i="11"/>
  <c r="AK709" i="11"/>
  <c r="AM709" i="11"/>
  <c r="AK705" i="11"/>
  <c r="AM705" i="11"/>
  <c r="AK701" i="11"/>
  <c r="AM701" i="11"/>
  <c r="AK697" i="11"/>
  <c r="AM697" i="11"/>
  <c r="AK693" i="11"/>
  <c r="AM693" i="11"/>
  <c r="AK689" i="11"/>
  <c r="AM689" i="11"/>
  <c r="AK685" i="11"/>
  <c r="AM685" i="11"/>
  <c r="AK681" i="11"/>
  <c r="AM681" i="11"/>
  <c r="AK677" i="11"/>
  <c r="AM677" i="11"/>
  <c r="AK673" i="11"/>
  <c r="AM673" i="11"/>
  <c r="AK669" i="11"/>
  <c r="AM669" i="11"/>
  <c r="AK665" i="11"/>
  <c r="AM665" i="11"/>
  <c r="AK661" i="11"/>
  <c r="AM661" i="11"/>
  <c r="AK657" i="11"/>
  <c r="AM657" i="11"/>
  <c r="AK651" i="11"/>
  <c r="AM651" i="11"/>
  <c r="AK643" i="11"/>
  <c r="AM643" i="11"/>
  <c r="AK635" i="11"/>
  <c r="AM635" i="11"/>
  <c r="AK627" i="11"/>
  <c r="AM627" i="11"/>
  <c r="AK619" i="11"/>
  <c r="AM619" i="11"/>
  <c r="AK611" i="11"/>
  <c r="AM611" i="11"/>
  <c r="AK603" i="11"/>
  <c r="AM603" i="11"/>
  <c r="AK595" i="11"/>
  <c r="AM595" i="11"/>
  <c r="AK587" i="11"/>
  <c r="AM587" i="11"/>
  <c r="AK579" i="11"/>
  <c r="AM579" i="11"/>
  <c r="AK571" i="11"/>
  <c r="AM571" i="11"/>
  <c r="AK563" i="11"/>
  <c r="AM563" i="11"/>
  <c r="AK555" i="11"/>
  <c r="AM555" i="11"/>
  <c r="AK547" i="11"/>
  <c r="AM547" i="11"/>
  <c r="AK539" i="11"/>
  <c r="AM539" i="11"/>
  <c r="AK531" i="11"/>
  <c r="AM531" i="11"/>
  <c r="AK523" i="11"/>
  <c r="AM523" i="11"/>
  <c r="AK515" i="11"/>
  <c r="AM515" i="11"/>
  <c r="AK507" i="11"/>
  <c r="AM507" i="11"/>
  <c r="AK904" i="11"/>
  <c r="AM904" i="11"/>
  <c r="AK900" i="11"/>
  <c r="AM900" i="11"/>
  <c r="AK896" i="11"/>
  <c r="AM896" i="11"/>
  <c r="AK892" i="11"/>
  <c r="AM892" i="11"/>
  <c r="AK888" i="11"/>
  <c r="AM888" i="11"/>
  <c r="AK884" i="11"/>
  <c r="AM884" i="11"/>
  <c r="AK880" i="11"/>
  <c r="AM880" i="11"/>
  <c r="AK876" i="11"/>
  <c r="AM876" i="11"/>
  <c r="AK872" i="11"/>
  <c r="AM872" i="11"/>
  <c r="AK868" i="11"/>
  <c r="AM868" i="11"/>
  <c r="AK864" i="11"/>
  <c r="AM864" i="11"/>
  <c r="AK860" i="11"/>
  <c r="AM860" i="11"/>
  <c r="AK856" i="11"/>
  <c r="AM856" i="11"/>
  <c r="AK852" i="11"/>
  <c r="AM852" i="11"/>
  <c r="AK848" i="11"/>
  <c r="AM848" i="11"/>
  <c r="AK844" i="11"/>
  <c r="AM844" i="11"/>
  <c r="AK840" i="11"/>
  <c r="AM840" i="11"/>
  <c r="AK836" i="11"/>
  <c r="AM836" i="11"/>
  <c r="AK832" i="11"/>
  <c r="AM832" i="11"/>
  <c r="AK828" i="11"/>
  <c r="AM828" i="11"/>
  <c r="AK824" i="11"/>
  <c r="AM824" i="11"/>
  <c r="AK820" i="11"/>
  <c r="AM820" i="11"/>
  <c r="AK816" i="11"/>
  <c r="AM816" i="11"/>
  <c r="AK812" i="11"/>
  <c r="AM812" i="11"/>
  <c r="AK808" i="11"/>
  <c r="AM808" i="11"/>
  <c r="AK804" i="11"/>
  <c r="AM804" i="11"/>
  <c r="AK800" i="11"/>
  <c r="AM800" i="11"/>
  <c r="AK796" i="11"/>
  <c r="AM796" i="11"/>
  <c r="AK792" i="11"/>
  <c r="AM792" i="11"/>
  <c r="AK788" i="11"/>
  <c r="AM788" i="11"/>
  <c r="AK784" i="11"/>
  <c r="AM784" i="11"/>
  <c r="AK780" i="11"/>
  <c r="AM780" i="11"/>
  <c r="AK776" i="11"/>
  <c r="AM776" i="11"/>
  <c r="AK772" i="11"/>
  <c r="AM772" i="11"/>
  <c r="AK768" i="11"/>
  <c r="AM768" i="11"/>
  <c r="AK764" i="11"/>
  <c r="AM764" i="11"/>
  <c r="AK760" i="11"/>
  <c r="AM760" i="11"/>
  <c r="AK756" i="11"/>
  <c r="AM756" i="11"/>
  <c r="AK752" i="11"/>
  <c r="AM752" i="11"/>
  <c r="AK748" i="11"/>
  <c r="AM748" i="11"/>
  <c r="AK744" i="11"/>
  <c r="AM744" i="11"/>
  <c r="AK740" i="11"/>
  <c r="AM740" i="11"/>
  <c r="AK736" i="11"/>
  <c r="AM736" i="11"/>
  <c r="AK732" i="11"/>
  <c r="AM732" i="11"/>
  <c r="AK728" i="11"/>
  <c r="AM728" i="11"/>
  <c r="AK724" i="11"/>
  <c r="AM724" i="11"/>
  <c r="AK720" i="11"/>
  <c r="AM720" i="11"/>
  <c r="AK716" i="11"/>
  <c r="AM716" i="11"/>
  <c r="AK712" i="11"/>
  <c r="AM712" i="11"/>
  <c r="AK708" i="11"/>
  <c r="AM708" i="11"/>
  <c r="AK704" i="11"/>
  <c r="AM704" i="11"/>
  <c r="AK700" i="11"/>
  <c r="AM700" i="11"/>
  <c r="AK696" i="11"/>
  <c r="AM696" i="11"/>
  <c r="AK692" i="11"/>
  <c r="AM692" i="11"/>
  <c r="AK688" i="11"/>
  <c r="AM688" i="11"/>
  <c r="AK684" i="11"/>
  <c r="AM684" i="11"/>
  <c r="AK680" i="11"/>
  <c r="AM680" i="11"/>
  <c r="AK676" i="11"/>
  <c r="AM676" i="11"/>
  <c r="AK672" i="11"/>
  <c r="AM672" i="11"/>
  <c r="AK668" i="11"/>
  <c r="AM668" i="11"/>
  <c r="AK664" i="11"/>
  <c r="AM664" i="11"/>
  <c r="AK660" i="11"/>
  <c r="AM660" i="11"/>
  <c r="AK656" i="11"/>
  <c r="AM656" i="11"/>
  <c r="AK649" i="11"/>
  <c r="AM649" i="11"/>
  <c r="AK641" i="11"/>
  <c r="AM641" i="11"/>
  <c r="AK633" i="11"/>
  <c r="AM633" i="11"/>
  <c r="AK625" i="11"/>
  <c r="AM625" i="11"/>
  <c r="AK617" i="11"/>
  <c r="AM617" i="11"/>
  <c r="AK609" i="11"/>
  <c r="AM609" i="11"/>
  <c r="AK601" i="11"/>
  <c r="AM601" i="11"/>
  <c r="AK593" i="11"/>
  <c r="AM593" i="11"/>
  <c r="AK585" i="11"/>
  <c r="AM585" i="11"/>
  <c r="AK577" i="11"/>
  <c r="AM577" i="11"/>
  <c r="AK569" i="11"/>
  <c r="AM569" i="11"/>
  <c r="AK561" i="11"/>
  <c r="AM561" i="11"/>
  <c r="AK553" i="11"/>
  <c r="AM553" i="11"/>
  <c r="AK545" i="11"/>
  <c r="AM545" i="11"/>
  <c r="AK537" i="11"/>
  <c r="AM537" i="11"/>
  <c r="AK529" i="11"/>
  <c r="AM529" i="11"/>
  <c r="AK521" i="11"/>
  <c r="AM521" i="11"/>
  <c r="AK513" i="11"/>
  <c r="AM513" i="11"/>
  <c r="AK505" i="11"/>
  <c r="AM505" i="11"/>
  <c r="AK652" i="11"/>
  <c r="AM652" i="11"/>
  <c r="AK648" i="11"/>
  <c r="AM648" i="11"/>
  <c r="AK644" i="11"/>
  <c r="AM644" i="11"/>
  <c r="AK640" i="11"/>
  <c r="AM640" i="11"/>
  <c r="AK636" i="11"/>
  <c r="AM636" i="11"/>
  <c r="AK632" i="11"/>
  <c r="AM632" i="11"/>
  <c r="AK628" i="11"/>
  <c r="AM628" i="11"/>
  <c r="AK624" i="11"/>
  <c r="AM624" i="11"/>
  <c r="AK620" i="11"/>
  <c r="AM620" i="11"/>
  <c r="AK616" i="11"/>
  <c r="AM616" i="11"/>
  <c r="AK612" i="11"/>
  <c r="AM612" i="11"/>
  <c r="AK608" i="11"/>
  <c r="AM608" i="11"/>
  <c r="AK604" i="11"/>
  <c r="AM604" i="11"/>
  <c r="AK600" i="11"/>
  <c r="AM600" i="11"/>
  <c r="AK596" i="11"/>
  <c r="AM596" i="11"/>
  <c r="AK592" i="11"/>
  <c r="AM592" i="11"/>
  <c r="AK588" i="11"/>
  <c r="AM588" i="11"/>
  <c r="AK584" i="11"/>
  <c r="AM584" i="11"/>
  <c r="AK580" i="11"/>
  <c r="AM580" i="11"/>
  <c r="AK576" i="11"/>
  <c r="AM576" i="11"/>
  <c r="AK572" i="11"/>
  <c r="AM572" i="11"/>
  <c r="AK568" i="11"/>
  <c r="AM568" i="11"/>
  <c r="AK564" i="11"/>
  <c r="AM564" i="11"/>
  <c r="AK560" i="11"/>
  <c r="AM560" i="11"/>
  <c r="AK556" i="11"/>
  <c r="AM556" i="11"/>
  <c r="AK552" i="11"/>
  <c r="AM552" i="11"/>
  <c r="AK548" i="11"/>
  <c r="AM548" i="11"/>
  <c r="AK544" i="11"/>
  <c r="AM544" i="11"/>
  <c r="AK540" i="11"/>
  <c r="AM540" i="11"/>
  <c r="AK536" i="11"/>
  <c r="AM536" i="11"/>
  <c r="AK532" i="11"/>
  <c r="AM532" i="11"/>
  <c r="AK528" i="11"/>
  <c r="AM528" i="11"/>
  <c r="AK524" i="11"/>
  <c r="AM524" i="11"/>
  <c r="AK520" i="11"/>
  <c r="AM520" i="11"/>
  <c r="AK516" i="11"/>
  <c r="AM516" i="11"/>
  <c r="AK512" i="11"/>
  <c r="AM512" i="11"/>
  <c r="AK508" i="11"/>
  <c r="AM508" i="11"/>
  <c r="AK504" i="11"/>
  <c r="AM504" i="11"/>
  <c r="AM1001" i="11"/>
  <c r="AK1001" i="11"/>
  <c r="AM993" i="11"/>
  <c r="AK993" i="11"/>
  <c r="AK985" i="11"/>
  <c r="AM985" i="11"/>
  <c r="AK977" i="11"/>
  <c r="AM977" i="11"/>
  <c r="AK969" i="11"/>
  <c r="AM969" i="11"/>
  <c r="AK961" i="11"/>
  <c r="AM961" i="11"/>
  <c r="AK953" i="11"/>
  <c r="AM953" i="11"/>
  <c r="AK945" i="11"/>
  <c r="AM945" i="11"/>
  <c r="AK937" i="11"/>
  <c r="AM937" i="11"/>
  <c r="AK929" i="11"/>
  <c r="AM929" i="11"/>
  <c r="AK921" i="11"/>
  <c r="AM921" i="11"/>
  <c r="AK913" i="11"/>
  <c r="AM913" i="11"/>
  <c r="AK903" i="11"/>
  <c r="AM903" i="11"/>
  <c r="AK1002" i="11"/>
  <c r="AM1002" i="11"/>
  <c r="AK994" i="11"/>
  <c r="AM994" i="11"/>
  <c r="AK986" i="11"/>
  <c r="AM986" i="11"/>
  <c r="AK978" i="11"/>
  <c r="AM978" i="11"/>
  <c r="AK970" i="11"/>
  <c r="AM970" i="11"/>
  <c r="AK962" i="11"/>
  <c r="AM962" i="11"/>
  <c r="AK954" i="11"/>
  <c r="AM954" i="11"/>
  <c r="AK946" i="11"/>
  <c r="AM946" i="11"/>
  <c r="AK938" i="11"/>
  <c r="AM938" i="11"/>
  <c r="AK930" i="11"/>
  <c r="AM930" i="11"/>
  <c r="AK922" i="11"/>
  <c r="AM922" i="11"/>
  <c r="AK914" i="11"/>
  <c r="AM914" i="11"/>
  <c r="AK905" i="11"/>
  <c r="AM905" i="11"/>
  <c r="AK891" i="11"/>
  <c r="AM891" i="11"/>
  <c r="AM883" i="11"/>
  <c r="AK883" i="11"/>
  <c r="AM875" i="11"/>
  <c r="AK875" i="11"/>
  <c r="AM867" i="11"/>
  <c r="AK867" i="11"/>
  <c r="AM859" i="11"/>
  <c r="AK859" i="11"/>
  <c r="AM851" i="11"/>
  <c r="AK851" i="11"/>
  <c r="AM839" i="11"/>
  <c r="AK839" i="11"/>
  <c r="AM831" i="11"/>
  <c r="AK831" i="11"/>
  <c r="AM823" i="11"/>
  <c r="AK823" i="11"/>
  <c r="AM815" i="11"/>
  <c r="AK815" i="11"/>
  <c r="AM807" i="11"/>
  <c r="AK807" i="11"/>
  <c r="AM799" i="11"/>
  <c r="AK799" i="11"/>
  <c r="AM791" i="11"/>
  <c r="AK791" i="11"/>
  <c r="AM783" i="11"/>
  <c r="AK783" i="11"/>
  <c r="AM775" i="11"/>
  <c r="AK775" i="11"/>
  <c r="AM767" i="11"/>
  <c r="AK767" i="11"/>
  <c r="AM759" i="11"/>
  <c r="AK759" i="11"/>
  <c r="AM751" i="11"/>
  <c r="AK751" i="11"/>
  <c r="AM743" i="11"/>
  <c r="AK743" i="11"/>
  <c r="AM735" i="11"/>
  <c r="AK735" i="11"/>
  <c r="AM723" i="11"/>
  <c r="AK723" i="11"/>
  <c r="AM715" i="11"/>
  <c r="AK715" i="11"/>
  <c r="AK707" i="11"/>
  <c r="AM707" i="11"/>
  <c r="AK699" i="11"/>
  <c r="AM699" i="11"/>
  <c r="AK691" i="11"/>
  <c r="AM691" i="11"/>
  <c r="AK683" i="11"/>
  <c r="AM683" i="11"/>
  <c r="AK675" i="11"/>
  <c r="AM675" i="11"/>
  <c r="AK667" i="11"/>
  <c r="AM667" i="11"/>
  <c r="AK659" i="11"/>
  <c r="AM659" i="11"/>
  <c r="AK647" i="11"/>
  <c r="AM647" i="11"/>
  <c r="AK631" i="11"/>
  <c r="AM631" i="11"/>
  <c r="AK615" i="11"/>
  <c r="AM615" i="11"/>
  <c r="AK599" i="11"/>
  <c r="AM599" i="11"/>
  <c r="AK575" i="11"/>
  <c r="AM575" i="11"/>
  <c r="AK559" i="11"/>
  <c r="AM559" i="11"/>
  <c r="AK543" i="11"/>
  <c r="AM543" i="11"/>
  <c r="AK527" i="11"/>
  <c r="AM527" i="11"/>
  <c r="AK511" i="11"/>
  <c r="AM511" i="11"/>
  <c r="AK902" i="11"/>
  <c r="AM902" i="11"/>
  <c r="AK894" i="11"/>
  <c r="AM894" i="11"/>
  <c r="AK886" i="11"/>
  <c r="AM886" i="11"/>
  <c r="AK878" i="11"/>
  <c r="AM878" i="11"/>
  <c r="AK870" i="11"/>
  <c r="AM870" i="11"/>
  <c r="AK862" i="11"/>
  <c r="AM862" i="11"/>
  <c r="AK854" i="11"/>
  <c r="AM854" i="11"/>
  <c r="AK846" i="11"/>
  <c r="AM846" i="11"/>
  <c r="AK834" i="11"/>
  <c r="AM834" i="11"/>
  <c r="AK826" i="11"/>
  <c r="AM826" i="11"/>
  <c r="AK818" i="11"/>
  <c r="AM818" i="11"/>
  <c r="AK810" i="11"/>
  <c r="AM810" i="11"/>
  <c r="AK802" i="11"/>
  <c r="AM802" i="11"/>
  <c r="AK794" i="11"/>
  <c r="AM794" i="11"/>
  <c r="AK786" i="11"/>
  <c r="AM786" i="11"/>
  <c r="AK778" i="11"/>
  <c r="AM778" i="11"/>
  <c r="AK770" i="11"/>
  <c r="AM770" i="11"/>
  <c r="AK762" i="11"/>
  <c r="AM762" i="11"/>
  <c r="AK754" i="11"/>
  <c r="AM754" i="11"/>
  <c r="AK742" i="11"/>
  <c r="AM742" i="11"/>
  <c r="AK734" i="11"/>
  <c r="AM734" i="11"/>
  <c r="AK726" i="11"/>
  <c r="AM726" i="11"/>
  <c r="AK718" i="11"/>
  <c r="AM718" i="11"/>
  <c r="AK710" i="11"/>
  <c r="AM710" i="11"/>
  <c r="AK702" i="11"/>
  <c r="AM702" i="11"/>
  <c r="AK694" i="11"/>
  <c r="AM694" i="11"/>
  <c r="AK686" i="11"/>
  <c r="AM686" i="11"/>
  <c r="AK674" i="11"/>
  <c r="AM674" i="11"/>
  <c r="AK666" i="11"/>
  <c r="AM666" i="11"/>
  <c r="AK658" i="11"/>
  <c r="AM658" i="11"/>
  <c r="AK645" i="11"/>
  <c r="AM645" i="11"/>
  <c r="AK629" i="11"/>
  <c r="AM629" i="11"/>
  <c r="AK613" i="11"/>
  <c r="AM613" i="11"/>
  <c r="AK597" i="11"/>
  <c r="AM597" i="11"/>
  <c r="AK581" i="11"/>
  <c r="AM581" i="11"/>
  <c r="AK557" i="11"/>
  <c r="AM557" i="11"/>
  <c r="AK541" i="11"/>
  <c r="AM541" i="11"/>
  <c r="AK509" i="11"/>
  <c r="AM509" i="11"/>
  <c r="Y980" i="11"/>
  <c r="Y752" i="11"/>
  <c r="Y835" i="11"/>
  <c r="Y582" i="11"/>
  <c r="Y394" i="11"/>
  <c r="Y525" i="11"/>
  <c r="Y274" i="11"/>
  <c r="Y118" i="11"/>
  <c r="Y100" i="11"/>
  <c r="Y6" i="11"/>
  <c r="Y880" i="11"/>
  <c r="Y963" i="11"/>
  <c r="Y707" i="11"/>
  <c r="Y458" i="11"/>
  <c r="Y342" i="11"/>
  <c r="Y335" i="11"/>
  <c r="Y210" i="11"/>
  <c r="Y243" i="11"/>
  <c r="Y55" i="11"/>
  <c r="Y944" i="11"/>
  <c r="Y816" i="11"/>
  <c r="Y688" i="11"/>
  <c r="Y899" i="11"/>
  <c r="Y771" i="11"/>
  <c r="Y643" i="11"/>
  <c r="Y518" i="11"/>
  <c r="Y426" i="11"/>
  <c r="Y979" i="11"/>
  <c r="Y912" i="11"/>
  <c r="Y848" i="11"/>
  <c r="Y784" i="11"/>
  <c r="Y720" i="11"/>
  <c r="Y656" i="11"/>
  <c r="Y931" i="11"/>
  <c r="Y867" i="11"/>
  <c r="Y803" i="11"/>
  <c r="Y739" i="11"/>
  <c r="Y675" i="11"/>
  <c r="Y614" i="11"/>
  <c r="Y550" i="11"/>
  <c r="Y474" i="11"/>
  <c r="Y442" i="11"/>
  <c r="Y410" i="11"/>
  <c r="Y374" i="11"/>
  <c r="Y310" i="11"/>
  <c r="Y397" i="11"/>
  <c r="Y303" i="11"/>
  <c r="Y242" i="11"/>
  <c r="Y178" i="11"/>
  <c r="Y277" i="11"/>
  <c r="Y201" i="11"/>
  <c r="Y119" i="11"/>
  <c r="Y429" i="11"/>
  <c r="Y38" i="11"/>
  <c r="Y23" i="11"/>
  <c r="Y87" i="11"/>
  <c r="Y151" i="11"/>
  <c r="Y164" i="11"/>
  <c r="Y227" i="11"/>
  <c r="Y261" i="11"/>
  <c r="Y86" i="11"/>
  <c r="Y150" i="11"/>
  <c r="Y194" i="11"/>
  <c r="Y226" i="11"/>
  <c r="Y258" i="11"/>
  <c r="Y290" i="11"/>
  <c r="Y319" i="11"/>
  <c r="Y365" i="11"/>
  <c r="Y461" i="11"/>
  <c r="Y589" i="11"/>
  <c r="Y326" i="11"/>
  <c r="Y358" i="11"/>
  <c r="Y386" i="11"/>
  <c r="Y402" i="11"/>
  <c r="Y418" i="11"/>
  <c r="Y434" i="11"/>
  <c r="Y450" i="11"/>
  <c r="Y466" i="11"/>
  <c r="Y490" i="11"/>
  <c r="Y534" i="11"/>
  <c r="Y566" i="11"/>
  <c r="Y598" i="11"/>
  <c r="Y630" i="11"/>
  <c r="Y659" i="11"/>
  <c r="Y691" i="11"/>
  <c r="Y723" i="11"/>
  <c r="Y755" i="11"/>
  <c r="Y787" i="11"/>
  <c r="Y819" i="11"/>
  <c r="Y851" i="11"/>
  <c r="Y883" i="11"/>
  <c r="Y915" i="11"/>
  <c r="Y947" i="11"/>
  <c r="Y639" i="11"/>
  <c r="Y672" i="11"/>
  <c r="Y704" i="11"/>
  <c r="Y736" i="11"/>
  <c r="Y768" i="11"/>
  <c r="Y800" i="11"/>
  <c r="Y832" i="11"/>
  <c r="Y864" i="11"/>
  <c r="Y896" i="11"/>
  <c r="Y928" i="11"/>
  <c r="Y960" i="11"/>
  <c r="Y995" i="11"/>
  <c r="Y996" i="11"/>
  <c r="Y1004" i="11"/>
  <c r="Y988" i="11"/>
  <c r="Y1003" i="11"/>
  <c r="Y987" i="11"/>
  <c r="Y968" i="11"/>
  <c r="Y952" i="11"/>
  <c r="Y936" i="11"/>
  <c r="Y920" i="11"/>
  <c r="Y904" i="11"/>
  <c r="Y888" i="11"/>
  <c r="Y872" i="11"/>
  <c r="Y856" i="11"/>
  <c r="Y840" i="11"/>
  <c r="Y824" i="11"/>
  <c r="Y808" i="11"/>
  <c r="Y792" i="11"/>
  <c r="Y776" i="11"/>
  <c r="Y760" i="11"/>
  <c r="Y744" i="11"/>
  <c r="Y728" i="11"/>
  <c r="Y712" i="11"/>
  <c r="Y696" i="11"/>
  <c r="Y680" i="11"/>
  <c r="Y664" i="11"/>
  <c r="Y648" i="11"/>
  <c r="Y971" i="11"/>
  <c r="Y955" i="11"/>
  <c r="Y939" i="11"/>
  <c r="Y923" i="11"/>
  <c r="Y907" i="11"/>
  <c r="Y891" i="11"/>
  <c r="Y875" i="11"/>
  <c r="Y859" i="11"/>
  <c r="Y843" i="11"/>
  <c r="Y827" i="11"/>
  <c r="Y811" i="11"/>
  <c r="Y795" i="11"/>
  <c r="Y779" i="11"/>
  <c r="Y763" i="11"/>
  <c r="Y747" i="11"/>
  <c r="Y731" i="11"/>
  <c r="Y715" i="11"/>
  <c r="Y699" i="11"/>
  <c r="Y683" i="11"/>
  <c r="Y667" i="11"/>
  <c r="Y651" i="11"/>
  <c r="Y638" i="11"/>
  <c r="Y622" i="11"/>
  <c r="Y606" i="11"/>
  <c r="Y590" i="11"/>
  <c r="Y574" i="11"/>
  <c r="Y558" i="11"/>
  <c r="Y542" i="11"/>
  <c r="Y526" i="11"/>
  <c r="Y502" i="11"/>
  <c r="Y482" i="11"/>
  <c r="Y621" i="11"/>
  <c r="Y557" i="11"/>
  <c r="Y493" i="11"/>
  <c r="Y259" i="11"/>
  <c r="Y8" i="11"/>
  <c r="Y12" i="11"/>
  <c r="Y16" i="11"/>
  <c r="Y20" i="11"/>
  <c r="Y24" i="11"/>
  <c r="Y28" i="11"/>
  <c r="Y32" i="11"/>
  <c r="Y36" i="11"/>
  <c r="Y40" i="11"/>
  <c r="Y44" i="11"/>
  <c r="Y48" i="11"/>
  <c r="Y52" i="11"/>
  <c r="Y56" i="11"/>
  <c r="Y60" i="11"/>
  <c r="Y64" i="11"/>
  <c r="Y68" i="11"/>
  <c r="Y72" i="11"/>
  <c r="Y76" i="11"/>
  <c r="Y80" i="11"/>
  <c r="Y5" i="11"/>
  <c r="Y9" i="11"/>
  <c r="Y13" i="11"/>
  <c r="Y17" i="11"/>
  <c r="Y21" i="11"/>
  <c r="Y25" i="11"/>
  <c r="Y29" i="11"/>
  <c r="Y33" i="11"/>
  <c r="Y37" i="11"/>
  <c r="Y41" i="11"/>
  <c r="Y45" i="11"/>
  <c r="Y49" i="11"/>
  <c r="Y53" i="11"/>
  <c r="Y57" i="11"/>
  <c r="Y61" i="11"/>
  <c r="Y65" i="11"/>
  <c r="Y69" i="11"/>
  <c r="Y73" i="11"/>
  <c r="Y77" i="11"/>
  <c r="Y81" i="11"/>
  <c r="Y85" i="11"/>
  <c r="Y89" i="11"/>
  <c r="Y93" i="11"/>
  <c r="Y97" i="11"/>
  <c r="Y101" i="11"/>
  <c r="Y105" i="11"/>
  <c r="Y109" i="11"/>
  <c r="Y113" i="11"/>
  <c r="Y117" i="11"/>
  <c r="Y121" i="11"/>
  <c r="Y125" i="11"/>
  <c r="Y129" i="11"/>
  <c r="Y133" i="11"/>
  <c r="Y137" i="11"/>
  <c r="Y141" i="11"/>
  <c r="Y145" i="11"/>
  <c r="Y149" i="11"/>
  <c r="Y153" i="11"/>
  <c r="Y157" i="11"/>
  <c r="Y161" i="11"/>
  <c r="Y165" i="11"/>
  <c r="Y169" i="11"/>
  <c r="Y173" i="11"/>
  <c r="Y88" i="11"/>
  <c r="Y96" i="11"/>
  <c r="Y104" i="11"/>
  <c r="Y112" i="11"/>
  <c r="Y120" i="11"/>
  <c r="Y128" i="11"/>
  <c r="Y136" i="11"/>
  <c r="Y144" i="11"/>
  <c r="Y152" i="11"/>
  <c r="Y160" i="11"/>
  <c r="Y168" i="11"/>
  <c r="Y175" i="11"/>
  <c r="Y179" i="11"/>
  <c r="Y183" i="11"/>
  <c r="Y187" i="11"/>
  <c r="Y191" i="11"/>
  <c r="Y195" i="11"/>
  <c r="Y199" i="11"/>
  <c r="Y203" i="11"/>
  <c r="Y207" i="11"/>
  <c r="Y211" i="11"/>
  <c r="Y215" i="11"/>
  <c r="Y219" i="11"/>
  <c r="Y10" i="11"/>
  <c r="Y18" i="11"/>
  <c r="Y26" i="11"/>
  <c r="Y34" i="11"/>
  <c r="Y42" i="11"/>
  <c r="Y50" i="11"/>
  <c r="Y58" i="11"/>
  <c r="Y66" i="11"/>
  <c r="Y74" i="11"/>
  <c r="Y82" i="11"/>
  <c r="Y11" i="11"/>
  <c r="Y19" i="11"/>
  <c r="Y27" i="11"/>
  <c r="Y35" i="11"/>
  <c r="Y43" i="11"/>
  <c r="Y51" i="11"/>
  <c r="Y59" i="11"/>
  <c r="Y67" i="11"/>
  <c r="Y75" i="11"/>
  <c r="Y83" i="11"/>
  <c r="Y91" i="11"/>
  <c r="Y99" i="11"/>
  <c r="Y107" i="11"/>
  <c r="Y115" i="11"/>
  <c r="Y123" i="11"/>
  <c r="Y131" i="11"/>
  <c r="Y139" i="11"/>
  <c r="Y147" i="11"/>
  <c r="Y155" i="11"/>
  <c r="Y163" i="11"/>
  <c r="Y171" i="11"/>
  <c r="Y92" i="11"/>
  <c r="Y108" i="11"/>
  <c r="Y124" i="11"/>
  <c r="Y140" i="11"/>
  <c r="Y156" i="11"/>
  <c r="Y172" i="11"/>
  <c r="Y181" i="11"/>
  <c r="Y189" i="11"/>
  <c r="Y197" i="11"/>
  <c r="Y205" i="11"/>
  <c r="Y213" i="11"/>
  <c r="Y221" i="11"/>
  <c r="Y225" i="11"/>
  <c r="Y229" i="11"/>
  <c r="Y233" i="11"/>
  <c r="Y237" i="11"/>
  <c r="Y241" i="11"/>
  <c r="Y245" i="11"/>
  <c r="Y249" i="11"/>
  <c r="Y253" i="11"/>
  <c r="Y257" i="11"/>
  <c r="Y263" i="11"/>
  <c r="Y267" i="11"/>
  <c r="Y271" i="11"/>
  <c r="Y275" i="11"/>
  <c r="Y279" i="11"/>
  <c r="Y283" i="11"/>
  <c r="Y289" i="11"/>
  <c r="Y297" i="11"/>
  <c r="Y90" i="11"/>
  <c r="Y98" i="11"/>
  <c r="Y106" i="11"/>
  <c r="Y114" i="11"/>
  <c r="Y122" i="11"/>
  <c r="Y130" i="11"/>
  <c r="Y138" i="11"/>
  <c r="Y146" i="11"/>
  <c r="Y154" i="11"/>
  <c r="Y162" i="11"/>
  <c r="Y170" i="11"/>
  <c r="Y176" i="11"/>
  <c r="Y180" i="11"/>
  <c r="Y184" i="11"/>
  <c r="Y188" i="11"/>
  <c r="Y192" i="11"/>
  <c r="Y196" i="11"/>
  <c r="Y200" i="11"/>
  <c r="Y204" i="11"/>
  <c r="Y208" i="11"/>
  <c r="Y212" i="11"/>
  <c r="Y216" i="11"/>
  <c r="Y220" i="11"/>
  <c r="Y224" i="11"/>
  <c r="Y228" i="11"/>
  <c r="Y232" i="11"/>
  <c r="Y236" i="11"/>
  <c r="Y240" i="11"/>
  <c r="Y244" i="11"/>
  <c r="Y248" i="11"/>
  <c r="Y252" i="11"/>
  <c r="Y256" i="11"/>
  <c r="Y260" i="11"/>
  <c r="Y264" i="11"/>
  <c r="Y268" i="11"/>
  <c r="Y272" i="11"/>
  <c r="Y276" i="11"/>
  <c r="Y280" i="11"/>
  <c r="Y284" i="11"/>
  <c r="Y288" i="11"/>
  <c r="Y292" i="11"/>
  <c r="Y296" i="11"/>
  <c r="Y300" i="11"/>
  <c r="Y299" i="11"/>
  <c r="Y305" i="11"/>
  <c r="Y309" i="11"/>
  <c r="Y313" i="11"/>
  <c r="Y317" i="11"/>
  <c r="Y321" i="11"/>
  <c r="Y325" i="11"/>
  <c r="Y329" i="11"/>
  <c r="Y333" i="11"/>
  <c r="Y337" i="11"/>
  <c r="Y345" i="11"/>
  <c r="Y353" i="11"/>
  <c r="Y361" i="11"/>
  <c r="Y369" i="11"/>
  <c r="Y377" i="11"/>
  <c r="Y385" i="11"/>
  <c r="Y393" i="11"/>
  <c r="Y401" i="11"/>
  <c r="Y409" i="11"/>
  <c r="Y417" i="11"/>
  <c r="Y425" i="11"/>
  <c r="Y433" i="11"/>
  <c r="Y441" i="11"/>
  <c r="Y449" i="11"/>
  <c r="Y457" i="11"/>
  <c r="Y465" i="11"/>
  <c r="Y473" i="11"/>
  <c r="Y481" i="11"/>
  <c r="Y489" i="11"/>
  <c r="Y497" i="11"/>
  <c r="Y505" i="11"/>
  <c r="Y513" i="11"/>
  <c r="Y521" i="11"/>
  <c r="Y529" i="11"/>
  <c r="Y537" i="11"/>
  <c r="Y545" i="11"/>
  <c r="Y553" i="11"/>
  <c r="Y561" i="11"/>
  <c r="Y569" i="11"/>
  <c r="Y577" i="11"/>
  <c r="Y585" i="11"/>
  <c r="Y593" i="11"/>
  <c r="Y601" i="11"/>
  <c r="Y609" i="11"/>
  <c r="Y617" i="11"/>
  <c r="Y625" i="11"/>
  <c r="Y633" i="11"/>
  <c r="Y304" i="11"/>
  <c r="Y308" i="11"/>
  <c r="Y312" i="11"/>
  <c r="Y316" i="11"/>
  <c r="Y320" i="11"/>
  <c r="Y324" i="11"/>
  <c r="Y328" i="11"/>
  <c r="Y332" i="11"/>
  <c r="Y336" i="11"/>
  <c r="Y340" i="11"/>
  <c r="Y344" i="11"/>
  <c r="Y348" i="11"/>
  <c r="Y352" i="11"/>
  <c r="Y356" i="11"/>
  <c r="Y360" i="11"/>
  <c r="Y364" i="11"/>
  <c r="Y368" i="11"/>
  <c r="Y372" i="11"/>
  <c r="Y376" i="11"/>
  <c r="Y380" i="11"/>
  <c r="Y14" i="11"/>
  <c r="Y30" i="11"/>
  <c r="Y46" i="11"/>
  <c r="Y62" i="11"/>
  <c r="Y78" i="11"/>
  <c r="Y15" i="11"/>
  <c r="Y31" i="11"/>
  <c r="Y47" i="11"/>
  <c r="Y63" i="11"/>
  <c r="Y79" i="11"/>
  <c r="Y95" i="11"/>
  <c r="Y111" i="11"/>
  <c r="Y127" i="11"/>
  <c r="Y143" i="11"/>
  <c r="Y159" i="11"/>
  <c r="Y84" i="11"/>
  <c r="Y116" i="11"/>
  <c r="Y148" i="11"/>
  <c r="Y177" i="11"/>
  <c r="Y193" i="11"/>
  <c r="Y209" i="11"/>
  <c r="Y223" i="11"/>
  <c r="Y231" i="11"/>
  <c r="Y239" i="11"/>
  <c r="Y247" i="11"/>
  <c r="Y255" i="11"/>
  <c r="Y265" i="11"/>
  <c r="Y273" i="11"/>
  <c r="Y281" i="11"/>
  <c r="Y293" i="11"/>
  <c r="Y94" i="11"/>
  <c r="Y110" i="11"/>
  <c r="Y126" i="11"/>
  <c r="Y142" i="11"/>
  <c r="Y158" i="11"/>
  <c r="Y174" i="11"/>
  <c r="Y182" i="11"/>
  <c r="Y190" i="11"/>
  <c r="Y198" i="11"/>
  <c r="Y206" i="11"/>
  <c r="Y214" i="11"/>
  <c r="Y222" i="11"/>
  <c r="Y230" i="11"/>
  <c r="Y238" i="11"/>
  <c r="Y246" i="11"/>
  <c r="Y254" i="11"/>
  <c r="Y262" i="11"/>
  <c r="Y270" i="11"/>
  <c r="Y278" i="11"/>
  <c r="Y286" i="11"/>
  <c r="Y294" i="11"/>
  <c r="Y302" i="11"/>
  <c r="Y307" i="11"/>
  <c r="Y315" i="11"/>
  <c r="Y323" i="11"/>
  <c r="Y331" i="11"/>
  <c r="Y341" i="11"/>
  <c r="Y357" i="11"/>
  <c r="Y373" i="11"/>
  <c r="Y389" i="11"/>
  <c r="Y405" i="11"/>
  <c r="Y421" i="11"/>
  <c r="Y437" i="11"/>
  <c r="Y453" i="11"/>
  <c r="Y469" i="11"/>
  <c r="Y485" i="11"/>
  <c r="Y501" i="11"/>
  <c r="Y517" i="11"/>
  <c r="Y533" i="11"/>
  <c r="Y549" i="11"/>
  <c r="Y565" i="11"/>
  <c r="Y581" i="11"/>
  <c r="Y597" i="11"/>
  <c r="Y613" i="11"/>
  <c r="Y629" i="11"/>
  <c r="Y306" i="11"/>
  <c r="Y314" i="11"/>
  <c r="Y322" i="11"/>
  <c r="Y330" i="11"/>
  <c r="Y338" i="11"/>
  <c r="Y346" i="11"/>
  <c r="Y354" i="11"/>
  <c r="Y362" i="11"/>
  <c r="Y370" i="11"/>
  <c r="Y378" i="11"/>
  <c r="Y384" i="11"/>
  <c r="Y388" i="11"/>
  <c r="Y392" i="11"/>
  <c r="Y396" i="11"/>
  <c r="Y400" i="11"/>
  <c r="Y404" i="11"/>
  <c r="Y408" i="11"/>
  <c r="Y412" i="11"/>
  <c r="Y416" i="11"/>
  <c r="Y420" i="11"/>
  <c r="Y424" i="11"/>
  <c r="Y428" i="11"/>
  <c r="Y432" i="11"/>
  <c r="Y436" i="11"/>
  <c r="Y440" i="11"/>
  <c r="Y444" i="11"/>
  <c r="Y448" i="11"/>
  <c r="Y452" i="11"/>
  <c r="Y456" i="11"/>
  <c r="Y460" i="11"/>
  <c r="Y464" i="11"/>
  <c r="Y468" i="11"/>
  <c r="Y472" i="11"/>
  <c r="Y476" i="11"/>
  <c r="Y480" i="11"/>
  <c r="Y484" i="11"/>
  <c r="Y488" i="11"/>
  <c r="Y492" i="11"/>
  <c r="Y498" i="11"/>
  <c r="Y506" i="11"/>
  <c r="Y514" i="11"/>
  <c r="Y520" i="11"/>
  <c r="Y524" i="11"/>
  <c r="Y528" i="11"/>
  <c r="Y532" i="11"/>
  <c r="Y536" i="11"/>
  <c r="Y540" i="11"/>
  <c r="Y544" i="11"/>
  <c r="Y548" i="11"/>
  <c r="Y552" i="11"/>
  <c r="Y556" i="11"/>
  <c r="Y560" i="11"/>
  <c r="Y564" i="11"/>
  <c r="Y568" i="11"/>
  <c r="Y572" i="11"/>
  <c r="Y576" i="11"/>
  <c r="Y580" i="11"/>
  <c r="Y584" i="11"/>
  <c r="Y588" i="11"/>
  <c r="Y592" i="11"/>
  <c r="Y596" i="11"/>
  <c r="Y600" i="11"/>
  <c r="Y604" i="11"/>
  <c r="Y608" i="11"/>
  <c r="Y612" i="11"/>
  <c r="Y616" i="11"/>
  <c r="Y620" i="11"/>
  <c r="Y624" i="11"/>
  <c r="Y628" i="11"/>
  <c r="Y632" i="11"/>
  <c r="Y636" i="11"/>
  <c r="Y640" i="11"/>
  <c r="Y641" i="11"/>
  <c r="Y645" i="11"/>
  <c r="Y649" i="11"/>
  <c r="Y653" i="11"/>
  <c r="Y657" i="11"/>
  <c r="Y661" i="11"/>
  <c r="Y665" i="11"/>
  <c r="Y669" i="11"/>
  <c r="Y673" i="11"/>
  <c r="Y677" i="11"/>
  <c r="Y681" i="11"/>
  <c r="Y685" i="11"/>
  <c r="Y689" i="11"/>
  <c r="Y693" i="11"/>
  <c r="Y697" i="11"/>
  <c r="Y701" i="11"/>
  <c r="Y705" i="11"/>
  <c r="Y709" i="11"/>
  <c r="Y713" i="11"/>
  <c r="Y717" i="11"/>
  <c r="Y721" i="11"/>
  <c r="Y725" i="11"/>
  <c r="Y729" i="11"/>
  <c r="Y733" i="11"/>
  <c r="Y737" i="11"/>
  <c r="Y741" i="11"/>
  <c r="Y745" i="11"/>
  <c r="Y749" i="11"/>
  <c r="Y753" i="11"/>
  <c r="Y757" i="11"/>
  <c r="Y761" i="11"/>
  <c r="Y765" i="11"/>
  <c r="Y769" i="11"/>
  <c r="Y773" i="11"/>
  <c r="Y777" i="11"/>
  <c r="Y781" i="11"/>
  <c r="Y785" i="11"/>
  <c r="Y789" i="11"/>
  <c r="Y793" i="11"/>
  <c r="Y797" i="11"/>
  <c r="Y801" i="11"/>
  <c r="Y805" i="11"/>
  <c r="Y809" i="11"/>
  <c r="Y813" i="11"/>
  <c r="Y817" i="11"/>
  <c r="Y821" i="11"/>
  <c r="Y825" i="11"/>
  <c r="Y829" i="11"/>
  <c r="Y833" i="11"/>
  <c r="Y837" i="11"/>
  <c r="Y841" i="11"/>
  <c r="Y845" i="11"/>
  <c r="Y849" i="11"/>
  <c r="Y853" i="11"/>
  <c r="Y857" i="11"/>
  <c r="Y861" i="11"/>
  <c r="Y865" i="11"/>
  <c r="Y869" i="11"/>
  <c r="Y873" i="11"/>
  <c r="Y877" i="11"/>
  <c r="Y881" i="11"/>
  <c r="Y885" i="11"/>
  <c r="Y889" i="11"/>
  <c r="Y893" i="11"/>
  <c r="Y897" i="11"/>
  <c r="Y901" i="11"/>
  <c r="Y905" i="11"/>
  <c r="Y909" i="11"/>
  <c r="Y913" i="11"/>
  <c r="Y917" i="11"/>
  <c r="Y921" i="11"/>
  <c r="Y925" i="11"/>
  <c r="Y929" i="11"/>
  <c r="Y933" i="11"/>
  <c r="Y937" i="11"/>
  <c r="Y941" i="11"/>
  <c r="Y945" i="11"/>
  <c r="Y949" i="11"/>
  <c r="Y953" i="11"/>
  <c r="Y957" i="11"/>
  <c r="Y961" i="11"/>
  <c r="Y965" i="11"/>
  <c r="Y969" i="11"/>
  <c r="Y973" i="11"/>
  <c r="Y977" i="11"/>
  <c r="Y642" i="11"/>
  <c r="Y646" i="11"/>
  <c r="Y650" i="11"/>
  <c r="Y654" i="11"/>
  <c r="Y658" i="11"/>
  <c r="Y662" i="11"/>
  <c r="Y666" i="11"/>
  <c r="Y670" i="11"/>
  <c r="Y674" i="11"/>
  <c r="Y678" i="11"/>
  <c r="Y682" i="11"/>
  <c r="Y686" i="11"/>
  <c r="Y690" i="11"/>
  <c r="Y694" i="11"/>
  <c r="Y698" i="11"/>
  <c r="Y702" i="11"/>
  <c r="Y706" i="11"/>
  <c r="Y710" i="11"/>
  <c r="Y714" i="11"/>
  <c r="Y718" i="11"/>
  <c r="Y722" i="11"/>
  <c r="Y726" i="11"/>
  <c r="Y730" i="11"/>
  <c r="Y734" i="11"/>
  <c r="Y738" i="11"/>
  <c r="Y742" i="11"/>
  <c r="Y746" i="11"/>
  <c r="Y750" i="11"/>
  <c r="Y754" i="11"/>
  <c r="Y758" i="11"/>
  <c r="Y762" i="11"/>
  <c r="Y766" i="11"/>
  <c r="Y770" i="11"/>
  <c r="Y774" i="11"/>
  <c r="Y778" i="11"/>
  <c r="Y782" i="11"/>
  <c r="Y786" i="11"/>
  <c r="Y790" i="11"/>
  <c r="Y794" i="11"/>
  <c r="Y798" i="11"/>
  <c r="Y802" i="11"/>
  <c r="Y806" i="11"/>
  <c r="Y810" i="11"/>
  <c r="Y814" i="11"/>
  <c r="Y818" i="11"/>
  <c r="Y822" i="11"/>
  <c r="Y826" i="11"/>
  <c r="Y830" i="11"/>
  <c r="Y834" i="11"/>
  <c r="Y838" i="11"/>
  <c r="Y842" i="11"/>
  <c r="Y846" i="11"/>
  <c r="Y850" i="11"/>
  <c r="Y854" i="11"/>
  <c r="Y858" i="11"/>
  <c r="Y862" i="11"/>
  <c r="Y866" i="11"/>
  <c r="Y870" i="11"/>
  <c r="Y874" i="11"/>
  <c r="Y878" i="11"/>
  <c r="Y882" i="11"/>
  <c r="Y886" i="11"/>
  <c r="Y890" i="11"/>
  <c r="Y894" i="11"/>
  <c r="Y898" i="11"/>
  <c r="Y902" i="11"/>
  <c r="Y906" i="11"/>
  <c r="Y910" i="11"/>
  <c r="Y914" i="11"/>
  <c r="Y918" i="11"/>
  <c r="Y922" i="11"/>
  <c r="Y926" i="11"/>
  <c r="Y930" i="11"/>
  <c r="Y934" i="11"/>
  <c r="Y938" i="11"/>
  <c r="Y942" i="11"/>
  <c r="Y946" i="11"/>
  <c r="Y950" i="11"/>
  <c r="Y954" i="11"/>
  <c r="Y958" i="11"/>
  <c r="Y962" i="11"/>
  <c r="Y966" i="11"/>
  <c r="Y970" i="11"/>
  <c r="Y976" i="11"/>
  <c r="Y981" i="11"/>
  <c r="Y985" i="11"/>
  <c r="Y989" i="11"/>
  <c r="Y993" i="11"/>
  <c r="Y997" i="11"/>
  <c r="Y1001" i="11"/>
  <c r="Y1005" i="11"/>
  <c r="Y978" i="11"/>
  <c r="Y982" i="11"/>
  <c r="Y986" i="11"/>
  <c r="Y990" i="11"/>
  <c r="Y994" i="11"/>
  <c r="Y998" i="11"/>
  <c r="Y1002" i="11"/>
  <c r="Y1000" i="11"/>
  <c r="Y992" i="11"/>
  <c r="Y984" i="11"/>
  <c r="Y974" i="11"/>
  <c r="Y999" i="11"/>
  <c r="Y991" i="11"/>
  <c r="Y983" i="11"/>
  <c r="Y972" i="11"/>
  <c r="Y964" i="11"/>
  <c r="Y956" i="11"/>
  <c r="Y948" i="11"/>
  <c r="Y940" i="11"/>
  <c r="Y932" i="11"/>
  <c r="Y924" i="11"/>
  <c r="Y916" i="11"/>
  <c r="Y908" i="11"/>
  <c r="Y900" i="11"/>
  <c r="Y892" i="11"/>
  <c r="Y884" i="11"/>
  <c r="Y876" i="11"/>
  <c r="Y868" i="11"/>
  <c r="Y860" i="11"/>
  <c r="Y852" i="11"/>
  <c r="Y844" i="11"/>
  <c r="Y836" i="11"/>
  <c r="Y828" i="11"/>
  <c r="Y820" i="11"/>
  <c r="Y812" i="11"/>
  <c r="Y804" i="11"/>
  <c r="Y796" i="11"/>
  <c r="Y788" i="11"/>
  <c r="Y780" i="11"/>
  <c r="Y772" i="11"/>
  <c r="Y764" i="11"/>
  <c r="Y756" i="11"/>
  <c r="Y748" i="11"/>
  <c r="Y740" i="11"/>
  <c r="Y732" i="11"/>
  <c r="Y724" i="11"/>
  <c r="Y716" i="11"/>
  <c r="Y708" i="11"/>
  <c r="Y700" i="11"/>
  <c r="Y692" i="11"/>
  <c r="Y684" i="11"/>
  <c r="Y676" i="11"/>
  <c r="Y668" i="11"/>
  <c r="Y660" i="11"/>
  <c r="Y652" i="11"/>
  <c r="Y644" i="11"/>
  <c r="Y975" i="11"/>
  <c r="Y967" i="11"/>
  <c r="Y959" i="11"/>
  <c r="Y951" i="11"/>
  <c r="Y943" i="11"/>
  <c r="Y935" i="11"/>
  <c r="Y927" i="11"/>
  <c r="Y919" i="11"/>
  <c r="Y911" i="11"/>
  <c r="Y903" i="11"/>
  <c r="Y895" i="11"/>
  <c r="Y887" i="11"/>
  <c r="Y879" i="11"/>
  <c r="Y871" i="11"/>
  <c r="Y863" i="11"/>
  <c r="Y855" i="11"/>
  <c r="Y847" i="11"/>
  <c r="Y839" i="11"/>
  <c r="Y831" i="11"/>
  <c r="Y823" i="11"/>
  <c r="Y815" i="11"/>
  <c r="Y807" i="11"/>
  <c r="Y799" i="11"/>
  <c r="Y791" i="11"/>
  <c r="Y783" i="11"/>
  <c r="Y775" i="11"/>
  <c r="Y767" i="11"/>
  <c r="Y759" i="11"/>
  <c r="Y751" i="11"/>
  <c r="Y743" i="11"/>
  <c r="Y735" i="11"/>
  <c r="Y727" i="11"/>
  <c r="Y719" i="11"/>
  <c r="Y711" i="11"/>
  <c r="Y703" i="11"/>
  <c r="Y695" i="11"/>
  <c r="Y687" i="11"/>
  <c r="Y679" i="11"/>
  <c r="Y671" i="11"/>
  <c r="Y663" i="11"/>
  <c r="Y655" i="11"/>
  <c r="Y647" i="11"/>
  <c r="Y637" i="11"/>
  <c r="Y634" i="11"/>
  <c r="Y626" i="11"/>
  <c r="Y618" i="11"/>
  <c r="Y610" i="11"/>
  <c r="Y602" i="11"/>
  <c r="Y594" i="11"/>
  <c r="Y586" i="11"/>
  <c r="Y578" i="11"/>
  <c r="Y570" i="11"/>
  <c r="Y562" i="11"/>
  <c r="Y554" i="11"/>
  <c r="Y546" i="11"/>
  <c r="Y538" i="11"/>
  <c r="Y530" i="11"/>
  <c r="Y522" i="11"/>
  <c r="Y510" i="11"/>
  <c r="Y494" i="11"/>
  <c r="Y486" i="11"/>
  <c r="Y478" i="11"/>
  <c r="Y470" i="11"/>
  <c r="Y462" i="11"/>
  <c r="Y454" i="11"/>
  <c r="Y446" i="11"/>
  <c r="Y438" i="11"/>
  <c r="Y430" i="11"/>
  <c r="Y422" i="11"/>
  <c r="Y414" i="11"/>
  <c r="Y406" i="11"/>
  <c r="Y398" i="11"/>
  <c r="Y390" i="11"/>
  <c r="Y382" i="11"/>
  <c r="Y366" i="11"/>
  <c r="Y350" i="11"/>
  <c r="Y334" i="11"/>
  <c r="Y318" i="11"/>
  <c r="Y301" i="11"/>
  <c r="Y605" i="11"/>
  <c r="Y573" i="11"/>
  <c r="Y541" i="11"/>
  <c r="Y509" i="11"/>
  <c r="Y477" i="11"/>
  <c r="Y445" i="11"/>
  <c r="Y413" i="11"/>
  <c r="Y381" i="11"/>
  <c r="Y349" i="11"/>
  <c r="Y327" i="11"/>
  <c r="Y311" i="11"/>
  <c r="Y298" i="11"/>
  <c r="Y282" i="11"/>
  <c r="Y266" i="11"/>
  <c r="Y250" i="11"/>
  <c r="Y234" i="11"/>
  <c r="Y218" i="11"/>
  <c r="Y202" i="11"/>
  <c r="Y186" i="11"/>
  <c r="Y166" i="11"/>
  <c r="Y134" i="11"/>
  <c r="Y102" i="11"/>
  <c r="Y285" i="11"/>
  <c r="Y269" i="11"/>
  <c r="Y251" i="11"/>
  <c r="Y235" i="11"/>
  <c r="Y217" i="11"/>
  <c r="Y185" i="11"/>
  <c r="Y132" i="11"/>
  <c r="Y167" i="11"/>
  <c r="Y135" i="11"/>
  <c r="Y103" i="11"/>
  <c r="Y71" i="11"/>
  <c r="Y39" i="11"/>
  <c r="Y7" i="11"/>
  <c r="Y54" i="11"/>
  <c r="Y22" i="11"/>
  <c r="AM18" i="11"/>
  <c r="Y516" i="11"/>
  <c r="Y512" i="11"/>
  <c r="Y508" i="11"/>
  <c r="Y504" i="11"/>
  <c r="Y500" i="11"/>
  <c r="Y496" i="11"/>
  <c r="Y635" i="11"/>
  <c r="Y631" i="11"/>
  <c r="Y627" i="11"/>
  <c r="Y623" i="11"/>
  <c r="Y619" i="11"/>
  <c r="Y615" i="11"/>
  <c r="Y611" i="11"/>
  <c r="Y607" i="11"/>
  <c r="Y603" i="11"/>
  <c r="Y599" i="11"/>
  <c r="Y595" i="11"/>
  <c r="Y591" i="11"/>
  <c r="Y587" i="11"/>
  <c r="Y583" i="11"/>
  <c r="Y579" i="11"/>
  <c r="Y575" i="11"/>
  <c r="Y571" i="11"/>
  <c r="Y567" i="11"/>
  <c r="Y563" i="11"/>
  <c r="Y559" i="11"/>
  <c r="Y555" i="11"/>
  <c r="Y551" i="11"/>
  <c r="Y547" i="11"/>
  <c r="Y543" i="11"/>
  <c r="Y539" i="11"/>
  <c r="Y535" i="11"/>
  <c r="Y531" i="11"/>
  <c r="Y527" i="11"/>
  <c r="Y523" i="11"/>
  <c r="Y519" i="11"/>
  <c r="Y515" i="11"/>
  <c r="Y511" i="11"/>
  <c r="Y507" i="11"/>
  <c r="Y503" i="11"/>
  <c r="Y499" i="11"/>
  <c r="Y495" i="11"/>
  <c r="Y491" i="11"/>
  <c r="Y487" i="11"/>
  <c r="Y483" i="11"/>
  <c r="Y479" i="11"/>
  <c r="Y475" i="11"/>
  <c r="Y471" i="11"/>
  <c r="Y467" i="11"/>
  <c r="Y463" i="11"/>
  <c r="Y459" i="11"/>
  <c r="Y455" i="11"/>
  <c r="Y451" i="11"/>
  <c r="Y447" i="11"/>
  <c r="Y443" i="11"/>
  <c r="Y439" i="11"/>
  <c r="Y435" i="11"/>
  <c r="Y431" i="11"/>
  <c r="Y427" i="11"/>
  <c r="Y423" i="11"/>
  <c r="Y419" i="11"/>
  <c r="Y415" i="11"/>
  <c r="Y411" i="11"/>
  <c r="Y407" i="11"/>
  <c r="Y403" i="11"/>
  <c r="Y399" i="11"/>
  <c r="Y395" i="11"/>
  <c r="Y391" i="11"/>
  <c r="Y387" i="11"/>
  <c r="Y383" i="11"/>
  <c r="Y379" i="11"/>
  <c r="Y375" i="11"/>
  <c r="Y371" i="11"/>
  <c r="Y367" i="11"/>
  <c r="Y363" i="11"/>
  <c r="Y359" i="11"/>
  <c r="Y355" i="11"/>
  <c r="Y351" i="11"/>
  <c r="Y347" i="11"/>
  <c r="Y343" i="11"/>
  <c r="Y339" i="11"/>
  <c r="Y295" i="11"/>
  <c r="Y291" i="11"/>
  <c r="Y287" i="11"/>
  <c r="AM309" i="11"/>
  <c r="AM5" i="11"/>
  <c r="AM179" i="11"/>
  <c r="AM139" i="11"/>
  <c r="AM64" i="11"/>
  <c r="AM355" i="11"/>
  <c r="AM126" i="11"/>
  <c r="AM287" i="11"/>
  <c r="AM419" i="11"/>
  <c r="AM262" i="11"/>
  <c r="AM54" i="11"/>
  <c r="AM118" i="11"/>
  <c r="AM330" i="11"/>
  <c r="AM198" i="11"/>
  <c r="AM326" i="11"/>
  <c r="AM394" i="11"/>
  <c r="AM94" i="11"/>
  <c r="AM36" i="11"/>
  <c r="AM32" i="11"/>
  <c r="AM170" i="11"/>
  <c r="AM300" i="11"/>
  <c r="AM333" i="11"/>
  <c r="AM74" i="11"/>
  <c r="AM76" i="11"/>
  <c r="Z6" i="11"/>
  <c r="AK6" i="11" s="1"/>
  <c r="Z8" i="11"/>
  <c r="AK8" i="11" s="1"/>
  <c r="Z10" i="11"/>
  <c r="AK10" i="11" s="1"/>
  <c r="Z12" i="11"/>
  <c r="AK12" i="11" s="1"/>
  <c r="Z14" i="11"/>
  <c r="AK14" i="11" s="1"/>
  <c r="Z16" i="11"/>
  <c r="AK16" i="11" s="1"/>
  <c r="Z18" i="11"/>
  <c r="AK18" i="11" s="1"/>
  <c r="Z20" i="11"/>
  <c r="AK20" i="11" s="1"/>
  <c r="Z22" i="11"/>
  <c r="AK22" i="11" s="1"/>
  <c r="Z24" i="11"/>
  <c r="AK24" i="11" s="1"/>
  <c r="Z26" i="11"/>
  <c r="AK26" i="11" s="1"/>
  <c r="Z28" i="11"/>
  <c r="AK28" i="11" s="1"/>
  <c r="Z30" i="11"/>
  <c r="AK30" i="11" s="1"/>
  <c r="Z32" i="11"/>
  <c r="AK32" i="11" s="1"/>
  <c r="Z34" i="11"/>
  <c r="AK34" i="11" s="1"/>
  <c r="Z36" i="11"/>
  <c r="AK36" i="11" s="1"/>
  <c r="Z38" i="11"/>
  <c r="AK38" i="11" s="1"/>
  <c r="Z40" i="11"/>
  <c r="AK40" i="11" s="1"/>
  <c r="Z42" i="11"/>
  <c r="AK42" i="11" s="1"/>
  <c r="Z44" i="11"/>
  <c r="AK44" i="11" s="1"/>
  <c r="Z46" i="11"/>
  <c r="AK46" i="11" s="1"/>
  <c r="Z48" i="11"/>
  <c r="AK48" i="11" s="1"/>
  <c r="Z50" i="11"/>
  <c r="AK50" i="11" s="1"/>
  <c r="Z52" i="11"/>
  <c r="AK52" i="11" s="1"/>
  <c r="Z54" i="11"/>
  <c r="AK54" i="11" s="1"/>
  <c r="Z56" i="11"/>
  <c r="AK56" i="11" s="1"/>
  <c r="Z58" i="11"/>
  <c r="AK58" i="11" s="1"/>
  <c r="Z60" i="11"/>
  <c r="AK60" i="11" s="1"/>
  <c r="Z62" i="11"/>
  <c r="AK62" i="11" s="1"/>
  <c r="Z64" i="11"/>
  <c r="AK64" i="11" s="1"/>
  <c r="Z66" i="11"/>
  <c r="AK66" i="11" s="1"/>
  <c r="Z68" i="11"/>
  <c r="AK68" i="11" s="1"/>
  <c r="Z70" i="11"/>
  <c r="AK70" i="11" s="1"/>
  <c r="Z5" i="11"/>
  <c r="AK5" i="11" s="1"/>
  <c r="Z7" i="11"/>
  <c r="AK7" i="11" s="1"/>
  <c r="Z9" i="11"/>
  <c r="AK9" i="11" s="1"/>
  <c r="Z11" i="11"/>
  <c r="AK11" i="11" s="1"/>
  <c r="Z13" i="11"/>
  <c r="AK13" i="11" s="1"/>
  <c r="Z15" i="11"/>
  <c r="AK15" i="11" s="1"/>
  <c r="Z17" i="11"/>
  <c r="AK17" i="11" s="1"/>
  <c r="Z19" i="11"/>
  <c r="AK19" i="11" s="1"/>
  <c r="Z21" i="11"/>
  <c r="AK21" i="11" s="1"/>
  <c r="Z23" i="11"/>
  <c r="AK23" i="11" s="1"/>
  <c r="Z25" i="11"/>
  <c r="AK25" i="11" s="1"/>
  <c r="Z27" i="11"/>
  <c r="AK27" i="11" s="1"/>
  <c r="Z29" i="11"/>
  <c r="AK29" i="11" s="1"/>
  <c r="Z31" i="11"/>
  <c r="AK31" i="11" s="1"/>
  <c r="Z33" i="11"/>
  <c r="AK33" i="11" s="1"/>
  <c r="Z35" i="11"/>
  <c r="AK35" i="11" s="1"/>
  <c r="Z37" i="11"/>
  <c r="AK37" i="11" s="1"/>
  <c r="Z39" i="11"/>
  <c r="AK39" i="11" s="1"/>
  <c r="Z41" i="11"/>
  <c r="AK41" i="11" s="1"/>
  <c r="Z43" i="11"/>
  <c r="AK43" i="11" s="1"/>
  <c r="Z45" i="11"/>
  <c r="AK45" i="11" s="1"/>
  <c r="Z47" i="11"/>
  <c r="AK47" i="11" s="1"/>
  <c r="Z49" i="11"/>
  <c r="AK49" i="11" s="1"/>
  <c r="Z51" i="11"/>
  <c r="AK51" i="11" s="1"/>
  <c r="Z53" i="11"/>
  <c r="AK53" i="11" s="1"/>
  <c r="Z55" i="11"/>
  <c r="AK55" i="11" s="1"/>
  <c r="Z57" i="11"/>
  <c r="AK57" i="11" s="1"/>
  <c r="Z59" i="11"/>
  <c r="AK59" i="11" s="1"/>
  <c r="Z61" i="11"/>
  <c r="AK61" i="11" s="1"/>
  <c r="Z63" i="11"/>
  <c r="AK63" i="11" s="1"/>
  <c r="Z65" i="11"/>
  <c r="AK65" i="11" s="1"/>
  <c r="Z67" i="11"/>
  <c r="AK67" i="11" s="1"/>
  <c r="Z69" i="11"/>
  <c r="AK69" i="11" s="1"/>
  <c r="Z71" i="11"/>
  <c r="AK71" i="11" s="1"/>
  <c r="Z73" i="11"/>
  <c r="AK73" i="11" s="1"/>
  <c r="Z75" i="11"/>
  <c r="AK75" i="11" s="1"/>
  <c r="Z77" i="11"/>
  <c r="AK77" i="11" s="1"/>
  <c r="Z79" i="11"/>
  <c r="AK79" i="11" s="1"/>
  <c r="Z81" i="11"/>
  <c r="AK81" i="11" s="1"/>
  <c r="Z83" i="11"/>
  <c r="AK83" i="11" s="1"/>
  <c r="Z85" i="11"/>
  <c r="AK85" i="11" s="1"/>
  <c r="Z87" i="11"/>
  <c r="AK87" i="11" s="1"/>
  <c r="Z89" i="11"/>
  <c r="AK89" i="11" s="1"/>
  <c r="Z91" i="11"/>
  <c r="AK91" i="11" s="1"/>
  <c r="Z93" i="11"/>
  <c r="AK93" i="11" s="1"/>
  <c r="Z95" i="11"/>
  <c r="AK95" i="11" s="1"/>
  <c r="Z97" i="11"/>
  <c r="AK97" i="11" s="1"/>
  <c r="Z99" i="11"/>
  <c r="AK99" i="11" s="1"/>
  <c r="Z101" i="11"/>
  <c r="AK101" i="11" s="1"/>
  <c r="Z103" i="11"/>
  <c r="AK103" i="11" s="1"/>
  <c r="Z105" i="11"/>
  <c r="AK105" i="11" s="1"/>
  <c r="Z107" i="11"/>
  <c r="AK107" i="11" s="1"/>
  <c r="Z109" i="11"/>
  <c r="AK109" i="11" s="1"/>
  <c r="Z111" i="11"/>
  <c r="AK111" i="11" s="1"/>
  <c r="Z113" i="11"/>
  <c r="AK113" i="11" s="1"/>
  <c r="Z115" i="11"/>
  <c r="AK115" i="11" s="1"/>
  <c r="Z117" i="11"/>
  <c r="AK117" i="11" s="1"/>
  <c r="Z119" i="11"/>
  <c r="AK119" i="11" s="1"/>
  <c r="Z121" i="11"/>
  <c r="AK121" i="11" s="1"/>
  <c r="Z123" i="11"/>
  <c r="AK123" i="11" s="1"/>
  <c r="Z125" i="11"/>
  <c r="AK125" i="11" s="1"/>
  <c r="Z127" i="11"/>
  <c r="AK127" i="11" s="1"/>
  <c r="Z129" i="11"/>
  <c r="AK129" i="11" s="1"/>
  <c r="Z131" i="11"/>
  <c r="AK131" i="11" s="1"/>
  <c r="Z133" i="11"/>
  <c r="AK133" i="11" s="1"/>
  <c r="Z135" i="11"/>
  <c r="AK135" i="11" s="1"/>
  <c r="Z137" i="11"/>
  <c r="AK137" i="11" s="1"/>
  <c r="Z139" i="11"/>
  <c r="AK139" i="11" s="1"/>
  <c r="Z141" i="11"/>
  <c r="AK141" i="11" s="1"/>
  <c r="Z143" i="11"/>
  <c r="AK143" i="11" s="1"/>
  <c r="Z145" i="11"/>
  <c r="AK145" i="11" s="1"/>
  <c r="Z147" i="11"/>
  <c r="AK147" i="11" s="1"/>
  <c r="Z149" i="11"/>
  <c r="AK149" i="11" s="1"/>
  <c r="Z151" i="11"/>
  <c r="AK151" i="11" s="1"/>
  <c r="Z153" i="11"/>
  <c r="AK153" i="11" s="1"/>
  <c r="Z155" i="11"/>
  <c r="AK155" i="11" s="1"/>
  <c r="Z157" i="11"/>
  <c r="AK157" i="11" s="1"/>
  <c r="Z159" i="11"/>
  <c r="AK159" i="11" s="1"/>
  <c r="Z161" i="11"/>
  <c r="AK161" i="11" s="1"/>
  <c r="Z163" i="11"/>
  <c r="AK163" i="11" s="1"/>
  <c r="Z165" i="11"/>
  <c r="AK165" i="11" s="1"/>
  <c r="Z167" i="11"/>
  <c r="AK167" i="11" s="1"/>
  <c r="Z169" i="11"/>
  <c r="AK169" i="11" s="1"/>
  <c r="Z171" i="11"/>
  <c r="AK171" i="11" s="1"/>
  <c r="Z173" i="11"/>
  <c r="AK173" i="11" s="1"/>
  <c r="Z72" i="11"/>
  <c r="AK72" i="11" s="1"/>
  <c r="Z76" i="11"/>
  <c r="AK76" i="11" s="1"/>
  <c r="Z80" i="11"/>
  <c r="AK80" i="11" s="1"/>
  <c r="Z84" i="11"/>
  <c r="AK84" i="11" s="1"/>
  <c r="Z88" i="11"/>
  <c r="AK88" i="11" s="1"/>
  <c r="Z92" i="11"/>
  <c r="AK92" i="11" s="1"/>
  <c r="Z96" i="11"/>
  <c r="AK96" i="11" s="1"/>
  <c r="Z100" i="11"/>
  <c r="AK100" i="11" s="1"/>
  <c r="Z104" i="11"/>
  <c r="AK104" i="11" s="1"/>
  <c r="Z108" i="11"/>
  <c r="AK108" i="11" s="1"/>
  <c r="Z112" i="11"/>
  <c r="AK112" i="11" s="1"/>
  <c r="Z116" i="11"/>
  <c r="AK116" i="11" s="1"/>
  <c r="Z120" i="11"/>
  <c r="AK120" i="11" s="1"/>
  <c r="Z124" i="11"/>
  <c r="AK124" i="11" s="1"/>
  <c r="Z128" i="11"/>
  <c r="AK128" i="11" s="1"/>
  <c r="Z132" i="11"/>
  <c r="AK132" i="11" s="1"/>
  <c r="Z136" i="11"/>
  <c r="AK136" i="11" s="1"/>
  <c r="Z140" i="11"/>
  <c r="AK140" i="11" s="1"/>
  <c r="Z144" i="11"/>
  <c r="AK144" i="11" s="1"/>
  <c r="Z148" i="11"/>
  <c r="AK148" i="11" s="1"/>
  <c r="Z152" i="11"/>
  <c r="AK152" i="11" s="1"/>
  <c r="Z156" i="11"/>
  <c r="AK156" i="11" s="1"/>
  <c r="Z160" i="11"/>
  <c r="AK160" i="11" s="1"/>
  <c r="Z164" i="11"/>
  <c r="AK164" i="11" s="1"/>
  <c r="Z168" i="11"/>
  <c r="AK168" i="11" s="1"/>
  <c r="Z172" i="11"/>
  <c r="AK172" i="11" s="1"/>
  <c r="Z175" i="11"/>
  <c r="AK175" i="11" s="1"/>
  <c r="Z177" i="11"/>
  <c r="AK177" i="11" s="1"/>
  <c r="Z179" i="11"/>
  <c r="AK179" i="11" s="1"/>
  <c r="Z181" i="11"/>
  <c r="AK181" i="11" s="1"/>
  <c r="Z183" i="11"/>
  <c r="AK183" i="11" s="1"/>
  <c r="Z185" i="11"/>
  <c r="AK185" i="11" s="1"/>
  <c r="Z187" i="11"/>
  <c r="AK187" i="11" s="1"/>
  <c r="Z189" i="11"/>
  <c r="AK189" i="11" s="1"/>
  <c r="Z191" i="11"/>
  <c r="AK191" i="11" s="1"/>
  <c r="Z193" i="11"/>
  <c r="AK193" i="11" s="1"/>
  <c r="Z195" i="11"/>
  <c r="AK195" i="11" s="1"/>
  <c r="Z197" i="11"/>
  <c r="AK197" i="11" s="1"/>
  <c r="Z199" i="11"/>
  <c r="AK199" i="11" s="1"/>
  <c r="Z201" i="11"/>
  <c r="AK201" i="11" s="1"/>
  <c r="Z203" i="11"/>
  <c r="AK203" i="11" s="1"/>
  <c r="Z205" i="11"/>
  <c r="AK205" i="11" s="1"/>
  <c r="Z207" i="11"/>
  <c r="AK207" i="11" s="1"/>
  <c r="Z209" i="11"/>
  <c r="Z211" i="11"/>
  <c r="AK211" i="11" s="1"/>
  <c r="Z213" i="11"/>
  <c r="AK213" i="11" s="1"/>
  <c r="Z215" i="11"/>
  <c r="AK215" i="11" s="1"/>
  <c r="Z217" i="11"/>
  <c r="AK217" i="11" s="1"/>
  <c r="Z219" i="11"/>
  <c r="AK219" i="11" s="1"/>
  <c r="Z221" i="11"/>
  <c r="AK221" i="11" s="1"/>
  <c r="Z223" i="11"/>
  <c r="AK223" i="11" s="1"/>
  <c r="Z225" i="11"/>
  <c r="AK225" i="11" s="1"/>
  <c r="Z227" i="11"/>
  <c r="AK227" i="11" s="1"/>
  <c r="Z229" i="11"/>
  <c r="AK229" i="11" s="1"/>
  <c r="Z231" i="11"/>
  <c r="AK231" i="11" s="1"/>
  <c r="Z233" i="11"/>
  <c r="AK233" i="11" s="1"/>
  <c r="Z235" i="11"/>
  <c r="AK235" i="11" s="1"/>
  <c r="Z237" i="11"/>
  <c r="AK237" i="11" s="1"/>
  <c r="Z239" i="11"/>
  <c r="AK239" i="11" s="1"/>
  <c r="Z241" i="11"/>
  <c r="AK241" i="11" s="1"/>
  <c r="Z243" i="11"/>
  <c r="AK243" i="11" s="1"/>
  <c r="Z245" i="11"/>
  <c r="AK245" i="11" s="1"/>
  <c r="Z247" i="11"/>
  <c r="AK247" i="11" s="1"/>
  <c r="Z249" i="11"/>
  <c r="AK249" i="11" s="1"/>
  <c r="Z251" i="11"/>
  <c r="AK251" i="11" s="1"/>
  <c r="Z253" i="11"/>
  <c r="AK253" i="11" s="1"/>
  <c r="Z255" i="11"/>
  <c r="AK255" i="11" s="1"/>
  <c r="Z257" i="11"/>
  <c r="AK257" i="11" s="1"/>
  <c r="Z259" i="11"/>
  <c r="AK259" i="11" s="1"/>
  <c r="Z261" i="11"/>
  <c r="AK261" i="11" s="1"/>
  <c r="Z263" i="11"/>
  <c r="AK263" i="11" s="1"/>
  <c r="Z265" i="11"/>
  <c r="AK265" i="11" s="1"/>
  <c r="Z267" i="11"/>
  <c r="AK267" i="11" s="1"/>
  <c r="Z269" i="11"/>
  <c r="AK269" i="11" s="1"/>
  <c r="Z271" i="11"/>
  <c r="AK271" i="11" s="1"/>
  <c r="Z273" i="11"/>
  <c r="AK273" i="11" s="1"/>
  <c r="Z275" i="11"/>
  <c r="AK275" i="11" s="1"/>
  <c r="Z277" i="11"/>
  <c r="AK277" i="11" s="1"/>
  <c r="Z279" i="11"/>
  <c r="AK279" i="11" s="1"/>
  <c r="Z281" i="11"/>
  <c r="AK281" i="11" s="1"/>
  <c r="Z283" i="11"/>
  <c r="AK283" i="11" s="1"/>
  <c r="Z285" i="11"/>
  <c r="AK285" i="11" s="1"/>
  <c r="Z287" i="11"/>
  <c r="AK287" i="11" s="1"/>
  <c r="Z289" i="11"/>
  <c r="AK289" i="11" s="1"/>
  <c r="Z291" i="11"/>
  <c r="AK291" i="11" s="1"/>
  <c r="Z74" i="11"/>
  <c r="AK74" i="11" s="1"/>
  <c r="Z78" i="11"/>
  <c r="AK78" i="11" s="1"/>
  <c r="Z82" i="11"/>
  <c r="AK82" i="11" s="1"/>
  <c r="Z86" i="11"/>
  <c r="AK86" i="11" s="1"/>
  <c r="Z90" i="11"/>
  <c r="Z94" i="11"/>
  <c r="AK94" i="11" s="1"/>
  <c r="Z98" i="11"/>
  <c r="AK98" i="11" s="1"/>
  <c r="Z102" i="11"/>
  <c r="AK102" i="11" s="1"/>
  <c r="Z106" i="11"/>
  <c r="AK106" i="11" s="1"/>
  <c r="Z110" i="11"/>
  <c r="AK110" i="11" s="1"/>
  <c r="Z114" i="11"/>
  <c r="AK114" i="11" s="1"/>
  <c r="Z118" i="11"/>
  <c r="AK118" i="11" s="1"/>
  <c r="Z122" i="11"/>
  <c r="AK122" i="11" s="1"/>
  <c r="Z126" i="11"/>
  <c r="AK126" i="11" s="1"/>
  <c r="Z130" i="11"/>
  <c r="AK130" i="11" s="1"/>
  <c r="Z134" i="11"/>
  <c r="AK134" i="11" s="1"/>
  <c r="Z138" i="11"/>
  <c r="AK138" i="11" s="1"/>
  <c r="Z142" i="11"/>
  <c r="AK142" i="11" s="1"/>
  <c r="Z146" i="11"/>
  <c r="AK146" i="11" s="1"/>
  <c r="Z150" i="11"/>
  <c r="AK150" i="11" s="1"/>
  <c r="Z154" i="11"/>
  <c r="AK154" i="11" s="1"/>
  <c r="Z158" i="11"/>
  <c r="AK158" i="11" s="1"/>
  <c r="Z162" i="11"/>
  <c r="AK162" i="11" s="1"/>
  <c r="Z166" i="11"/>
  <c r="AK166" i="11" s="1"/>
  <c r="Z170" i="11"/>
  <c r="AK170" i="11" s="1"/>
  <c r="Z174" i="11"/>
  <c r="AK174" i="11" s="1"/>
  <c r="Z176" i="11"/>
  <c r="AK176" i="11" s="1"/>
  <c r="Z178" i="11"/>
  <c r="AK178" i="11" s="1"/>
  <c r="Z180" i="11"/>
  <c r="AK180" i="11" s="1"/>
  <c r="Z182" i="11"/>
  <c r="AK182" i="11" s="1"/>
  <c r="Z184" i="11"/>
  <c r="AK184" i="11" s="1"/>
  <c r="Z186" i="11"/>
  <c r="AK186" i="11" s="1"/>
  <c r="Z188" i="11"/>
  <c r="AK188" i="11" s="1"/>
  <c r="Z190" i="11"/>
  <c r="AK190" i="11" s="1"/>
  <c r="Z192" i="11"/>
  <c r="AK192" i="11" s="1"/>
  <c r="Z194" i="11"/>
  <c r="AK194" i="11" s="1"/>
  <c r="Z196" i="11"/>
  <c r="AK196" i="11" s="1"/>
  <c r="Z198" i="11"/>
  <c r="AK198" i="11" s="1"/>
  <c r="Z200" i="11"/>
  <c r="AK200" i="11" s="1"/>
  <c r="Z202" i="11"/>
  <c r="AK202" i="11" s="1"/>
  <c r="Z204" i="11"/>
  <c r="AK204" i="11" s="1"/>
  <c r="Z206" i="11"/>
  <c r="AK206" i="11" s="1"/>
  <c r="Z208" i="11"/>
  <c r="AK208" i="11" s="1"/>
  <c r="Z210" i="11"/>
  <c r="AK210" i="11" s="1"/>
  <c r="Z212" i="11"/>
  <c r="AK212" i="11" s="1"/>
  <c r="Z214" i="11"/>
  <c r="AK214" i="11" s="1"/>
  <c r="Z216" i="11"/>
  <c r="AK216" i="11" s="1"/>
  <c r="Z218" i="11"/>
  <c r="AK218" i="11" s="1"/>
  <c r="Z220" i="11"/>
  <c r="AK220" i="11" s="1"/>
  <c r="Z222" i="11"/>
  <c r="AK222" i="11" s="1"/>
  <c r="Z224" i="11"/>
  <c r="AK224" i="11" s="1"/>
  <c r="Z226" i="11"/>
  <c r="AK226" i="11" s="1"/>
  <c r="Z228" i="11"/>
  <c r="AK228" i="11" s="1"/>
  <c r="Z230" i="11"/>
  <c r="AK230" i="11" s="1"/>
  <c r="Z232" i="11"/>
  <c r="AK232" i="11" s="1"/>
  <c r="Z234" i="11"/>
  <c r="AK234" i="11" s="1"/>
  <c r="Z236" i="11"/>
  <c r="AK236" i="11" s="1"/>
  <c r="Z238" i="11"/>
  <c r="AK238" i="11" s="1"/>
  <c r="Z240" i="11"/>
  <c r="AK240" i="11" s="1"/>
  <c r="Z242" i="11"/>
  <c r="AK242" i="11" s="1"/>
  <c r="Z244" i="11"/>
  <c r="AK244" i="11" s="1"/>
  <c r="Z246" i="11"/>
  <c r="AK246" i="11" s="1"/>
  <c r="Z248" i="11"/>
  <c r="AK248" i="11" s="1"/>
  <c r="Z250" i="11"/>
  <c r="AK250" i="11" s="1"/>
  <c r="Z252" i="11"/>
  <c r="AK252" i="11" s="1"/>
  <c r="Z254" i="11"/>
  <c r="AK254" i="11" s="1"/>
  <c r="Z256" i="11"/>
  <c r="AK256" i="11" s="1"/>
  <c r="Z258" i="11"/>
  <c r="AK258" i="11" s="1"/>
  <c r="Z260" i="11"/>
  <c r="AK260" i="11" s="1"/>
  <c r="Z262" i="11"/>
  <c r="AK262" i="11" s="1"/>
  <c r="Z264" i="11"/>
  <c r="AK264" i="11" s="1"/>
  <c r="Z266" i="11"/>
  <c r="AK266" i="11" s="1"/>
  <c r="Z268" i="11"/>
  <c r="AK268" i="11" s="1"/>
  <c r="Z270" i="11"/>
  <c r="AK270" i="11" s="1"/>
  <c r="Z272" i="11"/>
  <c r="AK272" i="11" s="1"/>
  <c r="Z274" i="11"/>
  <c r="AK274" i="11" s="1"/>
  <c r="Z276" i="11"/>
  <c r="AK276" i="11" s="1"/>
  <c r="Z278" i="11"/>
  <c r="AK278" i="11" s="1"/>
  <c r="Z280" i="11"/>
  <c r="AK280" i="11" s="1"/>
  <c r="Z282" i="11"/>
  <c r="AK282" i="11" s="1"/>
  <c r="Z284" i="11"/>
  <c r="AK284" i="11" s="1"/>
  <c r="Z286" i="11"/>
  <c r="AK286" i="11" s="1"/>
  <c r="Z288" i="11"/>
  <c r="AK288" i="11" s="1"/>
  <c r="Z290" i="11"/>
  <c r="AK290" i="11" s="1"/>
  <c r="Z292" i="11"/>
  <c r="AK292" i="11" s="1"/>
  <c r="Z294" i="11"/>
  <c r="AK294" i="11" s="1"/>
  <c r="Z296" i="11"/>
  <c r="AK296" i="11" s="1"/>
  <c r="Z298" i="11"/>
  <c r="AK298" i="11" s="1"/>
  <c r="Z300" i="11"/>
  <c r="AK300" i="11" s="1"/>
  <c r="Z302" i="11"/>
  <c r="AK302" i="11" s="1"/>
  <c r="Z293" i="11"/>
  <c r="AK293" i="11" s="1"/>
  <c r="Z297" i="11"/>
  <c r="AK297" i="11" s="1"/>
  <c r="Z301" i="11"/>
  <c r="AK301" i="11" s="1"/>
  <c r="Z304" i="11"/>
  <c r="AK304" i="11" s="1"/>
  <c r="Z306" i="11"/>
  <c r="AK306" i="11" s="1"/>
  <c r="Z308" i="11"/>
  <c r="AK308" i="11" s="1"/>
  <c r="Z310" i="11"/>
  <c r="AK310" i="11" s="1"/>
  <c r="Z312" i="11"/>
  <c r="AK312" i="11" s="1"/>
  <c r="Z314" i="11"/>
  <c r="AK314" i="11" s="1"/>
  <c r="Z316" i="11"/>
  <c r="AK316" i="11" s="1"/>
  <c r="Z318" i="11"/>
  <c r="AK318" i="11" s="1"/>
  <c r="Z320" i="11"/>
  <c r="AK320" i="11" s="1"/>
  <c r="Z322" i="11"/>
  <c r="AK322" i="11" s="1"/>
  <c r="Z324" i="11"/>
  <c r="AK324" i="11" s="1"/>
  <c r="Z326" i="11"/>
  <c r="AK326" i="11" s="1"/>
  <c r="Z328" i="11"/>
  <c r="AK328" i="11" s="1"/>
  <c r="Z330" i="11"/>
  <c r="AK330" i="11" s="1"/>
  <c r="Z332" i="11"/>
  <c r="Z334" i="11"/>
  <c r="AK334" i="11" s="1"/>
  <c r="Z336" i="11"/>
  <c r="Z338" i="11"/>
  <c r="Z340" i="11"/>
  <c r="Z342" i="11"/>
  <c r="Z344" i="11"/>
  <c r="Z346" i="11"/>
  <c r="Z348" i="11"/>
  <c r="Z350" i="11"/>
  <c r="Z352" i="11"/>
  <c r="Z354" i="11"/>
  <c r="Z356" i="11"/>
  <c r="Z358" i="11"/>
  <c r="Z360" i="11"/>
  <c r="Z362" i="11"/>
  <c r="Z364" i="11"/>
  <c r="Z366" i="11"/>
  <c r="Z368" i="11"/>
  <c r="Z370" i="11"/>
  <c r="Z372" i="11"/>
  <c r="Z374" i="11"/>
  <c r="Z376" i="11"/>
  <c r="Z378" i="11"/>
  <c r="Z380" i="11"/>
  <c r="Z382" i="11"/>
  <c r="Z384" i="11"/>
  <c r="Z386" i="11"/>
  <c r="Z388" i="11"/>
  <c r="Z390" i="11"/>
  <c r="Z392" i="11"/>
  <c r="Z394" i="11"/>
  <c r="Z396" i="11"/>
  <c r="Z398" i="11"/>
  <c r="Z400" i="11"/>
  <c r="Z402" i="11"/>
  <c r="Z404" i="11"/>
  <c r="Z406" i="11"/>
  <c r="Z408" i="11"/>
  <c r="Z410" i="11"/>
  <c r="Z412" i="11"/>
  <c r="Z414" i="11"/>
  <c r="Z416" i="11"/>
  <c r="Z418" i="11"/>
  <c r="Z420" i="11"/>
  <c r="Z422" i="11"/>
  <c r="Z424" i="11"/>
  <c r="Z426" i="11"/>
  <c r="Z428" i="11"/>
  <c r="Z430" i="11"/>
  <c r="Z432" i="11"/>
  <c r="Z434" i="11"/>
  <c r="Z436" i="11"/>
  <c r="Z438" i="11"/>
  <c r="Z440" i="11"/>
  <c r="Z442" i="11"/>
  <c r="Z444" i="11"/>
  <c r="Z446" i="11"/>
  <c r="Z448" i="11"/>
  <c r="Z450" i="11"/>
  <c r="Z452" i="11"/>
  <c r="Z454" i="11"/>
  <c r="Z456" i="11"/>
  <c r="Z458" i="11"/>
  <c r="Z460" i="11"/>
  <c r="Z462" i="11"/>
  <c r="Z464" i="11"/>
  <c r="Z466" i="11"/>
  <c r="Z468" i="11"/>
  <c r="Z470" i="11"/>
  <c r="Z472" i="11"/>
  <c r="Z474" i="11"/>
  <c r="Z476" i="11"/>
  <c r="Z478" i="11"/>
  <c r="Z480" i="11"/>
  <c r="Z482" i="11"/>
  <c r="Z484" i="11"/>
  <c r="Z486" i="11"/>
  <c r="Z488" i="11"/>
  <c r="Z490" i="11"/>
  <c r="Z492" i="11"/>
  <c r="Z494" i="11"/>
  <c r="Z496" i="11"/>
  <c r="Z498" i="11"/>
  <c r="Z500" i="11"/>
  <c r="Z502" i="11"/>
  <c r="Z504" i="11"/>
  <c r="Z506" i="11"/>
  <c r="Z508" i="11"/>
  <c r="Z510" i="11"/>
  <c r="Z512" i="11"/>
  <c r="Z514" i="11"/>
  <c r="Z516" i="11"/>
  <c r="Z518" i="11"/>
  <c r="Z520" i="11"/>
  <c r="Z522" i="11"/>
  <c r="Z524" i="11"/>
  <c r="Z526" i="11"/>
  <c r="Z528" i="11"/>
  <c r="Z530" i="11"/>
  <c r="Z532" i="11"/>
  <c r="Z534" i="11"/>
  <c r="Z536" i="11"/>
  <c r="Z538" i="11"/>
  <c r="Z540" i="11"/>
  <c r="Z542" i="11"/>
  <c r="Z544" i="11"/>
  <c r="Z546" i="11"/>
  <c r="Z548" i="11"/>
  <c r="Z550" i="11"/>
  <c r="Z552" i="11"/>
  <c r="Z554" i="11"/>
  <c r="Z556" i="11"/>
  <c r="Z558" i="11"/>
  <c r="Z560" i="11"/>
  <c r="Z562" i="11"/>
  <c r="Z564" i="11"/>
  <c r="Z566" i="11"/>
  <c r="Z568" i="11"/>
  <c r="Z570" i="11"/>
  <c r="Z572" i="11"/>
  <c r="Z574" i="11"/>
  <c r="Z576" i="11"/>
  <c r="Z578" i="11"/>
  <c r="Z580" i="11"/>
  <c r="Z582" i="11"/>
  <c r="Z584" i="11"/>
  <c r="Z586" i="11"/>
  <c r="Z588" i="11"/>
  <c r="Z590" i="11"/>
  <c r="Z592" i="11"/>
  <c r="Z594" i="11"/>
  <c r="Z596" i="11"/>
  <c r="Z598" i="11"/>
  <c r="Z600" i="11"/>
  <c r="Z602" i="11"/>
  <c r="Z604" i="11"/>
  <c r="Z606" i="11"/>
  <c r="Z608" i="11"/>
  <c r="Z610" i="11"/>
  <c r="Z612" i="11"/>
  <c r="Z614" i="11"/>
  <c r="Z616" i="11"/>
  <c r="Z618" i="11"/>
  <c r="Z620" i="11"/>
  <c r="Z622" i="11"/>
  <c r="Z624" i="11"/>
  <c r="Z626" i="11"/>
  <c r="Z628" i="11"/>
  <c r="Z630" i="11"/>
  <c r="Z632" i="11"/>
  <c r="Z634" i="11"/>
  <c r="Z636" i="11"/>
  <c r="Z295" i="11"/>
  <c r="AK295" i="11" s="1"/>
  <c r="Z299" i="11"/>
  <c r="AK299" i="11" s="1"/>
  <c r="Z303" i="11"/>
  <c r="AK303" i="11" s="1"/>
  <c r="Z305" i="11"/>
  <c r="AK305" i="11" s="1"/>
  <c r="Z307" i="11"/>
  <c r="AK307" i="11" s="1"/>
  <c r="Z309" i="11"/>
  <c r="AK309" i="11" s="1"/>
  <c r="Z311" i="11"/>
  <c r="AK311" i="11" s="1"/>
  <c r="Z313" i="11"/>
  <c r="AK313" i="11" s="1"/>
  <c r="Z315" i="11"/>
  <c r="AK315" i="11" s="1"/>
  <c r="Z317" i="11"/>
  <c r="AK317" i="11" s="1"/>
  <c r="Z319" i="11"/>
  <c r="AK319" i="11" s="1"/>
  <c r="Z321" i="11"/>
  <c r="AK321" i="11" s="1"/>
  <c r="Z323" i="11"/>
  <c r="AK323" i="11" s="1"/>
  <c r="Z325" i="11"/>
  <c r="AK325" i="11" s="1"/>
  <c r="Z327" i="11"/>
  <c r="AK327" i="11" s="1"/>
  <c r="Z329" i="11"/>
  <c r="AK329" i="11" s="1"/>
  <c r="Z331" i="11"/>
  <c r="AK331" i="11" s="1"/>
  <c r="Z333" i="11"/>
  <c r="AK333" i="11" s="1"/>
  <c r="Z335" i="11"/>
  <c r="AK335" i="11" s="1"/>
  <c r="Z337" i="11"/>
  <c r="Z339" i="11"/>
  <c r="Z341" i="11"/>
  <c r="Z343" i="11"/>
  <c r="Z345" i="11"/>
  <c r="Z347" i="11"/>
  <c r="Z349" i="11"/>
  <c r="Z351" i="11"/>
  <c r="Z353" i="11"/>
  <c r="Z355" i="11"/>
  <c r="Z357" i="11"/>
  <c r="Z359" i="11"/>
  <c r="Z361" i="11"/>
  <c r="Z363" i="11"/>
  <c r="Z365" i="11"/>
  <c r="Z367" i="11"/>
  <c r="Z369" i="11"/>
  <c r="Z371" i="11"/>
  <c r="Z373" i="11"/>
  <c r="Z375" i="11"/>
  <c r="Z377" i="11"/>
  <c r="Z379" i="11"/>
  <c r="Z381" i="11"/>
  <c r="Z383" i="11"/>
  <c r="Z385" i="11"/>
  <c r="Z387" i="11"/>
  <c r="Z389" i="11"/>
  <c r="Z391" i="11"/>
  <c r="Z393" i="11"/>
  <c r="Z395" i="11"/>
  <c r="Z397" i="11"/>
  <c r="Z399" i="11"/>
  <c r="Z401" i="11"/>
  <c r="Z403" i="11"/>
  <c r="Z405" i="11"/>
  <c r="Z407" i="11"/>
  <c r="Z409" i="11"/>
  <c r="Z411" i="11"/>
  <c r="Z413" i="11"/>
  <c r="Z415" i="11"/>
  <c r="Z417" i="11"/>
  <c r="Z419" i="11"/>
  <c r="Z421" i="11"/>
  <c r="Z423" i="11"/>
  <c r="Z425" i="11"/>
  <c r="Z427" i="11"/>
  <c r="Z429" i="11"/>
  <c r="Z431" i="11"/>
  <c r="Z433" i="11"/>
  <c r="Z435" i="11"/>
  <c r="Z437" i="11"/>
  <c r="Z439" i="11"/>
  <c r="Z441" i="11"/>
  <c r="Z443" i="11"/>
  <c r="Z445" i="11"/>
  <c r="Z447" i="11"/>
  <c r="Z449" i="11"/>
  <c r="Z451" i="11"/>
  <c r="Z453" i="11"/>
  <c r="Z455" i="11"/>
  <c r="Z457" i="11"/>
  <c r="Z459" i="11"/>
  <c r="Z461" i="11"/>
  <c r="Z463" i="11"/>
  <c r="Z465" i="11"/>
  <c r="Z467" i="11"/>
  <c r="Z469" i="11"/>
  <c r="Z471" i="11"/>
  <c r="Z473" i="11"/>
  <c r="Z475" i="11"/>
  <c r="Z477" i="11"/>
  <c r="Z479" i="11"/>
  <c r="Z481" i="11"/>
  <c r="Z483" i="11"/>
  <c r="Z485" i="11"/>
  <c r="Z487" i="11"/>
  <c r="Z489" i="11"/>
  <c r="Z491" i="11"/>
  <c r="Z493" i="11"/>
  <c r="Z495" i="11"/>
  <c r="Z497" i="11"/>
  <c r="Z499" i="11"/>
  <c r="Z501" i="11"/>
  <c r="Z503" i="11"/>
  <c r="Z505" i="11"/>
  <c r="Z507" i="11"/>
  <c r="Z509" i="11"/>
  <c r="Z511" i="11"/>
  <c r="Z513" i="11"/>
  <c r="Z515" i="11"/>
  <c r="Z517" i="11"/>
  <c r="Z519" i="11"/>
  <c r="Z521" i="11"/>
  <c r="Z523" i="11"/>
  <c r="Z525" i="11"/>
  <c r="Z527" i="11"/>
  <c r="Z529" i="11"/>
  <c r="Z531" i="11"/>
  <c r="Z533" i="11"/>
  <c r="Z535" i="11"/>
  <c r="Z537" i="11"/>
  <c r="Z539" i="11"/>
  <c r="Z541" i="11"/>
  <c r="Z543" i="11"/>
  <c r="Z545" i="11"/>
  <c r="Z547" i="11"/>
  <c r="Z549" i="11"/>
  <c r="Z551" i="11"/>
  <c r="Z553" i="11"/>
  <c r="Z555" i="11"/>
  <c r="Z557" i="11"/>
  <c r="Z559" i="11"/>
  <c r="Z561" i="11"/>
  <c r="Z563" i="11"/>
  <c r="Z565" i="11"/>
  <c r="Z567" i="11"/>
  <c r="Z569" i="11"/>
  <c r="Z571" i="11"/>
  <c r="Z573" i="11"/>
  <c r="Z575" i="11"/>
  <c r="Z577" i="11"/>
  <c r="Z579" i="11"/>
  <c r="Z581" i="11"/>
  <c r="Z583" i="11"/>
  <c r="Z585" i="11"/>
  <c r="Z587" i="11"/>
  <c r="Z589" i="11"/>
  <c r="Z591" i="11"/>
  <c r="Z593" i="11"/>
  <c r="Z595" i="11"/>
  <c r="Z597" i="11"/>
  <c r="Z599" i="11"/>
  <c r="Z601" i="11"/>
  <c r="Z603" i="11"/>
  <c r="Z605" i="11"/>
  <c r="Z607" i="11"/>
  <c r="Z609" i="11"/>
  <c r="Z611" i="11"/>
  <c r="Z613" i="11"/>
  <c r="Z615" i="11"/>
  <c r="Z617" i="11"/>
  <c r="Z619" i="11"/>
  <c r="Z621" i="11"/>
  <c r="Z623" i="11"/>
  <c r="Z625" i="11"/>
  <c r="Z627" i="11"/>
  <c r="Z629" i="11"/>
  <c r="Z631" i="11"/>
  <c r="Z633" i="11"/>
  <c r="Z635" i="11"/>
  <c r="Z637" i="11"/>
  <c r="Z638" i="11"/>
  <c r="Z640" i="11"/>
  <c r="Z642" i="11"/>
  <c r="Z644" i="11"/>
  <c r="Z646" i="11"/>
  <c r="Z648" i="11"/>
  <c r="Z650" i="11"/>
  <c r="Z652" i="11"/>
  <c r="Z654" i="11"/>
  <c r="Z656" i="11"/>
  <c r="Z658" i="11"/>
  <c r="Z660" i="11"/>
  <c r="Z662" i="11"/>
  <c r="Z664" i="11"/>
  <c r="Z666" i="11"/>
  <c r="Z668" i="11"/>
  <c r="Z670" i="11"/>
  <c r="Z672" i="11"/>
  <c r="Z674" i="11"/>
  <c r="Z676" i="11"/>
  <c r="Z678" i="11"/>
  <c r="Z680" i="11"/>
  <c r="Z682" i="11"/>
  <c r="Z684" i="11"/>
  <c r="Z686" i="11"/>
  <c r="Z688" i="11"/>
  <c r="Z690" i="11"/>
  <c r="Z692" i="11"/>
  <c r="Z694" i="11"/>
  <c r="Z696" i="11"/>
  <c r="Z698" i="11"/>
  <c r="Z700" i="11"/>
  <c r="Z702" i="11"/>
  <c r="Z704" i="11"/>
  <c r="Z706" i="11"/>
  <c r="Z708" i="11"/>
  <c r="Z710" i="11"/>
  <c r="Z712" i="11"/>
  <c r="Z714" i="11"/>
  <c r="Z716" i="11"/>
  <c r="Z718" i="11"/>
  <c r="Z720" i="11"/>
  <c r="Z722" i="11"/>
  <c r="Z724" i="11"/>
  <c r="Z726" i="11"/>
  <c r="Z728" i="11"/>
  <c r="Z730" i="11"/>
  <c r="Z732" i="11"/>
  <c r="Z734" i="11"/>
  <c r="Z736" i="11"/>
  <c r="Z738" i="11"/>
  <c r="Z740" i="11"/>
  <c r="Z742" i="11"/>
  <c r="Z744" i="11"/>
  <c r="Z746" i="11"/>
  <c r="Z748" i="11"/>
  <c r="Z750" i="11"/>
  <c r="Z752" i="11"/>
  <c r="Z754" i="11"/>
  <c r="Z756" i="11"/>
  <c r="Z758" i="11"/>
  <c r="Z760" i="11"/>
  <c r="Z762" i="11"/>
  <c r="Z764" i="11"/>
  <c r="Z766" i="11"/>
  <c r="Z768" i="11"/>
  <c r="Z770" i="11"/>
  <c r="Z772" i="11"/>
  <c r="Z774" i="11"/>
  <c r="Z776" i="11"/>
  <c r="Z778" i="11"/>
  <c r="Z780" i="11"/>
  <c r="Z782" i="11"/>
  <c r="Z784" i="11"/>
  <c r="Z786" i="11"/>
  <c r="Z788" i="11"/>
  <c r="Z790" i="11"/>
  <c r="Z792" i="11"/>
  <c r="Z794" i="11"/>
  <c r="Z796" i="11"/>
  <c r="Z798" i="11"/>
  <c r="Z800" i="11"/>
  <c r="Z802" i="11"/>
  <c r="Z804" i="11"/>
  <c r="Z806" i="11"/>
  <c r="Z808" i="11"/>
  <c r="Z810" i="11"/>
  <c r="Z812" i="11"/>
  <c r="Z814" i="11"/>
  <c r="Z816" i="11"/>
  <c r="Z818" i="11"/>
  <c r="Z820" i="11"/>
  <c r="Z822" i="11"/>
  <c r="Z824" i="11"/>
  <c r="Z826" i="11"/>
  <c r="Z828" i="11"/>
  <c r="Z830" i="11"/>
  <c r="Z832" i="11"/>
  <c r="Z834" i="11"/>
  <c r="Z836" i="11"/>
  <c r="Z838" i="11"/>
  <c r="Z840" i="11"/>
  <c r="Z842" i="11"/>
  <c r="Z844" i="11"/>
  <c r="Z846" i="11"/>
  <c r="Z848" i="11"/>
  <c r="Z850" i="11"/>
  <c r="Z852" i="11"/>
  <c r="Z854" i="11"/>
  <c r="Z856" i="11"/>
  <c r="Z858" i="11"/>
  <c r="Z860" i="11"/>
  <c r="Z862" i="11"/>
  <c r="Z864" i="11"/>
  <c r="Z866" i="11"/>
  <c r="Z868" i="11"/>
  <c r="Z870" i="11"/>
  <c r="Z872" i="11"/>
  <c r="Z874" i="11"/>
  <c r="Z876" i="11"/>
  <c r="Z878" i="11"/>
  <c r="Z880" i="11"/>
  <c r="Z882" i="11"/>
  <c r="Z884" i="11"/>
  <c r="Z886" i="11"/>
  <c r="Z888" i="11"/>
  <c r="Z890" i="11"/>
  <c r="Z892" i="11"/>
  <c r="Z894" i="11"/>
  <c r="Z896" i="11"/>
  <c r="Z898" i="11"/>
  <c r="Z900" i="11"/>
  <c r="Z902" i="11"/>
  <c r="Z904" i="11"/>
  <c r="Z906" i="11"/>
  <c r="Z908" i="11"/>
  <c r="Z910" i="11"/>
  <c r="Z912" i="11"/>
  <c r="Z914" i="11"/>
  <c r="Z916" i="11"/>
  <c r="Z918" i="11"/>
  <c r="Z920" i="11"/>
  <c r="Z922" i="11"/>
  <c r="Z924" i="11"/>
  <c r="Z926" i="11"/>
  <c r="Z928" i="11"/>
  <c r="Z930" i="11"/>
  <c r="Z932" i="11"/>
  <c r="Z934" i="11"/>
  <c r="Z936" i="11"/>
  <c r="Z938" i="11"/>
  <c r="Z940" i="11"/>
  <c r="Z942" i="11"/>
  <c r="Z944" i="11"/>
  <c r="Z946" i="11"/>
  <c r="Z948" i="11"/>
  <c r="Z950" i="11"/>
  <c r="Z952" i="11"/>
  <c r="Z954" i="11"/>
  <c r="Z956" i="11"/>
  <c r="Z958" i="11"/>
  <c r="Z960" i="11"/>
  <c r="Z962" i="11"/>
  <c r="Z964" i="11"/>
  <c r="Z966" i="11"/>
  <c r="Z968" i="11"/>
  <c r="Z970" i="11"/>
  <c r="Z972" i="11"/>
  <c r="Z974" i="11"/>
  <c r="Z976" i="11"/>
  <c r="Z978" i="11"/>
  <c r="Z980" i="11"/>
  <c r="Z982" i="11"/>
  <c r="Z984" i="11"/>
  <c r="Z986" i="11"/>
  <c r="Z988" i="11"/>
  <c r="Z990" i="11"/>
  <c r="Z992" i="11"/>
  <c r="Z994" i="11"/>
  <c r="Z996" i="11"/>
  <c r="Z998" i="11"/>
  <c r="Z1000" i="11"/>
  <c r="Z1002" i="11"/>
  <c r="Z1004" i="11"/>
  <c r="Z639" i="11"/>
  <c r="Z641" i="11"/>
  <c r="Z643" i="11"/>
  <c r="Z645" i="11"/>
  <c r="Z647" i="11"/>
  <c r="Z649" i="11"/>
  <c r="Z651" i="11"/>
  <c r="Z653" i="11"/>
  <c r="Z655" i="11"/>
  <c r="Z657" i="11"/>
  <c r="Z659" i="11"/>
  <c r="Z661" i="11"/>
  <c r="Z663" i="11"/>
  <c r="Z665" i="11"/>
  <c r="Z667" i="11"/>
  <c r="Z669" i="11"/>
  <c r="Z671" i="11"/>
  <c r="Z673" i="11"/>
  <c r="Z675" i="11"/>
  <c r="Z677" i="11"/>
  <c r="Z679" i="11"/>
  <c r="Z681" i="11"/>
  <c r="Z683" i="11"/>
  <c r="Z685" i="11"/>
  <c r="Z687" i="11"/>
  <c r="Z689" i="11"/>
  <c r="Z691" i="11"/>
  <c r="Z693" i="11"/>
  <c r="Z695" i="11"/>
  <c r="Z697" i="11"/>
  <c r="Z699" i="11"/>
  <c r="Z701" i="11"/>
  <c r="Z703" i="11"/>
  <c r="Z705" i="11"/>
  <c r="Z707" i="11"/>
  <c r="Z709" i="11"/>
  <c r="Z711" i="11"/>
  <c r="Z713" i="11"/>
  <c r="Z715" i="11"/>
  <c r="Z717" i="11"/>
  <c r="Z719" i="11"/>
  <c r="Z721" i="11"/>
  <c r="Z723" i="11"/>
  <c r="Z725" i="11"/>
  <c r="Z727" i="11"/>
  <c r="Z729" i="11"/>
  <c r="Z731" i="11"/>
  <c r="Z733" i="11"/>
  <c r="Z735" i="11"/>
  <c r="Z737" i="11"/>
  <c r="Z739" i="11"/>
  <c r="Z741" i="11"/>
  <c r="Z743" i="11"/>
  <c r="Z745" i="11"/>
  <c r="Z747" i="11"/>
  <c r="Z749" i="11"/>
  <c r="Z751" i="11"/>
  <c r="Z753" i="11"/>
  <c r="Z755" i="11"/>
  <c r="Z757" i="11"/>
  <c r="Z759" i="11"/>
  <c r="Z761" i="11"/>
  <c r="Z763" i="11"/>
  <c r="Z765" i="11"/>
  <c r="Z767" i="11"/>
  <c r="Z769" i="11"/>
  <c r="Z771" i="11"/>
  <c r="Z773" i="11"/>
  <c r="Z775" i="11"/>
  <c r="Z777" i="11"/>
  <c r="Z779" i="11"/>
  <c r="Z781" i="11"/>
  <c r="Z783" i="11"/>
  <c r="Z785" i="11"/>
  <c r="Z787" i="11"/>
  <c r="Z789" i="11"/>
  <c r="Z791" i="11"/>
  <c r="Z793" i="11"/>
  <c r="Z795" i="11"/>
  <c r="Z797" i="11"/>
  <c r="Z799" i="11"/>
  <c r="Z801" i="11"/>
  <c r="Z803" i="11"/>
  <c r="Z805" i="11"/>
  <c r="Z807" i="11"/>
  <c r="Z809" i="11"/>
  <c r="Z811" i="11"/>
  <c r="Z813" i="11"/>
  <c r="Z815" i="11"/>
  <c r="Z817" i="11"/>
  <c r="Z819" i="11"/>
  <c r="Z821" i="11"/>
  <c r="Z823" i="11"/>
  <c r="Z825" i="11"/>
  <c r="Z827" i="11"/>
  <c r="Z829" i="11"/>
  <c r="Z831" i="11"/>
  <c r="Z833" i="11"/>
  <c r="Z835" i="11"/>
  <c r="Z837" i="11"/>
  <c r="Z839" i="11"/>
  <c r="Z841" i="11"/>
  <c r="Z843" i="11"/>
  <c r="Z845" i="11"/>
  <c r="Z847" i="11"/>
  <c r="Z849" i="11"/>
  <c r="Z851" i="11"/>
  <c r="Z853" i="11"/>
  <c r="Z855" i="11"/>
  <c r="Z857" i="11"/>
  <c r="Z859" i="11"/>
  <c r="Z861" i="11"/>
  <c r="Z863" i="11"/>
  <c r="Z865" i="11"/>
  <c r="Z867" i="11"/>
  <c r="Z869" i="11"/>
  <c r="Z871" i="11"/>
  <c r="Z873" i="11"/>
  <c r="Z875" i="11"/>
  <c r="Z877" i="11"/>
  <c r="Z879" i="11"/>
  <c r="Z881" i="11"/>
  <c r="Z883" i="11"/>
  <c r="Z885" i="11"/>
  <c r="Z887" i="11"/>
  <c r="Z889" i="11"/>
  <c r="Z891" i="11"/>
  <c r="Z893" i="11"/>
  <c r="Z895" i="11"/>
  <c r="Z897" i="11"/>
  <c r="Z899" i="11"/>
  <c r="Z901" i="11"/>
  <c r="Z903" i="11"/>
  <c r="Z905" i="11"/>
  <c r="Z907" i="11"/>
  <c r="Z909" i="11"/>
  <c r="Z911" i="11"/>
  <c r="Z913" i="11"/>
  <c r="Z915" i="11"/>
  <c r="Z917" i="11"/>
  <c r="Z919" i="11"/>
  <c r="Z921" i="11"/>
  <c r="Z923" i="11"/>
  <c r="Z925" i="11"/>
  <c r="Z927" i="11"/>
  <c r="Z929" i="11"/>
  <c r="Z931" i="11"/>
  <c r="Z933" i="11"/>
  <c r="Z935" i="11"/>
  <c r="Z937" i="11"/>
  <c r="Z939" i="11"/>
  <c r="Z941" i="11"/>
  <c r="Z943" i="11"/>
  <c r="Z945" i="11"/>
  <c r="Z947" i="11"/>
  <c r="Z949" i="11"/>
  <c r="Z951" i="11"/>
  <c r="Z953" i="11"/>
  <c r="Z955" i="11"/>
  <c r="Z957" i="11"/>
  <c r="Z959" i="11"/>
  <c r="Z961" i="11"/>
  <c r="Z963" i="11"/>
  <c r="Z965" i="11"/>
  <c r="Z967" i="11"/>
  <c r="Z969" i="11"/>
  <c r="Z971" i="11"/>
  <c r="Z973" i="11"/>
  <c r="Z975" i="11"/>
  <c r="Z977" i="11"/>
  <c r="Z979" i="11"/>
  <c r="Z981" i="11"/>
  <c r="Z983" i="11"/>
  <c r="Z985" i="11"/>
  <c r="Z987" i="11"/>
  <c r="Z989" i="11"/>
  <c r="Z991" i="11"/>
  <c r="Z993" i="11"/>
  <c r="Z995" i="11"/>
  <c r="Z997" i="11"/>
  <c r="Z999" i="11"/>
  <c r="Z1001" i="11"/>
  <c r="Z1003" i="11"/>
  <c r="Z1005" i="11"/>
  <c r="AM291" i="11"/>
  <c r="X6" i="11"/>
  <c r="X8" i="11"/>
  <c r="X10" i="11"/>
  <c r="X12" i="11"/>
  <c r="X14" i="11"/>
  <c r="X16" i="11"/>
  <c r="X18" i="11"/>
  <c r="X20" i="11"/>
  <c r="X22" i="11"/>
  <c r="X24" i="11"/>
  <c r="X26" i="11"/>
  <c r="X28" i="11"/>
  <c r="X30" i="11"/>
  <c r="X32" i="11"/>
  <c r="X34" i="11"/>
  <c r="X36" i="11"/>
  <c r="X38" i="11"/>
  <c r="X40" i="11"/>
  <c r="X42" i="11"/>
  <c r="X44" i="11"/>
  <c r="X46" i="11"/>
  <c r="X48" i="11"/>
  <c r="X50" i="11"/>
  <c r="X52" i="11"/>
  <c r="X54" i="11"/>
  <c r="X56" i="11"/>
  <c r="X58" i="11"/>
  <c r="X60" i="11"/>
  <c r="X62" i="11"/>
  <c r="X64" i="11"/>
  <c r="X66" i="11"/>
  <c r="X68" i="11"/>
  <c r="X70" i="11"/>
  <c r="X72" i="11"/>
  <c r="X74" i="11"/>
  <c r="X76" i="11"/>
  <c r="X78" i="11"/>
  <c r="X80" i="11"/>
  <c r="X82" i="11"/>
  <c r="X84" i="11"/>
  <c r="X86" i="11"/>
  <c r="X88" i="11"/>
  <c r="X90" i="11"/>
  <c r="X92" i="11"/>
  <c r="X94" i="11"/>
  <c r="X96" i="11"/>
  <c r="X98" i="11"/>
  <c r="X100" i="11"/>
  <c r="X102" i="11"/>
  <c r="X5" i="11"/>
  <c r="X7" i="11"/>
  <c r="X9" i="11"/>
  <c r="X11" i="11"/>
  <c r="X13" i="11"/>
  <c r="X15" i="11"/>
  <c r="X17" i="11"/>
  <c r="X19" i="11"/>
  <c r="X21" i="11"/>
  <c r="X23" i="11"/>
  <c r="X25" i="11"/>
  <c r="X27" i="11"/>
  <c r="X29" i="11"/>
  <c r="X31" i="11"/>
  <c r="X33" i="11"/>
  <c r="X35" i="11"/>
  <c r="X37" i="11"/>
  <c r="X39" i="11"/>
  <c r="X41" i="11"/>
  <c r="X43" i="11"/>
  <c r="X45" i="11"/>
  <c r="X47" i="11"/>
  <c r="X49" i="11"/>
  <c r="X51" i="11"/>
  <c r="X53" i="11"/>
  <c r="X55" i="11"/>
  <c r="X57" i="11"/>
  <c r="X59" i="11"/>
  <c r="X61" i="11"/>
  <c r="X63" i="11"/>
  <c r="X65" i="11"/>
  <c r="X67" i="11"/>
  <c r="X69" i="11"/>
  <c r="X71" i="11"/>
  <c r="X73" i="11"/>
  <c r="X75" i="11"/>
  <c r="X77" i="11"/>
  <c r="X79" i="11"/>
  <c r="X81" i="11"/>
  <c r="X83" i="11"/>
  <c r="X85" i="11"/>
  <c r="X87" i="11"/>
  <c r="X89" i="11"/>
  <c r="X91" i="11"/>
  <c r="X93" i="11"/>
  <c r="X95" i="11"/>
  <c r="X97" i="11"/>
  <c r="X99" i="11"/>
  <c r="X101" i="11"/>
  <c r="X103" i="11"/>
  <c r="X105" i="11"/>
  <c r="X107" i="11"/>
  <c r="X109" i="11"/>
  <c r="X111" i="11"/>
  <c r="X113" i="11"/>
  <c r="X115" i="11"/>
  <c r="X117" i="11"/>
  <c r="X119" i="11"/>
  <c r="X121" i="11"/>
  <c r="X123" i="11"/>
  <c r="X125" i="11"/>
  <c r="X127" i="11"/>
  <c r="X129" i="11"/>
  <c r="X131" i="11"/>
  <c r="X133" i="11"/>
  <c r="X135" i="11"/>
  <c r="X137" i="11"/>
  <c r="X139" i="11"/>
  <c r="X141" i="11"/>
  <c r="X143" i="11"/>
  <c r="X145" i="11"/>
  <c r="X147" i="11"/>
  <c r="X149" i="11"/>
  <c r="X151" i="11"/>
  <c r="X153" i="11"/>
  <c r="X155" i="11"/>
  <c r="X157" i="11"/>
  <c r="X159" i="11"/>
  <c r="X161" i="11"/>
  <c r="X163" i="11"/>
  <c r="X165" i="11"/>
  <c r="X167" i="11"/>
  <c r="X169" i="11"/>
  <c r="X171" i="11"/>
  <c r="X173" i="11"/>
  <c r="X104" i="11"/>
  <c r="X108" i="11"/>
  <c r="X112" i="11"/>
  <c r="X116" i="11"/>
  <c r="X120" i="11"/>
  <c r="X124" i="11"/>
  <c r="X128" i="11"/>
  <c r="X132" i="11"/>
  <c r="X136" i="11"/>
  <c r="X140" i="11"/>
  <c r="X144" i="11"/>
  <c r="X148" i="11"/>
  <c r="X152" i="11"/>
  <c r="X156" i="11"/>
  <c r="X160" i="11"/>
  <c r="X164" i="11"/>
  <c r="X168" i="11"/>
  <c r="X172" i="11"/>
  <c r="X175" i="11"/>
  <c r="X177" i="11"/>
  <c r="X179" i="11"/>
  <c r="X181" i="11"/>
  <c r="X183" i="11"/>
  <c r="X185" i="11"/>
  <c r="X187" i="11"/>
  <c r="X189" i="11"/>
  <c r="X191" i="11"/>
  <c r="X193" i="11"/>
  <c r="X195" i="11"/>
  <c r="X197" i="11"/>
  <c r="X199" i="11"/>
  <c r="X201" i="11"/>
  <c r="X203" i="11"/>
  <c r="X205" i="11"/>
  <c r="X207" i="11"/>
  <c r="X209" i="11"/>
  <c r="X211" i="11"/>
  <c r="X213" i="11"/>
  <c r="X215" i="11"/>
  <c r="X217" i="11"/>
  <c r="X219" i="11"/>
  <c r="X221" i="11"/>
  <c r="X223" i="11"/>
  <c r="X225" i="11"/>
  <c r="X227" i="11"/>
  <c r="X229" i="11"/>
  <c r="X231" i="11"/>
  <c r="X233" i="11"/>
  <c r="X235" i="11"/>
  <c r="X237" i="11"/>
  <c r="X239" i="11"/>
  <c r="X241" i="11"/>
  <c r="X243" i="11"/>
  <c r="X245" i="11"/>
  <c r="X247" i="11"/>
  <c r="X249" i="11"/>
  <c r="X251" i="11"/>
  <c r="X253" i="11"/>
  <c r="X255" i="11"/>
  <c r="X257" i="11"/>
  <c r="X259" i="11"/>
  <c r="X261" i="11"/>
  <c r="X263" i="11"/>
  <c r="X265" i="11"/>
  <c r="X267" i="11"/>
  <c r="X269" i="11"/>
  <c r="X271" i="11"/>
  <c r="X273" i="11"/>
  <c r="X275" i="11"/>
  <c r="X277" i="11"/>
  <c r="X279" i="11"/>
  <c r="X281" i="11"/>
  <c r="X283" i="11"/>
  <c r="X285" i="11"/>
  <c r="X287" i="11"/>
  <c r="X289" i="11"/>
  <c r="X291" i="11"/>
  <c r="X293" i="11"/>
  <c r="X295" i="11"/>
  <c r="X297" i="11"/>
  <c r="X299" i="11"/>
  <c r="X301" i="11"/>
  <c r="X303" i="11"/>
  <c r="X305" i="11"/>
  <c r="X307" i="11"/>
  <c r="X106" i="11"/>
  <c r="X110" i="11"/>
  <c r="X114" i="11"/>
  <c r="X118" i="11"/>
  <c r="X122" i="11"/>
  <c r="X126" i="11"/>
  <c r="X130" i="11"/>
  <c r="X134" i="11"/>
  <c r="X138" i="11"/>
  <c r="X142" i="11"/>
  <c r="X146" i="11"/>
  <c r="X150" i="11"/>
  <c r="X154" i="11"/>
  <c r="X158" i="11"/>
  <c r="X162" i="11"/>
  <c r="X166" i="11"/>
  <c r="X170" i="11"/>
  <c r="X174" i="11"/>
  <c r="X176" i="11"/>
  <c r="X178" i="11"/>
  <c r="X180" i="11"/>
  <c r="X182" i="11"/>
  <c r="X184" i="11"/>
  <c r="X186" i="11"/>
  <c r="X188" i="11"/>
  <c r="X190" i="11"/>
  <c r="X192" i="11"/>
  <c r="X194" i="11"/>
  <c r="X196" i="11"/>
  <c r="X198" i="11"/>
  <c r="X200" i="11"/>
  <c r="X202" i="11"/>
  <c r="X204" i="11"/>
  <c r="X206" i="11"/>
  <c r="X208" i="11"/>
  <c r="X210" i="11"/>
  <c r="X212" i="11"/>
  <c r="X214" i="11"/>
  <c r="X216" i="11"/>
  <c r="X218" i="11"/>
  <c r="X220" i="11"/>
  <c r="X222" i="11"/>
  <c r="X224" i="11"/>
  <c r="X226" i="11"/>
  <c r="X228" i="11"/>
  <c r="X230" i="11"/>
  <c r="X232" i="11"/>
  <c r="X234" i="11"/>
  <c r="X236" i="11"/>
  <c r="X238" i="11"/>
  <c r="X240" i="11"/>
  <c r="X242" i="11"/>
  <c r="X244" i="11"/>
  <c r="X246" i="11"/>
  <c r="X248" i="11"/>
  <c r="X250" i="11"/>
  <c r="X252" i="11"/>
  <c r="X254" i="11"/>
  <c r="X256" i="11"/>
  <c r="X258" i="11"/>
  <c r="X260" i="11"/>
  <c r="X262" i="11"/>
  <c r="X264" i="11"/>
  <c r="X266" i="11"/>
  <c r="X268" i="11"/>
  <c r="X270" i="11"/>
  <c r="X272" i="11"/>
  <c r="X274" i="11"/>
  <c r="X276" i="11"/>
  <c r="X278" i="11"/>
  <c r="X280" i="11"/>
  <c r="X282" i="11"/>
  <c r="X284" i="11"/>
  <c r="X286" i="11"/>
  <c r="X288" i="11"/>
  <c r="X290" i="11"/>
  <c r="X292" i="11"/>
  <c r="X294" i="11"/>
  <c r="X296" i="11"/>
  <c r="X298" i="11"/>
  <c r="X302" i="11"/>
  <c r="X306" i="11"/>
  <c r="X309" i="11"/>
  <c r="X311" i="11"/>
  <c r="X313" i="11"/>
  <c r="X315" i="11"/>
  <c r="X317" i="11"/>
  <c r="X319" i="11"/>
  <c r="X321" i="11"/>
  <c r="X323" i="11"/>
  <c r="X325" i="11"/>
  <c r="X327" i="11"/>
  <c r="X329" i="11"/>
  <c r="X331" i="11"/>
  <c r="X333" i="11"/>
  <c r="X335" i="11"/>
  <c r="X337" i="11"/>
  <c r="X339" i="11"/>
  <c r="X341" i="11"/>
  <c r="X343" i="11"/>
  <c r="X345" i="11"/>
  <c r="X347" i="11"/>
  <c r="X349" i="11"/>
  <c r="X351" i="11"/>
  <c r="X353" i="11"/>
  <c r="X355" i="11"/>
  <c r="X357" i="11"/>
  <c r="X359" i="11"/>
  <c r="X361" i="11"/>
  <c r="X363" i="11"/>
  <c r="X365" i="11"/>
  <c r="X367" i="11"/>
  <c r="X369" i="11"/>
  <c r="X371" i="11"/>
  <c r="X373" i="11"/>
  <c r="X375" i="11"/>
  <c r="X377" i="11"/>
  <c r="X379" i="11"/>
  <c r="X381" i="11"/>
  <c r="X383" i="11"/>
  <c r="X385" i="11"/>
  <c r="X387" i="11"/>
  <c r="X389" i="11"/>
  <c r="X391" i="11"/>
  <c r="X393" i="11"/>
  <c r="X395" i="11"/>
  <c r="X397" i="11"/>
  <c r="X399" i="11"/>
  <c r="X401" i="11"/>
  <c r="X403" i="11"/>
  <c r="X405" i="11"/>
  <c r="X407" i="11"/>
  <c r="X409" i="11"/>
  <c r="X411" i="11"/>
  <c r="X413" i="11"/>
  <c r="X415" i="11"/>
  <c r="X417" i="11"/>
  <c r="X419" i="11"/>
  <c r="X421" i="11"/>
  <c r="X423" i="11"/>
  <c r="X425" i="11"/>
  <c r="X427" i="11"/>
  <c r="X429" i="11"/>
  <c r="X431" i="11"/>
  <c r="X433" i="11"/>
  <c r="X435" i="11"/>
  <c r="X437" i="11"/>
  <c r="X439" i="11"/>
  <c r="X441" i="11"/>
  <c r="X443" i="11"/>
  <c r="X445" i="11"/>
  <c r="X447" i="11"/>
  <c r="X449" i="11"/>
  <c r="X451" i="11"/>
  <c r="X453" i="11"/>
  <c r="X455" i="11"/>
  <c r="X457" i="11"/>
  <c r="X459" i="11"/>
  <c r="X461" i="11"/>
  <c r="X463" i="11"/>
  <c r="X465" i="11"/>
  <c r="X467" i="11"/>
  <c r="X469" i="11"/>
  <c r="X471" i="11"/>
  <c r="X473" i="11"/>
  <c r="X475" i="11"/>
  <c r="X477" i="11"/>
  <c r="X479" i="11"/>
  <c r="X481" i="11"/>
  <c r="X483" i="11"/>
  <c r="X485" i="11"/>
  <c r="X487" i="11"/>
  <c r="X489" i="11"/>
  <c r="X491" i="11"/>
  <c r="X493" i="11"/>
  <c r="X495" i="11"/>
  <c r="X497" i="11"/>
  <c r="X499" i="11"/>
  <c r="X501" i="11"/>
  <c r="X503" i="11"/>
  <c r="X505" i="11"/>
  <c r="X507" i="11"/>
  <c r="X509" i="11"/>
  <c r="X511" i="11"/>
  <c r="X513" i="11"/>
  <c r="X515" i="11"/>
  <c r="X517" i="11"/>
  <c r="X519" i="11"/>
  <c r="X521" i="11"/>
  <c r="X523" i="11"/>
  <c r="X525" i="11"/>
  <c r="X527" i="11"/>
  <c r="X529" i="11"/>
  <c r="X531" i="11"/>
  <c r="X533" i="11"/>
  <c r="X535" i="11"/>
  <c r="X537" i="11"/>
  <c r="X539" i="11"/>
  <c r="X541" i="11"/>
  <c r="X543" i="11"/>
  <c r="X545" i="11"/>
  <c r="X547" i="11"/>
  <c r="X549" i="11"/>
  <c r="X551" i="11"/>
  <c r="X553" i="11"/>
  <c r="X555" i="11"/>
  <c r="X557" i="11"/>
  <c r="X559" i="11"/>
  <c r="X561" i="11"/>
  <c r="X563" i="11"/>
  <c r="X565" i="11"/>
  <c r="X567" i="11"/>
  <c r="X569" i="11"/>
  <c r="X571" i="11"/>
  <c r="X573" i="11"/>
  <c r="X575" i="11"/>
  <c r="X577" i="11"/>
  <c r="X579" i="11"/>
  <c r="X581" i="11"/>
  <c r="X583" i="11"/>
  <c r="X585" i="11"/>
  <c r="X587" i="11"/>
  <c r="X589" i="11"/>
  <c r="X591" i="11"/>
  <c r="X593" i="11"/>
  <c r="X595" i="11"/>
  <c r="X597" i="11"/>
  <c r="X599" i="11"/>
  <c r="X601" i="11"/>
  <c r="X603" i="11"/>
  <c r="X605" i="11"/>
  <c r="X607" i="11"/>
  <c r="X609" i="11"/>
  <c r="X611" i="11"/>
  <c r="X613" i="11"/>
  <c r="X615" i="11"/>
  <c r="X617" i="11"/>
  <c r="X300" i="11"/>
  <c r="X304" i="11"/>
  <c r="X308" i="11"/>
  <c r="X310" i="11"/>
  <c r="X312" i="11"/>
  <c r="X314" i="11"/>
  <c r="X316" i="11"/>
  <c r="X318" i="11"/>
  <c r="X320" i="11"/>
  <c r="X322" i="11"/>
  <c r="X324" i="11"/>
  <c r="X326" i="11"/>
  <c r="X328" i="11"/>
  <c r="X330" i="11"/>
  <c r="X332" i="11"/>
  <c r="X334" i="11"/>
  <c r="X336" i="11"/>
  <c r="X338" i="11"/>
  <c r="X340" i="11"/>
  <c r="X342" i="11"/>
  <c r="X344" i="11"/>
  <c r="X346" i="11"/>
  <c r="X348" i="11"/>
  <c r="X350" i="11"/>
  <c r="X352" i="11"/>
  <c r="X354" i="11"/>
  <c r="X356" i="11"/>
  <c r="X358" i="11"/>
  <c r="X360" i="11"/>
  <c r="X362" i="11"/>
  <c r="X364" i="11"/>
  <c r="X366" i="11"/>
  <c r="X368" i="11"/>
  <c r="X370" i="11"/>
  <c r="X372" i="11"/>
  <c r="X374" i="11"/>
  <c r="X376" i="11"/>
  <c r="X378" i="11"/>
  <c r="X380" i="11"/>
  <c r="X382" i="11"/>
  <c r="X384" i="11"/>
  <c r="X386" i="11"/>
  <c r="X388" i="11"/>
  <c r="X390" i="11"/>
  <c r="X392" i="11"/>
  <c r="X394" i="11"/>
  <c r="X396" i="11"/>
  <c r="X398" i="11"/>
  <c r="X400" i="11"/>
  <c r="X402" i="11"/>
  <c r="X404" i="11"/>
  <c r="X406" i="11"/>
  <c r="X408" i="11"/>
  <c r="X410" i="11"/>
  <c r="X412" i="11"/>
  <c r="X414" i="11"/>
  <c r="X416" i="11"/>
  <c r="X418" i="11"/>
  <c r="X420" i="11"/>
  <c r="X422" i="11"/>
  <c r="X424" i="11"/>
  <c r="X426" i="11"/>
  <c r="X428" i="11"/>
  <c r="X430" i="11"/>
  <c r="X432" i="11"/>
  <c r="X434" i="11"/>
  <c r="X436" i="11"/>
  <c r="X438" i="11"/>
  <c r="X440" i="11"/>
  <c r="X442" i="11"/>
  <c r="X444" i="11"/>
  <c r="X446" i="11"/>
  <c r="X448" i="11"/>
  <c r="X450" i="11"/>
  <c r="X452" i="11"/>
  <c r="X454" i="11"/>
  <c r="X456" i="11"/>
  <c r="X458" i="11"/>
  <c r="X460" i="11"/>
  <c r="X462" i="11"/>
  <c r="X464" i="11"/>
  <c r="X466" i="11"/>
  <c r="X468" i="11"/>
  <c r="X470" i="11"/>
  <c r="X472" i="11"/>
  <c r="X474" i="11"/>
  <c r="X476" i="11"/>
  <c r="X478" i="11"/>
  <c r="X480" i="11"/>
  <c r="X482" i="11"/>
  <c r="X484" i="11"/>
  <c r="X486" i="11"/>
  <c r="X488" i="11"/>
  <c r="X490" i="11"/>
  <c r="X492" i="11"/>
  <c r="X494" i="11"/>
  <c r="X496" i="11"/>
  <c r="X498" i="11"/>
  <c r="X500" i="11"/>
  <c r="X502" i="11"/>
  <c r="X504" i="11"/>
  <c r="X506" i="11"/>
  <c r="X508" i="11"/>
  <c r="X510" i="11"/>
  <c r="X512" i="11"/>
  <c r="X514" i="11"/>
  <c r="X516" i="11"/>
  <c r="X518" i="11"/>
  <c r="X520" i="11"/>
  <c r="X522" i="11"/>
  <c r="X524" i="11"/>
  <c r="X526" i="11"/>
  <c r="X528" i="11"/>
  <c r="X530" i="11"/>
  <c r="X532" i="11"/>
  <c r="X534" i="11"/>
  <c r="X536" i="11"/>
  <c r="X538" i="11"/>
  <c r="X540" i="11"/>
  <c r="X542" i="11"/>
  <c r="X544" i="11"/>
  <c r="X546" i="11"/>
  <c r="X548" i="11"/>
  <c r="X550" i="11"/>
  <c r="X552" i="11"/>
  <c r="X554" i="11"/>
  <c r="X556" i="11"/>
  <c r="X558" i="11"/>
  <c r="X560" i="11"/>
  <c r="X562" i="11"/>
  <c r="X564" i="11"/>
  <c r="X566" i="11"/>
  <c r="X568" i="11"/>
  <c r="X570" i="11"/>
  <c r="X572" i="11"/>
  <c r="X574" i="11"/>
  <c r="X576" i="11"/>
  <c r="X578" i="11"/>
  <c r="X580" i="11"/>
  <c r="X582" i="11"/>
  <c r="X584" i="11"/>
  <c r="X586" i="11"/>
  <c r="X588" i="11"/>
  <c r="X590" i="11"/>
  <c r="X592" i="11"/>
  <c r="X594" i="11"/>
  <c r="X596" i="11"/>
  <c r="X598" i="11"/>
  <c r="X600" i="11"/>
  <c r="X602" i="11"/>
  <c r="X604" i="11"/>
  <c r="X606" i="11"/>
  <c r="X608" i="11"/>
  <c r="X610" i="11"/>
  <c r="X612" i="11"/>
  <c r="X614" i="11"/>
  <c r="X616" i="11"/>
  <c r="X618" i="11"/>
  <c r="X620" i="11"/>
  <c r="X622" i="11"/>
  <c r="X624" i="11"/>
  <c r="X626" i="11"/>
  <c r="X628" i="11"/>
  <c r="X630" i="11"/>
  <c r="X632" i="11"/>
  <c r="X634" i="11"/>
  <c r="X636" i="11"/>
  <c r="X638" i="11"/>
  <c r="X640" i="11"/>
  <c r="X642" i="11"/>
  <c r="X619" i="11"/>
  <c r="X623" i="11"/>
  <c r="X627" i="11"/>
  <c r="X631" i="11"/>
  <c r="X635" i="11"/>
  <c r="X639" i="11"/>
  <c r="X643" i="11"/>
  <c r="X645" i="11"/>
  <c r="X647" i="11"/>
  <c r="X649" i="11"/>
  <c r="X651" i="11"/>
  <c r="X653" i="11"/>
  <c r="X655" i="11"/>
  <c r="X657" i="11"/>
  <c r="X659" i="11"/>
  <c r="X661" i="11"/>
  <c r="X663" i="11"/>
  <c r="X665" i="11"/>
  <c r="X667" i="11"/>
  <c r="X669" i="11"/>
  <c r="X671" i="11"/>
  <c r="X673" i="11"/>
  <c r="X675" i="11"/>
  <c r="X677" i="11"/>
  <c r="X679" i="11"/>
  <c r="X681" i="11"/>
  <c r="X683" i="11"/>
  <c r="X685" i="11"/>
  <c r="X687" i="11"/>
  <c r="X689" i="11"/>
  <c r="X691" i="11"/>
  <c r="X693" i="11"/>
  <c r="X695" i="11"/>
  <c r="X697" i="11"/>
  <c r="X699" i="11"/>
  <c r="X701" i="11"/>
  <c r="X703" i="11"/>
  <c r="X705" i="11"/>
  <c r="X707" i="11"/>
  <c r="X709" i="11"/>
  <c r="X711" i="11"/>
  <c r="X713" i="11"/>
  <c r="X715" i="11"/>
  <c r="X717" i="11"/>
  <c r="X719" i="11"/>
  <c r="X721" i="11"/>
  <c r="X723" i="11"/>
  <c r="X725" i="11"/>
  <c r="X727" i="11"/>
  <c r="X729" i="11"/>
  <c r="X731" i="11"/>
  <c r="X733" i="11"/>
  <c r="X735" i="11"/>
  <c r="X737" i="11"/>
  <c r="X739" i="11"/>
  <c r="X741" i="11"/>
  <c r="X743" i="11"/>
  <c r="X745" i="11"/>
  <c r="X747" i="11"/>
  <c r="X749" i="11"/>
  <c r="X751" i="11"/>
  <c r="X753" i="11"/>
  <c r="X755" i="11"/>
  <c r="X757" i="11"/>
  <c r="X759" i="11"/>
  <c r="X761" i="11"/>
  <c r="X763" i="11"/>
  <c r="X765" i="11"/>
  <c r="X767" i="11"/>
  <c r="X769" i="11"/>
  <c r="X771" i="11"/>
  <c r="X773" i="11"/>
  <c r="X775" i="11"/>
  <c r="X777" i="11"/>
  <c r="X779" i="11"/>
  <c r="X781" i="11"/>
  <c r="X783" i="11"/>
  <c r="X785" i="11"/>
  <c r="X787" i="11"/>
  <c r="X789" i="11"/>
  <c r="X791" i="11"/>
  <c r="X793" i="11"/>
  <c r="X795" i="11"/>
  <c r="X797" i="11"/>
  <c r="X799" i="11"/>
  <c r="X801" i="11"/>
  <c r="X803" i="11"/>
  <c r="X805" i="11"/>
  <c r="X807" i="11"/>
  <c r="X809" i="11"/>
  <c r="X811" i="11"/>
  <c r="X813" i="11"/>
  <c r="X815" i="11"/>
  <c r="X817" i="11"/>
  <c r="X819" i="11"/>
  <c r="X821" i="11"/>
  <c r="X823" i="11"/>
  <c r="X825" i="11"/>
  <c r="X827" i="11"/>
  <c r="X829" i="11"/>
  <c r="X831" i="11"/>
  <c r="X833" i="11"/>
  <c r="X835" i="11"/>
  <c r="X837" i="11"/>
  <c r="X839" i="11"/>
  <c r="X841" i="11"/>
  <c r="X843" i="11"/>
  <c r="X845" i="11"/>
  <c r="X847" i="11"/>
  <c r="X849" i="11"/>
  <c r="X851" i="11"/>
  <c r="X853" i="11"/>
  <c r="X855" i="11"/>
  <c r="X857" i="11"/>
  <c r="X859" i="11"/>
  <c r="X861" i="11"/>
  <c r="X863" i="11"/>
  <c r="X865" i="11"/>
  <c r="X867" i="11"/>
  <c r="X869" i="11"/>
  <c r="X871" i="11"/>
  <c r="X873" i="11"/>
  <c r="X875" i="11"/>
  <c r="X877" i="11"/>
  <c r="X879" i="11"/>
  <c r="X881" i="11"/>
  <c r="X883" i="11"/>
  <c r="X885" i="11"/>
  <c r="X887" i="11"/>
  <c r="X889" i="11"/>
  <c r="X891" i="11"/>
  <c r="X893" i="11"/>
  <c r="X895" i="11"/>
  <c r="X897" i="11"/>
  <c r="X899" i="11"/>
  <c r="X901" i="11"/>
  <c r="X903" i="11"/>
  <c r="X905" i="11"/>
  <c r="X907" i="11"/>
  <c r="X909" i="11"/>
  <c r="X911" i="11"/>
  <c r="X913" i="11"/>
  <c r="X915" i="11"/>
  <c r="X917" i="11"/>
  <c r="X919" i="11"/>
  <c r="X921" i="11"/>
  <c r="X923" i="11"/>
  <c r="X925" i="11"/>
  <c r="X927" i="11"/>
  <c r="X929" i="11"/>
  <c r="X931" i="11"/>
  <c r="X933" i="11"/>
  <c r="X935" i="11"/>
  <c r="X937" i="11"/>
  <c r="X939" i="11"/>
  <c r="X941" i="11"/>
  <c r="X943" i="11"/>
  <c r="X945" i="11"/>
  <c r="X947" i="11"/>
  <c r="X949" i="11"/>
  <c r="X951" i="11"/>
  <c r="X953" i="11"/>
  <c r="X955" i="11"/>
  <c r="X957" i="11"/>
  <c r="X959" i="11"/>
  <c r="X961" i="11"/>
  <c r="X963" i="11"/>
  <c r="X965" i="11"/>
  <c r="X967" i="11"/>
  <c r="X969" i="11"/>
  <c r="X621" i="11"/>
  <c r="X625" i="11"/>
  <c r="X629" i="11"/>
  <c r="X633" i="11"/>
  <c r="X637" i="11"/>
  <c r="X641" i="11"/>
  <c r="X644" i="11"/>
  <c r="X646" i="11"/>
  <c r="X648" i="11"/>
  <c r="X650" i="11"/>
  <c r="X652" i="11"/>
  <c r="X654" i="11"/>
  <c r="X656" i="11"/>
  <c r="X658" i="11"/>
  <c r="X660" i="11"/>
  <c r="X662" i="11"/>
  <c r="X664" i="11"/>
  <c r="X666" i="11"/>
  <c r="X668" i="11"/>
  <c r="X670" i="11"/>
  <c r="X672" i="11"/>
  <c r="X674" i="11"/>
  <c r="X676" i="11"/>
  <c r="X678" i="11"/>
  <c r="X680" i="11"/>
  <c r="X682" i="11"/>
  <c r="X684" i="11"/>
  <c r="X686" i="11"/>
  <c r="X688" i="11"/>
  <c r="X690" i="11"/>
  <c r="X692" i="11"/>
  <c r="X694" i="11"/>
  <c r="X696" i="11"/>
  <c r="X698" i="11"/>
  <c r="X700" i="11"/>
  <c r="X702" i="11"/>
  <c r="X704" i="11"/>
  <c r="X706" i="11"/>
  <c r="X708" i="11"/>
  <c r="X710" i="11"/>
  <c r="X712" i="11"/>
  <c r="X714" i="11"/>
  <c r="X716" i="11"/>
  <c r="X718" i="11"/>
  <c r="X720" i="11"/>
  <c r="X722" i="11"/>
  <c r="X724" i="11"/>
  <c r="X726" i="11"/>
  <c r="X728" i="11"/>
  <c r="X730" i="11"/>
  <c r="X732" i="11"/>
  <c r="X734" i="11"/>
  <c r="X736" i="11"/>
  <c r="X738" i="11"/>
  <c r="X740" i="11"/>
  <c r="X742" i="11"/>
  <c r="X744" i="11"/>
  <c r="X746" i="11"/>
  <c r="X748" i="11"/>
  <c r="X750" i="11"/>
  <c r="X752" i="11"/>
  <c r="X754" i="11"/>
  <c r="X756" i="11"/>
  <c r="X758" i="11"/>
  <c r="X760" i="11"/>
  <c r="X762" i="11"/>
  <c r="X764" i="11"/>
  <c r="X766" i="11"/>
  <c r="X768" i="11"/>
  <c r="X770" i="11"/>
  <c r="X772" i="11"/>
  <c r="X774" i="11"/>
  <c r="X776" i="11"/>
  <c r="X778" i="11"/>
  <c r="X780" i="11"/>
  <c r="X782" i="11"/>
  <c r="X784" i="11"/>
  <c r="X786" i="11"/>
  <c r="X788" i="11"/>
  <c r="X790" i="11"/>
  <c r="X792" i="11"/>
  <c r="X794" i="11"/>
  <c r="X796" i="11"/>
  <c r="X798" i="11"/>
  <c r="X800" i="11"/>
  <c r="X802" i="11"/>
  <c r="X804" i="11"/>
  <c r="X806" i="11"/>
  <c r="X808" i="11"/>
  <c r="X810" i="11"/>
  <c r="X812" i="11"/>
  <c r="X814" i="11"/>
  <c r="X816" i="11"/>
  <c r="X818" i="11"/>
  <c r="X820" i="11"/>
  <c r="X822" i="11"/>
  <c r="X824" i="11"/>
  <c r="X826" i="11"/>
  <c r="X828" i="11"/>
  <c r="X830" i="11"/>
  <c r="X832" i="11"/>
  <c r="X834" i="11"/>
  <c r="X836" i="11"/>
  <c r="X838" i="11"/>
  <c r="X840" i="11"/>
  <c r="X842" i="11"/>
  <c r="X844" i="11"/>
  <c r="X846" i="11"/>
  <c r="X848" i="11"/>
  <c r="X850" i="11"/>
  <c r="X852" i="11"/>
  <c r="X854" i="11"/>
  <c r="X856" i="11"/>
  <c r="X858" i="11"/>
  <c r="X860" i="11"/>
  <c r="X862" i="11"/>
  <c r="X864" i="11"/>
  <c r="X866" i="11"/>
  <c r="X868" i="11"/>
  <c r="X870" i="11"/>
  <c r="X872" i="11"/>
  <c r="X874" i="11"/>
  <c r="X876" i="11"/>
  <c r="X878" i="11"/>
  <c r="X880" i="11"/>
  <c r="X882" i="11"/>
  <c r="X884" i="11"/>
  <c r="X886" i="11"/>
  <c r="X888" i="11"/>
  <c r="X890" i="11"/>
  <c r="X892" i="11"/>
  <c r="X894" i="11"/>
  <c r="X896" i="11"/>
  <c r="X898" i="11"/>
  <c r="X900" i="11"/>
  <c r="X902" i="11"/>
  <c r="X904" i="11"/>
  <c r="X906" i="11"/>
  <c r="X908" i="11"/>
  <c r="X910" i="11"/>
  <c r="X912" i="11"/>
  <c r="X914" i="11"/>
  <c r="X916" i="11"/>
  <c r="X918" i="11"/>
  <c r="X920" i="11"/>
  <c r="X922" i="11"/>
  <c r="X924" i="11"/>
  <c r="X926" i="11"/>
  <c r="X928" i="11"/>
  <c r="X930" i="11"/>
  <c r="X932" i="11"/>
  <c r="X934" i="11"/>
  <c r="X936" i="11"/>
  <c r="X938" i="11"/>
  <c r="X940" i="11"/>
  <c r="X942" i="11"/>
  <c r="X944" i="11"/>
  <c r="X946" i="11"/>
  <c r="X948" i="11"/>
  <c r="X950" i="11"/>
  <c r="X952" i="11"/>
  <c r="X954" i="11"/>
  <c r="X956" i="11"/>
  <c r="X958" i="11"/>
  <c r="X960" i="11"/>
  <c r="X962" i="11"/>
  <c r="X964" i="11"/>
  <c r="X966" i="11"/>
  <c r="X968" i="11"/>
  <c r="X970" i="11"/>
  <c r="X972" i="11"/>
  <c r="X974" i="11"/>
  <c r="X976" i="11"/>
  <c r="X978" i="11"/>
  <c r="X980" i="11"/>
  <c r="X982" i="11"/>
  <c r="X984" i="11"/>
  <c r="X986" i="11"/>
  <c r="X988" i="11"/>
  <c r="X990" i="11"/>
  <c r="X992" i="11"/>
  <c r="X994" i="11"/>
  <c r="X996" i="11"/>
  <c r="X998" i="11"/>
  <c r="X971" i="11"/>
  <c r="X975" i="11"/>
  <c r="X979" i="11"/>
  <c r="X983" i="11"/>
  <c r="X987" i="11"/>
  <c r="X991" i="11"/>
  <c r="X995" i="11"/>
  <c r="X999" i="11"/>
  <c r="X1001" i="11"/>
  <c r="X1003" i="11"/>
  <c r="X1005" i="11"/>
  <c r="X973" i="11"/>
  <c r="X977" i="11"/>
  <c r="X981" i="11"/>
  <c r="X985" i="11"/>
  <c r="X989" i="11"/>
  <c r="X993" i="11"/>
  <c r="X997" i="11"/>
  <c r="X1000" i="11"/>
  <c r="X1002" i="11"/>
  <c r="X1004" i="11"/>
  <c r="AM100" i="11"/>
  <c r="AM27" i="11"/>
  <c r="AK209" i="11"/>
  <c r="AM7" i="11"/>
  <c r="AM208" i="11"/>
  <c r="AM70" i="11"/>
  <c r="AM390" i="11"/>
  <c r="AM258" i="11"/>
  <c r="AM324" i="11"/>
  <c r="AM452" i="11"/>
  <c r="AM211" i="11"/>
  <c r="AM501" i="11"/>
  <c r="AM444" i="11"/>
  <c r="AM254" i="11"/>
  <c r="AM382" i="11"/>
  <c r="AM336" i="11"/>
  <c r="AM362" i="11"/>
  <c r="AM82" i="11"/>
  <c r="AM434" i="11"/>
  <c r="AM194" i="11"/>
  <c r="AM174" i="11"/>
  <c r="AM196" i="11"/>
  <c r="AM474" i="11"/>
  <c r="AM238" i="11"/>
  <c r="AM56" i="11"/>
  <c r="AM260" i="11"/>
  <c r="AM123" i="11"/>
  <c r="AM430" i="11"/>
  <c r="AM302" i="11"/>
  <c r="AM146" i="11"/>
  <c r="AM104" i="11"/>
  <c r="AM72" i="11"/>
  <c r="AM202" i="11"/>
  <c r="AM159" i="11"/>
  <c r="AM29" i="11"/>
  <c r="AM84" i="11"/>
  <c r="AM52" i="11"/>
  <c r="AM20" i="11"/>
  <c r="AM11" i="11"/>
  <c r="AM148" i="11"/>
  <c r="AM478" i="11"/>
  <c r="AM150" i="11"/>
  <c r="AM86" i="11"/>
  <c r="AM498" i="11"/>
  <c r="AM414" i="11"/>
  <c r="AM172" i="11"/>
  <c r="AM266" i="11"/>
  <c r="AM486" i="11"/>
  <c r="AM136" i="11"/>
  <c r="AM488" i="11"/>
  <c r="AM154" i="11"/>
  <c r="AM91" i="11"/>
  <c r="AM318" i="11"/>
  <c r="AM66" i="11"/>
  <c r="AM88" i="11"/>
  <c r="AM403" i="11"/>
  <c r="AM346" i="11"/>
  <c r="AM46" i="11"/>
  <c r="AM24" i="11"/>
  <c r="AM275" i="11"/>
  <c r="AM218" i="11"/>
  <c r="AM130" i="11"/>
  <c r="AM14" i="11"/>
  <c r="AM142" i="11"/>
  <c r="AM446" i="11"/>
  <c r="AM132" i="11"/>
  <c r="AM388" i="11"/>
  <c r="AM59" i="11"/>
  <c r="AM39" i="11"/>
  <c r="AM476" i="11"/>
  <c r="AM412" i="11"/>
  <c r="AM348" i="11"/>
  <c r="AM284" i="11"/>
  <c r="AM220" i="11"/>
  <c r="AM68" i="11"/>
  <c r="AM494" i="11"/>
  <c r="AM366" i="11"/>
  <c r="AM163" i="11"/>
  <c r="AM468" i="11"/>
  <c r="AM96" i="11"/>
  <c r="AM350" i="11"/>
  <c r="AM190" i="11"/>
  <c r="AM466" i="11"/>
  <c r="AM378" i="11"/>
  <c r="AM484" i="11"/>
  <c r="AM206" i="11"/>
  <c r="AM62" i="11"/>
  <c r="AM242" i="11"/>
  <c r="AM410" i="11"/>
  <c r="AM270" i="11"/>
  <c r="AM442" i="11"/>
  <c r="AM222" i="11"/>
  <c r="AM48" i="11"/>
  <c r="AM244" i="11"/>
  <c r="AM398" i="11"/>
  <c r="AM236" i="11"/>
  <c r="AM364" i="11"/>
  <c r="AM492" i="11"/>
  <c r="AM455" i="11"/>
  <c r="AM458" i="11"/>
  <c r="AM120" i="11"/>
  <c r="AM152" i="11"/>
  <c r="AM184" i="11"/>
  <c r="AM216" i="11"/>
  <c r="AM248" i="11"/>
  <c r="AM280" i="11"/>
  <c r="AM312" i="11"/>
  <c r="AM344" i="11"/>
  <c r="AM376" i="11"/>
  <c r="AM408" i="11"/>
  <c r="AM165" i="11"/>
  <c r="AM181" i="11"/>
  <c r="AM272" i="11"/>
  <c r="AM400" i="11"/>
  <c r="AM321" i="11"/>
  <c r="AM385" i="11"/>
  <c r="AM449" i="11"/>
  <c r="AM462" i="11"/>
  <c r="AM439" i="11"/>
  <c r="AM134" i="11"/>
  <c r="AM471" i="11"/>
  <c r="AM428" i="11"/>
  <c r="AM482" i="11"/>
  <c r="AM230" i="11"/>
  <c r="AM294" i="11"/>
  <c r="AM358" i="11"/>
  <c r="AM422" i="11"/>
  <c r="AM110" i="11"/>
  <c r="AM306" i="11"/>
  <c r="AM78" i="11"/>
  <c r="AM339" i="11"/>
  <c r="AM380" i="11"/>
  <c r="AM316" i="11"/>
  <c r="AM252" i="11"/>
  <c r="AM188" i="11"/>
  <c r="AM227" i="11"/>
  <c r="AM250" i="11"/>
  <c r="AM186" i="11"/>
  <c r="AM106" i="11"/>
  <c r="AM114" i="11"/>
  <c r="AM168" i="11"/>
  <c r="AM200" i="11"/>
  <c r="AM232" i="11"/>
  <c r="AM264" i="11"/>
  <c r="AM296" i="11"/>
  <c r="AM328" i="11"/>
  <c r="AM360" i="11"/>
  <c r="AM392" i="11"/>
  <c r="AM424" i="11"/>
  <c r="AM464" i="11"/>
  <c r="AM116" i="11"/>
  <c r="AM42" i="11"/>
  <c r="AM370" i="11"/>
  <c r="AM396" i="11"/>
  <c r="AM155" i="11"/>
  <c r="AM26" i="11"/>
  <c r="AM90" i="11"/>
  <c r="AM23" i="11"/>
  <c r="AM124" i="11"/>
  <c r="AM131" i="11"/>
  <c r="AM67" i="11"/>
  <c r="AM404" i="11"/>
  <c r="AM276" i="11"/>
  <c r="AM22" i="11"/>
  <c r="AM338" i="11"/>
  <c r="AM43" i="11"/>
  <c r="AM356" i="11"/>
  <c r="AM98" i="11"/>
  <c r="AM34" i="11"/>
  <c r="AM15" i="11"/>
  <c r="AM371" i="11"/>
  <c r="AM6" i="11"/>
  <c r="AM372" i="11"/>
  <c r="AM51" i="11"/>
  <c r="AM195" i="11"/>
  <c r="AM12" i="11"/>
  <c r="AM17" i="11"/>
  <c r="AM63" i="11"/>
  <c r="AM95" i="11"/>
  <c r="AM127" i="11"/>
  <c r="AM219" i="11"/>
  <c r="AM283" i="11"/>
  <c r="AM347" i="11"/>
  <c r="AM411" i="11"/>
  <c r="AM226" i="11"/>
  <c r="AM354" i="11"/>
  <c r="AM456" i="11"/>
  <c r="AM45" i="11"/>
  <c r="AM61" i="11"/>
  <c r="AM77" i="11"/>
  <c r="AM93" i="11"/>
  <c r="AM109" i="11"/>
  <c r="AM125" i="11"/>
  <c r="AM141" i="11"/>
  <c r="AM157" i="11"/>
  <c r="AM183" i="11"/>
  <c r="AM215" i="11"/>
  <c r="AM247" i="11"/>
  <c r="AM279" i="11"/>
  <c r="AM311" i="11"/>
  <c r="AM343" i="11"/>
  <c r="AM375" i="11"/>
  <c r="AM407" i="11"/>
  <c r="AM447" i="11"/>
  <c r="AM435" i="11"/>
  <c r="AM467" i="11"/>
  <c r="AM499" i="11"/>
  <c r="AM173" i="11"/>
  <c r="AM189" i="11"/>
  <c r="AM205" i="11"/>
  <c r="AM221" i="11"/>
  <c r="AM237" i="11"/>
  <c r="AM253" i="11"/>
  <c r="AM269" i="11"/>
  <c r="AM285" i="11"/>
  <c r="AM301" i="11"/>
  <c r="AM317" i="11"/>
  <c r="AM349" i="11"/>
  <c r="AM365" i="11"/>
  <c r="AM164" i="11"/>
  <c r="AM178" i="11"/>
  <c r="AM180" i="11"/>
  <c r="AM334" i="11"/>
  <c r="AM332" i="11"/>
  <c r="AM103" i="11"/>
  <c r="AM299" i="11"/>
  <c r="AM298" i="11"/>
  <c r="AM182" i="11"/>
  <c r="AM438" i="11"/>
  <c r="AM65" i="11"/>
  <c r="AM129" i="11"/>
  <c r="AM223" i="11"/>
  <c r="AM351" i="11"/>
  <c r="AM443" i="11"/>
  <c r="AM225" i="11"/>
  <c r="AM289" i="11"/>
  <c r="AM353" i="11"/>
  <c r="AM377" i="11"/>
  <c r="AM393" i="11"/>
  <c r="AM409" i="11"/>
  <c r="AM425" i="11"/>
  <c r="AM441" i="11"/>
  <c r="AM457" i="11"/>
  <c r="AM473" i="11"/>
  <c r="AM489" i="11"/>
  <c r="AM345" i="11"/>
  <c r="AM313" i="11"/>
  <c r="AM281" i="11"/>
  <c r="AM249" i="11"/>
  <c r="AM217" i="11"/>
  <c r="AM185" i="11"/>
  <c r="AM491" i="11"/>
  <c r="AM495" i="11"/>
  <c r="AM399" i="11"/>
  <c r="AM335" i="11"/>
  <c r="AM271" i="11"/>
  <c r="AM207" i="11"/>
  <c r="AM153" i="11"/>
  <c r="AM121" i="11"/>
  <c r="AM89" i="11"/>
  <c r="AM57" i="11"/>
  <c r="AM25" i="11"/>
  <c r="AM448" i="11"/>
  <c r="AM384" i="11"/>
  <c r="AM320" i="11"/>
  <c r="AM256" i="11"/>
  <c r="AM192" i="11"/>
  <c r="AM128" i="11"/>
  <c r="AM406" i="11"/>
  <c r="AM278" i="11"/>
  <c r="AM450" i="11"/>
  <c r="AM490" i="11"/>
  <c r="AM234" i="11"/>
  <c r="AM395" i="11"/>
  <c r="AM267" i="11"/>
  <c r="AM151" i="11"/>
  <c r="AM87" i="11"/>
  <c r="AM9" i="11"/>
  <c r="AM268" i="11"/>
  <c r="AM60" i="11"/>
  <c r="AM387" i="11"/>
  <c r="AM19" i="11"/>
  <c r="AM80" i="11"/>
  <c r="AM102" i="11"/>
  <c r="AM50" i="11"/>
  <c r="AM243" i="11"/>
  <c r="AM8" i="11"/>
  <c r="AM282" i="11"/>
  <c r="AM38" i="11"/>
  <c r="AM204" i="11"/>
  <c r="AM235" i="11"/>
  <c r="AM374" i="11"/>
  <c r="AM304" i="11"/>
  <c r="AM49" i="11"/>
  <c r="AM191" i="11"/>
  <c r="AM463" i="11"/>
  <c r="AM177" i="11"/>
  <c r="AM305" i="11"/>
  <c r="AM381" i="11"/>
  <c r="AM413" i="11"/>
  <c r="AM445" i="11"/>
  <c r="AM477" i="11"/>
  <c r="AM314" i="11"/>
  <c r="AM28" i="11"/>
  <c r="AM246" i="11"/>
  <c r="AM496" i="11"/>
  <c r="AM383" i="11"/>
  <c r="AM373" i="11"/>
  <c r="AM437" i="11"/>
  <c r="AM158" i="11"/>
  <c r="AM460" i="11"/>
  <c r="AM426" i="11"/>
  <c r="AM368" i="11"/>
  <c r="AM255" i="11"/>
  <c r="AM337" i="11"/>
  <c r="AM421" i="11"/>
  <c r="AM485" i="11"/>
  <c r="AM13" i="11"/>
  <c r="AM156" i="11"/>
  <c r="AM99" i="11"/>
  <c r="AM35" i="11"/>
  <c r="AM340" i="11"/>
  <c r="AM212" i="11"/>
  <c r="AM210" i="11"/>
  <c r="AM307" i="11"/>
  <c r="AM107" i="11"/>
  <c r="AM228" i="11"/>
  <c r="AM40" i="11"/>
  <c r="AM58" i="11"/>
  <c r="AM292" i="11"/>
  <c r="AM274" i="11"/>
  <c r="AM500" i="11"/>
  <c r="AM115" i="11"/>
  <c r="AM323" i="11"/>
  <c r="AM44" i="11"/>
  <c r="AM108" i="11"/>
  <c r="AM47" i="11"/>
  <c r="AM79" i="11"/>
  <c r="AM111" i="11"/>
  <c r="AM143" i="11"/>
  <c r="AM187" i="11"/>
  <c r="AM251" i="11"/>
  <c r="AM315" i="11"/>
  <c r="AM379" i="11"/>
  <c r="AM290" i="11"/>
  <c r="AM418" i="11"/>
  <c r="AM454" i="11"/>
  <c r="AM440" i="11"/>
  <c r="AM472" i="11"/>
  <c r="AM21" i="11"/>
  <c r="AM37" i="11"/>
  <c r="AM53" i="11"/>
  <c r="AM69" i="11"/>
  <c r="AM85" i="11"/>
  <c r="AM101" i="11"/>
  <c r="AM117" i="11"/>
  <c r="AM133" i="11"/>
  <c r="AM149" i="11"/>
  <c r="AM167" i="11"/>
  <c r="AM199" i="11"/>
  <c r="AM231" i="11"/>
  <c r="AM263" i="11"/>
  <c r="AM295" i="11"/>
  <c r="AM327" i="11"/>
  <c r="AM359" i="11"/>
  <c r="AM391" i="11"/>
  <c r="AM423" i="11"/>
  <c r="AM479" i="11"/>
  <c r="AM451" i="11"/>
  <c r="AM483" i="11"/>
  <c r="AM197" i="11"/>
  <c r="AM213" i="11"/>
  <c r="AM229" i="11"/>
  <c r="AM245" i="11"/>
  <c r="AM261" i="11"/>
  <c r="AM277" i="11"/>
  <c r="AM293" i="11"/>
  <c r="AM325" i="11"/>
  <c r="AM341" i="11"/>
  <c r="AM357" i="11"/>
  <c r="AM162" i="11"/>
  <c r="AM10" i="11"/>
  <c r="AM166" i="11"/>
  <c r="AM83" i="11"/>
  <c r="AM92" i="11"/>
  <c r="AM31" i="11"/>
  <c r="AM171" i="11"/>
  <c r="AM427" i="11"/>
  <c r="AM310" i="11"/>
  <c r="AM144" i="11"/>
  <c r="AM33" i="11"/>
  <c r="AM97" i="11"/>
  <c r="AM161" i="11"/>
  <c r="AM415" i="11"/>
  <c r="AM193" i="11"/>
  <c r="AM257" i="11"/>
  <c r="AM369" i="11"/>
  <c r="AM401" i="11"/>
  <c r="AM417" i="11"/>
  <c r="AM433" i="11"/>
  <c r="AM465" i="11"/>
  <c r="AM481" i="11"/>
  <c r="AM497" i="11"/>
  <c r="AM329" i="11"/>
  <c r="AM297" i="11"/>
  <c r="AM265" i="11"/>
  <c r="AM233" i="11"/>
  <c r="AM201" i="11"/>
  <c r="AM169" i="11"/>
  <c r="AM459" i="11"/>
  <c r="AM431" i="11"/>
  <c r="AM367" i="11"/>
  <c r="AM303" i="11"/>
  <c r="AM239" i="11"/>
  <c r="AM175" i="11"/>
  <c r="AM137" i="11"/>
  <c r="AM105" i="11"/>
  <c r="AM73" i="11"/>
  <c r="AM41" i="11"/>
  <c r="AM480" i="11"/>
  <c r="AM416" i="11"/>
  <c r="AM352" i="11"/>
  <c r="AM288" i="11"/>
  <c r="AM224" i="11"/>
  <c r="AM160" i="11"/>
  <c r="AM470" i="11"/>
  <c r="AM342" i="11"/>
  <c r="AM214" i="11"/>
  <c r="AM322" i="11"/>
  <c r="AM487" i="11"/>
  <c r="AM331" i="11"/>
  <c r="AM203" i="11"/>
  <c r="AM119" i="11"/>
  <c r="AM55" i="11"/>
  <c r="AM140" i="11"/>
  <c r="AM147" i="11"/>
  <c r="AM308" i="11"/>
  <c r="AM286" i="11"/>
  <c r="AM402" i="11"/>
  <c r="AM138" i="11"/>
  <c r="AM420" i="11"/>
  <c r="AM30" i="11"/>
  <c r="AM122" i="11"/>
  <c r="AM436" i="11"/>
  <c r="AM71" i="11"/>
  <c r="AM386" i="11"/>
  <c r="AM176" i="11"/>
  <c r="AM432" i="11"/>
  <c r="AM113" i="11"/>
  <c r="AM319" i="11"/>
  <c r="AM475" i="11"/>
  <c r="AM241" i="11"/>
  <c r="AM361" i="11"/>
  <c r="AM397" i="11"/>
  <c r="AM429" i="11"/>
  <c r="AM461" i="11"/>
  <c r="AM493" i="11"/>
  <c r="AM259" i="11"/>
  <c r="AM135" i="11"/>
  <c r="AM240" i="11"/>
  <c r="AM145" i="11"/>
  <c r="AM273" i="11"/>
  <c r="AM405" i="11"/>
  <c r="AM469" i="11"/>
  <c r="AM16" i="11"/>
  <c r="AM363" i="11"/>
  <c r="AM112" i="11"/>
  <c r="AM81" i="11"/>
  <c r="AM209" i="11"/>
  <c r="AM389" i="11"/>
  <c r="AM453" i="11"/>
  <c r="AM75" i="11"/>
  <c r="AK403" i="11"/>
  <c r="AK346" i="11"/>
  <c r="AK452" i="11"/>
  <c r="AK446" i="11"/>
  <c r="AK388" i="11"/>
  <c r="AK501" i="11"/>
  <c r="AK476" i="11"/>
  <c r="AK412" i="11"/>
  <c r="AK348" i="11"/>
  <c r="AK494" i="11"/>
  <c r="AK366" i="11"/>
  <c r="AK419" i="11"/>
  <c r="AK468" i="11"/>
  <c r="AK340" i="11"/>
  <c r="AK350" i="11"/>
  <c r="AK466" i="11"/>
  <c r="AK378" i="11"/>
  <c r="AK484" i="11"/>
  <c r="AK410" i="11"/>
  <c r="AK370" i="11"/>
  <c r="AK442" i="11"/>
  <c r="AK500" i="11"/>
  <c r="AK398" i="11"/>
  <c r="AK364" i="11"/>
  <c r="AK492" i="11"/>
  <c r="AK379" i="11"/>
  <c r="AK455" i="11"/>
  <c r="AK458" i="11"/>
  <c r="AK418" i="11"/>
  <c r="AK390" i="11"/>
  <c r="AK454" i="11"/>
  <c r="AK344" i="11"/>
  <c r="AK376" i="11"/>
  <c r="AK408" i="11"/>
  <c r="AK440" i="11"/>
  <c r="AK472" i="11"/>
  <c r="AK359" i="11"/>
  <c r="AK391" i="11"/>
  <c r="AK423" i="11"/>
  <c r="AK479" i="11"/>
  <c r="AK451" i="11"/>
  <c r="AK483" i="11"/>
  <c r="AK341" i="11"/>
  <c r="AK357" i="11"/>
  <c r="AK427" i="11"/>
  <c r="AK400" i="11"/>
  <c r="AK415" i="11"/>
  <c r="AK369" i="11"/>
  <c r="AK385" i="11"/>
  <c r="AK401" i="11"/>
  <c r="AK417" i="11"/>
  <c r="AK433" i="11"/>
  <c r="AK449" i="11"/>
  <c r="AK465" i="11"/>
  <c r="AK481" i="11"/>
  <c r="AK497" i="11"/>
  <c r="AK459" i="11"/>
  <c r="AK431" i="11"/>
  <c r="AK367" i="11"/>
  <c r="AK480" i="11"/>
  <c r="AK416" i="11"/>
  <c r="AK352" i="11"/>
  <c r="AK470" i="11"/>
  <c r="AK342" i="11"/>
  <c r="AK362" i="11"/>
  <c r="AK487" i="11"/>
  <c r="AK396" i="11"/>
  <c r="AK462" i="11"/>
  <c r="AK402" i="11"/>
  <c r="AK420" i="11"/>
  <c r="AK436" i="11"/>
  <c r="AK386" i="11"/>
  <c r="AK432" i="11"/>
  <c r="AK475" i="11"/>
  <c r="AK361" i="11"/>
  <c r="AK397" i="11"/>
  <c r="AK429" i="11"/>
  <c r="AK461" i="11"/>
  <c r="AK493" i="11"/>
  <c r="AK405" i="11"/>
  <c r="AK469" i="11"/>
  <c r="AK363" i="11"/>
  <c r="AK389" i="11"/>
  <c r="AK453" i="11"/>
  <c r="AK434" i="11"/>
  <c r="AK474" i="11"/>
  <c r="AK339" i="11"/>
  <c r="AK444" i="11"/>
  <c r="AK380" i="11"/>
  <c r="AK430" i="11"/>
  <c r="AK355" i="11"/>
  <c r="AK404" i="11"/>
  <c r="AK478" i="11"/>
  <c r="AK338" i="11"/>
  <c r="AK439" i="11"/>
  <c r="AK356" i="11"/>
  <c r="AK382" i="11"/>
  <c r="AK498" i="11"/>
  <c r="AK371" i="11"/>
  <c r="AK414" i="11"/>
  <c r="AK372" i="11"/>
  <c r="AK471" i="11"/>
  <c r="AK428" i="11"/>
  <c r="AK347" i="11"/>
  <c r="AK411" i="11"/>
  <c r="AK394" i="11"/>
  <c r="AK354" i="11"/>
  <c r="AK482" i="11"/>
  <c r="AK358" i="11"/>
  <c r="AK422" i="11"/>
  <c r="AK486" i="11"/>
  <c r="AK360" i="11"/>
  <c r="AK392" i="11"/>
  <c r="AK424" i="11"/>
  <c r="AK456" i="11"/>
  <c r="AK488" i="11"/>
  <c r="AK343" i="11"/>
  <c r="AK375" i="11"/>
  <c r="AK407" i="11"/>
  <c r="AK447" i="11"/>
  <c r="AK435" i="11"/>
  <c r="AK467" i="11"/>
  <c r="AK499" i="11"/>
  <c r="AK349" i="11"/>
  <c r="AK365" i="11"/>
  <c r="AK332" i="11"/>
  <c r="AK438" i="11"/>
  <c r="AK336" i="11"/>
  <c r="AK464" i="11"/>
  <c r="AK351" i="11"/>
  <c r="AK443" i="11"/>
  <c r="AK353" i="11"/>
  <c r="AK377" i="11"/>
  <c r="AK393" i="11"/>
  <c r="AK409" i="11"/>
  <c r="AK425" i="11"/>
  <c r="AK441" i="11"/>
  <c r="AK457" i="11"/>
  <c r="AK473" i="11"/>
  <c r="AK489" i="11"/>
  <c r="AK345" i="11"/>
  <c r="AK491" i="11"/>
  <c r="AK495" i="11"/>
  <c r="AK399" i="11"/>
  <c r="AK448" i="11"/>
  <c r="AK384" i="11"/>
  <c r="AK406" i="11"/>
  <c r="AK450" i="11"/>
  <c r="AK490" i="11"/>
  <c r="AK395" i="11"/>
  <c r="AK387" i="11"/>
  <c r="AK374" i="11"/>
  <c r="AK463" i="11"/>
  <c r="AK381" i="11"/>
  <c r="AK413" i="11"/>
  <c r="AK445" i="11"/>
  <c r="AK477" i="11"/>
  <c r="AK496" i="11"/>
  <c r="AK383" i="11"/>
  <c r="AK373" i="11"/>
  <c r="AK437" i="11"/>
  <c r="AK460" i="11"/>
  <c r="AK426" i="11"/>
  <c r="AK368" i="11"/>
  <c r="AK337" i="11"/>
  <c r="AK421" i="11"/>
  <c r="AK485" i="11"/>
  <c r="O46" i="11"/>
  <c r="Q57" i="11"/>
  <c r="Q56" i="11" s="1"/>
  <c r="Q52" i="11"/>
  <c r="Q53" i="11" s="1"/>
  <c r="S34" i="11"/>
  <c r="P40" i="11" l="1"/>
  <c r="P61" i="11"/>
  <c r="D4" i="14" s="1"/>
  <c r="P60" i="11"/>
  <c r="D3" i="14" s="1"/>
  <c r="P43" i="11"/>
  <c r="P44" i="11" s="1"/>
  <c r="S37" i="11"/>
  <c r="AK90" i="11"/>
  <c r="S38" i="11"/>
  <c r="P18" i="11" s="1"/>
  <c r="T34" i="11"/>
  <c r="T35" i="11" s="1"/>
  <c r="AD5" i="11" s="1" a="1"/>
  <c r="Q60" i="11" l="1"/>
  <c r="P41" i="11"/>
  <c r="AF5" i="11" s="1" a="1"/>
  <c r="AE5" i="11" a="1"/>
  <c r="AD6" i="11"/>
  <c r="AD8" i="11"/>
  <c r="AD10" i="11"/>
  <c r="AD12" i="11"/>
  <c r="AD14" i="11"/>
  <c r="AD16" i="11"/>
  <c r="AD18" i="11"/>
  <c r="AD20" i="11"/>
  <c r="AD22" i="11"/>
  <c r="AD24" i="11"/>
  <c r="AD26" i="11"/>
  <c r="AD28" i="11"/>
  <c r="AD30" i="11"/>
  <c r="AD32" i="11"/>
  <c r="AD34" i="11"/>
  <c r="AD36" i="11"/>
  <c r="AD38" i="11"/>
  <c r="AD40" i="11"/>
  <c r="AD42" i="11"/>
  <c r="AD44" i="11"/>
  <c r="AD46" i="11"/>
  <c r="AD48" i="11"/>
  <c r="AD50" i="11"/>
  <c r="AD52" i="11"/>
  <c r="AD54" i="11"/>
  <c r="AD56" i="11"/>
  <c r="AD58" i="11"/>
  <c r="AD60" i="11"/>
  <c r="AD62" i="11"/>
  <c r="AD64" i="11"/>
  <c r="AD66" i="11"/>
  <c r="AD68" i="11"/>
  <c r="AD70" i="11"/>
  <c r="AD72" i="11"/>
  <c r="AD74" i="11"/>
  <c r="AD76" i="11"/>
  <c r="AD78" i="11"/>
  <c r="AD80" i="11"/>
  <c r="AD82" i="11"/>
  <c r="AD84" i="11"/>
  <c r="AD86" i="11"/>
  <c r="AD88" i="11"/>
  <c r="AD90" i="11"/>
  <c r="AD92" i="11"/>
  <c r="AD94" i="11"/>
  <c r="AD96" i="11"/>
  <c r="AD98" i="11"/>
  <c r="AD100" i="11"/>
  <c r="AD102" i="11"/>
  <c r="AD104" i="11"/>
  <c r="AD106" i="11"/>
  <c r="AD108" i="11"/>
  <c r="AD110" i="11"/>
  <c r="AD112" i="11"/>
  <c r="AD114" i="11"/>
  <c r="AD116" i="11"/>
  <c r="AD118" i="11"/>
  <c r="AD120" i="11"/>
  <c r="AD5" i="11"/>
  <c r="AD7" i="11"/>
  <c r="AD9" i="11"/>
  <c r="AD11" i="11"/>
  <c r="AD13" i="11"/>
  <c r="AD15" i="11"/>
  <c r="AD17" i="11"/>
  <c r="AD19" i="11"/>
  <c r="AD21" i="11"/>
  <c r="AD23" i="11"/>
  <c r="AD25" i="11"/>
  <c r="AD27" i="11"/>
  <c r="AD29" i="11"/>
  <c r="AD31" i="11"/>
  <c r="AD33" i="11"/>
  <c r="AD35" i="11"/>
  <c r="AD37" i="11"/>
  <c r="AD39" i="11"/>
  <c r="AD41" i="11"/>
  <c r="AD43" i="11"/>
  <c r="AD45" i="11"/>
  <c r="AD47" i="11"/>
  <c r="AD49" i="11"/>
  <c r="AD51" i="11"/>
  <c r="AD53" i="11"/>
  <c r="AD55" i="11"/>
  <c r="AD57" i="11"/>
  <c r="AD59" i="11"/>
  <c r="AD61" i="11"/>
  <c r="AD63" i="11"/>
  <c r="AD65" i="11"/>
  <c r="AD67" i="11"/>
  <c r="AD69" i="11"/>
  <c r="AD71" i="11"/>
  <c r="AD73" i="11"/>
  <c r="AD75" i="11"/>
  <c r="AD77" i="11"/>
  <c r="AD79" i="11"/>
  <c r="AD81" i="11"/>
  <c r="AD83" i="11"/>
  <c r="AD85" i="11"/>
  <c r="AD87" i="11"/>
  <c r="AD89" i="11"/>
  <c r="AD91" i="11"/>
  <c r="AD93" i="11"/>
  <c r="AD95" i="11"/>
  <c r="AD97" i="11"/>
  <c r="AD99" i="11"/>
  <c r="AD101" i="11"/>
  <c r="AD103" i="11"/>
  <c r="AD105" i="11"/>
  <c r="AD107" i="11"/>
  <c r="AD109" i="11"/>
  <c r="AD111" i="11"/>
  <c r="AD113" i="11"/>
  <c r="AD115" i="11"/>
  <c r="AD117" i="11"/>
  <c r="AD119" i="11"/>
  <c r="AD121" i="11"/>
  <c r="AD123" i="11"/>
  <c r="AD125" i="11"/>
  <c r="AD127" i="11"/>
  <c r="AD129" i="11"/>
  <c r="AD131" i="11"/>
  <c r="AD133" i="11"/>
  <c r="AD135" i="11"/>
  <c r="AD137" i="11"/>
  <c r="AD139" i="11"/>
  <c r="AD141" i="11"/>
  <c r="AD143" i="11"/>
  <c r="AD145" i="11"/>
  <c r="AD147" i="11"/>
  <c r="AD149" i="11"/>
  <c r="AD151" i="11"/>
  <c r="AD153" i="11"/>
  <c r="AD155" i="11"/>
  <c r="AD157" i="11"/>
  <c r="AD159" i="11"/>
  <c r="AD161" i="11"/>
  <c r="AD163" i="11"/>
  <c r="AD165" i="11"/>
  <c r="AD167" i="11"/>
  <c r="AD169" i="11"/>
  <c r="AD171" i="11"/>
  <c r="AD173" i="11"/>
  <c r="AD122" i="11"/>
  <c r="AD126" i="11"/>
  <c r="AD130" i="11"/>
  <c r="AD134" i="11"/>
  <c r="AD138" i="11"/>
  <c r="AD142" i="11"/>
  <c r="AD146" i="11"/>
  <c r="AD150" i="11"/>
  <c r="AD154" i="11"/>
  <c r="AD158" i="11"/>
  <c r="AD162" i="11"/>
  <c r="AD166" i="11"/>
  <c r="AD170" i="11"/>
  <c r="AD174" i="11"/>
  <c r="AD176" i="11"/>
  <c r="AD178" i="11"/>
  <c r="AD180" i="11"/>
  <c r="AD182" i="11"/>
  <c r="AD184" i="11"/>
  <c r="AD186" i="11"/>
  <c r="AD188" i="11"/>
  <c r="AD190" i="11"/>
  <c r="AD192" i="11"/>
  <c r="AD194" i="11"/>
  <c r="AD196" i="11"/>
  <c r="AD198" i="11"/>
  <c r="AD200" i="11"/>
  <c r="AD202" i="11"/>
  <c r="AD204" i="11"/>
  <c r="AD206" i="11"/>
  <c r="AD208" i="11"/>
  <c r="AD210" i="11"/>
  <c r="AD212" i="11"/>
  <c r="AD214" i="11"/>
  <c r="AD216" i="11"/>
  <c r="AD218" i="11"/>
  <c r="AD220" i="11"/>
  <c r="AD222" i="11"/>
  <c r="AD224" i="11"/>
  <c r="AD226" i="11"/>
  <c r="AD228" i="11"/>
  <c r="AD230" i="11"/>
  <c r="AD232" i="11"/>
  <c r="AD234" i="11"/>
  <c r="AD236" i="11"/>
  <c r="AD238" i="11"/>
  <c r="AD240" i="11"/>
  <c r="AD242" i="11"/>
  <c r="AD244" i="11"/>
  <c r="AD246" i="11"/>
  <c r="AD248" i="11"/>
  <c r="AD250" i="11"/>
  <c r="AD252" i="11"/>
  <c r="AD254" i="11"/>
  <c r="AD256" i="11"/>
  <c r="AD258" i="11"/>
  <c r="AD260" i="11"/>
  <c r="AD262" i="11"/>
  <c r="AD264" i="11"/>
  <c r="AD266" i="11"/>
  <c r="AD268" i="11"/>
  <c r="AD270" i="11"/>
  <c r="AD272" i="11"/>
  <c r="AD274" i="11"/>
  <c r="AD276" i="11"/>
  <c r="AD278" i="11"/>
  <c r="AD280" i="11"/>
  <c r="AD282" i="11"/>
  <c r="AD284" i="11"/>
  <c r="AD286" i="11"/>
  <c r="AD288" i="11"/>
  <c r="AD290" i="11"/>
  <c r="AD292" i="11"/>
  <c r="AD294" i="11"/>
  <c r="AD296" i="11"/>
  <c r="AD298" i="11"/>
  <c r="AD300" i="11"/>
  <c r="AD302" i="11"/>
  <c r="AD304" i="11"/>
  <c r="AD306" i="11"/>
  <c r="AD308" i="11"/>
  <c r="AD310" i="11"/>
  <c r="AD312" i="11"/>
  <c r="AD314" i="11"/>
  <c r="AD316" i="11"/>
  <c r="AD124" i="11"/>
  <c r="AD128" i="11"/>
  <c r="AD132" i="11"/>
  <c r="AD136" i="11"/>
  <c r="AD140" i="11"/>
  <c r="AD144" i="11"/>
  <c r="AD148" i="11"/>
  <c r="AD152" i="11"/>
  <c r="AD156" i="11"/>
  <c r="AD160" i="11"/>
  <c r="AD164" i="11"/>
  <c r="AD168" i="11"/>
  <c r="AD172" i="11"/>
  <c r="AD175" i="11"/>
  <c r="AD177" i="11"/>
  <c r="AD179" i="11"/>
  <c r="AD181" i="11"/>
  <c r="AD183" i="11"/>
  <c r="AD185" i="11"/>
  <c r="AD187" i="11"/>
  <c r="AD189" i="11"/>
  <c r="AD191" i="11"/>
  <c r="AD193" i="11"/>
  <c r="AD195" i="11"/>
  <c r="AD197" i="11"/>
  <c r="AD199" i="11"/>
  <c r="AD201" i="11"/>
  <c r="AD203" i="11"/>
  <c r="AD205" i="11"/>
  <c r="AD207" i="11"/>
  <c r="AD209" i="11"/>
  <c r="AD211" i="11"/>
  <c r="AD213" i="11"/>
  <c r="AD215" i="11"/>
  <c r="AD217" i="11"/>
  <c r="AD219" i="11"/>
  <c r="AD221" i="11"/>
  <c r="AD223" i="11"/>
  <c r="AD225" i="11"/>
  <c r="AD227" i="11"/>
  <c r="AD229" i="11"/>
  <c r="AD231" i="11"/>
  <c r="AD233" i="11"/>
  <c r="AD235" i="11"/>
  <c r="AD237" i="11"/>
  <c r="AD239" i="11"/>
  <c r="AD241" i="11"/>
  <c r="AD243" i="11"/>
  <c r="AD245" i="11"/>
  <c r="AD247" i="11"/>
  <c r="AD249" i="11"/>
  <c r="AD251" i="11"/>
  <c r="AD253" i="11"/>
  <c r="AD255" i="11"/>
  <c r="AD257" i="11"/>
  <c r="AD259" i="11"/>
  <c r="AD261" i="11"/>
  <c r="AD263" i="11"/>
  <c r="AD265" i="11"/>
  <c r="AD267" i="11"/>
  <c r="AD269" i="11"/>
  <c r="AD271" i="11"/>
  <c r="AD273" i="11"/>
  <c r="AD275" i="11"/>
  <c r="AD277" i="11"/>
  <c r="AD279" i="11"/>
  <c r="AD281" i="11"/>
  <c r="AD283" i="11"/>
  <c r="AD285" i="11"/>
  <c r="AD287" i="11"/>
  <c r="AD289" i="11"/>
  <c r="AD291" i="11"/>
  <c r="AD293" i="11"/>
  <c r="AD295" i="11"/>
  <c r="AD297" i="11"/>
  <c r="AD299" i="11"/>
  <c r="AD301" i="11"/>
  <c r="AD303" i="11"/>
  <c r="AD307" i="11"/>
  <c r="AD311" i="11"/>
  <c r="AD315" i="11"/>
  <c r="AD318" i="11"/>
  <c r="AD320" i="11"/>
  <c r="AD322" i="11"/>
  <c r="AD324" i="11"/>
  <c r="AD326" i="11"/>
  <c r="AD328" i="11"/>
  <c r="AD330" i="11"/>
  <c r="AD332" i="11"/>
  <c r="AD334" i="11"/>
  <c r="AD336" i="11"/>
  <c r="AD338" i="11"/>
  <c r="AD340" i="11"/>
  <c r="AD342" i="11"/>
  <c r="AD344" i="11"/>
  <c r="AD346" i="11"/>
  <c r="AD348" i="11"/>
  <c r="AD350" i="11"/>
  <c r="AD352" i="11"/>
  <c r="AD354" i="11"/>
  <c r="AD356" i="11"/>
  <c r="AD358" i="11"/>
  <c r="AD360" i="11"/>
  <c r="AD362" i="11"/>
  <c r="AD364" i="11"/>
  <c r="AD366" i="11"/>
  <c r="AD368" i="11"/>
  <c r="AD370" i="11"/>
  <c r="AD372" i="11"/>
  <c r="AD374" i="11"/>
  <c r="AD376" i="11"/>
  <c r="AD378" i="11"/>
  <c r="AD380" i="11"/>
  <c r="AD382" i="11"/>
  <c r="AD384" i="11"/>
  <c r="AD386" i="11"/>
  <c r="AD388" i="11"/>
  <c r="AD390" i="11"/>
  <c r="AD392" i="11"/>
  <c r="AD394" i="11"/>
  <c r="AD396" i="11"/>
  <c r="AD398" i="11"/>
  <c r="AD400" i="11"/>
  <c r="AD402" i="11"/>
  <c r="AD404" i="11"/>
  <c r="AD406" i="11"/>
  <c r="AD408" i="11"/>
  <c r="AD410" i="11"/>
  <c r="AD412" i="11"/>
  <c r="AD414" i="11"/>
  <c r="AD416" i="11"/>
  <c r="AD418" i="11"/>
  <c r="AD420" i="11"/>
  <c r="AD422" i="11"/>
  <c r="AD424" i="11"/>
  <c r="AD426" i="11"/>
  <c r="AD428" i="11"/>
  <c r="AD430" i="11"/>
  <c r="AD432" i="11"/>
  <c r="AD434" i="11"/>
  <c r="AD436" i="11"/>
  <c r="AD438" i="11"/>
  <c r="AD440" i="11"/>
  <c r="AD442" i="11"/>
  <c r="AD444" i="11"/>
  <c r="AD446" i="11"/>
  <c r="AD448" i="11"/>
  <c r="AD450" i="11"/>
  <c r="AD452" i="11"/>
  <c r="AD454" i="11"/>
  <c r="AD456" i="11"/>
  <c r="AD458" i="11"/>
  <c r="AD460" i="11"/>
  <c r="AD462" i="11"/>
  <c r="AD464" i="11"/>
  <c r="AD466" i="11"/>
  <c r="AD468" i="11"/>
  <c r="AD470" i="11"/>
  <c r="AD472" i="11"/>
  <c r="AD474" i="11"/>
  <c r="AD476" i="11"/>
  <c r="AD478" i="11"/>
  <c r="AD480" i="11"/>
  <c r="AD482" i="11"/>
  <c r="AD484" i="11"/>
  <c r="AD486" i="11"/>
  <c r="AD488" i="11"/>
  <c r="AD490" i="11"/>
  <c r="AD492" i="11"/>
  <c r="AD494" i="11"/>
  <c r="AD496" i="11"/>
  <c r="AD498" i="11"/>
  <c r="AD500" i="11"/>
  <c r="AD502" i="11"/>
  <c r="AD504" i="11"/>
  <c r="AD506" i="11"/>
  <c r="AD508" i="11"/>
  <c r="AD510" i="11"/>
  <c r="AD512" i="11"/>
  <c r="AD514" i="11"/>
  <c r="AD516" i="11"/>
  <c r="AD518" i="11"/>
  <c r="AD520" i="11"/>
  <c r="AD522" i="11"/>
  <c r="AD524" i="11"/>
  <c r="AD526" i="11"/>
  <c r="AD528" i="11"/>
  <c r="AD530" i="11"/>
  <c r="AD532" i="11"/>
  <c r="AD534" i="11"/>
  <c r="AD536" i="11"/>
  <c r="AD538" i="11"/>
  <c r="AD540" i="11"/>
  <c r="AD542" i="11"/>
  <c r="AD544" i="11"/>
  <c r="AD546" i="11"/>
  <c r="AD548" i="11"/>
  <c r="AD550" i="11"/>
  <c r="AD552" i="11"/>
  <c r="AD554" i="11"/>
  <c r="AD556" i="11"/>
  <c r="AD558" i="11"/>
  <c r="AD560" i="11"/>
  <c r="AD562" i="11"/>
  <c r="AD564" i="11"/>
  <c r="AD566" i="11"/>
  <c r="AD568" i="11"/>
  <c r="AD570" i="11"/>
  <c r="AD572" i="11"/>
  <c r="AD574" i="11"/>
  <c r="AD576" i="11"/>
  <c r="AD578" i="11"/>
  <c r="AD580" i="11"/>
  <c r="AD582" i="11"/>
  <c r="AD584" i="11"/>
  <c r="AD586" i="11"/>
  <c r="AD588" i="11"/>
  <c r="AD590" i="11"/>
  <c r="AD592" i="11"/>
  <c r="AD594" i="11"/>
  <c r="AD596" i="11"/>
  <c r="AD598" i="11"/>
  <c r="AD600" i="11"/>
  <c r="AD602" i="11"/>
  <c r="AD604" i="11"/>
  <c r="AD606" i="11"/>
  <c r="AD608" i="11"/>
  <c r="AD610" i="11"/>
  <c r="AD612" i="11"/>
  <c r="AD614" i="11"/>
  <c r="AD616" i="11"/>
  <c r="AD618" i="11"/>
  <c r="AD620" i="11"/>
  <c r="AD622" i="11"/>
  <c r="AD624" i="11"/>
  <c r="AD626" i="11"/>
  <c r="AD628" i="11"/>
  <c r="AD630" i="11"/>
  <c r="AD632" i="11"/>
  <c r="AD634" i="11"/>
  <c r="AD636" i="11"/>
  <c r="AD638" i="11"/>
  <c r="AD640" i="11"/>
  <c r="AD642" i="11"/>
  <c r="AD644" i="11"/>
  <c r="AD646" i="11"/>
  <c r="AD648" i="11"/>
  <c r="AD305" i="11"/>
  <c r="AD309" i="11"/>
  <c r="AD313" i="11"/>
  <c r="AD317" i="11"/>
  <c r="AD319" i="11"/>
  <c r="AD321" i="11"/>
  <c r="AD323" i="11"/>
  <c r="AD325" i="11"/>
  <c r="AD327" i="11"/>
  <c r="AD329" i="11"/>
  <c r="AD331" i="11"/>
  <c r="AD333" i="11"/>
  <c r="AD335" i="11"/>
  <c r="AD337" i="11"/>
  <c r="AD339" i="11"/>
  <c r="AD341" i="11"/>
  <c r="AD343" i="11"/>
  <c r="AD345" i="11"/>
  <c r="AD347" i="11"/>
  <c r="AD349" i="11"/>
  <c r="AD351" i="11"/>
  <c r="AD353" i="11"/>
  <c r="AD355" i="11"/>
  <c r="AD357" i="11"/>
  <c r="AD359" i="11"/>
  <c r="AD361" i="11"/>
  <c r="AD363" i="11"/>
  <c r="AD365" i="11"/>
  <c r="AD367" i="11"/>
  <c r="AD369" i="11"/>
  <c r="AD371" i="11"/>
  <c r="AD373" i="11"/>
  <c r="AD375" i="11"/>
  <c r="AD377" i="11"/>
  <c r="AD379" i="11"/>
  <c r="AD381" i="11"/>
  <c r="AD383" i="11"/>
  <c r="AD385" i="11"/>
  <c r="AD387" i="11"/>
  <c r="AD389" i="11"/>
  <c r="AD391" i="11"/>
  <c r="AD393" i="11"/>
  <c r="AD395" i="11"/>
  <c r="AD397" i="11"/>
  <c r="AD399" i="11"/>
  <c r="AD401" i="11"/>
  <c r="AD403" i="11"/>
  <c r="AD405" i="11"/>
  <c r="AD407" i="11"/>
  <c r="AD409" i="11"/>
  <c r="AD411" i="11"/>
  <c r="AD413" i="11"/>
  <c r="AD415" i="11"/>
  <c r="AD417" i="11"/>
  <c r="AD419" i="11"/>
  <c r="AD421" i="11"/>
  <c r="AD423" i="11"/>
  <c r="AD425" i="11"/>
  <c r="AD427" i="11"/>
  <c r="AD429" i="11"/>
  <c r="AD431" i="11"/>
  <c r="AD433" i="11"/>
  <c r="AD435" i="11"/>
  <c r="AD437" i="11"/>
  <c r="AD439" i="11"/>
  <c r="AD441" i="11"/>
  <c r="AD443" i="11"/>
  <c r="AD445" i="11"/>
  <c r="AD447" i="11"/>
  <c r="AD449" i="11"/>
  <c r="AD451" i="11"/>
  <c r="AD453" i="11"/>
  <c r="AD455" i="11"/>
  <c r="AD457" i="11"/>
  <c r="AD459" i="11"/>
  <c r="AD461" i="11"/>
  <c r="AD463" i="11"/>
  <c r="AD465" i="11"/>
  <c r="AD467" i="11"/>
  <c r="AD469" i="11"/>
  <c r="AD471" i="11"/>
  <c r="AD473" i="11"/>
  <c r="AD475" i="11"/>
  <c r="AD477" i="11"/>
  <c r="AD479" i="11"/>
  <c r="AD481" i="11"/>
  <c r="AD483" i="11"/>
  <c r="AD485" i="11"/>
  <c r="AD487" i="11"/>
  <c r="AD489" i="11"/>
  <c r="AD491" i="11"/>
  <c r="AD493" i="11"/>
  <c r="AD495" i="11"/>
  <c r="AD497" i="11"/>
  <c r="AD499" i="11"/>
  <c r="AD501" i="11"/>
  <c r="AD503" i="11"/>
  <c r="AD505" i="11"/>
  <c r="AD507" i="11"/>
  <c r="AD509" i="11"/>
  <c r="AD511" i="11"/>
  <c r="AD513" i="11"/>
  <c r="AD515" i="11"/>
  <c r="AD517" i="11"/>
  <c r="AD519" i="11"/>
  <c r="AD521" i="11"/>
  <c r="AD523" i="11"/>
  <c r="AD525" i="11"/>
  <c r="AD527" i="11"/>
  <c r="AD529" i="11"/>
  <c r="AD531" i="11"/>
  <c r="AD533" i="11"/>
  <c r="AD535" i="11"/>
  <c r="AD537" i="11"/>
  <c r="AD539" i="11"/>
  <c r="AD541" i="11"/>
  <c r="AD543" i="11"/>
  <c r="AD545" i="11"/>
  <c r="AD547" i="11"/>
  <c r="AD549" i="11"/>
  <c r="AD551" i="11"/>
  <c r="AD553" i="11"/>
  <c r="AD555" i="11"/>
  <c r="AD557" i="11"/>
  <c r="AD559" i="11"/>
  <c r="AD561" i="11"/>
  <c r="AD563" i="11"/>
  <c r="AD565" i="11"/>
  <c r="AD567" i="11"/>
  <c r="AD569" i="11"/>
  <c r="AD571" i="11"/>
  <c r="AD573" i="11"/>
  <c r="AD575" i="11"/>
  <c r="AD577" i="11"/>
  <c r="AD579" i="11"/>
  <c r="AD581" i="11"/>
  <c r="AD583" i="11"/>
  <c r="AD585" i="11"/>
  <c r="AD587" i="11"/>
  <c r="AD589" i="11"/>
  <c r="AD591" i="11"/>
  <c r="AD593" i="11"/>
  <c r="AD595" i="11"/>
  <c r="AD597" i="11"/>
  <c r="AD599" i="11"/>
  <c r="AD601" i="11"/>
  <c r="AD603" i="11"/>
  <c r="AD605" i="11"/>
  <c r="AD607" i="11"/>
  <c r="AD609" i="11"/>
  <c r="AD611" i="11"/>
  <c r="AD613" i="11"/>
  <c r="AD615" i="11"/>
  <c r="AD617" i="11"/>
  <c r="AD619" i="11"/>
  <c r="AD621" i="11"/>
  <c r="AD623" i="11"/>
  <c r="AD625" i="11"/>
  <c r="AD627" i="11"/>
  <c r="AD629" i="11"/>
  <c r="AD631" i="11"/>
  <c r="AD633" i="11"/>
  <c r="AD635" i="11"/>
  <c r="AD637" i="11"/>
  <c r="AD639" i="11"/>
  <c r="AD641" i="11"/>
  <c r="AD643" i="11"/>
  <c r="AD645" i="11"/>
  <c r="AD647" i="11"/>
  <c r="AD650" i="11"/>
  <c r="AD652" i="11"/>
  <c r="AD654" i="11"/>
  <c r="AD656" i="11"/>
  <c r="AD658" i="11"/>
  <c r="AD660" i="11"/>
  <c r="AD662" i="11"/>
  <c r="AD664" i="11"/>
  <c r="AD666" i="11"/>
  <c r="AD668" i="11"/>
  <c r="AD670" i="11"/>
  <c r="AD672" i="11"/>
  <c r="AD674" i="11"/>
  <c r="AD676" i="11"/>
  <c r="AD678" i="11"/>
  <c r="AD680" i="11"/>
  <c r="AD682" i="11"/>
  <c r="AD684" i="11"/>
  <c r="AD686" i="11"/>
  <c r="AD688" i="11"/>
  <c r="AD690" i="11"/>
  <c r="AD692" i="11"/>
  <c r="AD694" i="11"/>
  <c r="AD696" i="11"/>
  <c r="AD698" i="11"/>
  <c r="AD700" i="11"/>
  <c r="AD702" i="11"/>
  <c r="AD704" i="11"/>
  <c r="AD706" i="11"/>
  <c r="AD708" i="11"/>
  <c r="AD710" i="11"/>
  <c r="AD712" i="11"/>
  <c r="AD714" i="11"/>
  <c r="AD716" i="11"/>
  <c r="AD718" i="11"/>
  <c r="AD720" i="11"/>
  <c r="AD722" i="11"/>
  <c r="AD724" i="11"/>
  <c r="AD726" i="11"/>
  <c r="AD728" i="11"/>
  <c r="AD730" i="11"/>
  <c r="AD732" i="11"/>
  <c r="AD734" i="11"/>
  <c r="AD736" i="11"/>
  <c r="AD738" i="11"/>
  <c r="AD740" i="11"/>
  <c r="AD742" i="11"/>
  <c r="AD744" i="11"/>
  <c r="AD746" i="11"/>
  <c r="AD748" i="11"/>
  <c r="AD750" i="11"/>
  <c r="AD752" i="11"/>
  <c r="AD754" i="11"/>
  <c r="AD756" i="11"/>
  <c r="AD758" i="11"/>
  <c r="AD760" i="11"/>
  <c r="AD762" i="11"/>
  <c r="AD764" i="11"/>
  <c r="AD766" i="11"/>
  <c r="AD768" i="11"/>
  <c r="AD770" i="11"/>
  <c r="AD772" i="11"/>
  <c r="AD774" i="11"/>
  <c r="AD776" i="11"/>
  <c r="AD778" i="11"/>
  <c r="AD780" i="11"/>
  <c r="AD782" i="11"/>
  <c r="AD784" i="11"/>
  <c r="AD786" i="11"/>
  <c r="AD788" i="11"/>
  <c r="AD790" i="11"/>
  <c r="AD792" i="11"/>
  <c r="AD794" i="11"/>
  <c r="AD796" i="11"/>
  <c r="AD798" i="11"/>
  <c r="AD800" i="11"/>
  <c r="AD802" i="11"/>
  <c r="AD804" i="11"/>
  <c r="AD806" i="11"/>
  <c r="AD808" i="11"/>
  <c r="AD810" i="11"/>
  <c r="AD812" i="11"/>
  <c r="AD814" i="11"/>
  <c r="AD816" i="11"/>
  <c r="AD818" i="11"/>
  <c r="AD820" i="11"/>
  <c r="AD822" i="11"/>
  <c r="AD824" i="11"/>
  <c r="AD826" i="11"/>
  <c r="AD828" i="11"/>
  <c r="AD830" i="11"/>
  <c r="AD832" i="11"/>
  <c r="AD834" i="11"/>
  <c r="AD836" i="11"/>
  <c r="AD838" i="11"/>
  <c r="AD840" i="11"/>
  <c r="AD842" i="11"/>
  <c r="AD844" i="11"/>
  <c r="AD846" i="11"/>
  <c r="AD848" i="11"/>
  <c r="AD850" i="11"/>
  <c r="AD852" i="11"/>
  <c r="AD854" i="11"/>
  <c r="AD856" i="11"/>
  <c r="AD858" i="11"/>
  <c r="AD860" i="11"/>
  <c r="AD862" i="11"/>
  <c r="AD864" i="11"/>
  <c r="AD866" i="11"/>
  <c r="AD868" i="11"/>
  <c r="AD870" i="11"/>
  <c r="AD872" i="11"/>
  <c r="AD874" i="11"/>
  <c r="AD876" i="11"/>
  <c r="AD878" i="11"/>
  <c r="AD880" i="11"/>
  <c r="AD882" i="11"/>
  <c r="AD884" i="11"/>
  <c r="AD886" i="11"/>
  <c r="AD888" i="11"/>
  <c r="AD890" i="11"/>
  <c r="AD892" i="11"/>
  <c r="AD894" i="11"/>
  <c r="AD896" i="11"/>
  <c r="AD898" i="11"/>
  <c r="AD900" i="11"/>
  <c r="AD902" i="11"/>
  <c r="AD904" i="11"/>
  <c r="AD906" i="11"/>
  <c r="AD908" i="11"/>
  <c r="AD910" i="11"/>
  <c r="AD912" i="11"/>
  <c r="AD914" i="11"/>
  <c r="AD916" i="11"/>
  <c r="AD918" i="11"/>
  <c r="AD920" i="11"/>
  <c r="AD922" i="11"/>
  <c r="AD924" i="11"/>
  <c r="AD926" i="11"/>
  <c r="AD928" i="11"/>
  <c r="AD930" i="11"/>
  <c r="AD932" i="11"/>
  <c r="AD934" i="11"/>
  <c r="AD936" i="11"/>
  <c r="AD938" i="11"/>
  <c r="AD940" i="11"/>
  <c r="AD942" i="11"/>
  <c r="AD944" i="11"/>
  <c r="AD946" i="11"/>
  <c r="AD948" i="11"/>
  <c r="AD950" i="11"/>
  <c r="AD952" i="11"/>
  <c r="AD954" i="11"/>
  <c r="AD956" i="11"/>
  <c r="AD958" i="11"/>
  <c r="AD960" i="11"/>
  <c r="AD962" i="11"/>
  <c r="AD964" i="11"/>
  <c r="AD966" i="11"/>
  <c r="AD968" i="11"/>
  <c r="AD970" i="11"/>
  <c r="AD972" i="11"/>
  <c r="AD974" i="11"/>
  <c r="AD976" i="11"/>
  <c r="AD978" i="11"/>
  <c r="AD980" i="11"/>
  <c r="AD982" i="11"/>
  <c r="AD984" i="11"/>
  <c r="AD986" i="11"/>
  <c r="AD988" i="11"/>
  <c r="AD649" i="11"/>
  <c r="AD651" i="11"/>
  <c r="AD653" i="11"/>
  <c r="AD655" i="11"/>
  <c r="AD657" i="11"/>
  <c r="AD659" i="11"/>
  <c r="AD661" i="11"/>
  <c r="AD663" i="11"/>
  <c r="AD665" i="11"/>
  <c r="AD667" i="11"/>
  <c r="AD669" i="11"/>
  <c r="AD671" i="11"/>
  <c r="AD673" i="11"/>
  <c r="AD675" i="11"/>
  <c r="AD677" i="11"/>
  <c r="AD679" i="11"/>
  <c r="AD681" i="11"/>
  <c r="AD683" i="11"/>
  <c r="AD685" i="11"/>
  <c r="AD687" i="11"/>
  <c r="AD689" i="11"/>
  <c r="AD691" i="11"/>
  <c r="AD693" i="11"/>
  <c r="AD695" i="11"/>
  <c r="AD697" i="11"/>
  <c r="AD699" i="11"/>
  <c r="AD701" i="11"/>
  <c r="AD703" i="11"/>
  <c r="AD705" i="11"/>
  <c r="AD707" i="11"/>
  <c r="AD709" i="11"/>
  <c r="AD711" i="11"/>
  <c r="AD713" i="11"/>
  <c r="AD715" i="11"/>
  <c r="AD717" i="11"/>
  <c r="AD719" i="11"/>
  <c r="AD721" i="11"/>
  <c r="AD723" i="11"/>
  <c r="AD725" i="11"/>
  <c r="AD727" i="11"/>
  <c r="AD729" i="11"/>
  <c r="AD731" i="11"/>
  <c r="AD733" i="11"/>
  <c r="AD735" i="11"/>
  <c r="AD737" i="11"/>
  <c r="AD739" i="11"/>
  <c r="AD741" i="11"/>
  <c r="AD743" i="11"/>
  <c r="AD745" i="11"/>
  <c r="AD747" i="11"/>
  <c r="AD749" i="11"/>
  <c r="AD751" i="11"/>
  <c r="AD753" i="11"/>
  <c r="AD755" i="11"/>
  <c r="AD757" i="11"/>
  <c r="AD759" i="11"/>
  <c r="AD761" i="11"/>
  <c r="AD763" i="11"/>
  <c r="AD765" i="11"/>
  <c r="AD767" i="11"/>
  <c r="AD769" i="11"/>
  <c r="AD771" i="11"/>
  <c r="AD773" i="11"/>
  <c r="AD775" i="11"/>
  <c r="AD777" i="11"/>
  <c r="AD779" i="11"/>
  <c r="AD781" i="11"/>
  <c r="AD783" i="11"/>
  <c r="AD785" i="11"/>
  <c r="AD787" i="11"/>
  <c r="AD789" i="11"/>
  <c r="AD791" i="11"/>
  <c r="AD793" i="11"/>
  <c r="AD795" i="11"/>
  <c r="AD797" i="11"/>
  <c r="AD799" i="11"/>
  <c r="AD801" i="11"/>
  <c r="AD803" i="11"/>
  <c r="AD805" i="11"/>
  <c r="AD807" i="11"/>
  <c r="AD809" i="11"/>
  <c r="AD811" i="11"/>
  <c r="AD813" i="11"/>
  <c r="AD815" i="11"/>
  <c r="AD817" i="11"/>
  <c r="AD819" i="11"/>
  <c r="AD821" i="11"/>
  <c r="AD823" i="11"/>
  <c r="AD825" i="11"/>
  <c r="AD827" i="11"/>
  <c r="AD829" i="11"/>
  <c r="AD831" i="11"/>
  <c r="AD833" i="11"/>
  <c r="AD835" i="11"/>
  <c r="AD837" i="11"/>
  <c r="AD839" i="11"/>
  <c r="AD841" i="11"/>
  <c r="AD843" i="11"/>
  <c r="AD845" i="11"/>
  <c r="AD847" i="11"/>
  <c r="AD849" i="11"/>
  <c r="AD851" i="11"/>
  <c r="AD853" i="11"/>
  <c r="AD855" i="11"/>
  <c r="AD857" i="11"/>
  <c r="AD859" i="11"/>
  <c r="AD861" i="11"/>
  <c r="AD863" i="11"/>
  <c r="AD865" i="11"/>
  <c r="AD867" i="11"/>
  <c r="AD869" i="11"/>
  <c r="AD871" i="11"/>
  <c r="AD873" i="11"/>
  <c r="AD875" i="11"/>
  <c r="AD877" i="11"/>
  <c r="AD879" i="11"/>
  <c r="AD881" i="11"/>
  <c r="AD883" i="11"/>
  <c r="AD885" i="11"/>
  <c r="AD887" i="11"/>
  <c r="AD889" i="11"/>
  <c r="AD891" i="11"/>
  <c r="AD893" i="11"/>
  <c r="AD895" i="11"/>
  <c r="AD897" i="11"/>
  <c r="AD899" i="11"/>
  <c r="AD901" i="11"/>
  <c r="AD903" i="11"/>
  <c r="AD905" i="11"/>
  <c r="AD907" i="11"/>
  <c r="AD909" i="11"/>
  <c r="AD911" i="11"/>
  <c r="AD913" i="11"/>
  <c r="AD915" i="11"/>
  <c r="AD917" i="11"/>
  <c r="AD919" i="11"/>
  <c r="AD921" i="11"/>
  <c r="AD923" i="11"/>
  <c r="AD925" i="11"/>
  <c r="AD927" i="11"/>
  <c r="AD929" i="11"/>
  <c r="AD931" i="11"/>
  <c r="AD933" i="11"/>
  <c r="AD935" i="11"/>
  <c r="AD937" i="11"/>
  <c r="AD939" i="11"/>
  <c r="AD941" i="11"/>
  <c r="AD943" i="11"/>
  <c r="AD945" i="11"/>
  <c r="AD947" i="11"/>
  <c r="AD949" i="11"/>
  <c r="AD951" i="11"/>
  <c r="AD953" i="11"/>
  <c r="AD955" i="11"/>
  <c r="AD957" i="11"/>
  <c r="AD959" i="11"/>
  <c r="AD961" i="11"/>
  <c r="AD963" i="11"/>
  <c r="AD965" i="11"/>
  <c r="AD967" i="11"/>
  <c r="AD969" i="11"/>
  <c r="AD971" i="11"/>
  <c r="AD973" i="11"/>
  <c r="AD975" i="11"/>
  <c r="AD977" i="11"/>
  <c r="AD979" i="11"/>
  <c r="AD981" i="11"/>
  <c r="AD983" i="11"/>
  <c r="AD985" i="11"/>
  <c r="AD987" i="11"/>
  <c r="AD989" i="11"/>
  <c r="AD991" i="11"/>
  <c r="AD993" i="11"/>
  <c r="AD995" i="11"/>
  <c r="AD997" i="11"/>
  <c r="AD999" i="11"/>
  <c r="AD1001" i="11"/>
  <c r="AD1003" i="11"/>
  <c r="AD1005" i="11"/>
  <c r="AD990" i="11"/>
  <c r="AD992" i="11"/>
  <c r="AD994" i="11"/>
  <c r="AD996" i="11"/>
  <c r="AD998" i="11"/>
  <c r="AD1000" i="11"/>
  <c r="AD1002" i="11"/>
  <c r="AD1004" i="11"/>
  <c r="AC5" i="11" a="1"/>
  <c r="AB5" i="11" a="1"/>
  <c r="Q61" i="11"/>
  <c r="Q62" i="11" l="1"/>
  <c r="AG5" i="11" a="1"/>
  <c r="AG318" i="11" s="1"/>
  <c r="AF6" i="11"/>
  <c r="AF8" i="11"/>
  <c r="AF10" i="11"/>
  <c r="AF12" i="11"/>
  <c r="AF14" i="11"/>
  <c r="AF16" i="11"/>
  <c r="AF18" i="11"/>
  <c r="AF20" i="11"/>
  <c r="AF22" i="11"/>
  <c r="AF24" i="11"/>
  <c r="AF26" i="11"/>
  <c r="AF28" i="11"/>
  <c r="AF30" i="11"/>
  <c r="AF32" i="11"/>
  <c r="AF34" i="11"/>
  <c r="AF36" i="11"/>
  <c r="AF38" i="11"/>
  <c r="AF40" i="11"/>
  <c r="AF42" i="11"/>
  <c r="AF44" i="11"/>
  <c r="AF46" i="11"/>
  <c r="AF48" i="11"/>
  <c r="AF50" i="11"/>
  <c r="AF52" i="11"/>
  <c r="AF54" i="11"/>
  <c r="AF56" i="11"/>
  <c r="AF58" i="11"/>
  <c r="AF60" i="11"/>
  <c r="AF62" i="11"/>
  <c r="AF64" i="11"/>
  <c r="AF66" i="11"/>
  <c r="AF68" i="11"/>
  <c r="AF70" i="11"/>
  <c r="AF72" i="11"/>
  <c r="AF74" i="11"/>
  <c r="AF76" i="11"/>
  <c r="AF78" i="11"/>
  <c r="AF80" i="11"/>
  <c r="AF82" i="11"/>
  <c r="AF84" i="11"/>
  <c r="AF86" i="11"/>
  <c r="AF88" i="11"/>
  <c r="AF90" i="11"/>
  <c r="AF92" i="11"/>
  <c r="AF94" i="11"/>
  <c r="AF96" i="11"/>
  <c r="AF98" i="11"/>
  <c r="AF100" i="11"/>
  <c r="AF102" i="11"/>
  <c r="AF104" i="11"/>
  <c r="AF106" i="11"/>
  <c r="AF5" i="11"/>
  <c r="AF7" i="11"/>
  <c r="AF9" i="11"/>
  <c r="AF11" i="11"/>
  <c r="AF13" i="11"/>
  <c r="AF15" i="11"/>
  <c r="AF17" i="11"/>
  <c r="AF19" i="11"/>
  <c r="AF21" i="11"/>
  <c r="AF23" i="11"/>
  <c r="AF25" i="11"/>
  <c r="AF27" i="11"/>
  <c r="AF29" i="11"/>
  <c r="AF31" i="11"/>
  <c r="AF33" i="11"/>
  <c r="AF35" i="11"/>
  <c r="AF37" i="11"/>
  <c r="AF39" i="11"/>
  <c r="AF41" i="11"/>
  <c r="AF43" i="11"/>
  <c r="AF45" i="11"/>
  <c r="AF47" i="11"/>
  <c r="AF49" i="11"/>
  <c r="AF51" i="11"/>
  <c r="AF53" i="11"/>
  <c r="AF55" i="11"/>
  <c r="AF57" i="11"/>
  <c r="AF59" i="11"/>
  <c r="AF61" i="11"/>
  <c r="AF63" i="11"/>
  <c r="AF65" i="11"/>
  <c r="AF67" i="11"/>
  <c r="AF69" i="11"/>
  <c r="AF71" i="11"/>
  <c r="AF73" i="11"/>
  <c r="AF75" i="11"/>
  <c r="AF77" i="11"/>
  <c r="AF79" i="11"/>
  <c r="AF81" i="11"/>
  <c r="AF83" i="11"/>
  <c r="AF85" i="11"/>
  <c r="AF87" i="11"/>
  <c r="AF89" i="11"/>
  <c r="AF91" i="11"/>
  <c r="AF93" i="11"/>
  <c r="AF95" i="11"/>
  <c r="AF97" i="11"/>
  <c r="AF99" i="11"/>
  <c r="AF101" i="11"/>
  <c r="AF103" i="11"/>
  <c r="AF105" i="11"/>
  <c r="AF107" i="11"/>
  <c r="AF109" i="11"/>
  <c r="AF111" i="11"/>
  <c r="AF113" i="11"/>
  <c r="AF115" i="11"/>
  <c r="AF117" i="11"/>
  <c r="AF119" i="11"/>
  <c r="AF121" i="11"/>
  <c r="AF123" i="11"/>
  <c r="AF125" i="11"/>
  <c r="AF127" i="11"/>
  <c r="AF129" i="11"/>
  <c r="AF131" i="11"/>
  <c r="AF133" i="11"/>
  <c r="AF135" i="11"/>
  <c r="AF137" i="11"/>
  <c r="AF139" i="11"/>
  <c r="AF141" i="11"/>
  <c r="AF143" i="11"/>
  <c r="AF145" i="11"/>
  <c r="AF147" i="11"/>
  <c r="AF149" i="11"/>
  <c r="AF151" i="11"/>
  <c r="AF153" i="11"/>
  <c r="AF155" i="11"/>
  <c r="AF157" i="11"/>
  <c r="AF159" i="11"/>
  <c r="AF161" i="11"/>
  <c r="AF163" i="11"/>
  <c r="AF165" i="11"/>
  <c r="AF167" i="11"/>
  <c r="AF169" i="11"/>
  <c r="AF171" i="11"/>
  <c r="AF173" i="11"/>
  <c r="AF108" i="11"/>
  <c r="AF112" i="11"/>
  <c r="AF116" i="11"/>
  <c r="AF120" i="11"/>
  <c r="AF124" i="11"/>
  <c r="AF128" i="11"/>
  <c r="AF132" i="11"/>
  <c r="AF136" i="11"/>
  <c r="AF140" i="11"/>
  <c r="AF144" i="11"/>
  <c r="AF148" i="11"/>
  <c r="AF152" i="11"/>
  <c r="AF156" i="11"/>
  <c r="AF160" i="11"/>
  <c r="AF164" i="11"/>
  <c r="AF168" i="11"/>
  <c r="AF172" i="11"/>
  <c r="AF175" i="11"/>
  <c r="AF177" i="11"/>
  <c r="AF179" i="11"/>
  <c r="AF181" i="11"/>
  <c r="AF183" i="11"/>
  <c r="AF185" i="11"/>
  <c r="AF187" i="11"/>
  <c r="AF189" i="11"/>
  <c r="AF191" i="11"/>
  <c r="AF193" i="11"/>
  <c r="AF195" i="11"/>
  <c r="AF197" i="11"/>
  <c r="AF199" i="11"/>
  <c r="AF201" i="11"/>
  <c r="AF203" i="11"/>
  <c r="AF205" i="11"/>
  <c r="AF207" i="11"/>
  <c r="AF209" i="11"/>
  <c r="AF211" i="11"/>
  <c r="AF213" i="11"/>
  <c r="AF215" i="11"/>
  <c r="AF217" i="11"/>
  <c r="AF219" i="11"/>
  <c r="AF221" i="11"/>
  <c r="AF223" i="11"/>
  <c r="AF225" i="11"/>
  <c r="AF227" i="11"/>
  <c r="AF229" i="11"/>
  <c r="AF231" i="11"/>
  <c r="AF233" i="11"/>
  <c r="AF235" i="11"/>
  <c r="AF237" i="11"/>
  <c r="AF239" i="11"/>
  <c r="AF241" i="11"/>
  <c r="AF243" i="11"/>
  <c r="AF245" i="11"/>
  <c r="AF247" i="11"/>
  <c r="AF249" i="11"/>
  <c r="AF251" i="11"/>
  <c r="AF253" i="11"/>
  <c r="AF255" i="11"/>
  <c r="AF257" i="11"/>
  <c r="AF259" i="11"/>
  <c r="AF261" i="11"/>
  <c r="AF263" i="11"/>
  <c r="AF265" i="11"/>
  <c r="AF267" i="11"/>
  <c r="AF269" i="11"/>
  <c r="AF271" i="11"/>
  <c r="AF273" i="11"/>
  <c r="AF275" i="11"/>
  <c r="AF277" i="11"/>
  <c r="AF279" i="11"/>
  <c r="AF281" i="11"/>
  <c r="AF283" i="11"/>
  <c r="AF285" i="11"/>
  <c r="AF287" i="11"/>
  <c r="AF289" i="11"/>
  <c r="AF291" i="11"/>
  <c r="AF293" i="11"/>
  <c r="AF295" i="11"/>
  <c r="AF297" i="11"/>
  <c r="AF299" i="11"/>
  <c r="AF301" i="11"/>
  <c r="AF303" i="11"/>
  <c r="AF305" i="11"/>
  <c r="AF307" i="11"/>
  <c r="AF309" i="11"/>
  <c r="AF110" i="11"/>
  <c r="AF114" i="11"/>
  <c r="AF118" i="11"/>
  <c r="AF122" i="11"/>
  <c r="AF126" i="11"/>
  <c r="AF130" i="11"/>
  <c r="AF134" i="11"/>
  <c r="AF138" i="11"/>
  <c r="AF142" i="11"/>
  <c r="AF146" i="11"/>
  <c r="AF150" i="11"/>
  <c r="AF154" i="11"/>
  <c r="AF158" i="11"/>
  <c r="AF162" i="11"/>
  <c r="AF166" i="11"/>
  <c r="AF170" i="11"/>
  <c r="AF174" i="11"/>
  <c r="AF176" i="11"/>
  <c r="AF178" i="11"/>
  <c r="AF180" i="11"/>
  <c r="AF182" i="11"/>
  <c r="AF184" i="11"/>
  <c r="AF186" i="11"/>
  <c r="AF188" i="11"/>
  <c r="AF190" i="11"/>
  <c r="AF192" i="11"/>
  <c r="AF194" i="11"/>
  <c r="AF196" i="11"/>
  <c r="AF198" i="11"/>
  <c r="AF200" i="11"/>
  <c r="AF202" i="11"/>
  <c r="AF204" i="11"/>
  <c r="AF206" i="11"/>
  <c r="AF208" i="11"/>
  <c r="AF210" i="11"/>
  <c r="AF212" i="11"/>
  <c r="AF214" i="11"/>
  <c r="AF216" i="11"/>
  <c r="AF218" i="11"/>
  <c r="AF220" i="11"/>
  <c r="AF222" i="11"/>
  <c r="AF224" i="11"/>
  <c r="AF226" i="11"/>
  <c r="AF228" i="11"/>
  <c r="AF230" i="11"/>
  <c r="AF232" i="11"/>
  <c r="AF234" i="11"/>
  <c r="AF236" i="11"/>
  <c r="AF238" i="11"/>
  <c r="AF240" i="11"/>
  <c r="AF242" i="11"/>
  <c r="AF244" i="11"/>
  <c r="AF246" i="11"/>
  <c r="AF248" i="11"/>
  <c r="AF250" i="11"/>
  <c r="AF252" i="11"/>
  <c r="AF254" i="11"/>
  <c r="AF256" i="11"/>
  <c r="AF258" i="11"/>
  <c r="AF260" i="11"/>
  <c r="AF262" i="11"/>
  <c r="AF264" i="11"/>
  <c r="AF266" i="11"/>
  <c r="AF268" i="11"/>
  <c r="AF270" i="11"/>
  <c r="AF272" i="11"/>
  <c r="AF274" i="11"/>
  <c r="AF276" i="11"/>
  <c r="AF278" i="11"/>
  <c r="AF280" i="11"/>
  <c r="AF282" i="11"/>
  <c r="AF284" i="11"/>
  <c r="AF286" i="11"/>
  <c r="AF288" i="11"/>
  <c r="AF292" i="11"/>
  <c r="AF296" i="11"/>
  <c r="AF300" i="11"/>
  <c r="AF304" i="11"/>
  <c r="AF308" i="11"/>
  <c r="AF311" i="11"/>
  <c r="AF313" i="11"/>
  <c r="AF315" i="11"/>
  <c r="AF317" i="11"/>
  <c r="AF319" i="11"/>
  <c r="AF321" i="11"/>
  <c r="AF323" i="11"/>
  <c r="AF325" i="11"/>
  <c r="AF327" i="11"/>
  <c r="AF329" i="11"/>
  <c r="AF331" i="11"/>
  <c r="AF333" i="11"/>
  <c r="AF335" i="11"/>
  <c r="AF337" i="11"/>
  <c r="AF339" i="11"/>
  <c r="AF341" i="11"/>
  <c r="AF343" i="11"/>
  <c r="AF345" i="11"/>
  <c r="AF347" i="11"/>
  <c r="AF349" i="11"/>
  <c r="AF351" i="11"/>
  <c r="AF353" i="11"/>
  <c r="AF355" i="11"/>
  <c r="AF357" i="11"/>
  <c r="AF359" i="11"/>
  <c r="AF361" i="11"/>
  <c r="AF363" i="11"/>
  <c r="AF365" i="11"/>
  <c r="AF367" i="11"/>
  <c r="AF369" i="11"/>
  <c r="AF371" i="11"/>
  <c r="AF373" i="11"/>
  <c r="AF375" i="11"/>
  <c r="AF377" i="11"/>
  <c r="AF379" i="11"/>
  <c r="AF381" i="11"/>
  <c r="AF383" i="11"/>
  <c r="AF385" i="11"/>
  <c r="AF387" i="11"/>
  <c r="AF389" i="11"/>
  <c r="AF391" i="11"/>
  <c r="AF393" i="11"/>
  <c r="AF395" i="11"/>
  <c r="AF397" i="11"/>
  <c r="AF399" i="11"/>
  <c r="AF401" i="11"/>
  <c r="AF403" i="11"/>
  <c r="AF405" i="11"/>
  <c r="AF407" i="11"/>
  <c r="AF409" i="11"/>
  <c r="AF411" i="11"/>
  <c r="AF413" i="11"/>
  <c r="AF415" i="11"/>
  <c r="AF417" i="11"/>
  <c r="AF419" i="11"/>
  <c r="AF421" i="11"/>
  <c r="AF423" i="11"/>
  <c r="AF425" i="11"/>
  <c r="AF427" i="11"/>
  <c r="AF429" i="11"/>
  <c r="AF431" i="11"/>
  <c r="AF433" i="11"/>
  <c r="AF435" i="11"/>
  <c r="AF437" i="11"/>
  <c r="AF439" i="11"/>
  <c r="AF441" i="11"/>
  <c r="AF443" i="11"/>
  <c r="AF445" i="11"/>
  <c r="AF447" i="11"/>
  <c r="AF449" i="11"/>
  <c r="AF451" i="11"/>
  <c r="AF453" i="11"/>
  <c r="AF455" i="11"/>
  <c r="AF457" i="11"/>
  <c r="AF459" i="11"/>
  <c r="AF461" i="11"/>
  <c r="AF463" i="11"/>
  <c r="AF465" i="11"/>
  <c r="AF467" i="11"/>
  <c r="AF469" i="11"/>
  <c r="AF471" i="11"/>
  <c r="AF473" i="11"/>
  <c r="AF475" i="11"/>
  <c r="AF477" i="11"/>
  <c r="AF479" i="11"/>
  <c r="AF481" i="11"/>
  <c r="AF483" i="11"/>
  <c r="AF485" i="11"/>
  <c r="AF487" i="11"/>
  <c r="AF489" i="11"/>
  <c r="AF491" i="11"/>
  <c r="AF493" i="11"/>
  <c r="AF495" i="11"/>
  <c r="AF497" i="11"/>
  <c r="AF499" i="11"/>
  <c r="AF501" i="11"/>
  <c r="AF503" i="11"/>
  <c r="AF505" i="11"/>
  <c r="AF507" i="11"/>
  <c r="AF509" i="11"/>
  <c r="AF511" i="11"/>
  <c r="AF513" i="11"/>
  <c r="AF515" i="11"/>
  <c r="AF517" i="11"/>
  <c r="AF519" i="11"/>
  <c r="AF521" i="11"/>
  <c r="AF523" i="11"/>
  <c r="AF525" i="11"/>
  <c r="AF527" i="11"/>
  <c r="AF529" i="11"/>
  <c r="AF531" i="11"/>
  <c r="AF533" i="11"/>
  <c r="AF535" i="11"/>
  <c r="AF537" i="11"/>
  <c r="AF539" i="11"/>
  <c r="AF541" i="11"/>
  <c r="AF543" i="11"/>
  <c r="AF545" i="11"/>
  <c r="AF547" i="11"/>
  <c r="AF549" i="11"/>
  <c r="AF551" i="11"/>
  <c r="AF553" i="11"/>
  <c r="AF555" i="11"/>
  <c r="AF557" i="11"/>
  <c r="AF559" i="11"/>
  <c r="AF561" i="11"/>
  <c r="AF563" i="11"/>
  <c r="AF565" i="11"/>
  <c r="AF567" i="11"/>
  <c r="AF569" i="11"/>
  <c r="AF571" i="11"/>
  <c r="AF573" i="11"/>
  <c r="AF575" i="11"/>
  <c r="AF577" i="11"/>
  <c r="AF579" i="11"/>
  <c r="AF581" i="11"/>
  <c r="AF583" i="11"/>
  <c r="AF585" i="11"/>
  <c r="AF587" i="11"/>
  <c r="AF589" i="11"/>
  <c r="AF591" i="11"/>
  <c r="AF593" i="11"/>
  <c r="AF595" i="11"/>
  <c r="AF597" i="11"/>
  <c r="AF599" i="11"/>
  <c r="AF601" i="11"/>
  <c r="AF603" i="11"/>
  <c r="AF605" i="11"/>
  <c r="AF607" i="11"/>
  <c r="AF609" i="11"/>
  <c r="AF611" i="11"/>
  <c r="AF613" i="11"/>
  <c r="AF615" i="11"/>
  <c r="AF617" i="11"/>
  <c r="AF290" i="11"/>
  <c r="AF294" i="11"/>
  <c r="AF298" i="11"/>
  <c r="AF302" i="11"/>
  <c r="AF306" i="11"/>
  <c r="AF310" i="11"/>
  <c r="AF312" i="11"/>
  <c r="AF314" i="11"/>
  <c r="AF316" i="11"/>
  <c r="AF318" i="11"/>
  <c r="AF320" i="11"/>
  <c r="AF322" i="11"/>
  <c r="AF324" i="11"/>
  <c r="AF326" i="11"/>
  <c r="AF328" i="11"/>
  <c r="AF330" i="11"/>
  <c r="AF332" i="11"/>
  <c r="AF334" i="11"/>
  <c r="AF336" i="11"/>
  <c r="AF338" i="11"/>
  <c r="AF340" i="11"/>
  <c r="AF342" i="11"/>
  <c r="AF344" i="11"/>
  <c r="AF346" i="11"/>
  <c r="AF348" i="11"/>
  <c r="AF350" i="11"/>
  <c r="AF352" i="11"/>
  <c r="AF354" i="11"/>
  <c r="AF356" i="11"/>
  <c r="AF358" i="11"/>
  <c r="AF360" i="11"/>
  <c r="AF362" i="11"/>
  <c r="AF364" i="11"/>
  <c r="AF366" i="11"/>
  <c r="AF368" i="11"/>
  <c r="AF370" i="11"/>
  <c r="AF372" i="11"/>
  <c r="AF374" i="11"/>
  <c r="AF376" i="11"/>
  <c r="AF378" i="11"/>
  <c r="AF380" i="11"/>
  <c r="AF382" i="11"/>
  <c r="AF384" i="11"/>
  <c r="AF386" i="11"/>
  <c r="AF388" i="11"/>
  <c r="AF390" i="11"/>
  <c r="AF392" i="11"/>
  <c r="AF394" i="11"/>
  <c r="AF396" i="11"/>
  <c r="AF398" i="11"/>
  <c r="AF400" i="11"/>
  <c r="AF402" i="11"/>
  <c r="AF404" i="11"/>
  <c r="AF406" i="11"/>
  <c r="AF408" i="11"/>
  <c r="AF410" i="11"/>
  <c r="AF412" i="11"/>
  <c r="AF414" i="11"/>
  <c r="AF416" i="11"/>
  <c r="AF418" i="11"/>
  <c r="AF420" i="11"/>
  <c r="AF422" i="11"/>
  <c r="AF424" i="11"/>
  <c r="AF426" i="11"/>
  <c r="AF428" i="11"/>
  <c r="AF430" i="11"/>
  <c r="AF432" i="11"/>
  <c r="AF434" i="11"/>
  <c r="AF436" i="11"/>
  <c r="AF438" i="11"/>
  <c r="AF440" i="11"/>
  <c r="AF442" i="11"/>
  <c r="AF444" i="11"/>
  <c r="AF446" i="11"/>
  <c r="AF448" i="11"/>
  <c r="AF450" i="11"/>
  <c r="AF452" i="11"/>
  <c r="AF454" i="11"/>
  <c r="AF456" i="11"/>
  <c r="AF458" i="11"/>
  <c r="AF460" i="11"/>
  <c r="AF462" i="11"/>
  <c r="AF464" i="11"/>
  <c r="AF466" i="11"/>
  <c r="AF468" i="11"/>
  <c r="AF470" i="11"/>
  <c r="AF472" i="11"/>
  <c r="AF474" i="11"/>
  <c r="AF476" i="11"/>
  <c r="AF478" i="11"/>
  <c r="AF480" i="11"/>
  <c r="AF482" i="11"/>
  <c r="AF484" i="11"/>
  <c r="AF486" i="11"/>
  <c r="AF488" i="11"/>
  <c r="AF490" i="11"/>
  <c r="AF492" i="11"/>
  <c r="AF494" i="11"/>
  <c r="AF496" i="11"/>
  <c r="AF498" i="11"/>
  <c r="AF500" i="11"/>
  <c r="AF502" i="11"/>
  <c r="AF504" i="11"/>
  <c r="AF506" i="11"/>
  <c r="AF508" i="11"/>
  <c r="AF510" i="11"/>
  <c r="AF512" i="11"/>
  <c r="AF514" i="11"/>
  <c r="AF516" i="11"/>
  <c r="AF518" i="11"/>
  <c r="AF520" i="11"/>
  <c r="AF522" i="11"/>
  <c r="AF524" i="11"/>
  <c r="AF526" i="11"/>
  <c r="AF528" i="11"/>
  <c r="AF530" i="11"/>
  <c r="AF532" i="11"/>
  <c r="AF534" i="11"/>
  <c r="AF536" i="11"/>
  <c r="AF538" i="11"/>
  <c r="AF540" i="11"/>
  <c r="AF542" i="11"/>
  <c r="AF544" i="11"/>
  <c r="AF546" i="11"/>
  <c r="AF548" i="11"/>
  <c r="AF550" i="11"/>
  <c r="AF552" i="11"/>
  <c r="AF554" i="11"/>
  <c r="AF556" i="11"/>
  <c r="AF558" i="11"/>
  <c r="AF560" i="11"/>
  <c r="AF562" i="11"/>
  <c r="AF564" i="11"/>
  <c r="AF566" i="11"/>
  <c r="AF568" i="11"/>
  <c r="AF570" i="11"/>
  <c r="AF572" i="11"/>
  <c r="AF574" i="11"/>
  <c r="AF576" i="11"/>
  <c r="AF578" i="11"/>
  <c r="AF580" i="11"/>
  <c r="AF582" i="11"/>
  <c r="AF584" i="11"/>
  <c r="AF586" i="11"/>
  <c r="AF588" i="11"/>
  <c r="AF590" i="11"/>
  <c r="AF592" i="11"/>
  <c r="AF594" i="11"/>
  <c r="AF596" i="11"/>
  <c r="AF598" i="11"/>
  <c r="AF600" i="11"/>
  <c r="AF602" i="11"/>
  <c r="AF604" i="11"/>
  <c r="AF606" i="11"/>
  <c r="AF608" i="11"/>
  <c r="AF610" i="11"/>
  <c r="AF612" i="11"/>
  <c r="AF614" i="11"/>
  <c r="AF616" i="11"/>
  <c r="AF618" i="11"/>
  <c r="AF620" i="11"/>
  <c r="AF622" i="11"/>
  <c r="AF624" i="11"/>
  <c r="AF626" i="11"/>
  <c r="AF628" i="11"/>
  <c r="AF630" i="11"/>
  <c r="AF632" i="11"/>
  <c r="AF634" i="11"/>
  <c r="AF636" i="11"/>
  <c r="AF638" i="11"/>
  <c r="AF619" i="11"/>
  <c r="AF623" i="11"/>
  <c r="AF627" i="11"/>
  <c r="AF631" i="11"/>
  <c r="AF635" i="11"/>
  <c r="AF639" i="11"/>
  <c r="AF641" i="11"/>
  <c r="AF643" i="11"/>
  <c r="AF645" i="11"/>
  <c r="AF647" i="11"/>
  <c r="AF649" i="11"/>
  <c r="AF651" i="11"/>
  <c r="AF653" i="11"/>
  <c r="AF655" i="11"/>
  <c r="AF657" i="11"/>
  <c r="AF659" i="11"/>
  <c r="AF661" i="11"/>
  <c r="AF663" i="11"/>
  <c r="AF665" i="11"/>
  <c r="AF667" i="11"/>
  <c r="AF669" i="11"/>
  <c r="AF671" i="11"/>
  <c r="AF673" i="11"/>
  <c r="AF675" i="11"/>
  <c r="AF677" i="11"/>
  <c r="AF679" i="11"/>
  <c r="AF681" i="11"/>
  <c r="AF683" i="11"/>
  <c r="AF685" i="11"/>
  <c r="AF687" i="11"/>
  <c r="AF689" i="11"/>
  <c r="AF691" i="11"/>
  <c r="AF693" i="11"/>
  <c r="AF695" i="11"/>
  <c r="AF697" i="11"/>
  <c r="AF699" i="11"/>
  <c r="AF701" i="11"/>
  <c r="AF703" i="11"/>
  <c r="AF705" i="11"/>
  <c r="AF707" i="11"/>
  <c r="AF709" i="11"/>
  <c r="AF711" i="11"/>
  <c r="AF713" i="11"/>
  <c r="AF715" i="11"/>
  <c r="AF717" i="11"/>
  <c r="AF719" i="11"/>
  <c r="AF721" i="11"/>
  <c r="AF723" i="11"/>
  <c r="AF725" i="11"/>
  <c r="AF727" i="11"/>
  <c r="AF729" i="11"/>
  <c r="AF731" i="11"/>
  <c r="AF733" i="11"/>
  <c r="AF735" i="11"/>
  <c r="AF737" i="11"/>
  <c r="AF739" i="11"/>
  <c r="AF741" i="11"/>
  <c r="AF743" i="11"/>
  <c r="AF745" i="11"/>
  <c r="AF747" i="11"/>
  <c r="AF749" i="11"/>
  <c r="AF751" i="11"/>
  <c r="AF753" i="11"/>
  <c r="AF755" i="11"/>
  <c r="AF757" i="11"/>
  <c r="AF759" i="11"/>
  <c r="AF761" i="11"/>
  <c r="AF763" i="11"/>
  <c r="AF765" i="11"/>
  <c r="AF767" i="11"/>
  <c r="AF769" i="11"/>
  <c r="AF771" i="11"/>
  <c r="AF773" i="11"/>
  <c r="AF775" i="11"/>
  <c r="AF777" i="11"/>
  <c r="AF779" i="11"/>
  <c r="AF781" i="11"/>
  <c r="AF783" i="11"/>
  <c r="AF785" i="11"/>
  <c r="AF787" i="11"/>
  <c r="AF789" i="11"/>
  <c r="AF791" i="11"/>
  <c r="AF793" i="11"/>
  <c r="AF795" i="11"/>
  <c r="AF797" i="11"/>
  <c r="AF799" i="11"/>
  <c r="AF801" i="11"/>
  <c r="AF803" i="11"/>
  <c r="AF805" i="11"/>
  <c r="AF807" i="11"/>
  <c r="AF809" i="11"/>
  <c r="AF811" i="11"/>
  <c r="AF813" i="11"/>
  <c r="AF815" i="11"/>
  <c r="AF817" i="11"/>
  <c r="AF819" i="11"/>
  <c r="AF821" i="11"/>
  <c r="AF823" i="11"/>
  <c r="AF825" i="11"/>
  <c r="AF827" i="11"/>
  <c r="AF829" i="11"/>
  <c r="AF831" i="11"/>
  <c r="AF833" i="11"/>
  <c r="AF835" i="11"/>
  <c r="AF837" i="11"/>
  <c r="AF839" i="11"/>
  <c r="AF841" i="11"/>
  <c r="AF843" i="11"/>
  <c r="AF845" i="11"/>
  <c r="AF847" i="11"/>
  <c r="AF849" i="11"/>
  <c r="AF851" i="11"/>
  <c r="AF853" i="11"/>
  <c r="AF855" i="11"/>
  <c r="AF857" i="11"/>
  <c r="AF859" i="11"/>
  <c r="AF861" i="11"/>
  <c r="AF863" i="11"/>
  <c r="AF865" i="11"/>
  <c r="AF867" i="11"/>
  <c r="AF869" i="11"/>
  <c r="AF871" i="11"/>
  <c r="AF873" i="11"/>
  <c r="AF875" i="11"/>
  <c r="AF877" i="11"/>
  <c r="AF879" i="11"/>
  <c r="AF881" i="11"/>
  <c r="AF883" i="11"/>
  <c r="AF885" i="11"/>
  <c r="AF887" i="11"/>
  <c r="AF889" i="11"/>
  <c r="AF891" i="11"/>
  <c r="AF893" i="11"/>
  <c r="AF895" i="11"/>
  <c r="AF897" i="11"/>
  <c r="AF899" i="11"/>
  <c r="AF901" i="11"/>
  <c r="AF903" i="11"/>
  <c r="AF905" i="11"/>
  <c r="AF907" i="11"/>
  <c r="AF909" i="11"/>
  <c r="AF911" i="11"/>
  <c r="AF913" i="11"/>
  <c r="AF915" i="11"/>
  <c r="AF917" i="11"/>
  <c r="AF919" i="11"/>
  <c r="AF921" i="11"/>
  <c r="AF923" i="11"/>
  <c r="AF925" i="11"/>
  <c r="AF927" i="11"/>
  <c r="AF929" i="11"/>
  <c r="AF931" i="11"/>
  <c r="AF933" i="11"/>
  <c r="AF935" i="11"/>
  <c r="AF937" i="11"/>
  <c r="AF939" i="11"/>
  <c r="AF941" i="11"/>
  <c r="AF943" i="11"/>
  <c r="AF945" i="11"/>
  <c r="AF947" i="11"/>
  <c r="AF949" i="11"/>
  <c r="AF951" i="11"/>
  <c r="AF953" i="11"/>
  <c r="AF955" i="11"/>
  <c r="AF957" i="11"/>
  <c r="AF959" i="11"/>
  <c r="AF961" i="11"/>
  <c r="AF963" i="11"/>
  <c r="AF965" i="11"/>
  <c r="AF967" i="11"/>
  <c r="AF621" i="11"/>
  <c r="AF625" i="11"/>
  <c r="AF629" i="11"/>
  <c r="AF633" i="11"/>
  <c r="AF637" i="11"/>
  <c r="AF640" i="11"/>
  <c r="AF642" i="11"/>
  <c r="AF644" i="11"/>
  <c r="AF646" i="11"/>
  <c r="AF648" i="11"/>
  <c r="AF650" i="11"/>
  <c r="AF652" i="11"/>
  <c r="AF654" i="11"/>
  <c r="AF656" i="11"/>
  <c r="AF658" i="11"/>
  <c r="AF660" i="11"/>
  <c r="AF662" i="11"/>
  <c r="AF664" i="11"/>
  <c r="AF666" i="11"/>
  <c r="AF668" i="11"/>
  <c r="AF670" i="11"/>
  <c r="AF672" i="11"/>
  <c r="AF674" i="11"/>
  <c r="AF676" i="11"/>
  <c r="AF678" i="11"/>
  <c r="AF680" i="11"/>
  <c r="AF682" i="11"/>
  <c r="AF684" i="11"/>
  <c r="AF686" i="11"/>
  <c r="AF688" i="11"/>
  <c r="AF690" i="11"/>
  <c r="AF692" i="11"/>
  <c r="AF694" i="11"/>
  <c r="AF696" i="11"/>
  <c r="AF698" i="11"/>
  <c r="AF700" i="11"/>
  <c r="AF702" i="11"/>
  <c r="AF704" i="11"/>
  <c r="AF706" i="11"/>
  <c r="AF708" i="11"/>
  <c r="AF710" i="11"/>
  <c r="AF712" i="11"/>
  <c r="AF714" i="11"/>
  <c r="AF716" i="11"/>
  <c r="AF718" i="11"/>
  <c r="AF720" i="11"/>
  <c r="AF722" i="11"/>
  <c r="AF724" i="11"/>
  <c r="AF726" i="11"/>
  <c r="AF728" i="11"/>
  <c r="AF730" i="11"/>
  <c r="AF732" i="11"/>
  <c r="AF734" i="11"/>
  <c r="AF736" i="11"/>
  <c r="AF738" i="11"/>
  <c r="AF740" i="11"/>
  <c r="AF742" i="11"/>
  <c r="AF744" i="11"/>
  <c r="AF746" i="11"/>
  <c r="AF748" i="11"/>
  <c r="AF750" i="11"/>
  <c r="AF752" i="11"/>
  <c r="AF754" i="11"/>
  <c r="AF756" i="11"/>
  <c r="AF758" i="11"/>
  <c r="AF760" i="11"/>
  <c r="AF762" i="11"/>
  <c r="AF764" i="11"/>
  <c r="AF766" i="11"/>
  <c r="AF768" i="11"/>
  <c r="AF770" i="11"/>
  <c r="AF772" i="11"/>
  <c r="AF774" i="11"/>
  <c r="AF776" i="11"/>
  <c r="AF778" i="11"/>
  <c r="AF780" i="11"/>
  <c r="AF782" i="11"/>
  <c r="AF784" i="11"/>
  <c r="AF786" i="11"/>
  <c r="AF788" i="11"/>
  <c r="AF790" i="11"/>
  <c r="AF792" i="11"/>
  <c r="AF794" i="11"/>
  <c r="AF796" i="11"/>
  <c r="AF798" i="11"/>
  <c r="AF800" i="11"/>
  <c r="AF802" i="11"/>
  <c r="AF804" i="11"/>
  <c r="AF806" i="11"/>
  <c r="AF808" i="11"/>
  <c r="AF810" i="11"/>
  <c r="AF812" i="11"/>
  <c r="AF814" i="11"/>
  <c r="AF816" i="11"/>
  <c r="AF818" i="11"/>
  <c r="AF820" i="11"/>
  <c r="AF822" i="11"/>
  <c r="AF824" i="11"/>
  <c r="AF826" i="11"/>
  <c r="AF828" i="11"/>
  <c r="AF830" i="11"/>
  <c r="AF832" i="11"/>
  <c r="AF834" i="11"/>
  <c r="AF836" i="11"/>
  <c r="AF838" i="11"/>
  <c r="AF840" i="11"/>
  <c r="AF842" i="11"/>
  <c r="AF844" i="11"/>
  <c r="AF846" i="11"/>
  <c r="AF848" i="11"/>
  <c r="AF850" i="11"/>
  <c r="AF852" i="11"/>
  <c r="AF854" i="11"/>
  <c r="AF856" i="11"/>
  <c r="AF858" i="11"/>
  <c r="AF860" i="11"/>
  <c r="AF862" i="11"/>
  <c r="AF864" i="11"/>
  <c r="AF866" i="11"/>
  <c r="AF868" i="11"/>
  <c r="AF870" i="11"/>
  <c r="AF872" i="11"/>
  <c r="AF874" i="11"/>
  <c r="AF876" i="11"/>
  <c r="AF878" i="11"/>
  <c r="AF880" i="11"/>
  <c r="AF882" i="11"/>
  <c r="AF884" i="11"/>
  <c r="AF886" i="11"/>
  <c r="AF888" i="11"/>
  <c r="AF890" i="11"/>
  <c r="AF892" i="11"/>
  <c r="AF894" i="11"/>
  <c r="AF896" i="11"/>
  <c r="AF898" i="11"/>
  <c r="AF900" i="11"/>
  <c r="AF902" i="11"/>
  <c r="AF904" i="11"/>
  <c r="AF906" i="11"/>
  <c r="AF908" i="11"/>
  <c r="AF910" i="11"/>
  <c r="AF912" i="11"/>
  <c r="AF914" i="11"/>
  <c r="AF916" i="11"/>
  <c r="AF918" i="11"/>
  <c r="AF920" i="11"/>
  <c r="AF922" i="11"/>
  <c r="AF924" i="11"/>
  <c r="AF926" i="11"/>
  <c r="AF928" i="11"/>
  <c r="AF930" i="11"/>
  <c r="AF932" i="11"/>
  <c r="AF934" i="11"/>
  <c r="AF936" i="11"/>
  <c r="AF938" i="11"/>
  <c r="AF940" i="11"/>
  <c r="AF942" i="11"/>
  <c r="AF944" i="11"/>
  <c r="AF946" i="11"/>
  <c r="AF948" i="11"/>
  <c r="AF950" i="11"/>
  <c r="AF952" i="11"/>
  <c r="AF954" i="11"/>
  <c r="AF956" i="11"/>
  <c r="AF958" i="11"/>
  <c r="AF960" i="11"/>
  <c r="AF962" i="11"/>
  <c r="AF964" i="11"/>
  <c r="AF966" i="11"/>
  <c r="AF968" i="11"/>
  <c r="AF970" i="11"/>
  <c r="AF972" i="11"/>
  <c r="AF974" i="11"/>
  <c r="AF976" i="11"/>
  <c r="AF978" i="11"/>
  <c r="AF980" i="11"/>
  <c r="AF982" i="11"/>
  <c r="AF984" i="11"/>
  <c r="AF986" i="11"/>
  <c r="AF988" i="11"/>
  <c r="AF990" i="11"/>
  <c r="AF992" i="11"/>
  <c r="AF994" i="11"/>
  <c r="AF996" i="11"/>
  <c r="AF998" i="11"/>
  <c r="AF1000" i="11"/>
  <c r="AF1002" i="11"/>
  <c r="AF969" i="11"/>
  <c r="AF973" i="11"/>
  <c r="AF977" i="11"/>
  <c r="AF981" i="11"/>
  <c r="AF985" i="11"/>
  <c r="AF989" i="11"/>
  <c r="AF993" i="11"/>
  <c r="AF997" i="11"/>
  <c r="AF1001" i="11"/>
  <c r="AF971" i="11"/>
  <c r="AF975" i="11"/>
  <c r="AF979" i="11"/>
  <c r="AF983" i="11"/>
  <c r="AF987" i="11"/>
  <c r="AF991" i="11"/>
  <c r="AF995" i="11"/>
  <c r="AF999" i="11"/>
  <c r="AF1003" i="11"/>
  <c r="AF1005" i="11"/>
  <c r="AF1004" i="11"/>
  <c r="AE6" i="11"/>
  <c r="AO6" i="11" s="1"/>
  <c r="AN6" i="11" s="1"/>
  <c r="AE8" i="11"/>
  <c r="AO8" i="11" s="1"/>
  <c r="AN8" i="11" s="1"/>
  <c r="AE10" i="11"/>
  <c r="AO10" i="11" s="1"/>
  <c r="AE12" i="11"/>
  <c r="AO12" i="11" s="1"/>
  <c r="AN12" i="11" s="1"/>
  <c r="AE14" i="11"/>
  <c r="AO14" i="11" s="1"/>
  <c r="AN14" i="11" s="1"/>
  <c r="AE16" i="11"/>
  <c r="AO16" i="11" s="1"/>
  <c r="AN16" i="11" s="1"/>
  <c r="AE18" i="11"/>
  <c r="AO18" i="11" s="1"/>
  <c r="AN18" i="11" s="1"/>
  <c r="AE20" i="11"/>
  <c r="AO20" i="11" s="1"/>
  <c r="AN20" i="11" s="1"/>
  <c r="AE22" i="11"/>
  <c r="AO22" i="11" s="1"/>
  <c r="AN22" i="11" s="1"/>
  <c r="AE24" i="11"/>
  <c r="AO24" i="11" s="1"/>
  <c r="AN24" i="11" s="1"/>
  <c r="AE26" i="11"/>
  <c r="AO26" i="11" s="1"/>
  <c r="AN26" i="11" s="1"/>
  <c r="AE28" i="11"/>
  <c r="AO28" i="11" s="1"/>
  <c r="AN28" i="11" s="1"/>
  <c r="AE30" i="11"/>
  <c r="AO30" i="11" s="1"/>
  <c r="AN30" i="11" s="1"/>
  <c r="AE32" i="11"/>
  <c r="AO32" i="11" s="1"/>
  <c r="AN32" i="11" s="1"/>
  <c r="AE34" i="11"/>
  <c r="AO34" i="11" s="1"/>
  <c r="AN34" i="11" s="1"/>
  <c r="AE36" i="11"/>
  <c r="AO36" i="11" s="1"/>
  <c r="AN36" i="11" s="1"/>
  <c r="AE38" i="11"/>
  <c r="AO38" i="11" s="1"/>
  <c r="AN38" i="11" s="1"/>
  <c r="AE40" i="11"/>
  <c r="AO40" i="11" s="1"/>
  <c r="AN40" i="11" s="1"/>
  <c r="AE42" i="11"/>
  <c r="AO42" i="11" s="1"/>
  <c r="AE44" i="11"/>
  <c r="AO44" i="11" s="1"/>
  <c r="AN44" i="11" s="1"/>
  <c r="AE46" i="11"/>
  <c r="AO46" i="11" s="1"/>
  <c r="AN46" i="11" s="1"/>
  <c r="AE48" i="11"/>
  <c r="AO48" i="11" s="1"/>
  <c r="AN48" i="11" s="1"/>
  <c r="AE50" i="11"/>
  <c r="AO50" i="11" s="1"/>
  <c r="AN50" i="11" s="1"/>
  <c r="AE52" i="11"/>
  <c r="AO52" i="11" s="1"/>
  <c r="AN52" i="11" s="1"/>
  <c r="AE54" i="11"/>
  <c r="AO54" i="11" s="1"/>
  <c r="AN54" i="11" s="1"/>
  <c r="AE56" i="11"/>
  <c r="AO56" i="11" s="1"/>
  <c r="AE58" i="11"/>
  <c r="AO58" i="11" s="1"/>
  <c r="AN58" i="11" s="1"/>
  <c r="AE60" i="11"/>
  <c r="AO60" i="11" s="1"/>
  <c r="AN60" i="11" s="1"/>
  <c r="AE62" i="11"/>
  <c r="AO62" i="11" s="1"/>
  <c r="AN62" i="11" s="1"/>
  <c r="AE64" i="11"/>
  <c r="AO64" i="11" s="1"/>
  <c r="AN64" i="11" s="1"/>
  <c r="AE66" i="11"/>
  <c r="AO66" i="11" s="1"/>
  <c r="AE68" i="11"/>
  <c r="AO68" i="11" s="1"/>
  <c r="AN68" i="11" s="1"/>
  <c r="AE70" i="11"/>
  <c r="AO70" i="11" s="1"/>
  <c r="AN70" i="11" s="1"/>
  <c r="AE72" i="11"/>
  <c r="AO72" i="11" s="1"/>
  <c r="AN72" i="11" s="1"/>
  <c r="AE74" i="11"/>
  <c r="AO74" i="11" s="1"/>
  <c r="AN74" i="11" s="1"/>
  <c r="AE76" i="11"/>
  <c r="AO76" i="11" s="1"/>
  <c r="AN76" i="11" s="1"/>
  <c r="AE78" i="11"/>
  <c r="AO78" i="11" s="1"/>
  <c r="AN78" i="11" s="1"/>
  <c r="AE80" i="11"/>
  <c r="AO80" i="11" s="1"/>
  <c r="AN80" i="11" s="1"/>
  <c r="AE82" i="11"/>
  <c r="AO82" i="11" s="1"/>
  <c r="AN82" i="11" s="1"/>
  <c r="AE84" i="11"/>
  <c r="AO84" i="11" s="1"/>
  <c r="AN84" i="11" s="1"/>
  <c r="AE86" i="11"/>
  <c r="AO86" i="11" s="1"/>
  <c r="AN86" i="11" s="1"/>
  <c r="AE88" i="11"/>
  <c r="AO88" i="11" s="1"/>
  <c r="AN88" i="11" s="1"/>
  <c r="AE90" i="11"/>
  <c r="AO90" i="11" s="1"/>
  <c r="AN90" i="11" s="1"/>
  <c r="AE92" i="11"/>
  <c r="AO92" i="11" s="1"/>
  <c r="AN92" i="11" s="1"/>
  <c r="AE94" i="11"/>
  <c r="AO94" i="11" s="1"/>
  <c r="AN94" i="11" s="1"/>
  <c r="AE5" i="11"/>
  <c r="AO5" i="11" s="1"/>
  <c r="AN5" i="11" s="1"/>
  <c r="AE7" i="11"/>
  <c r="AO7" i="11" s="1"/>
  <c r="AN7" i="11" s="1"/>
  <c r="AE9" i="11"/>
  <c r="AO9" i="11" s="1"/>
  <c r="AN9" i="11" s="1"/>
  <c r="AE11" i="11"/>
  <c r="AO11" i="11" s="1"/>
  <c r="AN11" i="11" s="1"/>
  <c r="AE13" i="11"/>
  <c r="AO13" i="11" s="1"/>
  <c r="AN13" i="11" s="1"/>
  <c r="AE15" i="11"/>
  <c r="AO15" i="11" s="1"/>
  <c r="AN15" i="11" s="1"/>
  <c r="AE17" i="11"/>
  <c r="AO17" i="11" s="1"/>
  <c r="AN17" i="11" s="1"/>
  <c r="AE19" i="11"/>
  <c r="AO19" i="11" s="1"/>
  <c r="AN19" i="11" s="1"/>
  <c r="AE21" i="11"/>
  <c r="AO21" i="11" s="1"/>
  <c r="AN21" i="11" s="1"/>
  <c r="AE23" i="11"/>
  <c r="AO23" i="11" s="1"/>
  <c r="AN23" i="11" s="1"/>
  <c r="AE25" i="11"/>
  <c r="AO25" i="11" s="1"/>
  <c r="AN25" i="11" s="1"/>
  <c r="AE27" i="11"/>
  <c r="AO27" i="11" s="1"/>
  <c r="AN27" i="11" s="1"/>
  <c r="AE29" i="11"/>
  <c r="AO29" i="11" s="1"/>
  <c r="AN29" i="11" s="1"/>
  <c r="AE31" i="11"/>
  <c r="AO31" i="11" s="1"/>
  <c r="AE33" i="11"/>
  <c r="AO33" i="11" s="1"/>
  <c r="AN33" i="11" s="1"/>
  <c r="AE35" i="11"/>
  <c r="AO35" i="11" s="1"/>
  <c r="AN35" i="11" s="1"/>
  <c r="AE37" i="11"/>
  <c r="AO37" i="11" s="1"/>
  <c r="AN37" i="11" s="1"/>
  <c r="AE39" i="11"/>
  <c r="AO39" i="11" s="1"/>
  <c r="AN39" i="11" s="1"/>
  <c r="AE41" i="11"/>
  <c r="AO41" i="11" s="1"/>
  <c r="AN41" i="11" s="1"/>
  <c r="AE43" i="11"/>
  <c r="AO43" i="11" s="1"/>
  <c r="AN43" i="11" s="1"/>
  <c r="AE45" i="11"/>
  <c r="AO45" i="11" s="1"/>
  <c r="AN45" i="11" s="1"/>
  <c r="AE47" i="11"/>
  <c r="AO47" i="11" s="1"/>
  <c r="AN47" i="11" s="1"/>
  <c r="AE49" i="11"/>
  <c r="AO49" i="11" s="1"/>
  <c r="AN49" i="11" s="1"/>
  <c r="AE51" i="11"/>
  <c r="AO51" i="11" s="1"/>
  <c r="AN51" i="11" s="1"/>
  <c r="AE53" i="11"/>
  <c r="AO53" i="11" s="1"/>
  <c r="AN53" i="11" s="1"/>
  <c r="AE55" i="11"/>
  <c r="AO55" i="11" s="1"/>
  <c r="AN55" i="11" s="1"/>
  <c r="AE57" i="11"/>
  <c r="AO57" i="11" s="1"/>
  <c r="AN57" i="11" s="1"/>
  <c r="AE59" i="11"/>
  <c r="AO59" i="11" s="1"/>
  <c r="AN59" i="11" s="1"/>
  <c r="AE61" i="11"/>
  <c r="AO61" i="11" s="1"/>
  <c r="AN61" i="11" s="1"/>
  <c r="AE63" i="11"/>
  <c r="AO63" i="11" s="1"/>
  <c r="AE65" i="11"/>
  <c r="AO65" i="11" s="1"/>
  <c r="AN65" i="11" s="1"/>
  <c r="AE67" i="11"/>
  <c r="AO67" i="11" s="1"/>
  <c r="AN67" i="11" s="1"/>
  <c r="AE69" i="11"/>
  <c r="AO69" i="11" s="1"/>
  <c r="AN69" i="11" s="1"/>
  <c r="AE71" i="11"/>
  <c r="AO71" i="11" s="1"/>
  <c r="AE73" i="11"/>
  <c r="AO73" i="11" s="1"/>
  <c r="AN73" i="11" s="1"/>
  <c r="AE75" i="11"/>
  <c r="AO75" i="11" s="1"/>
  <c r="AN75" i="11" s="1"/>
  <c r="AE77" i="11"/>
  <c r="AO77" i="11" s="1"/>
  <c r="AN77" i="11" s="1"/>
  <c r="AE79" i="11"/>
  <c r="AO79" i="11" s="1"/>
  <c r="AE81" i="11"/>
  <c r="AO81" i="11" s="1"/>
  <c r="AE83" i="11"/>
  <c r="AO83" i="11" s="1"/>
  <c r="AN83" i="11" s="1"/>
  <c r="AE85" i="11"/>
  <c r="AO85" i="11" s="1"/>
  <c r="AN85" i="11" s="1"/>
  <c r="AE87" i="11"/>
  <c r="AO87" i="11" s="1"/>
  <c r="AN87" i="11" s="1"/>
  <c r="AE89" i="11"/>
  <c r="AO89" i="11" s="1"/>
  <c r="AN89" i="11" s="1"/>
  <c r="AE91" i="11"/>
  <c r="AO91" i="11" s="1"/>
  <c r="AN91" i="11" s="1"/>
  <c r="AE93" i="11"/>
  <c r="AO93" i="11" s="1"/>
  <c r="AN93" i="11" s="1"/>
  <c r="AE95" i="11"/>
  <c r="AO95" i="11" s="1"/>
  <c r="AN95" i="11" s="1"/>
  <c r="AE97" i="11"/>
  <c r="AO97" i="11" s="1"/>
  <c r="AN97" i="11" s="1"/>
  <c r="AE99" i="11"/>
  <c r="AO99" i="11" s="1"/>
  <c r="AN99" i="11" s="1"/>
  <c r="AE101" i="11"/>
  <c r="AO101" i="11" s="1"/>
  <c r="AN101" i="11" s="1"/>
  <c r="AE103" i="11"/>
  <c r="AO103" i="11" s="1"/>
  <c r="AN103" i="11" s="1"/>
  <c r="AE105" i="11"/>
  <c r="AO105" i="11" s="1"/>
  <c r="AN105" i="11" s="1"/>
  <c r="AE107" i="11"/>
  <c r="AO107" i="11" s="1"/>
  <c r="AN107" i="11" s="1"/>
  <c r="AE109" i="11"/>
  <c r="AO109" i="11" s="1"/>
  <c r="AN109" i="11" s="1"/>
  <c r="AE111" i="11"/>
  <c r="AO111" i="11" s="1"/>
  <c r="AN111" i="11" s="1"/>
  <c r="AE113" i="11"/>
  <c r="AO113" i="11" s="1"/>
  <c r="AN113" i="11" s="1"/>
  <c r="AE115" i="11"/>
  <c r="AO115" i="11" s="1"/>
  <c r="AN115" i="11" s="1"/>
  <c r="AE117" i="11"/>
  <c r="AO117" i="11" s="1"/>
  <c r="AN117" i="11" s="1"/>
  <c r="AE119" i="11"/>
  <c r="AO119" i="11" s="1"/>
  <c r="AN119" i="11" s="1"/>
  <c r="AE121" i="11"/>
  <c r="AO121" i="11" s="1"/>
  <c r="AN121" i="11" s="1"/>
  <c r="AE123" i="11"/>
  <c r="AO123" i="11" s="1"/>
  <c r="AE125" i="11"/>
  <c r="AO125" i="11" s="1"/>
  <c r="AN125" i="11" s="1"/>
  <c r="AE127" i="11"/>
  <c r="AO127" i="11" s="1"/>
  <c r="AN127" i="11" s="1"/>
  <c r="AE129" i="11"/>
  <c r="AO129" i="11" s="1"/>
  <c r="AN129" i="11" s="1"/>
  <c r="AE131" i="11"/>
  <c r="AO131" i="11" s="1"/>
  <c r="AN131" i="11" s="1"/>
  <c r="AE133" i="11"/>
  <c r="AO133" i="11" s="1"/>
  <c r="AN133" i="11" s="1"/>
  <c r="AE135" i="11"/>
  <c r="AO135" i="11" s="1"/>
  <c r="AN135" i="11" s="1"/>
  <c r="AE137" i="11"/>
  <c r="AO137" i="11" s="1"/>
  <c r="AN137" i="11" s="1"/>
  <c r="AE139" i="11"/>
  <c r="AO139" i="11" s="1"/>
  <c r="AE141" i="11"/>
  <c r="AO141" i="11" s="1"/>
  <c r="AN141" i="11" s="1"/>
  <c r="AE143" i="11"/>
  <c r="AO143" i="11" s="1"/>
  <c r="AN143" i="11" s="1"/>
  <c r="AE145" i="11"/>
  <c r="AO145" i="11" s="1"/>
  <c r="AN145" i="11" s="1"/>
  <c r="AE147" i="11"/>
  <c r="AO147" i="11" s="1"/>
  <c r="AN147" i="11" s="1"/>
  <c r="AE149" i="11"/>
  <c r="AO149" i="11" s="1"/>
  <c r="AN149" i="11" s="1"/>
  <c r="AE151" i="11"/>
  <c r="AO151" i="11" s="1"/>
  <c r="AE153" i="11"/>
  <c r="AO153" i="11" s="1"/>
  <c r="AN153" i="11" s="1"/>
  <c r="AE155" i="11"/>
  <c r="AO155" i="11" s="1"/>
  <c r="AN155" i="11" s="1"/>
  <c r="AE157" i="11"/>
  <c r="AO157" i="11" s="1"/>
  <c r="AN157" i="11" s="1"/>
  <c r="AE159" i="11"/>
  <c r="AO159" i="11" s="1"/>
  <c r="AN159" i="11" s="1"/>
  <c r="AE161" i="11"/>
  <c r="AO161" i="11" s="1"/>
  <c r="AN161" i="11" s="1"/>
  <c r="AE163" i="11"/>
  <c r="AO163" i="11" s="1"/>
  <c r="AE165" i="11"/>
  <c r="AO165" i="11" s="1"/>
  <c r="AN165" i="11" s="1"/>
  <c r="AE167" i="11"/>
  <c r="AO167" i="11" s="1"/>
  <c r="AE169" i="11"/>
  <c r="AO169" i="11" s="1"/>
  <c r="AN169" i="11" s="1"/>
  <c r="AE171" i="11"/>
  <c r="AO171" i="11" s="1"/>
  <c r="AE173" i="11"/>
  <c r="AO173" i="11" s="1"/>
  <c r="AN173" i="11" s="1"/>
  <c r="AE96" i="11"/>
  <c r="AO96" i="11" s="1"/>
  <c r="AE100" i="11"/>
  <c r="AO100" i="11" s="1"/>
  <c r="AN100" i="11" s="1"/>
  <c r="AE104" i="11"/>
  <c r="AO104" i="11" s="1"/>
  <c r="AN104" i="11" s="1"/>
  <c r="AE108" i="11"/>
  <c r="AO108" i="11" s="1"/>
  <c r="AN108" i="11" s="1"/>
  <c r="AE112" i="11"/>
  <c r="AO112" i="11" s="1"/>
  <c r="AE116" i="11"/>
  <c r="AO116" i="11" s="1"/>
  <c r="AN116" i="11" s="1"/>
  <c r="AE120" i="11"/>
  <c r="AO120" i="11" s="1"/>
  <c r="AN120" i="11" s="1"/>
  <c r="AE124" i="11"/>
  <c r="AO124" i="11" s="1"/>
  <c r="AN124" i="11" s="1"/>
  <c r="AE128" i="11"/>
  <c r="AO128" i="11" s="1"/>
  <c r="AN128" i="11" s="1"/>
  <c r="AE132" i="11"/>
  <c r="AO132" i="11" s="1"/>
  <c r="AN132" i="11" s="1"/>
  <c r="AE136" i="11"/>
  <c r="AO136" i="11" s="1"/>
  <c r="AN136" i="11" s="1"/>
  <c r="AE140" i="11"/>
  <c r="AO140" i="11" s="1"/>
  <c r="AN140" i="11" s="1"/>
  <c r="AE144" i="11"/>
  <c r="AO144" i="11" s="1"/>
  <c r="AN144" i="11" s="1"/>
  <c r="AE148" i="11"/>
  <c r="AO148" i="11" s="1"/>
  <c r="AN148" i="11" s="1"/>
  <c r="AE152" i="11"/>
  <c r="AO152" i="11" s="1"/>
  <c r="AE156" i="11"/>
  <c r="AO156" i="11" s="1"/>
  <c r="AN156" i="11" s="1"/>
  <c r="AE160" i="11"/>
  <c r="AO160" i="11" s="1"/>
  <c r="AE164" i="11"/>
  <c r="AO164" i="11" s="1"/>
  <c r="AN164" i="11" s="1"/>
  <c r="AE168" i="11"/>
  <c r="AO168" i="11" s="1"/>
  <c r="AN168" i="11" s="1"/>
  <c r="AE172" i="11"/>
  <c r="AO172" i="11" s="1"/>
  <c r="AN172" i="11" s="1"/>
  <c r="AE175" i="11"/>
  <c r="AO175" i="11" s="1"/>
  <c r="AN175" i="11" s="1"/>
  <c r="AE177" i="11"/>
  <c r="AO177" i="11" s="1"/>
  <c r="AN177" i="11" s="1"/>
  <c r="AE179" i="11"/>
  <c r="AO179" i="11" s="1"/>
  <c r="AE181" i="11"/>
  <c r="AO181" i="11" s="1"/>
  <c r="AN181" i="11" s="1"/>
  <c r="AE183" i="11"/>
  <c r="AO183" i="11" s="1"/>
  <c r="AE185" i="11"/>
  <c r="AO185" i="11" s="1"/>
  <c r="AN185" i="11" s="1"/>
  <c r="AE187" i="11"/>
  <c r="AO187" i="11" s="1"/>
  <c r="AE189" i="11"/>
  <c r="AO189" i="11" s="1"/>
  <c r="AN189" i="11" s="1"/>
  <c r="AE191" i="11"/>
  <c r="AO191" i="11" s="1"/>
  <c r="AN191" i="11" s="1"/>
  <c r="AE193" i="11"/>
  <c r="AO193" i="11" s="1"/>
  <c r="AN193" i="11" s="1"/>
  <c r="AE195" i="11"/>
  <c r="AO195" i="11" s="1"/>
  <c r="AE197" i="11"/>
  <c r="AO197" i="11" s="1"/>
  <c r="AN197" i="11" s="1"/>
  <c r="AE199" i="11"/>
  <c r="AO199" i="11" s="1"/>
  <c r="AE201" i="11"/>
  <c r="AO201" i="11" s="1"/>
  <c r="AN201" i="11" s="1"/>
  <c r="AE203" i="11"/>
  <c r="AO203" i="11" s="1"/>
  <c r="AN203" i="11" s="1"/>
  <c r="AE205" i="11"/>
  <c r="AO205" i="11" s="1"/>
  <c r="AN205" i="11" s="1"/>
  <c r="AE207" i="11"/>
  <c r="AO207" i="11" s="1"/>
  <c r="AE209" i="11"/>
  <c r="AO209" i="11" s="1"/>
  <c r="AN209" i="11" s="1"/>
  <c r="AE211" i="11"/>
  <c r="AO211" i="11" s="1"/>
  <c r="AE213" i="11"/>
  <c r="AO213" i="11" s="1"/>
  <c r="AN213" i="11" s="1"/>
  <c r="AE215" i="11"/>
  <c r="AO215" i="11" s="1"/>
  <c r="AE217" i="11"/>
  <c r="AO217" i="11" s="1"/>
  <c r="AN217" i="11" s="1"/>
  <c r="AE219" i="11"/>
  <c r="AO219" i="11" s="1"/>
  <c r="AN219" i="11" s="1"/>
  <c r="AE221" i="11"/>
  <c r="AO221" i="11" s="1"/>
  <c r="AN221" i="11" s="1"/>
  <c r="AE223" i="11"/>
  <c r="AO223" i="11" s="1"/>
  <c r="AN223" i="11" s="1"/>
  <c r="AE225" i="11"/>
  <c r="AO225" i="11" s="1"/>
  <c r="AN225" i="11" s="1"/>
  <c r="AE227" i="11"/>
  <c r="AO227" i="11" s="1"/>
  <c r="AE229" i="11"/>
  <c r="AO229" i="11" s="1"/>
  <c r="AN229" i="11" s="1"/>
  <c r="AE231" i="11"/>
  <c r="AO231" i="11" s="1"/>
  <c r="AN231" i="11" s="1"/>
  <c r="AE233" i="11"/>
  <c r="AO233" i="11" s="1"/>
  <c r="AN233" i="11" s="1"/>
  <c r="AE235" i="11"/>
  <c r="AO235" i="11" s="1"/>
  <c r="AE237" i="11"/>
  <c r="AO237" i="11" s="1"/>
  <c r="AN237" i="11" s="1"/>
  <c r="AE239" i="11"/>
  <c r="AO239" i="11" s="1"/>
  <c r="AN239" i="11" s="1"/>
  <c r="AE241" i="11"/>
  <c r="AO241" i="11" s="1"/>
  <c r="AN241" i="11" s="1"/>
  <c r="AE243" i="11"/>
  <c r="AO243" i="11" s="1"/>
  <c r="AE245" i="11"/>
  <c r="AO245" i="11" s="1"/>
  <c r="AN245" i="11" s="1"/>
  <c r="AE247" i="11"/>
  <c r="AO247" i="11" s="1"/>
  <c r="AE249" i="11"/>
  <c r="AO249" i="11" s="1"/>
  <c r="AN249" i="11" s="1"/>
  <c r="AE251" i="11"/>
  <c r="AO251" i="11" s="1"/>
  <c r="AN251" i="11" s="1"/>
  <c r="AE253" i="11"/>
  <c r="AO253" i="11" s="1"/>
  <c r="AN253" i="11" s="1"/>
  <c r="AE255" i="11"/>
  <c r="AO255" i="11" s="1"/>
  <c r="AE257" i="11"/>
  <c r="AO257" i="11" s="1"/>
  <c r="AN257" i="11" s="1"/>
  <c r="AE259" i="11"/>
  <c r="AO259" i="11" s="1"/>
  <c r="AN259" i="11" s="1"/>
  <c r="AE261" i="11"/>
  <c r="AO261" i="11" s="1"/>
  <c r="AN261" i="11" s="1"/>
  <c r="AE263" i="11"/>
  <c r="AO263" i="11" s="1"/>
  <c r="AE265" i="11"/>
  <c r="AO265" i="11" s="1"/>
  <c r="AE267" i="11"/>
  <c r="AO267" i="11" s="1"/>
  <c r="AE269" i="11"/>
  <c r="AO269" i="11" s="1"/>
  <c r="AN269" i="11" s="1"/>
  <c r="AE271" i="11"/>
  <c r="AO271" i="11" s="1"/>
  <c r="AE273" i="11"/>
  <c r="AO273" i="11" s="1"/>
  <c r="AN273" i="11" s="1"/>
  <c r="AE275" i="11"/>
  <c r="AO275" i="11" s="1"/>
  <c r="AN275" i="11" s="1"/>
  <c r="AE277" i="11"/>
  <c r="AO277" i="11" s="1"/>
  <c r="AN277" i="11" s="1"/>
  <c r="AE279" i="11"/>
  <c r="AO279" i="11" s="1"/>
  <c r="AN279" i="11" s="1"/>
  <c r="AE281" i="11"/>
  <c r="AO281" i="11" s="1"/>
  <c r="AN281" i="11" s="1"/>
  <c r="AE283" i="11"/>
  <c r="AO283" i="11" s="1"/>
  <c r="AN283" i="11" s="1"/>
  <c r="AE285" i="11"/>
  <c r="AO285" i="11" s="1"/>
  <c r="AN285" i="11" s="1"/>
  <c r="AE287" i="11"/>
  <c r="AO287" i="11" s="1"/>
  <c r="AE289" i="11"/>
  <c r="AO289" i="11" s="1"/>
  <c r="AN289" i="11" s="1"/>
  <c r="AE291" i="11"/>
  <c r="AO291" i="11" s="1"/>
  <c r="AN291" i="11" s="1"/>
  <c r="AE293" i="11"/>
  <c r="AO293" i="11" s="1"/>
  <c r="AN293" i="11" s="1"/>
  <c r="AE295" i="11"/>
  <c r="AO295" i="11" s="1"/>
  <c r="AE297" i="11"/>
  <c r="AO297" i="11" s="1"/>
  <c r="AN297" i="11" s="1"/>
  <c r="AE299" i="11"/>
  <c r="AO299" i="11" s="1"/>
  <c r="AN299" i="11" s="1"/>
  <c r="AE301" i="11"/>
  <c r="AO301" i="11" s="1"/>
  <c r="AN301" i="11" s="1"/>
  <c r="AE303" i="11"/>
  <c r="AO303" i="11" s="1"/>
  <c r="AE98" i="11"/>
  <c r="AO98" i="11" s="1"/>
  <c r="AN98" i="11" s="1"/>
  <c r="AE102" i="11"/>
  <c r="AO102" i="11" s="1"/>
  <c r="AN102" i="11" s="1"/>
  <c r="AE106" i="11"/>
  <c r="AO106" i="11" s="1"/>
  <c r="AN106" i="11" s="1"/>
  <c r="AE110" i="11"/>
  <c r="AO110" i="11" s="1"/>
  <c r="AN110" i="11" s="1"/>
  <c r="AE114" i="11"/>
  <c r="AO114" i="11" s="1"/>
  <c r="AN114" i="11" s="1"/>
  <c r="AE118" i="11"/>
  <c r="AO118" i="11" s="1"/>
  <c r="AE122" i="11"/>
  <c r="AO122" i="11" s="1"/>
  <c r="AN122" i="11" s="1"/>
  <c r="AE126" i="11"/>
  <c r="AO126" i="11" s="1"/>
  <c r="AE130" i="11"/>
  <c r="AO130" i="11" s="1"/>
  <c r="AN130" i="11" s="1"/>
  <c r="AE134" i="11"/>
  <c r="AO134" i="11" s="1"/>
  <c r="AE138" i="11"/>
  <c r="AO138" i="11" s="1"/>
  <c r="AN138" i="11" s="1"/>
  <c r="AE142" i="11"/>
  <c r="AO142" i="11" s="1"/>
  <c r="AN142" i="11" s="1"/>
  <c r="AE146" i="11"/>
  <c r="AO146" i="11" s="1"/>
  <c r="AN146" i="11" s="1"/>
  <c r="AE150" i="11"/>
  <c r="AO150" i="11" s="1"/>
  <c r="AN150" i="11" s="1"/>
  <c r="AE154" i="11"/>
  <c r="AO154" i="11" s="1"/>
  <c r="AN154" i="11" s="1"/>
  <c r="AE158" i="11"/>
  <c r="AO158" i="11" s="1"/>
  <c r="AN158" i="11" s="1"/>
  <c r="AE162" i="11"/>
  <c r="AO162" i="11" s="1"/>
  <c r="AN162" i="11" s="1"/>
  <c r="AE166" i="11"/>
  <c r="AO166" i="11" s="1"/>
  <c r="AE170" i="11"/>
  <c r="AO170" i="11" s="1"/>
  <c r="AN170" i="11" s="1"/>
  <c r="AE174" i="11"/>
  <c r="AO174" i="11" s="1"/>
  <c r="AN174" i="11" s="1"/>
  <c r="AE176" i="11"/>
  <c r="AO176" i="11" s="1"/>
  <c r="AN176" i="11" s="1"/>
  <c r="AE178" i="11"/>
  <c r="AO178" i="11" s="1"/>
  <c r="AN178" i="11" s="1"/>
  <c r="AE180" i="11"/>
  <c r="AO180" i="11" s="1"/>
  <c r="AN180" i="11" s="1"/>
  <c r="AE182" i="11"/>
  <c r="AO182" i="11" s="1"/>
  <c r="AE184" i="11"/>
  <c r="AO184" i="11" s="1"/>
  <c r="AN184" i="11" s="1"/>
  <c r="AE186" i="11"/>
  <c r="AO186" i="11" s="1"/>
  <c r="AE188" i="11"/>
  <c r="AO188" i="11" s="1"/>
  <c r="AN188" i="11" s="1"/>
  <c r="AE190" i="11"/>
  <c r="AO190" i="11" s="1"/>
  <c r="AN190" i="11" s="1"/>
  <c r="AE192" i="11"/>
  <c r="AO192" i="11" s="1"/>
  <c r="AN192" i="11" s="1"/>
  <c r="AE194" i="11"/>
  <c r="AO194" i="11" s="1"/>
  <c r="AN194" i="11" s="1"/>
  <c r="AE196" i="11"/>
  <c r="AO196" i="11" s="1"/>
  <c r="AN196" i="11" s="1"/>
  <c r="AE198" i="11"/>
  <c r="AO198" i="11" s="1"/>
  <c r="AN198" i="11" s="1"/>
  <c r="AE200" i="11"/>
  <c r="AO200" i="11" s="1"/>
  <c r="AN200" i="11" s="1"/>
  <c r="AE202" i="11"/>
  <c r="AO202" i="11" s="1"/>
  <c r="AN202" i="11" s="1"/>
  <c r="AE204" i="11"/>
  <c r="AO204" i="11" s="1"/>
  <c r="AN204" i="11" s="1"/>
  <c r="AE206" i="11"/>
  <c r="AO206" i="11" s="1"/>
  <c r="AE208" i="11"/>
  <c r="AO208" i="11" s="1"/>
  <c r="AN208" i="11" s="1"/>
  <c r="AE210" i="11"/>
  <c r="AO210" i="11" s="1"/>
  <c r="AE212" i="11"/>
  <c r="AO212" i="11" s="1"/>
  <c r="AN212" i="11" s="1"/>
  <c r="AE214" i="11"/>
  <c r="AO214" i="11" s="1"/>
  <c r="AE216" i="11"/>
  <c r="AO216" i="11" s="1"/>
  <c r="AN216" i="11" s="1"/>
  <c r="AE218" i="11"/>
  <c r="AO218" i="11" s="1"/>
  <c r="AE220" i="11"/>
  <c r="AO220" i="11" s="1"/>
  <c r="AN220" i="11" s="1"/>
  <c r="AE222" i="11"/>
  <c r="AO222" i="11" s="1"/>
  <c r="AE224" i="11"/>
  <c r="AO224" i="11" s="1"/>
  <c r="AN224" i="11" s="1"/>
  <c r="AE226" i="11"/>
  <c r="AO226" i="11" s="1"/>
  <c r="AE228" i="11"/>
  <c r="AO228" i="11" s="1"/>
  <c r="AN228" i="11" s="1"/>
  <c r="AE230" i="11"/>
  <c r="AO230" i="11" s="1"/>
  <c r="AN230" i="11" s="1"/>
  <c r="AE232" i="11"/>
  <c r="AO232" i="11" s="1"/>
  <c r="AN232" i="11" s="1"/>
  <c r="AE234" i="11"/>
  <c r="AO234" i="11" s="1"/>
  <c r="AE236" i="11"/>
  <c r="AO236" i="11" s="1"/>
  <c r="AN236" i="11" s="1"/>
  <c r="AE238" i="11"/>
  <c r="AO238" i="11" s="1"/>
  <c r="AE240" i="11"/>
  <c r="AO240" i="11" s="1"/>
  <c r="AN240" i="11" s="1"/>
  <c r="AE242" i="11"/>
  <c r="AO242" i="11" s="1"/>
  <c r="AE244" i="11"/>
  <c r="AO244" i="11" s="1"/>
  <c r="AN244" i="11" s="1"/>
  <c r="AE246" i="11"/>
  <c r="AO246" i="11" s="1"/>
  <c r="AN246" i="11" s="1"/>
  <c r="AE248" i="11"/>
  <c r="AO248" i="11" s="1"/>
  <c r="AN248" i="11" s="1"/>
  <c r="AE250" i="11"/>
  <c r="AO250" i="11" s="1"/>
  <c r="AE252" i="11"/>
  <c r="AO252" i="11" s="1"/>
  <c r="AN252" i="11" s="1"/>
  <c r="AE254" i="11"/>
  <c r="AO254" i="11" s="1"/>
  <c r="AE256" i="11"/>
  <c r="AO256" i="11" s="1"/>
  <c r="AN256" i="11" s="1"/>
  <c r="AE258" i="11"/>
  <c r="AO258" i="11" s="1"/>
  <c r="AE260" i="11"/>
  <c r="AO260" i="11" s="1"/>
  <c r="AN260" i="11" s="1"/>
  <c r="AE262" i="11"/>
  <c r="AO262" i="11" s="1"/>
  <c r="AE264" i="11"/>
  <c r="AO264" i="11" s="1"/>
  <c r="AN264" i="11" s="1"/>
  <c r="AE266" i="11"/>
  <c r="AO266" i="11" s="1"/>
  <c r="AE268" i="11"/>
  <c r="AO268" i="11" s="1"/>
  <c r="AN268" i="11" s="1"/>
  <c r="AE270" i="11"/>
  <c r="AO270" i="11" s="1"/>
  <c r="AE272" i="11"/>
  <c r="AO272" i="11" s="1"/>
  <c r="AN272" i="11" s="1"/>
  <c r="AE274" i="11"/>
  <c r="AO274" i="11" s="1"/>
  <c r="AE276" i="11"/>
  <c r="AO276" i="11" s="1"/>
  <c r="AN276" i="11" s="1"/>
  <c r="AE278" i="11"/>
  <c r="AO278" i="11" s="1"/>
  <c r="AE280" i="11"/>
  <c r="AO280" i="11" s="1"/>
  <c r="AN280" i="11" s="1"/>
  <c r="AE282" i="11"/>
  <c r="AO282" i="11" s="1"/>
  <c r="AE284" i="11"/>
  <c r="AO284" i="11" s="1"/>
  <c r="AN284" i="11" s="1"/>
  <c r="AE286" i="11"/>
  <c r="AO286" i="11" s="1"/>
  <c r="AE288" i="11"/>
  <c r="AO288" i="11" s="1"/>
  <c r="AN288" i="11" s="1"/>
  <c r="AE290" i="11"/>
  <c r="AO290" i="11" s="1"/>
  <c r="AE294" i="11"/>
  <c r="AO294" i="11" s="1"/>
  <c r="AN294" i="11" s="1"/>
  <c r="AE298" i="11"/>
  <c r="AO298" i="11" s="1"/>
  <c r="AE302" i="11"/>
  <c r="AO302" i="11" s="1"/>
  <c r="AN302" i="11" s="1"/>
  <c r="AE305" i="11"/>
  <c r="AO305" i="11" s="1"/>
  <c r="AE307" i="11"/>
  <c r="AO307" i="11" s="1"/>
  <c r="AN307" i="11" s="1"/>
  <c r="AE309" i="11"/>
  <c r="AO309" i="11" s="1"/>
  <c r="AE311" i="11"/>
  <c r="AO311" i="11" s="1"/>
  <c r="AN311" i="11" s="1"/>
  <c r="AE313" i="11"/>
  <c r="AO313" i="11" s="1"/>
  <c r="AN313" i="11" s="1"/>
  <c r="AE315" i="11"/>
  <c r="AO315" i="11" s="1"/>
  <c r="AN315" i="11" s="1"/>
  <c r="AE317" i="11"/>
  <c r="AO317" i="11" s="1"/>
  <c r="AN317" i="11" s="1"/>
  <c r="AE319" i="11"/>
  <c r="AO319" i="11" s="1"/>
  <c r="AN319" i="11" s="1"/>
  <c r="AE321" i="11"/>
  <c r="AO321" i="11" s="1"/>
  <c r="AN321" i="11" s="1"/>
  <c r="AE323" i="11"/>
  <c r="AO323" i="11" s="1"/>
  <c r="AN323" i="11" s="1"/>
  <c r="AE325" i="11"/>
  <c r="AO325" i="11" s="1"/>
  <c r="AE327" i="11"/>
  <c r="AO327" i="11" s="1"/>
  <c r="AN327" i="11" s="1"/>
  <c r="AE329" i="11"/>
  <c r="AO329" i="11" s="1"/>
  <c r="AE331" i="11"/>
  <c r="AO331" i="11" s="1"/>
  <c r="AN331" i="11" s="1"/>
  <c r="AE333" i="11"/>
  <c r="AO333" i="11" s="1"/>
  <c r="AE335" i="11"/>
  <c r="AO335" i="11" s="1"/>
  <c r="AN335" i="11" s="1"/>
  <c r="AE337" i="11"/>
  <c r="AO337" i="11" s="1"/>
  <c r="AN337" i="11" s="1"/>
  <c r="AE339" i="11"/>
  <c r="AO339" i="11" s="1"/>
  <c r="AN339" i="11" s="1"/>
  <c r="AE341" i="11"/>
  <c r="AO341" i="11" s="1"/>
  <c r="AN341" i="11" s="1"/>
  <c r="AE343" i="11"/>
  <c r="AO343" i="11" s="1"/>
  <c r="AN343" i="11" s="1"/>
  <c r="AE345" i="11"/>
  <c r="AO345" i="11" s="1"/>
  <c r="AE347" i="11"/>
  <c r="AO347" i="11" s="1"/>
  <c r="AN347" i="11" s="1"/>
  <c r="AE349" i="11"/>
  <c r="AO349" i="11" s="1"/>
  <c r="AE351" i="11"/>
  <c r="AO351" i="11" s="1"/>
  <c r="AN351" i="11" s="1"/>
  <c r="AE353" i="11"/>
  <c r="AO353" i="11" s="1"/>
  <c r="AE355" i="11"/>
  <c r="AO355" i="11" s="1"/>
  <c r="AN355" i="11" s="1"/>
  <c r="AE357" i="11"/>
  <c r="AO357" i="11" s="1"/>
  <c r="AN357" i="11" s="1"/>
  <c r="AE359" i="11"/>
  <c r="AO359" i="11" s="1"/>
  <c r="AN359" i="11" s="1"/>
  <c r="AE361" i="11"/>
  <c r="AO361" i="11" s="1"/>
  <c r="AN361" i="11" s="1"/>
  <c r="AE363" i="11"/>
  <c r="AO363" i="11" s="1"/>
  <c r="AN363" i="11" s="1"/>
  <c r="AE365" i="11"/>
  <c r="AO365" i="11" s="1"/>
  <c r="AN365" i="11" s="1"/>
  <c r="AE367" i="11"/>
  <c r="AO367" i="11" s="1"/>
  <c r="AN367" i="11" s="1"/>
  <c r="AE369" i="11"/>
  <c r="AO369" i="11" s="1"/>
  <c r="AE371" i="11"/>
  <c r="AO371" i="11" s="1"/>
  <c r="AN371" i="11" s="1"/>
  <c r="AE373" i="11"/>
  <c r="AO373" i="11" s="1"/>
  <c r="AN373" i="11" s="1"/>
  <c r="AE375" i="11"/>
  <c r="AO375" i="11" s="1"/>
  <c r="AN375" i="11" s="1"/>
  <c r="AE377" i="11"/>
  <c r="AO377" i="11" s="1"/>
  <c r="AE379" i="11"/>
  <c r="AO379" i="11" s="1"/>
  <c r="AN379" i="11" s="1"/>
  <c r="AE381" i="11"/>
  <c r="AO381" i="11" s="1"/>
  <c r="AE383" i="11"/>
  <c r="AO383" i="11" s="1"/>
  <c r="AN383" i="11" s="1"/>
  <c r="AE385" i="11"/>
  <c r="AO385" i="11" s="1"/>
  <c r="AE387" i="11"/>
  <c r="AO387" i="11" s="1"/>
  <c r="AN387" i="11" s="1"/>
  <c r="AE389" i="11"/>
  <c r="AO389" i="11" s="1"/>
  <c r="AE391" i="11"/>
  <c r="AO391" i="11" s="1"/>
  <c r="AN391" i="11" s="1"/>
  <c r="AE393" i="11"/>
  <c r="AO393" i="11" s="1"/>
  <c r="AN393" i="11" s="1"/>
  <c r="AE395" i="11"/>
  <c r="AO395" i="11" s="1"/>
  <c r="AN395" i="11" s="1"/>
  <c r="AE397" i="11"/>
  <c r="AO397" i="11" s="1"/>
  <c r="AN397" i="11" s="1"/>
  <c r="AE399" i="11"/>
  <c r="AO399" i="11" s="1"/>
  <c r="AN399" i="11" s="1"/>
  <c r="AE401" i="11"/>
  <c r="AO401" i="11" s="1"/>
  <c r="AN401" i="11" s="1"/>
  <c r="AE403" i="11"/>
  <c r="AO403" i="11" s="1"/>
  <c r="AN403" i="11" s="1"/>
  <c r="AE405" i="11"/>
  <c r="AO405" i="11" s="1"/>
  <c r="AN405" i="11" s="1"/>
  <c r="AE407" i="11"/>
  <c r="AO407" i="11" s="1"/>
  <c r="AN407" i="11" s="1"/>
  <c r="AE409" i="11"/>
  <c r="AO409" i="11" s="1"/>
  <c r="AE411" i="11"/>
  <c r="AO411" i="11" s="1"/>
  <c r="AN411" i="11" s="1"/>
  <c r="AE413" i="11"/>
  <c r="AO413" i="11" s="1"/>
  <c r="AE415" i="11"/>
  <c r="AO415" i="11" s="1"/>
  <c r="AN415" i="11" s="1"/>
  <c r="AE417" i="11"/>
  <c r="AO417" i="11" s="1"/>
  <c r="AN417" i="11" s="1"/>
  <c r="AE419" i="11"/>
  <c r="AO419" i="11" s="1"/>
  <c r="AN419" i="11" s="1"/>
  <c r="AE421" i="11"/>
  <c r="AO421" i="11" s="1"/>
  <c r="AE423" i="11"/>
  <c r="AO423" i="11" s="1"/>
  <c r="AN423" i="11" s="1"/>
  <c r="AE425" i="11"/>
  <c r="AO425" i="11" s="1"/>
  <c r="AN425" i="11" s="1"/>
  <c r="AE427" i="11"/>
  <c r="AO427" i="11" s="1"/>
  <c r="AN427" i="11" s="1"/>
  <c r="AE429" i="11"/>
  <c r="AO429" i="11" s="1"/>
  <c r="AE431" i="11"/>
  <c r="AO431" i="11" s="1"/>
  <c r="AN431" i="11" s="1"/>
  <c r="AE433" i="11"/>
  <c r="AO433" i="11" s="1"/>
  <c r="AN433" i="11" s="1"/>
  <c r="AE435" i="11"/>
  <c r="AO435" i="11" s="1"/>
  <c r="AN435" i="11" s="1"/>
  <c r="AE437" i="11"/>
  <c r="AO437" i="11" s="1"/>
  <c r="AE439" i="11"/>
  <c r="AO439" i="11" s="1"/>
  <c r="AN439" i="11" s="1"/>
  <c r="AE441" i="11"/>
  <c r="AO441" i="11" s="1"/>
  <c r="AE443" i="11"/>
  <c r="AO443" i="11" s="1"/>
  <c r="AN443" i="11" s="1"/>
  <c r="AE445" i="11"/>
  <c r="AO445" i="11" s="1"/>
  <c r="AN445" i="11" s="1"/>
  <c r="AE447" i="11"/>
  <c r="AO447" i="11" s="1"/>
  <c r="AN447" i="11" s="1"/>
  <c r="AE449" i="11"/>
  <c r="AO449" i="11" s="1"/>
  <c r="AN449" i="11" s="1"/>
  <c r="AE451" i="11"/>
  <c r="AO451" i="11" s="1"/>
  <c r="AN451" i="11" s="1"/>
  <c r="AE453" i="11"/>
  <c r="AO453" i="11" s="1"/>
  <c r="AN453" i="11" s="1"/>
  <c r="AE455" i="11"/>
  <c r="AO455" i="11" s="1"/>
  <c r="AN455" i="11" s="1"/>
  <c r="AE457" i="11"/>
  <c r="AO457" i="11" s="1"/>
  <c r="AN457" i="11" s="1"/>
  <c r="AE459" i="11"/>
  <c r="AO459" i="11" s="1"/>
  <c r="AN459" i="11" s="1"/>
  <c r="AE461" i="11"/>
  <c r="AO461" i="11" s="1"/>
  <c r="AN461" i="11" s="1"/>
  <c r="AE463" i="11"/>
  <c r="AO463" i="11" s="1"/>
  <c r="AN463" i="11" s="1"/>
  <c r="AE465" i="11"/>
  <c r="AO465" i="11" s="1"/>
  <c r="AE467" i="11"/>
  <c r="AO467" i="11" s="1"/>
  <c r="AN467" i="11" s="1"/>
  <c r="AE469" i="11"/>
  <c r="AO469" i="11" s="1"/>
  <c r="AN469" i="11" s="1"/>
  <c r="AE471" i="11"/>
  <c r="AO471" i="11" s="1"/>
  <c r="AN471" i="11" s="1"/>
  <c r="AE473" i="11"/>
  <c r="AO473" i="11" s="1"/>
  <c r="AN473" i="11" s="1"/>
  <c r="AE475" i="11"/>
  <c r="AO475" i="11" s="1"/>
  <c r="AN475" i="11" s="1"/>
  <c r="AE477" i="11"/>
  <c r="AO477" i="11" s="1"/>
  <c r="AN477" i="11" s="1"/>
  <c r="AE479" i="11"/>
  <c r="AO479" i="11" s="1"/>
  <c r="AN479" i="11" s="1"/>
  <c r="AE481" i="11"/>
  <c r="AO481" i="11" s="1"/>
  <c r="AN481" i="11" s="1"/>
  <c r="AE483" i="11"/>
  <c r="AO483" i="11" s="1"/>
  <c r="AN483" i="11" s="1"/>
  <c r="AE485" i="11"/>
  <c r="AO485" i="11" s="1"/>
  <c r="AN485" i="11" s="1"/>
  <c r="AE487" i="11"/>
  <c r="AO487" i="11" s="1"/>
  <c r="AN487" i="11" s="1"/>
  <c r="AE489" i="11"/>
  <c r="AO489" i="11" s="1"/>
  <c r="AN489" i="11" s="1"/>
  <c r="AE491" i="11"/>
  <c r="AO491" i="11" s="1"/>
  <c r="AN491" i="11" s="1"/>
  <c r="AE493" i="11"/>
  <c r="AO493" i="11" s="1"/>
  <c r="AN493" i="11" s="1"/>
  <c r="AE495" i="11"/>
  <c r="AO495" i="11" s="1"/>
  <c r="AN495" i="11" s="1"/>
  <c r="AE497" i="11"/>
  <c r="AO497" i="11" s="1"/>
  <c r="AN497" i="11" s="1"/>
  <c r="AE499" i="11"/>
  <c r="AO499" i="11" s="1"/>
  <c r="AN499" i="11" s="1"/>
  <c r="AE501" i="11"/>
  <c r="AO501" i="11" s="1"/>
  <c r="AN501" i="11" s="1"/>
  <c r="AE503" i="11"/>
  <c r="AO503" i="11" s="1"/>
  <c r="AE505" i="11"/>
  <c r="AO505" i="11" s="1"/>
  <c r="AE507" i="11"/>
  <c r="AO507" i="11" s="1"/>
  <c r="AE509" i="11"/>
  <c r="AO509" i="11" s="1"/>
  <c r="AE511" i="11"/>
  <c r="AO511" i="11" s="1"/>
  <c r="AE513" i="11"/>
  <c r="AO513" i="11" s="1"/>
  <c r="AE515" i="11"/>
  <c r="AO515" i="11" s="1"/>
  <c r="AE517" i="11"/>
  <c r="AO517" i="11" s="1"/>
  <c r="AE519" i="11"/>
  <c r="AO519" i="11" s="1"/>
  <c r="AE521" i="11"/>
  <c r="AO521" i="11" s="1"/>
  <c r="AE523" i="11"/>
  <c r="AO523" i="11" s="1"/>
  <c r="AE525" i="11"/>
  <c r="AO525" i="11" s="1"/>
  <c r="AE527" i="11"/>
  <c r="AO527" i="11" s="1"/>
  <c r="AE529" i="11"/>
  <c r="AO529" i="11" s="1"/>
  <c r="AE531" i="11"/>
  <c r="AO531" i="11" s="1"/>
  <c r="AE533" i="11"/>
  <c r="AO533" i="11" s="1"/>
  <c r="AE535" i="11"/>
  <c r="AO535" i="11" s="1"/>
  <c r="AE537" i="11"/>
  <c r="AO537" i="11" s="1"/>
  <c r="AE539" i="11"/>
  <c r="AO539" i="11" s="1"/>
  <c r="AE541" i="11"/>
  <c r="AO541" i="11" s="1"/>
  <c r="AE543" i="11"/>
  <c r="AO543" i="11" s="1"/>
  <c r="AE545" i="11"/>
  <c r="AO545" i="11" s="1"/>
  <c r="AE547" i="11"/>
  <c r="AO547" i="11" s="1"/>
  <c r="AE549" i="11"/>
  <c r="AO549" i="11" s="1"/>
  <c r="AE551" i="11"/>
  <c r="AO551" i="11" s="1"/>
  <c r="AE553" i="11"/>
  <c r="AO553" i="11" s="1"/>
  <c r="AE555" i="11"/>
  <c r="AO555" i="11" s="1"/>
  <c r="AE557" i="11"/>
  <c r="AO557" i="11" s="1"/>
  <c r="AE559" i="11"/>
  <c r="AO559" i="11" s="1"/>
  <c r="AE561" i="11"/>
  <c r="AO561" i="11" s="1"/>
  <c r="AE563" i="11"/>
  <c r="AO563" i="11" s="1"/>
  <c r="AE565" i="11"/>
  <c r="AO565" i="11" s="1"/>
  <c r="AE567" i="11"/>
  <c r="AO567" i="11" s="1"/>
  <c r="AE569" i="11"/>
  <c r="AO569" i="11" s="1"/>
  <c r="AE571" i="11"/>
  <c r="AO571" i="11" s="1"/>
  <c r="AE573" i="11"/>
  <c r="AO573" i="11" s="1"/>
  <c r="AE575" i="11"/>
  <c r="AO575" i="11" s="1"/>
  <c r="AE577" i="11"/>
  <c r="AO577" i="11" s="1"/>
  <c r="AE579" i="11"/>
  <c r="AO579" i="11" s="1"/>
  <c r="AE581" i="11"/>
  <c r="AO581" i="11" s="1"/>
  <c r="AE583" i="11"/>
  <c r="AO583" i="11" s="1"/>
  <c r="AE585" i="11"/>
  <c r="AO585" i="11" s="1"/>
  <c r="AE587" i="11"/>
  <c r="AO587" i="11" s="1"/>
  <c r="AE589" i="11"/>
  <c r="AO589" i="11" s="1"/>
  <c r="AE591" i="11"/>
  <c r="AO591" i="11" s="1"/>
  <c r="AE593" i="11"/>
  <c r="AO593" i="11" s="1"/>
  <c r="AE595" i="11"/>
  <c r="AO595" i="11" s="1"/>
  <c r="AE597" i="11"/>
  <c r="AO597" i="11" s="1"/>
  <c r="AE599" i="11"/>
  <c r="AO599" i="11" s="1"/>
  <c r="AE601" i="11"/>
  <c r="AO601" i="11" s="1"/>
  <c r="AE603" i="11"/>
  <c r="AO603" i="11" s="1"/>
  <c r="AE605" i="11"/>
  <c r="AO605" i="11" s="1"/>
  <c r="AE607" i="11"/>
  <c r="AO607" i="11" s="1"/>
  <c r="AE609" i="11"/>
  <c r="AO609" i="11" s="1"/>
  <c r="AE611" i="11"/>
  <c r="AO611" i="11" s="1"/>
  <c r="AE613" i="11"/>
  <c r="AO613" i="11" s="1"/>
  <c r="AE615" i="11"/>
  <c r="AO615" i="11" s="1"/>
  <c r="AE617" i="11"/>
  <c r="AO617" i="11" s="1"/>
  <c r="AE619" i="11"/>
  <c r="AO619" i="11" s="1"/>
  <c r="AE621" i="11"/>
  <c r="AO621" i="11" s="1"/>
  <c r="AE623" i="11"/>
  <c r="AO623" i="11" s="1"/>
  <c r="AE625" i="11"/>
  <c r="AO625" i="11" s="1"/>
  <c r="AE627" i="11"/>
  <c r="AO627" i="11" s="1"/>
  <c r="AE629" i="11"/>
  <c r="AO629" i="11" s="1"/>
  <c r="AE631" i="11"/>
  <c r="AO631" i="11" s="1"/>
  <c r="AE633" i="11"/>
  <c r="AO633" i="11" s="1"/>
  <c r="AE635" i="11"/>
  <c r="AO635" i="11" s="1"/>
  <c r="AE292" i="11"/>
  <c r="AO292" i="11" s="1"/>
  <c r="AE296" i="11"/>
  <c r="AO296" i="11" s="1"/>
  <c r="AN296" i="11" s="1"/>
  <c r="AE300" i="11"/>
  <c r="AO300" i="11" s="1"/>
  <c r="AE304" i="11"/>
  <c r="AO304" i="11" s="1"/>
  <c r="AN304" i="11" s="1"/>
  <c r="AE306" i="11"/>
  <c r="AO306" i="11" s="1"/>
  <c r="AE308" i="11"/>
  <c r="AO308" i="11" s="1"/>
  <c r="AN308" i="11" s="1"/>
  <c r="AE310" i="11"/>
  <c r="AO310" i="11" s="1"/>
  <c r="AE312" i="11"/>
  <c r="AO312" i="11" s="1"/>
  <c r="AN312" i="11" s="1"/>
  <c r="AE314" i="11"/>
  <c r="AO314" i="11" s="1"/>
  <c r="AE316" i="11"/>
  <c r="AO316" i="11" s="1"/>
  <c r="AN316" i="11" s="1"/>
  <c r="AE318" i="11"/>
  <c r="AO318" i="11" s="1"/>
  <c r="AN318" i="11" s="1"/>
  <c r="AE320" i="11"/>
  <c r="AO320" i="11" s="1"/>
  <c r="AN320" i="11" s="1"/>
  <c r="AE322" i="11"/>
  <c r="AO322" i="11" s="1"/>
  <c r="AE324" i="11"/>
  <c r="AO324" i="11" s="1"/>
  <c r="AN324" i="11" s="1"/>
  <c r="AE326" i="11"/>
  <c r="AO326" i="11" s="1"/>
  <c r="AN326" i="11" s="1"/>
  <c r="AE328" i="11"/>
  <c r="AO328" i="11" s="1"/>
  <c r="AN328" i="11" s="1"/>
  <c r="AE330" i="11"/>
  <c r="AO330" i="11" s="1"/>
  <c r="AN330" i="11" s="1"/>
  <c r="AE332" i="11"/>
  <c r="AO332" i="11" s="1"/>
  <c r="AN332" i="11" s="1"/>
  <c r="AE334" i="11"/>
  <c r="AO334" i="11" s="1"/>
  <c r="AE336" i="11"/>
  <c r="AO336" i="11" s="1"/>
  <c r="AN336" i="11" s="1"/>
  <c r="AE338" i="11"/>
  <c r="AO338" i="11" s="1"/>
  <c r="AE340" i="11"/>
  <c r="AO340" i="11" s="1"/>
  <c r="AN340" i="11" s="1"/>
  <c r="AE342" i="11"/>
  <c r="AO342" i="11" s="1"/>
  <c r="AE344" i="11"/>
  <c r="AO344" i="11" s="1"/>
  <c r="AN344" i="11" s="1"/>
  <c r="AE346" i="11"/>
  <c r="AO346" i="11" s="1"/>
  <c r="AN346" i="11" s="1"/>
  <c r="AE348" i="11"/>
  <c r="AO348" i="11" s="1"/>
  <c r="AN348" i="11" s="1"/>
  <c r="AE350" i="11"/>
  <c r="AO350" i="11" s="1"/>
  <c r="AN350" i="11" s="1"/>
  <c r="AE352" i="11"/>
  <c r="AO352" i="11" s="1"/>
  <c r="AN352" i="11" s="1"/>
  <c r="AE354" i="11"/>
  <c r="AO354" i="11" s="1"/>
  <c r="AE356" i="11"/>
  <c r="AO356" i="11" s="1"/>
  <c r="AN356" i="11" s="1"/>
  <c r="AE358" i="11"/>
  <c r="AO358" i="11" s="1"/>
  <c r="AE360" i="11"/>
  <c r="AO360" i="11" s="1"/>
  <c r="AN360" i="11" s="1"/>
  <c r="AE362" i="11"/>
  <c r="AO362" i="11" s="1"/>
  <c r="AE364" i="11"/>
  <c r="AO364" i="11" s="1"/>
  <c r="AN364" i="11" s="1"/>
  <c r="AE366" i="11"/>
  <c r="AO366" i="11" s="1"/>
  <c r="AE368" i="11"/>
  <c r="AO368" i="11" s="1"/>
  <c r="AN368" i="11" s="1"/>
  <c r="AE370" i="11"/>
  <c r="AO370" i="11" s="1"/>
  <c r="AE372" i="11"/>
  <c r="AO372" i="11" s="1"/>
  <c r="AN372" i="11" s="1"/>
  <c r="AE374" i="11"/>
  <c r="AO374" i="11" s="1"/>
  <c r="AN374" i="11" s="1"/>
  <c r="AE376" i="11"/>
  <c r="AO376" i="11" s="1"/>
  <c r="AN376" i="11" s="1"/>
  <c r="AE378" i="11"/>
  <c r="AO378" i="11" s="1"/>
  <c r="AN378" i="11" s="1"/>
  <c r="AE380" i="11"/>
  <c r="AO380" i="11" s="1"/>
  <c r="AN380" i="11" s="1"/>
  <c r="AE382" i="11"/>
  <c r="AO382" i="11" s="1"/>
  <c r="AE384" i="11"/>
  <c r="AO384" i="11" s="1"/>
  <c r="AN384" i="11" s="1"/>
  <c r="AE386" i="11"/>
  <c r="AO386" i="11" s="1"/>
  <c r="AE388" i="11"/>
  <c r="AO388" i="11" s="1"/>
  <c r="AN388" i="11" s="1"/>
  <c r="AE390" i="11"/>
  <c r="AO390" i="11" s="1"/>
  <c r="AE392" i="11"/>
  <c r="AO392" i="11" s="1"/>
  <c r="AN392" i="11" s="1"/>
  <c r="AE394" i="11"/>
  <c r="AO394" i="11" s="1"/>
  <c r="AE396" i="11"/>
  <c r="AO396" i="11" s="1"/>
  <c r="AN396" i="11" s="1"/>
  <c r="AE398" i="11"/>
  <c r="AO398" i="11" s="1"/>
  <c r="AN398" i="11" s="1"/>
  <c r="AE400" i="11"/>
  <c r="AO400" i="11" s="1"/>
  <c r="AN400" i="11" s="1"/>
  <c r="AE402" i="11"/>
  <c r="AO402" i="11" s="1"/>
  <c r="AE404" i="11"/>
  <c r="AO404" i="11" s="1"/>
  <c r="AN404" i="11" s="1"/>
  <c r="AE406" i="11"/>
  <c r="AO406" i="11" s="1"/>
  <c r="AE408" i="11"/>
  <c r="AO408" i="11" s="1"/>
  <c r="AN408" i="11" s="1"/>
  <c r="AE410" i="11"/>
  <c r="AO410" i="11" s="1"/>
  <c r="AN410" i="11" s="1"/>
  <c r="AE412" i="11"/>
  <c r="AO412" i="11" s="1"/>
  <c r="AN412" i="11" s="1"/>
  <c r="AE414" i="11"/>
  <c r="AO414" i="11" s="1"/>
  <c r="AE416" i="11"/>
  <c r="AO416" i="11" s="1"/>
  <c r="AN416" i="11" s="1"/>
  <c r="AE418" i="11"/>
  <c r="AO418" i="11" s="1"/>
  <c r="AE420" i="11"/>
  <c r="AO420" i="11" s="1"/>
  <c r="AN420" i="11" s="1"/>
  <c r="AE422" i="11"/>
  <c r="AO422" i="11" s="1"/>
  <c r="AE424" i="11"/>
  <c r="AO424" i="11" s="1"/>
  <c r="AN424" i="11" s="1"/>
  <c r="AE426" i="11"/>
  <c r="AO426" i="11" s="1"/>
  <c r="AN426" i="11" s="1"/>
  <c r="AE428" i="11"/>
  <c r="AO428" i="11" s="1"/>
  <c r="AN428" i="11" s="1"/>
  <c r="AE430" i="11"/>
  <c r="AO430" i="11" s="1"/>
  <c r="AE432" i="11"/>
  <c r="AO432" i="11" s="1"/>
  <c r="AN432" i="11" s="1"/>
  <c r="AE434" i="11"/>
  <c r="AO434" i="11" s="1"/>
  <c r="AN434" i="11" s="1"/>
  <c r="AE436" i="11"/>
  <c r="AO436" i="11" s="1"/>
  <c r="AN436" i="11" s="1"/>
  <c r="AE438" i="11"/>
  <c r="AO438" i="11" s="1"/>
  <c r="AE440" i="11"/>
  <c r="AO440" i="11" s="1"/>
  <c r="AN440" i="11" s="1"/>
  <c r="AE442" i="11"/>
  <c r="AO442" i="11" s="1"/>
  <c r="AN442" i="11" s="1"/>
  <c r="AE444" i="11"/>
  <c r="AO444" i="11" s="1"/>
  <c r="AN444" i="11" s="1"/>
  <c r="AE446" i="11"/>
  <c r="AO446" i="11" s="1"/>
  <c r="AN446" i="11" s="1"/>
  <c r="AE448" i="11"/>
  <c r="AO448" i="11" s="1"/>
  <c r="AN448" i="11" s="1"/>
  <c r="AE450" i="11"/>
  <c r="AO450" i="11" s="1"/>
  <c r="AE452" i="11"/>
  <c r="AO452" i="11" s="1"/>
  <c r="AN452" i="11" s="1"/>
  <c r="AE454" i="11"/>
  <c r="AO454" i="11" s="1"/>
  <c r="AN454" i="11" s="1"/>
  <c r="AE456" i="11"/>
  <c r="AO456" i="11" s="1"/>
  <c r="AN456" i="11" s="1"/>
  <c r="AE458" i="11"/>
  <c r="AO458" i="11" s="1"/>
  <c r="AE460" i="11"/>
  <c r="AO460" i="11" s="1"/>
  <c r="AN460" i="11" s="1"/>
  <c r="AE462" i="11"/>
  <c r="AO462" i="11" s="1"/>
  <c r="AE464" i="11"/>
  <c r="AO464" i="11" s="1"/>
  <c r="AN464" i="11" s="1"/>
  <c r="AE466" i="11"/>
  <c r="AO466" i="11" s="1"/>
  <c r="AE468" i="11"/>
  <c r="AO468" i="11" s="1"/>
  <c r="AN468" i="11" s="1"/>
  <c r="AE470" i="11"/>
  <c r="AO470" i="11" s="1"/>
  <c r="AN470" i="11" s="1"/>
  <c r="AE472" i="11"/>
  <c r="AO472" i="11" s="1"/>
  <c r="AN472" i="11" s="1"/>
  <c r="AE474" i="11"/>
  <c r="AO474" i="11" s="1"/>
  <c r="AN474" i="11" s="1"/>
  <c r="AE476" i="11"/>
  <c r="AO476" i="11" s="1"/>
  <c r="AN476" i="11" s="1"/>
  <c r="AE478" i="11"/>
  <c r="AO478" i="11" s="1"/>
  <c r="AN478" i="11" s="1"/>
  <c r="AE480" i="11"/>
  <c r="AO480" i="11" s="1"/>
  <c r="AN480" i="11" s="1"/>
  <c r="AE482" i="11"/>
  <c r="AO482" i="11" s="1"/>
  <c r="AE484" i="11"/>
  <c r="AO484" i="11" s="1"/>
  <c r="AN484" i="11" s="1"/>
  <c r="AE486" i="11"/>
  <c r="AO486" i="11" s="1"/>
  <c r="AN486" i="11" s="1"/>
  <c r="AE488" i="11"/>
  <c r="AO488" i="11" s="1"/>
  <c r="AN488" i="11" s="1"/>
  <c r="AE490" i="11"/>
  <c r="AO490" i="11" s="1"/>
  <c r="AE492" i="11"/>
  <c r="AO492" i="11" s="1"/>
  <c r="AN492" i="11" s="1"/>
  <c r="AE494" i="11"/>
  <c r="AO494" i="11" s="1"/>
  <c r="AN494" i="11" s="1"/>
  <c r="AE496" i="11"/>
  <c r="AO496" i="11" s="1"/>
  <c r="AN496" i="11" s="1"/>
  <c r="AE498" i="11"/>
  <c r="AO498" i="11" s="1"/>
  <c r="AN498" i="11" s="1"/>
  <c r="AE500" i="11"/>
  <c r="AO500" i="11" s="1"/>
  <c r="AN500" i="11" s="1"/>
  <c r="AE502" i="11"/>
  <c r="AO502" i="11" s="1"/>
  <c r="AE504" i="11"/>
  <c r="AO504" i="11" s="1"/>
  <c r="AE506" i="11"/>
  <c r="AO506" i="11" s="1"/>
  <c r="AE508" i="11"/>
  <c r="AO508" i="11" s="1"/>
  <c r="AE510" i="11"/>
  <c r="AO510" i="11" s="1"/>
  <c r="AE512" i="11"/>
  <c r="AO512" i="11" s="1"/>
  <c r="AE514" i="11"/>
  <c r="AO514" i="11" s="1"/>
  <c r="AE516" i="11"/>
  <c r="AO516" i="11" s="1"/>
  <c r="AE518" i="11"/>
  <c r="AO518" i="11" s="1"/>
  <c r="AE520" i="11"/>
  <c r="AO520" i="11" s="1"/>
  <c r="AE522" i="11"/>
  <c r="AO522" i="11" s="1"/>
  <c r="AE524" i="11"/>
  <c r="AO524" i="11" s="1"/>
  <c r="AE526" i="11"/>
  <c r="AO526" i="11" s="1"/>
  <c r="AE528" i="11"/>
  <c r="AO528" i="11" s="1"/>
  <c r="AE530" i="11"/>
  <c r="AO530" i="11" s="1"/>
  <c r="AE532" i="11"/>
  <c r="AO532" i="11" s="1"/>
  <c r="AE534" i="11"/>
  <c r="AO534" i="11" s="1"/>
  <c r="AE536" i="11"/>
  <c r="AO536" i="11" s="1"/>
  <c r="AE538" i="11"/>
  <c r="AO538" i="11" s="1"/>
  <c r="AE540" i="11"/>
  <c r="AO540" i="11" s="1"/>
  <c r="AE542" i="11"/>
  <c r="AO542" i="11" s="1"/>
  <c r="AE544" i="11"/>
  <c r="AO544" i="11" s="1"/>
  <c r="AE546" i="11"/>
  <c r="AO546" i="11" s="1"/>
  <c r="AE548" i="11"/>
  <c r="AO548" i="11" s="1"/>
  <c r="AE550" i="11"/>
  <c r="AO550" i="11" s="1"/>
  <c r="AE552" i="11"/>
  <c r="AO552" i="11" s="1"/>
  <c r="AE554" i="11"/>
  <c r="AO554" i="11" s="1"/>
  <c r="AE556" i="11"/>
  <c r="AO556" i="11" s="1"/>
  <c r="AE558" i="11"/>
  <c r="AO558" i="11" s="1"/>
  <c r="AE560" i="11"/>
  <c r="AO560" i="11" s="1"/>
  <c r="AE562" i="11"/>
  <c r="AO562" i="11" s="1"/>
  <c r="AE564" i="11"/>
  <c r="AO564" i="11" s="1"/>
  <c r="AE566" i="11"/>
  <c r="AO566" i="11" s="1"/>
  <c r="AE568" i="11"/>
  <c r="AO568" i="11" s="1"/>
  <c r="AE570" i="11"/>
  <c r="AO570" i="11" s="1"/>
  <c r="AE572" i="11"/>
  <c r="AO572" i="11" s="1"/>
  <c r="AE574" i="11"/>
  <c r="AO574" i="11" s="1"/>
  <c r="AE576" i="11"/>
  <c r="AO576" i="11" s="1"/>
  <c r="AE578" i="11"/>
  <c r="AO578" i="11" s="1"/>
  <c r="AE580" i="11"/>
  <c r="AO580" i="11" s="1"/>
  <c r="AE582" i="11"/>
  <c r="AO582" i="11" s="1"/>
  <c r="AE584" i="11"/>
  <c r="AO584" i="11" s="1"/>
  <c r="AE586" i="11"/>
  <c r="AO586" i="11" s="1"/>
  <c r="AE588" i="11"/>
  <c r="AO588" i="11" s="1"/>
  <c r="AE590" i="11"/>
  <c r="AO590" i="11" s="1"/>
  <c r="AE592" i="11"/>
  <c r="AO592" i="11" s="1"/>
  <c r="AE594" i="11"/>
  <c r="AO594" i="11" s="1"/>
  <c r="AE596" i="11"/>
  <c r="AO596" i="11" s="1"/>
  <c r="AE598" i="11"/>
  <c r="AO598" i="11" s="1"/>
  <c r="AE600" i="11"/>
  <c r="AO600" i="11" s="1"/>
  <c r="AE602" i="11"/>
  <c r="AO602" i="11" s="1"/>
  <c r="AE604" i="11"/>
  <c r="AO604" i="11" s="1"/>
  <c r="AE606" i="11"/>
  <c r="AO606" i="11" s="1"/>
  <c r="AE608" i="11"/>
  <c r="AO608" i="11" s="1"/>
  <c r="AE610" i="11"/>
  <c r="AO610" i="11" s="1"/>
  <c r="AE612" i="11"/>
  <c r="AO612" i="11" s="1"/>
  <c r="AE614" i="11"/>
  <c r="AO614" i="11" s="1"/>
  <c r="AE616" i="11"/>
  <c r="AO616" i="11" s="1"/>
  <c r="AE618" i="11"/>
  <c r="AO618" i="11" s="1"/>
  <c r="AE620" i="11"/>
  <c r="AO620" i="11" s="1"/>
  <c r="AE622" i="11"/>
  <c r="AO622" i="11" s="1"/>
  <c r="AE624" i="11"/>
  <c r="AO624" i="11" s="1"/>
  <c r="AE626" i="11"/>
  <c r="AO626" i="11" s="1"/>
  <c r="AE628" i="11"/>
  <c r="AO628" i="11" s="1"/>
  <c r="AE630" i="11"/>
  <c r="AO630" i="11" s="1"/>
  <c r="AE632" i="11"/>
  <c r="AO632" i="11" s="1"/>
  <c r="AE634" i="11"/>
  <c r="AO634" i="11" s="1"/>
  <c r="AE636" i="11"/>
  <c r="AO636" i="11" s="1"/>
  <c r="AE638" i="11"/>
  <c r="AO638" i="11" s="1"/>
  <c r="AE640" i="11"/>
  <c r="AO640" i="11" s="1"/>
  <c r="AE642" i="11"/>
  <c r="AO642" i="11" s="1"/>
  <c r="AE644" i="11"/>
  <c r="AO644" i="11" s="1"/>
  <c r="AE646" i="11"/>
  <c r="AO646" i="11" s="1"/>
  <c r="AE648" i="11"/>
  <c r="AO648" i="11" s="1"/>
  <c r="AE650" i="11"/>
  <c r="AO650" i="11" s="1"/>
  <c r="AE652" i="11"/>
  <c r="AO652" i="11" s="1"/>
  <c r="AE654" i="11"/>
  <c r="AO654" i="11" s="1"/>
  <c r="AE656" i="11"/>
  <c r="AO656" i="11" s="1"/>
  <c r="AE658" i="11"/>
  <c r="AO658" i="11" s="1"/>
  <c r="AE660" i="11"/>
  <c r="AO660" i="11" s="1"/>
  <c r="AE662" i="11"/>
  <c r="AO662" i="11" s="1"/>
  <c r="AE664" i="11"/>
  <c r="AO664" i="11" s="1"/>
  <c r="AE666" i="11"/>
  <c r="AO666" i="11" s="1"/>
  <c r="AE668" i="11"/>
  <c r="AO668" i="11" s="1"/>
  <c r="AE670" i="11"/>
  <c r="AO670" i="11" s="1"/>
  <c r="AE672" i="11"/>
  <c r="AO672" i="11" s="1"/>
  <c r="AE674" i="11"/>
  <c r="AO674" i="11" s="1"/>
  <c r="AE676" i="11"/>
  <c r="AO676" i="11" s="1"/>
  <c r="AE678" i="11"/>
  <c r="AO678" i="11" s="1"/>
  <c r="AE680" i="11"/>
  <c r="AO680" i="11" s="1"/>
  <c r="AE682" i="11"/>
  <c r="AO682" i="11" s="1"/>
  <c r="AE684" i="11"/>
  <c r="AO684" i="11" s="1"/>
  <c r="AE686" i="11"/>
  <c r="AO686" i="11" s="1"/>
  <c r="AE688" i="11"/>
  <c r="AO688" i="11" s="1"/>
  <c r="AE690" i="11"/>
  <c r="AO690" i="11" s="1"/>
  <c r="AE692" i="11"/>
  <c r="AO692" i="11" s="1"/>
  <c r="AE694" i="11"/>
  <c r="AO694" i="11" s="1"/>
  <c r="AE696" i="11"/>
  <c r="AO696" i="11" s="1"/>
  <c r="AE698" i="11"/>
  <c r="AO698" i="11" s="1"/>
  <c r="AE700" i="11"/>
  <c r="AO700" i="11" s="1"/>
  <c r="AE702" i="11"/>
  <c r="AO702" i="11" s="1"/>
  <c r="AE704" i="11"/>
  <c r="AO704" i="11" s="1"/>
  <c r="AE706" i="11"/>
  <c r="AO706" i="11" s="1"/>
  <c r="AE708" i="11"/>
  <c r="AO708" i="11" s="1"/>
  <c r="AE710" i="11"/>
  <c r="AO710" i="11" s="1"/>
  <c r="AE712" i="11"/>
  <c r="AO712" i="11" s="1"/>
  <c r="AE714" i="11"/>
  <c r="AO714" i="11" s="1"/>
  <c r="AE716" i="11"/>
  <c r="AO716" i="11" s="1"/>
  <c r="AE718" i="11"/>
  <c r="AO718" i="11" s="1"/>
  <c r="AE720" i="11"/>
  <c r="AO720" i="11" s="1"/>
  <c r="AE722" i="11"/>
  <c r="AO722" i="11" s="1"/>
  <c r="AE724" i="11"/>
  <c r="AO724" i="11" s="1"/>
  <c r="AE726" i="11"/>
  <c r="AO726" i="11" s="1"/>
  <c r="AE728" i="11"/>
  <c r="AO728" i="11" s="1"/>
  <c r="AE730" i="11"/>
  <c r="AO730" i="11" s="1"/>
  <c r="AE732" i="11"/>
  <c r="AO732" i="11" s="1"/>
  <c r="AE734" i="11"/>
  <c r="AO734" i="11" s="1"/>
  <c r="AE736" i="11"/>
  <c r="AO736" i="11" s="1"/>
  <c r="AE738" i="11"/>
  <c r="AO738" i="11" s="1"/>
  <c r="AE740" i="11"/>
  <c r="AO740" i="11" s="1"/>
  <c r="AE742" i="11"/>
  <c r="AO742" i="11" s="1"/>
  <c r="AE744" i="11"/>
  <c r="AO744" i="11" s="1"/>
  <c r="AE746" i="11"/>
  <c r="AO746" i="11" s="1"/>
  <c r="AE748" i="11"/>
  <c r="AO748" i="11" s="1"/>
  <c r="AE750" i="11"/>
  <c r="AO750" i="11" s="1"/>
  <c r="AE752" i="11"/>
  <c r="AO752" i="11" s="1"/>
  <c r="AE754" i="11"/>
  <c r="AO754" i="11" s="1"/>
  <c r="AE756" i="11"/>
  <c r="AO756" i="11" s="1"/>
  <c r="AE758" i="11"/>
  <c r="AO758" i="11" s="1"/>
  <c r="AE760" i="11"/>
  <c r="AO760" i="11" s="1"/>
  <c r="AE762" i="11"/>
  <c r="AO762" i="11" s="1"/>
  <c r="AE764" i="11"/>
  <c r="AO764" i="11" s="1"/>
  <c r="AE766" i="11"/>
  <c r="AO766" i="11" s="1"/>
  <c r="AE768" i="11"/>
  <c r="AO768" i="11" s="1"/>
  <c r="AE770" i="11"/>
  <c r="AO770" i="11" s="1"/>
  <c r="AE772" i="11"/>
  <c r="AO772" i="11" s="1"/>
  <c r="AE774" i="11"/>
  <c r="AO774" i="11" s="1"/>
  <c r="AE776" i="11"/>
  <c r="AO776" i="11" s="1"/>
  <c r="AE778" i="11"/>
  <c r="AO778" i="11" s="1"/>
  <c r="AE780" i="11"/>
  <c r="AO780" i="11" s="1"/>
  <c r="AE782" i="11"/>
  <c r="AO782" i="11" s="1"/>
  <c r="AE784" i="11"/>
  <c r="AO784" i="11" s="1"/>
  <c r="AE786" i="11"/>
  <c r="AO786" i="11" s="1"/>
  <c r="AE788" i="11"/>
  <c r="AO788" i="11" s="1"/>
  <c r="AE790" i="11"/>
  <c r="AO790" i="11" s="1"/>
  <c r="AE792" i="11"/>
  <c r="AO792" i="11" s="1"/>
  <c r="AE794" i="11"/>
  <c r="AO794" i="11" s="1"/>
  <c r="AE796" i="11"/>
  <c r="AO796" i="11" s="1"/>
  <c r="AE798" i="11"/>
  <c r="AO798" i="11" s="1"/>
  <c r="AE800" i="11"/>
  <c r="AO800" i="11" s="1"/>
  <c r="AE802" i="11"/>
  <c r="AO802" i="11" s="1"/>
  <c r="AE804" i="11"/>
  <c r="AO804" i="11" s="1"/>
  <c r="AE806" i="11"/>
  <c r="AO806" i="11" s="1"/>
  <c r="AE808" i="11"/>
  <c r="AO808" i="11" s="1"/>
  <c r="AE810" i="11"/>
  <c r="AO810" i="11" s="1"/>
  <c r="AE812" i="11"/>
  <c r="AO812" i="11" s="1"/>
  <c r="AE814" i="11"/>
  <c r="AO814" i="11" s="1"/>
  <c r="AE816" i="11"/>
  <c r="AO816" i="11" s="1"/>
  <c r="AE818" i="11"/>
  <c r="AO818" i="11" s="1"/>
  <c r="AE820" i="11"/>
  <c r="AO820" i="11" s="1"/>
  <c r="AE822" i="11"/>
  <c r="AO822" i="11" s="1"/>
  <c r="AE824" i="11"/>
  <c r="AO824" i="11" s="1"/>
  <c r="AE826" i="11"/>
  <c r="AO826" i="11" s="1"/>
  <c r="AE828" i="11"/>
  <c r="AO828" i="11" s="1"/>
  <c r="AE830" i="11"/>
  <c r="AO830" i="11" s="1"/>
  <c r="AE832" i="11"/>
  <c r="AO832" i="11" s="1"/>
  <c r="AE834" i="11"/>
  <c r="AO834" i="11" s="1"/>
  <c r="AE836" i="11"/>
  <c r="AO836" i="11" s="1"/>
  <c r="AE838" i="11"/>
  <c r="AO838" i="11" s="1"/>
  <c r="AE840" i="11"/>
  <c r="AO840" i="11" s="1"/>
  <c r="AE842" i="11"/>
  <c r="AO842" i="11" s="1"/>
  <c r="AE844" i="11"/>
  <c r="AO844" i="11" s="1"/>
  <c r="AE846" i="11"/>
  <c r="AO846" i="11" s="1"/>
  <c r="AE848" i="11"/>
  <c r="AO848" i="11" s="1"/>
  <c r="AE850" i="11"/>
  <c r="AO850" i="11" s="1"/>
  <c r="AE852" i="11"/>
  <c r="AO852" i="11" s="1"/>
  <c r="AE854" i="11"/>
  <c r="AO854" i="11" s="1"/>
  <c r="AE856" i="11"/>
  <c r="AO856" i="11" s="1"/>
  <c r="AE858" i="11"/>
  <c r="AO858" i="11" s="1"/>
  <c r="AE860" i="11"/>
  <c r="AO860" i="11" s="1"/>
  <c r="AE862" i="11"/>
  <c r="AO862" i="11" s="1"/>
  <c r="AE864" i="11"/>
  <c r="AO864" i="11" s="1"/>
  <c r="AE866" i="11"/>
  <c r="AO866" i="11" s="1"/>
  <c r="AE868" i="11"/>
  <c r="AO868" i="11" s="1"/>
  <c r="AE870" i="11"/>
  <c r="AO870" i="11" s="1"/>
  <c r="AE872" i="11"/>
  <c r="AO872" i="11" s="1"/>
  <c r="AE874" i="11"/>
  <c r="AO874" i="11" s="1"/>
  <c r="AE876" i="11"/>
  <c r="AO876" i="11" s="1"/>
  <c r="AE878" i="11"/>
  <c r="AO878" i="11" s="1"/>
  <c r="AE880" i="11"/>
  <c r="AO880" i="11" s="1"/>
  <c r="AE882" i="11"/>
  <c r="AO882" i="11" s="1"/>
  <c r="AE884" i="11"/>
  <c r="AO884" i="11" s="1"/>
  <c r="AE886" i="11"/>
  <c r="AO886" i="11" s="1"/>
  <c r="AE888" i="11"/>
  <c r="AO888" i="11" s="1"/>
  <c r="AE890" i="11"/>
  <c r="AO890" i="11" s="1"/>
  <c r="AE892" i="11"/>
  <c r="AO892" i="11" s="1"/>
  <c r="AE894" i="11"/>
  <c r="AO894" i="11" s="1"/>
  <c r="AE896" i="11"/>
  <c r="AO896" i="11" s="1"/>
  <c r="AE898" i="11"/>
  <c r="AO898" i="11" s="1"/>
  <c r="AE900" i="11"/>
  <c r="AO900" i="11" s="1"/>
  <c r="AE902" i="11"/>
  <c r="AO902" i="11" s="1"/>
  <c r="AE904" i="11"/>
  <c r="AO904" i="11" s="1"/>
  <c r="AE906" i="11"/>
  <c r="AO906" i="11" s="1"/>
  <c r="AE908" i="11"/>
  <c r="AO908" i="11" s="1"/>
  <c r="AE910" i="11"/>
  <c r="AO910" i="11" s="1"/>
  <c r="AE912" i="11"/>
  <c r="AO912" i="11" s="1"/>
  <c r="AE914" i="11"/>
  <c r="AO914" i="11" s="1"/>
  <c r="AE916" i="11"/>
  <c r="AO916" i="11" s="1"/>
  <c r="AE918" i="11"/>
  <c r="AO918" i="11" s="1"/>
  <c r="AE920" i="11"/>
  <c r="AO920" i="11" s="1"/>
  <c r="AE922" i="11"/>
  <c r="AO922" i="11" s="1"/>
  <c r="AE924" i="11"/>
  <c r="AO924" i="11" s="1"/>
  <c r="AE926" i="11"/>
  <c r="AO926" i="11" s="1"/>
  <c r="AE928" i="11"/>
  <c r="AO928" i="11" s="1"/>
  <c r="AE930" i="11"/>
  <c r="AO930" i="11" s="1"/>
  <c r="AE932" i="11"/>
  <c r="AO932" i="11" s="1"/>
  <c r="AE934" i="11"/>
  <c r="AO934" i="11" s="1"/>
  <c r="AE936" i="11"/>
  <c r="AO936" i="11" s="1"/>
  <c r="AE938" i="11"/>
  <c r="AO938" i="11" s="1"/>
  <c r="AE940" i="11"/>
  <c r="AO940" i="11" s="1"/>
  <c r="AE942" i="11"/>
  <c r="AO942" i="11" s="1"/>
  <c r="AE944" i="11"/>
  <c r="AO944" i="11" s="1"/>
  <c r="AE946" i="11"/>
  <c r="AO946" i="11" s="1"/>
  <c r="AE948" i="11"/>
  <c r="AO948" i="11" s="1"/>
  <c r="AE950" i="11"/>
  <c r="AO950" i="11" s="1"/>
  <c r="AE952" i="11"/>
  <c r="AO952" i="11" s="1"/>
  <c r="AE954" i="11"/>
  <c r="AO954" i="11" s="1"/>
  <c r="AE956" i="11"/>
  <c r="AO956" i="11" s="1"/>
  <c r="AE958" i="11"/>
  <c r="AO958" i="11" s="1"/>
  <c r="AE960" i="11"/>
  <c r="AO960" i="11" s="1"/>
  <c r="AE637" i="11"/>
  <c r="AO637" i="11" s="1"/>
  <c r="AE639" i="11"/>
  <c r="AO639" i="11" s="1"/>
  <c r="AE641" i="11"/>
  <c r="AO641" i="11" s="1"/>
  <c r="AE643" i="11"/>
  <c r="AO643" i="11" s="1"/>
  <c r="AE645" i="11"/>
  <c r="AO645" i="11" s="1"/>
  <c r="AE647" i="11"/>
  <c r="AO647" i="11" s="1"/>
  <c r="AE649" i="11"/>
  <c r="AO649" i="11" s="1"/>
  <c r="AE651" i="11"/>
  <c r="AO651" i="11" s="1"/>
  <c r="AE653" i="11"/>
  <c r="AO653" i="11" s="1"/>
  <c r="AE655" i="11"/>
  <c r="AO655" i="11" s="1"/>
  <c r="AE657" i="11"/>
  <c r="AO657" i="11" s="1"/>
  <c r="AE659" i="11"/>
  <c r="AO659" i="11" s="1"/>
  <c r="AE661" i="11"/>
  <c r="AO661" i="11" s="1"/>
  <c r="AE663" i="11"/>
  <c r="AO663" i="11" s="1"/>
  <c r="AE665" i="11"/>
  <c r="AO665" i="11" s="1"/>
  <c r="AE667" i="11"/>
  <c r="AO667" i="11" s="1"/>
  <c r="AE669" i="11"/>
  <c r="AO669" i="11" s="1"/>
  <c r="AE671" i="11"/>
  <c r="AO671" i="11" s="1"/>
  <c r="AE673" i="11"/>
  <c r="AO673" i="11" s="1"/>
  <c r="AE675" i="11"/>
  <c r="AO675" i="11" s="1"/>
  <c r="AE677" i="11"/>
  <c r="AO677" i="11" s="1"/>
  <c r="AE679" i="11"/>
  <c r="AO679" i="11" s="1"/>
  <c r="AE681" i="11"/>
  <c r="AO681" i="11" s="1"/>
  <c r="AE683" i="11"/>
  <c r="AO683" i="11" s="1"/>
  <c r="AE685" i="11"/>
  <c r="AO685" i="11" s="1"/>
  <c r="AE687" i="11"/>
  <c r="AO687" i="11" s="1"/>
  <c r="AE689" i="11"/>
  <c r="AO689" i="11" s="1"/>
  <c r="AE691" i="11"/>
  <c r="AO691" i="11" s="1"/>
  <c r="AE693" i="11"/>
  <c r="AO693" i="11" s="1"/>
  <c r="AE695" i="11"/>
  <c r="AO695" i="11" s="1"/>
  <c r="AE697" i="11"/>
  <c r="AO697" i="11" s="1"/>
  <c r="AE699" i="11"/>
  <c r="AO699" i="11" s="1"/>
  <c r="AE701" i="11"/>
  <c r="AO701" i="11" s="1"/>
  <c r="AE703" i="11"/>
  <c r="AO703" i="11" s="1"/>
  <c r="AE705" i="11"/>
  <c r="AO705" i="11" s="1"/>
  <c r="AE707" i="11"/>
  <c r="AO707" i="11" s="1"/>
  <c r="AE709" i="11"/>
  <c r="AO709" i="11" s="1"/>
  <c r="AE711" i="11"/>
  <c r="AO711" i="11" s="1"/>
  <c r="AE713" i="11"/>
  <c r="AO713" i="11" s="1"/>
  <c r="AE715" i="11"/>
  <c r="AO715" i="11" s="1"/>
  <c r="AE717" i="11"/>
  <c r="AO717" i="11" s="1"/>
  <c r="AE719" i="11"/>
  <c r="AO719" i="11" s="1"/>
  <c r="AE721" i="11"/>
  <c r="AO721" i="11" s="1"/>
  <c r="AE723" i="11"/>
  <c r="AO723" i="11" s="1"/>
  <c r="AE725" i="11"/>
  <c r="AO725" i="11" s="1"/>
  <c r="AE727" i="11"/>
  <c r="AO727" i="11" s="1"/>
  <c r="AE729" i="11"/>
  <c r="AO729" i="11" s="1"/>
  <c r="AE731" i="11"/>
  <c r="AO731" i="11" s="1"/>
  <c r="AE733" i="11"/>
  <c r="AO733" i="11" s="1"/>
  <c r="AE735" i="11"/>
  <c r="AO735" i="11" s="1"/>
  <c r="AE737" i="11"/>
  <c r="AO737" i="11" s="1"/>
  <c r="AE739" i="11"/>
  <c r="AO739" i="11" s="1"/>
  <c r="AE741" i="11"/>
  <c r="AO741" i="11" s="1"/>
  <c r="AE743" i="11"/>
  <c r="AO743" i="11" s="1"/>
  <c r="AE745" i="11"/>
  <c r="AO745" i="11" s="1"/>
  <c r="AE747" i="11"/>
  <c r="AO747" i="11" s="1"/>
  <c r="AE749" i="11"/>
  <c r="AO749" i="11" s="1"/>
  <c r="AE751" i="11"/>
  <c r="AO751" i="11" s="1"/>
  <c r="AE753" i="11"/>
  <c r="AO753" i="11" s="1"/>
  <c r="AE755" i="11"/>
  <c r="AO755" i="11" s="1"/>
  <c r="AE757" i="11"/>
  <c r="AO757" i="11" s="1"/>
  <c r="AE759" i="11"/>
  <c r="AO759" i="11" s="1"/>
  <c r="AE761" i="11"/>
  <c r="AO761" i="11" s="1"/>
  <c r="AE763" i="11"/>
  <c r="AO763" i="11" s="1"/>
  <c r="AE765" i="11"/>
  <c r="AO765" i="11" s="1"/>
  <c r="AE767" i="11"/>
  <c r="AO767" i="11" s="1"/>
  <c r="AE769" i="11"/>
  <c r="AO769" i="11" s="1"/>
  <c r="AE771" i="11"/>
  <c r="AO771" i="11" s="1"/>
  <c r="AE773" i="11"/>
  <c r="AO773" i="11" s="1"/>
  <c r="AE775" i="11"/>
  <c r="AO775" i="11" s="1"/>
  <c r="AE777" i="11"/>
  <c r="AO777" i="11" s="1"/>
  <c r="AE779" i="11"/>
  <c r="AO779" i="11" s="1"/>
  <c r="AE781" i="11"/>
  <c r="AO781" i="11" s="1"/>
  <c r="AE783" i="11"/>
  <c r="AO783" i="11" s="1"/>
  <c r="AE785" i="11"/>
  <c r="AO785" i="11" s="1"/>
  <c r="AE787" i="11"/>
  <c r="AO787" i="11" s="1"/>
  <c r="AE789" i="11"/>
  <c r="AO789" i="11" s="1"/>
  <c r="AE791" i="11"/>
  <c r="AO791" i="11" s="1"/>
  <c r="AE793" i="11"/>
  <c r="AO793" i="11" s="1"/>
  <c r="AE795" i="11"/>
  <c r="AO795" i="11" s="1"/>
  <c r="AE797" i="11"/>
  <c r="AO797" i="11" s="1"/>
  <c r="AE799" i="11"/>
  <c r="AO799" i="11" s="1"/>
  <c r="AE801" i="11"/>
  <c r="AO801" i="11" s="1"/>
  <c r="AE803" i="11"/>
  <c r="AO803" i="11" s="1"/>
  <c r="AE805" i="11"/>
  <c r="AO805" i="11" s="1"/>
  <c r="AE807" i="11"/>
  <c r="AO807" i="11" s="1"/>
  <c r="AE809" i="11"/>
  <c r="AO809" i="11" s="1"/>
  <c r="AE811" i="11"/>
  <c r="AO811" i="11" s="1"/>
  <c r="AE813" i="11"/>
  <c r="AO813" i="11" s="1"/>
  <c r="AE815" i="11"/>
  <c r="AO815" i="11" s="1"/>
  <c r="AE817" i="11"/>
  <c r="AO817" i="11" s="1"/>
  <c r="AE819" i="11"/>
  <c r="AO819" i="11" s="1"/>
  <c r="AE821" i="11"/>
  <c r="AO821" i="11" s="1"/>
  <c r="AE823" i="11"/>
  <c r="AO823" i="11" s="1"/>
  <c r="AE825" i="11"/>
  <c r="AO825" i="11" s="1"/>
  <c r="AE827" i="11"/>
  <c r="AO827" i="11" s="1"/>
  <c r="AE829" i="11"/>
  <c r="AO829" i="11" s="1"/>
  <c r="AE831" i="11"/>
  <c r="AO831" i="11" s="1"/>
  <c r="AE833" i="11"/>
  <c r="AO833" i="11" s="1"/>
  <c r="AE835" i="11"/>
  <c r="AO835" i="11" s="1"/>
  <c r="AE837" i="11"/>
  <c r="AO837" i="11" s="1"/>
  <c r="AE839" i="11"/>
  <c r="AO839" i="11" s="1"/>
  <c r="AE841" i="11"/>
  <c r="AO841" i="11" s="1"/>
  <c r="AE843" i="11"/>
  <c r="AO843" i="11" s="1"/>
  <c r="AE845" i="11"/>
  <c r="AO845" i="11" s="1"/>
  <c r="AE847" i="11"/>
  <c r="AO847" i="11" s="1"/>
  <c r="AE849" i="11"/>
  <c r="AO849" i="11" s="1"/>
  <c r="AE851" i="11"/>
  <c r="AO851" i="11" s="1"/>
  <c r="AE853" i="11"/>
  <c r="AO853" i="11" s="1"/>
  <c r="AE855" i="11"/>
  <c r="AO855" i="11" s="1"/>
  <c r="AE857" i="11"/>
  <c r="AO857" i="11" s="1"/>
  <c r="AE859" i="11"/>
  <c r="AO859" i="11" s="1"/>
  <c r="AE861" i="11"/>
  <c r="AO861" i="11" s="1"/>
  <c r="AE863" i="11"/>
  <c r="AO863" i="11" s="1"/>
  <c r="AE865" i="11"/>
  <c r="AO865" i="11" s="1"/>
  <c r="AE867" i="11"/>
  <c r="AO867" i="11" s="1"/>
  <c r="AE869" i="11"/>
  <c r="AO869" i="11" s="1"/>
  <c r="AE871" i="11"/>
  <c r="AO871" i="11" s="1"/>
  <c r="AE873" i="11"/>
  <c r="AO873" i="11" s="1"/>
  <c r="AE875" i="11"/>
  <c r="AO875" i="11" s="1"/>
  <c r="AE877" i="11"/>
  <c r="AO877" i="11" s="1"/>
  <c r="AE879" i="11"/>
  <c r="AO879" i="11" s="1"/>
  <c r="AE881" i="11"/>
  <c r="AO881" i="11" s="1"/>
  <c r="AE883" i="11"/>
  <c r="AO883" i="11" s="1"/>
  <c r="AE885" i="11"/>
  <c r="AO885" i="11" s="1"/>
  <c r="AE887" i="11"/>
  <c r="AO887" i="11" s="1"/>
  <c r="AE889" i="11"/>
  <c r="AO889" i="11" s="1"/>
  <c r="AE891" i="11"/>
  <c r="AO891" i="11" s="1"/>
  <c r="AE893" i="11"/>
  <c r="AO893" i="11" s="1"/>
  <c r="AE895" i="11"/>
  <c r="AO895" i="11" s="1"/>
  <c r="AE897" i="11"/>
  <c r="AO897" i="11" s="1"/>
  <c r="AE899" i="11"/>
  <c r="AO899" i="11" s="1"/>
  <c r="AE901" i="11"/>
  <c r="AO901" i="11" s="1"/>
  <c r="AE903" i="11"/>
  <c r="AO903" i="11" s="1"/>
  <c r="AE905" i="11"/>
  <c r="AO905" i="11" s="1"/>
  <c r="AE907" i="11"/>
  <c r="AO907" i="11" s="1"/>
  <c r="AE909" i="11"/>
  <c r="AO909" i="11" s="1"/>
  <c r="AE911" i="11"/>
  <c r="AO911" i="11" s="1"/>
  <c r="AE913" i="11"/>
  <c r="AO913" i="11" s="1"/>
  <c r="AE915" i="11"/>
  <c r="AO915" i="11" s="1"/>
  <c r="AE917" i="11"/>
  <c r="AO917" i="11" s="1"/>
  <c r="AE919" i="11"/>
  <c r="AO919" i="11" s="1"/>
  <c r="AE921" i="11"/>
  <c r="AO921" i="11" s="1"/>
  <c r="AE923" i="11"/>
  <c r="AO923" i="11" s="1"/>
  <c r="AE925" i="11"/>
  <c r="AO925" i="11" s="1"/>
  <c r="AE927" i="11"/>
  <c r="AO927" i="11" s="1"/>
  <c r="AE929" i="11"/>
  <c r="AO929" i="11" s="1"/>
  <c r="AE931" i="11"/>
  <c r="AO931" i="11" s="1"/>
  <c r="AE933" i="11"/>
  <c r="AO933" i="11" s="1"/>
  <c r="AE935" i="11"/>
  <c r="AO935" i="11" s="1"/>
  <c r="AE937" i="11"/>
  <c r="AO937" i="11" s="1"/>
  <c r="AE939" i="11"/>
  <c r="AO939" i="11" s="1"/>
  <c r="AE941" i="11"/>
  <c r="AO941" i="11" s="1"/>
  <c r="AE943" i="11"/>
  <c r="AO943" i="11" s="1"/>
  <c r="AE945" i="11"/>
  <c r="AO945" i="11" s="1"/>
  <c r="AE947" i="11"/>
  <c r="AO947" i="11" s="1"/>
  <c r="AE949" i="11"/>
  <c r="AO949" i="11" s="1"/>
  <c r="AE951" i="11"/>
  <c r="AO951" i="11" s="1"/>
  <c r="AE953" i="11"/>
  <c r="AO953" i="11" s="1"/>
  <c r="AE955" i="11"/>
  <c r="AO955" i="11" s="1"/>
  <c r="AE957" i="11"/>
  <c r="AO957" i="11" s="1"/>
  <c r="AE959" i="11"/>
  <c r="AO959" i="11" s="1"/>
  <c r="AE961" i="11"/>
  <c r="AO961" i="11" s="1"/>
  <c r="AE963" i="11"/>
  <c r="AO963" i="11" s="1"/>
  <c r="AE965" i="11"/>
  <c r="AO965" i="11" s="1"/>
  <c r="AE967" i="11"/>
  <c r="AO967" i="11" s="1"/>
  <c r="AE969" i="11"/>
  <c r="AO969" i="11" s="1"/>
  <c r="AE971" i="11"/>
  <c r="AO971" i="11" s="1"/>
  <c r="AE973" i="11"/>
  <c r="AO973" i="11" s="1"/>
  <c r="AE975" i="11"/>
  <c r="AO975" i="11" s="1"/>
  <c r="AE964" i="11"/>
  <c r="AO964" i="11" s="1"/>
  <c r="AE968" i="11"/>
  <c r="AO968" i="11" s="1"/>
  <c r="AE972" i="11"/>
  <c r="AO972" i="11" s="1"/>
  <c r="AE976" i="11"/>
  <c r="AO976" i="11" s="1"/>
  <c r="AE978" i="11"/>
  <c r="AO978" i="11" s="1"/>
  <c r="AE980" i="11"/>
  <c r="AO980" i="11" s="1"/>
  <c r="AE982" i="11"/>
  <c r="AO982" i="11" s="1"/>
  <c r="AE984" i="11"/>
  <c r="AO984" i="11" s="1"/>
  <c r="AE986" i="11"/>
  <c r="AO986" i="11" s="1"/>
  <c r="AE988" i="11"/>
  <c r="AO988" i="11" s="1"/>
  <c r="AE990" i="11"/>
  <c r="AO990" i="11" s="1"/>
  <c r="AE992" i="11"/>
  <c r="AO992" i="11" s="1"/>
  <c r="AE994" i="11"/>
  <c r="AO994" i="11" s="1"/>
  <c r="AE996" i="11"/>
  <c r="AO996" i="11" s="1"/>
  <c r="AE998" i="11"/>
  <c r="AO998" i="11" s="1"/>
  <c r="AE1000" i="11"/>
  <c r="AO1000" i="11" s="1"/>
  <c r="AE1002" i="11"/>
  <c r="AO1002" i="11" s="1"/>
  <c r="AE1004" i="11"/>
  <c r="AO1004" i="11" s="1"/>
  <c r="AE962" i="11"/>
  <c r="AO962" i="11" s="1"/>
  <c r="AE966" i="11"/>
  <c r="AO966" i="11" s="1"/>
  <c r="AE970" i="11"/>
  <c r="AO970" i="11" s="1"/>
  <c r="AE974" i="11"/>
  <c r="AO974" i="11" s="1"/>
  <c r="AE977" i="11"/>
  <c r="AO977" i="11" s="1"/>
  <c r="AE979" i="11"/>
  <c r="AO979" i="11" s="1"/>
  <c r="AE981" i="11"/>
  <c r="AO981" i="11" s="1"/>
  <c r="AE983" i="11"/>
  <c r="AO983" i="11" s="1"/>
  <c r="AE985" i="11"/>
  <c r="AO985" i="11" s="1"/>
  <c r="AE987" i="11"/>
  <c r="AO987" i="11" s="1"/>
  <c r="AE989" i="11"/>
  <c r="AO989" i="11" s="1"/>
  <c r="AE991" i="11"/>
  <c r="AO991" i="11" s="1"/>
  <c r="AE993" i="11"/>
  <c r="AO993" i="11" s="1"/>
  <c r="AE995" i="11"/>
  <c r="AO995" i="11" s="1"/>
  <c r="AE997" i="11"/>
  <c r="AO997" i="11" s="1"/>
  <c r="AE999" i="11"/>
  <c r="AO999" i="11" s="1"/>
  <c r="AE1001" i="11"/>
  <c r="AO1001" i="11" s="1"/>
  <c r="AE1003" i="11"/>
  <c r="AO1003" i="11" s="1"/>
  <c r="AE1005" i="11"/>
  <c r="AO1005" i="11" s="1"/>
  <c r="AC6" i="11"/>
  <c r="AC8" i="11"/>
  <c r="AC10" i="11"/>
  <c r="AC12" i="11"/>
  <c r="AC14" i="11"/>
  <c r="AC16" i="11"/>
  <c r="AC18" i="11"/>
  <c r="AC20" i="11"/>
  <c r="AC22" i="11"/>
  <c r="AC24" i="11"/>
  <c r="AC26" i="11"/>
  <c r="AC28" i="11"/>
  <c r="AC30" i="11"/>
  <c r="AC32" i="11"/>
  <c r="AC34" i="11"/>
  <c r="AC36" i="11"/>
  <c r="AC38" i="11"/>
  <c r="AC40" i="11"/>
  <c r="AC42" i="11"/>
  <c r="AC44" i="11"/>
  <c r="AC46" i="11"/>
  <c r="AC48" i="11"/>
  <c r="AC50" i="11"/>
  <c r="AC52" i="11"/>
  <c r="AC54" i="11"/>
  <c r="AC56" i="11"/>
  <c r="AC58" i="11"/>
  <c r="AC60" i="11"/>
  <c r="AC62" i="11"/>
  <c r="AC64" i="11"/>
  <c r="AC66" i="11"/>
  <c r="AC68" i="11"/>
  <c r="AC70" i="11"/>
  <c r="AC72" i="11"/>
  <c r="AC74" i="11"/>
  <c r="AC76" i="11"/>
  <c r="AC78" i="11"/>
  <c r="AC80" i="11"/>
  <c r="AC82" i="11"/>
  <c r="AC84" i="11"/>
  <c r="AC86" i="11"/>
  <c r="AC88" i="11"/>
  <c r="AC90" i="11"/>
  <c r="AC92" i="11"/>
  <c r="AC94" i="11"/>
  <c r="AC96" i="11"/>
  <c r="AC98" i="11"/>
  <c r="AC100" i="11"/>
  <c r="AC102" i="11"/>
  <c r="AC104" i="11"/>
  <c r="AC106" i="11"/>
  <c r="AC108" i="11"/>
  <c r="AC110" i="11"/>
  <c r="AC112" i="11"/>
  <c r="AC114" i="11"/>
  <c r="AC116" i="11"/>
  <c r="AC118" i="11"/>
  <c r="AC120" i="11"/>
  <c r="AC122" i="11"/>
  <c r="AC124" i="11"/>
  <c r="AC126" i="11"/>
  <c r="AC128" i="11"/>
  <c r="AC130" i="11"/>
  <c r="AC132" i="11"/>
  <c r="AC134" i="11"/>
  <c r="AC136" i="11"/>
  <c r="AC138" i="11"/>
  <c r="AC140" i="11"/>
  <c r="AC142" i="11"/>
  <c r="AC144" i="11"/>
  <c r="AC146" i="11"/>
  <c r="AC148" i="11"/>
  <c r="AC150" i="11"/>
  <c r="AC152" i="11"/>
  <c r="AC154" i="11"/>
  <c r="AC156" i="11"/>
  <c r="AC158" i="11"/>
  <c r="AC160" i="11"/>
  <c r="AC162" i="11"/>
  <c r="AC164" i="11"/>
  <c r="AC5" i="11"/>
  <c r="AC7" i="11"/>
  <c r="AC9" i="11"/>
  <c r="AC11" i="11"/>
  <c r="AC13" i="11"/>
  <c r="AC15" i="11"/>
  <c r="AC17" i="11"/>
  <c r="AC19" i="11"/>
  <c r="AC21" i="11"/>
  <c r="AC23" i="11"/>
  <c r="AC25" i="11"/>
  <c r="AC27" i="11"/>
  <c r="AC29" i="11"/>
  <c r="AC31" i="11"/>
  <c r="AC33" i="11"/>
  <c r="AC35" i="11"/>
  <c r="AC37" i="11"/>
  <c r="AC39" i="11"/>
  <c r="AC41" i="11"/>
  <c r="AC43" i="11"/>
  <c r="AC45" i="11"/>
  <c r="AC47" i="11"/>
  <c r="AC49" i="11"/>
  <c r="AC51" i="11"/>
  <c r="AC53" i="11"/>
  <c r="AC55" i="11"/>
  <c r="AC57" i="11"/>
  <c r="AC59" i="11"/>
  <c r="AC61" i="11"/>
  <c r="AC63" i="11"/>
  <c r="AC65" i="11"/>
  <c r="AC67" i="11"/>
  <c r="AC69" i="11"/>
  <c r="AC71" i="11"/>
  <c r="AC73" i="11"/>
  <c r="AC75" i="11"/>
  <c r="AC77" i="11"/>
  <c r="AC79" i="11"/>
  <c r="AC81" i="11"/>
  <c r="AC83" i="11"/>
  <c r="AC85" i="11"/>
  <c r="AC87" i="11"/>
  <c r="AC89" i="11"/>
  <c r="AC91" i="11"/>
  <c r="AC93" i="11"/>
  <c r="AC95" i="11"/>
  <c r="AC97" i="11"/>
  <c r="AC99" i="11"/>
  <c r="AC101" i="11"/>
  <c r="AC103" i="11"/>
  <c r="AC105" i="11"/>
  <c r="AC107" i="11"/>
  <c r="AC109" i="11"/>
  <c r="AC111" i="11"/>
  <c r="AC113" i="11"/>
  <c r="AC115" i="11"/>
  <c r="AC117" i="11"/>
  <c r="AC119" i="11"/>
  <c r="AC121" i="11"/>
  <c r="AC123" i="11"/>
  <c r="AC125" i="11"/>
  <c r="AC127" i="11"/>
  <c r="AC129" i="11"/>
  <c r="AC131" i="11"/>
  <c r="AC133" i="11"/>
  <c r="AC135" i="11"/>
  <c r="AC137" i="11"/>
  <c r="AC139" i="11"/>
  <c r="AC141" i="11"/>
  <c r="AC143" i="11"/>
  <c r="AC145" i="11"/>
  <c r="AC147" i="11"/>
  <c r="AC149" i="11"/>
  <c r="AC151" i="11"/>
  <c r="AC153" i="11"/>
  <c r="AC155" i="11"/>
  <c r="AC157" i="11"/>
  <c r="AC159" i="11"/>
  <c r="AC161" i="11"/>
  <c r="AC163" i="11"/>
  <c r="AC165" i="11"/>
  <c r="AC167" i="11"/>
  <c r="AC169" i="11"/>
  <c r="AC171" i="11"/>
  <c r="AC173" i="11"/>
  <c r="AC166" i="11"/>
  <c r="AC170" i="11"/>
  <c r="AC174" i="11"/>
  <c r="AC176" i="11"/>
  <c r="AC178" i="11"/>
  <c r="AC180" i="11"/>
  <c r="AC182" i="11"/>
  <c r="AC184" i="11"/>
  <c r="AC186" i="11"/>
  <c r="AC188" i="11"/>
  <c r="AC190" i="11"/>
  <c r="AC192" i="11"/>
  <c r="AC194" i="11"/>
  <c r="AC196" i="11"/>
  <c r="AC198" i="11"/>
  <c r="AC200" i="11"/>
  <c r="AC202" i="11"/>
  <c r="AC204" i="11"/>
  <c r="AC206" i="11"/>
  <c r="AC208" i="11"/>
  <c r="AC210" i="11"/>
  <c r="AC212" i="11"/>
  <c r="AC214" i="11"/>
  <c r="AC216" i="11"/>
  <c r="AC218" i="11"/>
  <c r="AC220" i="11"/>
  <c r="AC222" i="11"/>
  <c r="AC224" i="11"/>
  <c r="AC226" i="11"/>
  <c r="AC228" i="11"/>
  <c r="AC230" i="11"/>
  <c r="AC232" i="11"/>
  <c r="AC234" i="11"/>
  <c r="AC236" i="11"/>
  <c r="AC238" i="11"/>
  <c r="AC240" i="11"/>
  <c r="AC242" i="11"/>
  <c r="AC244" i="11"/>
  <c r="AC246" i="11"/>
  <c r="AC248" i="11"/>
  <c r="AC250" i="11"/>
  <c r="AC252" i="11"/>
  <c r="AC254" i="11"/>
  <c r="AC256" i="11"/>
  <c r="AC258" i="11"/>
  <c r="AC260" i="11"/>
  <c r="AC262" i="11"/>
  <c r="AC264" i="11"/>
  <c r="AC266" i="11"/>
  <c r="AC268" i="11"/>
  <c r="AC270" i="11"/>
  <c r="AC272" i="11"/>
  <c r="AC274" i="11"/>
  <c r="AC276" i="11"/>
  <c r="AC278" i="11"/>
  <c r="AC280" i="11"/>
  <c r="AC282" i="11"/>
  <c r="AC284" i="11"/>
  <c r="AC286" i="11"/>
  <c r="AC288" i="11"/>
  <c r="AC290" i="11"/>
  <c r="AC292" i="11"/>
  <c r="AC294" i="11"/>
  <c r="AC296" i="11"/>
  <c r="AC298" i="11"/>
  <c r="AC300" i="11"/>
  <c r="AC302" i="11"/>
  <c r="AC304" i="11"/>
  <c r="AC306" i="11"/>
  <c r="AC308" i="11"/>
  <c r="AC310" i="11"/>
  <c r="AC312" i="11"/>
  <c r="AC314" i="11"/>
  <c r="AC316" i="11"/>
  <c r="AC318" i="11"/>
  <c r="AC320" i="11"/>
  <c r="AC322" i="11"/>
  <c r="AC324" i="11"/>
  <c r="AC326" i="11"/>
  <c r="AC328" i="11"/>
  <c r="AC330" i="11"/>
  <c r="AC332" i="11"/>
  <c r="AC334" i="11"/>
  <c r="AC336" i="11"/>
  <c r="AC338" i="11"/>
  <c r="AC168" i="11"/>
  <c r="AC172" i="11"/>
  <c r="AC175" i="11"/>
  <c r="AC177" i="11"/>
  <c r="AC179" i="11"/>
  <c r="AC181" i="11"/>
  <c r="AC183" i="11"/>
  <c r="AC185" i="11"/>
  <c r="AC187" i="11"/>
  <c r="AC189" i="11"/>
  <c r="AC191" i="11"/>
  <c r="AC193" i="11"/>
  <c r="AC195" i="11"/>
  <c r="AC197" i="11"/>
  <c r="AC199" i="11"/>
  <c r="AC201" i="11"/>
  <c r="AC203" i="11"/>
  <c r="AC205" i="11"/>
  <c r="AC207" i="11"/>
  <c r="AC209" i="11"/>
  <c r="AC211" i="11"/>
  <c r="AC213" i="11"/>
  <c r="AC215" i="11"/>
  <c r="AC217" i="11"/>
  <c r="AC219" i="11"/>
  <c r="AC221" i="11"/>
  <c r="AC223" i="11"/>
  <c r="AC225" i="11"/>
  <c r="AC227" i="11"/>
  <c r="AC229" i="11"/>
  <c r="AC231" i="11"/>
  <c r="AC233" i="11"/>
  <c r="AC235" i="11"/>
  <c r="AC237" i="11"/>
  <c r="AC239" i="11"/>
  <c r="AC241" i="11"/>
  <c r="AC243" i="11"/>
  <c r="AC245" i="11"/>
  <c r="AC247" i="11"/>
  <c r="AC249" i="11"/>
  <c r="AC251" i="11"/>
  <c r="AC253" i="11"/>
  <c r="AC255" i="11"/>
  <c r="AC257" i="11"/>
  <c r="AC259" i="11"/>
  <c r="AC261" i="11"/>
  <c r="AC263" i="11"/>
  <c r="AC265" i="11"/>
  <c r="AC267" i="11"/>
  <c r="AC269" i="11"/>
  <c r="AC271" i="11"/>
  <c r="AC273" i="11"/>
  <c r="AC275" i="11"/>
  <c r="AC277" i="11"/>
  <c r="AC279" i="11"/>
  <c r="AC281" i="11"/>
  <c r="AC283" i="11"/>
  <c r="AC285" i="11"/>
  <c r="AC287" i="11"/>
  <c r="AC289" i="11"/>
  <c r="AC291" i="11"/>
  <c r="AC293" i="11"/>
  <c r="AC295" i="11"/>
  <c r="AC297" i="11"/>
  <c r="AC299" i="11"/>
  <c r="AC301" i="11"/>
  <c r="AC303" i="11"/>
  <c r="AC305" i="11"/>
  <c r="AC307" i="11"/>
  <c r="AC309" i="11"/>
  <c r="AC311" i="11"/>
  <c r="AC313" i="11"/>
  <c r="AC315" i="11"/>
  <c r="AC317" i="11"/>
  <c r="AC319" i="11"/>
  <c r="AC321" i="11"/>
  <c r="AC323" i="11"/>
  <c r="AC325" i="11"/>
  <c r="AC327" i="11"/>
  <c r="AC329" i="11"/>
  <c r="AC331" i="11"/>
  <c r="AC333" i="11"/>
  <c r="AC335" i="11"/>
  <c r="AC337" i="11"/>
  <c r="AC339" i="11"/>
  <c r="AC341" i="11"/>
  <c r="AC343" i="11"/>
  <c r="AC340" i="11"/>
  <c r="AC344" i="11"/>
  <c r="AC346" i="11"/>
  <c r="AC348" i="11"/>
  <c r="AC350" i="11"/>
  <c r="AC352" i="11"/>
  <c r="AC354" i="11"/>
  <c r="AC356" i="11"/>
  <c r="AC358" i="11"/>
  <c r="AC360" i="11"/>
  <c r="AC362" i="11"/>
  <c r="AC364" i="11"/>
  <c r="AC366" i="11"/>
  <c r="AC368" i="11"/>
  <c r="AC370" i="11"/>
  <c r="AC372" i="11"/>
  <c r="AC374" i="11"/>
  <c r="AC376" i="11"/>
  <c r="AC378" i="11"/>
  <c r="AC380" i="11"/>
  <c r="AC382" i="11"/>
  <c r="AC384" i="11"/>
  <c r="AC386" i="11"/>
  <c r="AC388" i="11"/>
  <c r="AC390" i="11"/>
  <c r="AC392" i="11"/>
  <c r="AC394" i="11"/>
  <c r="AC396" i="11"/>
  <c r="AC398" i="11"/>
  <c r="AC400" i="11"/>
  <c r="AC402" i="11"/>
  <c r="AC404" i="11"/>
  <c r="AC406" i="11"/>
  <c r="AC408" i="11"/>
  <c r="AC410" i="11"/>
  <c r="AC412" i="11"/>
  <c r="AC414" i="11"/>
  <c r="AC416" i="11"/>
  <c r="AC418" i="11"/>
  <c r="AC420" i="11"/>
  <c r="AC422" i="11"/>
  <c r="AC424" i="11"/>
  <c r="AC426" i="11"/>
  <c r="AC428" i="11"/>
  <c r="AC430" i="11"/>
  <c r="AC432" i="11"/>
  <c r="AC434" i="11"/>
  <c r="AC436" i="11"/>
  <c r="AC438" i="11"/>
  <c r="AC440" i="11"/>
  <c r="AC442" i="11"/>
  <c r="AC444" i="11"/>
  <c r="AC446" i="11"/>
  <c r="AC448" i="11"/>
  <c r="AC450" i="11"/>
  <c r="AC452" i="11"/>
  <c r="AC454" i="11"/>
  <c r="AC456" i="11"/>
  <c r="AC458" i="11"/>
  <c r="AC460" i="11"/>
  <c r="AC462" i="11"/>
  <c r="AC464" i="11"/>
  <c r="AC466" i="11"/>
  <c r="AC468" i="11"/>
  <c r="AC470" i="11"/>
  <c r="AC472" i="11"/>
  <c r="AC474" i="11"/>
  <c r="AC476" i="11"/>
  <c r="AC478" i="11"/>
  <c r="AC480" i="11"/>
  <c r="AC482" i="11"/>
  <c r="AC484" i="11"/>
  <c r="AC486" i="11"/>
  <c r="AC488" i="11"/>
  <c r="AC490" i="11"/>
  <c r="AC492" i="11"/>
  <c r="AC494" i="11"/>
  <c r="AC496" i="11"/>
  <c r="AC498" i="11"/>
  <c r="AC500" i="11"/>
  <c r="AC502" i="11"/>
  <c r="AC504" i="11"/>
  <c r="AC506" i="11"/>
  <c r="AC508" i="11"/>
  <c r="AC510" i="11"/>
  <c r="AC512" i="11"/>
  <c r="AC514" i="11"/>
  <c r="AC516" i="11"/>
  <c r="AC518" i="11"/>
  <c r="AC520" i="11"/>
  <c r="AC522" i="11"/>
  <c r="AC524" i="11"/>
  <c r="AC526" i="11"/>
  <c r="AC528" i="11"/>
  <c r="AC530" i="11"/>
  <c r="AC532" i="11"/>
  <c r="AC534" i="11"/>
  <c r="AC536" i="11"/>
  <c r="AC538" i="11"/>
  <c r="AC540" i="11"/>
  <c r="AC542" i="11"/>
  <c r="AC544" i="11"/>
  <c r="AC546" i="11"/>
  <c r="AC548" i="11"/>
  <c r="AC550" i="11"/>
  <c r="AC552" i="11"/>
  <c r="AC554" i="11"/>
  <c r="AC556" i="11"/>
  <c r="AC558" i="11"/>
  <c r="AC560" i="11"/>
  <c r="AC562" i="11"/>
  <c r="AC564" i="11"/>
  <c r="AC566" i="11"/>
  <c r="AC568" i="11"/>
  <c r="AC570" i="11"/>
  <c r="AC572" i="11"/>
  <c r="AC574" i="11"/>
  <c r="AC576" i="11"/>
  <c r="AC578" i="11"/>
  <c r="AC580" i="11"/>
  <c r="AC582" i="11"/>
  <c r="AC584" i="11"/>
  <c r="AC586" i="11"/>
  <c r="AC588" i="11"/>
  <c r="AC590" i="11"/>
  <c r="AC592" i="11"/>
  <c r="AC594" i="11"/>
  <c r="AC596" i="11"/>
  <c r="AC598" i="11"/>
  <c r="AC600" i="11"/>
  <c r="AC602" i="11"/>
  <c r="AC604" i="11"/>
  <c r="AC606" i="11"/>
  <c r="AC608" i="11"/>
  <c r="AC610" i="11"/>
  <c r="AC612" i="11"/>
  <c r="AC614" i="11"/>
  <c r="AC616" i="11"/>
  <c r="AC618" i="11"/>
  <c r="AC620" i="11"/>
  <c r="AC622" i="11"/>
  <c r="AC624" i="11"/>
  <c r="AC626" i="11"/>
  <c r="AC628" i="11"/>
  <c r="AC630" i="11"/>
  <c r="AC632" i="11"/>
  <c r="AC634" i="11"/>
  <c r="AC636" i="11"/>
  <c r="AC638" i="11"/>
  <c r="AC640" i="11"/>
  <c r="AC642" i="11"/>
  <c r="AC644" i="11"/>
  <c r="AC646" i="11"/>
  <c r="AC648" i="11"/>
  <c r="AC650" i="11"/>
  <c r="AC652" i="11"/>
  <c r="AC654" i="11"/>
  <c r="AC656" i="11"/>
  <c r="AC658" i="11"/>
  <c r="AC660" i="11"/>
  <c r="AC662" i="11"/>
  <c r="AC664" i="11"/>
  <c r="AC666" i="11"/>
  <c r="AC668" i="11"/>
  <c r="AC670" i="11"/>
  <c r="AC672" i="11"/>
  <c r="AC674" i="11"/>
  <c r="AC676" i="11"/>
  <c r="AC678" i="11"/>
  <c r="AC680" i="11"/>
  <c r="AC342" i="11"/>
  <c r="AC345" i="11"/>
  <c r="AC347" i="11"/>
  <c r="AC349" i="11"/>
  <c r="AC351" i="11"/>
  <c r="AC353" i="11"/>
  <c r="AC355" i="11"/>
  <c r="AC357" i="11"/>
  <c r="AC359" i="11"/>
  <c r="AC361" i="11"/>
  <c r="AC363" i="11"/>
  <c r="AC365" i="11"/>
  <c r="AC367" i="11"/>
  <c r="AC369" i="11"/>
  <c r="AC371" i="11"/>
  <c r="AC373" i="11"/>
  <c r="AC375" i="11"/>
  <c r="AC377" i="11"/>
  <c r="AC379" i="11"/>
  <c r="AC381" i="11"/>
  <c r="AC383" i="11"/>
  <c r="AC385" i="11"/>
  <c r="AC387" i="11"/>
  <c r="AC389" i="11"/>
  <c r="AC391" i="11"/>
  <c r="AC393" i="11"/>
  <c r="AC395" i="11"/>
  <c r="AC397" i="11"/>
  <c r="AC399" i="11"/>
  <c r="AC401" i="11"/>
  <c r="AC403" i="11"/>
  <c r="AC405" i="11"/>
  <c r="AC407" i="11"/>
  <c r="AC409" i="11"/>
  <c r="AC411" i="11"/>
  <c r="AC413" i="11"/>
  <c r="AC415" i="11"/>
  <c r="AC417" i="11"/>
  <c r="AC419" i="11"/>
  <c r="AC421" i="11"/>
  <c r="AC423" i="11"/>
  <c r="AC425" i="11"/>
  <c r="AC427" i="11"/>
  <c r="AC429" i="11"/>
  <c r="AC431" i="11"/>
  <c r="AC433" i="11"/>
  <c r="AC435" i="11"/>
  <c r="AC437" i="11"/>
  <c r="AC439" i="11"/>
  <c r="AC441" i="11"/>
  <c r="AC443" i="11"/>
  <c r="AC445" i="11"/>
  <c r="AC447" i="11"/>
  <c r="AC449" i="11"/>
  <c r="AC451" i="11"/>
  <c r="AC453" i="11"/>
  <c r="AC455" i="11"/>
  <c r="AC457" i="11"/>
  <c r="AC459" i="11"/>
  <c r="AC461" i="11"/>
  <c r="AC463" i="11"/>
  <c r="AC465" i="11"/>
  <c r="AC467" i="11"/>
  <c r="AC469" i="11"/>
  <c r="AC471" i="11"/>
  <c r="AC473" i="11"/>
  <c r="AC475" i="11"/>
  <c r="AC477" i="11"/>
  <c r="AC479" i="11"/>
  <c r="AC481" i="11"/>
  <c r="AC483" i="11"/>
  <c r="AC485" i="11"/>
  <c r="AC487" i="11"/>
  <c r="AC489" i="11"/>
  <c r="AC491" i="11"/>
  <c r="AC493" i="11"/>
  <c r="AC495" i="11"/>
  <c r="AC497" i="11"/>
  <c r="AC499" i="11"/>
  <c r="AC501" i="11"/>
  <c r="AC503" i="11"/>
  <c r="AC505" i="11"/>
  <c r="AC507" i="11"/>
  <c r="AC509" i="11"/>
  <c r="AC511" i="11"/>
  <c r="AC513" i="11"/>
  <c r="AC515" i="11"/>
  <c r="AC517" i="11"/>
  <c r="AC519" i="11"/>
  <c r="AC521" i="11"/>
  <c r="AC523" i="11"/>
  <c r="AC525" i="11"/>
  <c r="AC527" i="11"/>
  <c r="AC529" i="11"/>
  <c r="AC531" i="11"/>
  <c r="AC533" i="11"/>
  <c r="AC535" i="11"/>
  <c r="AC537" i="11"/>
  <c r="AC539" i="11"/>
  <c r="AC541" i="11"/>
  <c r="AC543" i="11"/>
  <c r="AC545" i="11"/>
  <c r="AC547" i="11"/>
  <c r="AC549" i="11"/>
  <c r="AC551" i="11"/>
  <c r="AC553" i="11"/>
  <c r="AC555" i="11"/>
  <c r="AC557" i="11"/>
  <c r="AC559" i="11"/>
  <c r="AC561" i="11"/>
  <c r="AC563" i="11"/>
  <c r="AC565" i="11"/>
  <c r="AC567" i="11"/>
  <c r="AC569" i="11"/>
  <c r="AC571" i="11"/>
  <c r="AC573" i="11"/>
  <c r="AC575" i="11"/>
  <c r="AC577" i="11"/>
  <c r="AC579" i="11"/>
  <c r="AC581" i="11"/>
  <c r="AC583" i="11"/>
  <c r="AC585" i="11"/>
  <c r="AC587" i="11"/>
  <c r="AC589" i="11"/>
  <c r="AC591" i="11"/>
  <c r="AC593" i="11"/>
  <c r="AC595" i="11"/>
  <c r="AC597" i="11"/>
  <c r="AC599" i="11"/>
  <c r="AC601" i="11"/>
  <c r="AC603" i="11"/>
  <c r="AC605" i="11"/>
  <c r="AC607" i="11"/>
  <c r="AC609" i="11"/>
  <c r="AC611" i="11"/>
  <c r="AC613" i="11"/>
  <c r="AC615" i="11"/>
  <c r="AC617" i="11"/>
  <c r="AC619" i="11"/>
  <c r="AC621" i="11"/>
  <c r="AC623" i="11"/>
  <c r="AC625" i="11"/>
  <c r="AC627" i="11"/>
  <c r="AC629" i="11"/>
  <c r="AC631" i="11"/>
  <c r="AC633" i="11"/>
  <c r="AC635" i="11"/>
  <c r="AC637" i="11"/>
  <c r="AC639" i="11"/>
  <c r="AC641" i="11"/>
  <c r="AC643" i="11"/>
  <c r="AC645" i="11"/>
  <c r="AC647" i="11"/>
  <c r="AC649" i="11"/>
  <c r="AC651" i="11"/>
  <c r="AC653" i="11"/>
  <c r="AC655" i="11"/>
  <c r="AC657" i="11"/>
  <c r="AC659" i="11"/>
  <c r="AC661" i="11"/>
  <c r="AC663" i="11"/>
  <c r="AC665" i="11"/>
  <c r="AC667" i="11"/>
  <c r="AC669" i="11"/>
  <c r="AC671" i="11"/>
  <c r="AC673" i="11"/>
  <c r="AC675" i="11"/>
  <c r="AC677" i="11"/>
  <c r="AC679" i="11"/>
  <c r="AC681" i="11"/>
  <c r="AC682" i="11"/>
  <c r="AC684" i="11"/>
  <c r="AC686" i="11"/>
  <c r="AC688" i="11"/>
  <c r="AC690" i="11"/>
  <c r="AC692" i="11"/>
  <c r="AC694" i="11"/>
  <c r="AC696" i="11"/>
  <c r="AC698" i="11"/>
  <c r="AC700" i="11"/>
  <c r="AC702" i="11"/>
  <c r="AC704" i="11"/>
  <c r="AC706" i="11"/>
  <c r="AC708" i="11"/>
  <c r="AC710" i="11"/>
  <c r="AC712" i="11"/>
  <c r="AC714" i="11"/>
  <c r="AC716" i="11"/>
  <c r="AC718" i="11"/>
  <c r="AC720" i="11"/>
  <c r="AC722" i="11"/>
  <c r="AC724" i="11"/>
  <c r="AC726" i="11"/>
  <c r="AC728" i="11"/>
  <c r="AC730" i="11"/>
  <c r="AC732" i="11"/>
  <c r="AC734" i="11"/>
  <c r="AC736" i="11"/>
  <c r="AC738" i="11"/>
  <c r="AC740" i="11"/>
  <c r="AC742" i="11"/>
  <c r="AC744" i="11"/>
  <c r="AC746" i="11"/>
  <c r="AC748" i="11"/>
  <c r="AC750" i="11"/>
  <c r="AC752" i="11"/>
  <c r="AC754" i="11"/>
  <c r="AC756" i="11"/>
  <c r="AC758" i="11"/>
  <c r="AC760" i="11"/>
  <c r="AC762" i="11"/>
  <c r="AC764" i="11"/>
  <c r="AC766" i="11"/>
  <c r="AC768" i="11"/>
  <c r="AC770" i="11"/>
  <c r="AC772" i="11"/>
  <c r="AC774" i="11"/>
  <c r="AC776" i="11"/>
  <c r="AC778" i="11"/>
  <c r="AC780" i="11"/>
  <c r="AC782" i="11"/>
  <c r="AC784" i="11"/>
  <c r="AC786" i="11"/>
  <c r="AC788" i="11"/>
  <c r="AC790" i="11"/>
  <c r="AC792" i="11"/>
  <c r="AC794" i="11"/>
  <c r="AC796" i="11"/>
  <c r="AC798" i="11"/>
  <c r="AC800" i="11"/>
  <c r="AC802" i="11"/>
  <c r="AC804" i="11"/>
  <c r="AC806" i="11"/>
  <c r="AC808" i="11"/>
  <c r="AC810" i="11"/>
  <c r="AC812" i="11"/>
  <c r="AC814" i="11"/>
  <c r="AC816" i="11"/>
  <c r="AC818" i="11"/>
  <c r="AC820" i="11"/>
  <c r="AC822" i="11"/>
  <c r="AC824" i="11"/>
  <c r="AC826" i="11"/>
  <c r="AC828" i="11"/>
  <c r="AC830" i="11"/>
  <c r="AC832" i="11"/>
  <c r="AC834" i="11"/>
  <c r="AC836" i="11"/>
  <c r="AC838" i="11"/>
  <c r="AC840" i="11"/>
  <c r="AC842" i="11"/>
  <c r="AC844" i="11"/>
  <c r="AC846" i="11"/>
  <c r="AC848" i="11"/>
  <c r="AC850" i="11"/>
  <c r="AC852" i="11"/>
  <c r="AC854" i="11"/>
  <c r="AC856" i="11"/>
  <c r="AC858" i="11"/>
  <c r="AC860" i="11"/>
  <c r="AC862" i="11"/>
  <c r="AC864" i="11"/>
  <c r="AC866" i="11"/>
  <c r="AC868" i="11"/>
  <c r="AC870" i="11"/>
  <c r="AC872" i="11"/>
  <c r="AC874" i="11"/>
  <c r="AC876" i="11"/>
  <c r="AC878" i="11"/>
  <c r="AC880" i="11"/>
  <c r="AC882" i="11"/>
  <c r="AC884" i="11"/>
  <c r="AC886" i="11"/>
  <c r="AC888" i="11"/>
  <c r="AC890" i="11"/>
  <c r="AC892" i="11"/>
  <c r="AC894" i="11"/>
  <c r="AC896" i="11"/>
  <c r="AC898" i="11"/>
  <c r="AC900" i="11"/>
  <c r="AC902" i="11"/>
  <c r="AC904" i="11"/>
  <c r="AC906" i="11"/>
  <c r="AC908" i="11"/>
  <c r="AC910" i="11"/>
  <c r="AC912" i="11"/>
  <c r="AC914" i="11"/>
  <c r="AC916" i="11"/>
  <c r="AC918" i="11"/>
  <c r="AC920" i="11"/>
  <c r="AC922" i="11"/>
  <c r="AC924" i="11"/>
  <c r="AC926" i="11"/>
  <c r="AC928" i="11"/>
  <c r="AC930" i="11"/>
  <c r="AC932" i="11"/>
  <c r="AC934" i="11"/>
  <c r="AC936" i="11"/>
  <c r="AC938" i="11"/>
  <c r="AC940" i="11"/>
  <c r="AC942" i="11"/>
  <c r="AC944" i="11"/>
  <c r="AC946" i="11"/>
  <c r="AC948" i="11"/>
  <c r="AC950" i="11"/>
  <c r="AC952" i="11"/>
  <c r="AC954" i="11"/>
  <c r="AC956" i="11"/>
  <c r="AC958" i="11"/>
  <c r="AC960" i="11"/>
  <c r="AC962" i="11"/>
  <c r="AC964" i="11"/>
  <c r="AC966" i="11"/>
  <c r="AC968" i="11"/>
  <c r="AC970" i="11"/>
  <c r="AC972" i="11"/>
  <c r="AC974" i="11"/>
  <c r="AC976" i="11"/>
  <c r="AC978" i="11"/>
  <c r="AC980" i="11"/>
  <c r="AC982" i="11"/>
  <c r="AC984" i="11"/>
  <c r="AC986" i="11"/>
  <c r="AC988" i="11"/>
  <c r="AC990" i="11"/>
  <c r="AC992" i="11"/>
  <c r="AC994" i="11"/>
  <c r="AC996" i="11"/>
  <c r="AC998" i="11"/>
  <c r="AC1000" i="11"/>
  <c r="AC1002" i="11"/>
  <c r="AC1004" i="11"/>
  <c r="AC683" i="11"/>
  <c r="AC685" i="11"/>
  <c r="AC687" i="11"/>
  <c r="AC689" i="11"/>
  <c r="AC691" i="11"/>
  <c r="AC693" i="11"/>
  <c r="AC695" i="11"/>
  <c r="AC697" i="11"/>
  <c r="AC699" i="11"/>
  <c r="AC701" i="11"/>
  <c r="AC703" i="11"/>
  <c r="AC705" i="11"/>
  <c r="AC707" i="11"/>
  <c r="AC709" i="11"/>
  <c r="AC711" i="11"/>
  <c r="AC713" i="11"/>
  <c r="AC715" i="11"/>
  <c r="AC717" i="11"/>
  <c r="AC719" i="11"/>
  <c r="AC721" i="11"/>
  <c r="AC723" i="11"/>
  <c r="AC725" i="11"/>
  <c r="AC727" i="11"/>
  <c r="AC729" i="11"/>
  <c r="AC731" i="11"/>
  <c r="AC733" i="11"/>
  <c r="AC735" i="11"/>
  <c r="AC737" i="11"/>
  <c r="AC739" i="11"/>
  <c r="AC741" i="11"/>
  <c r="AC743" i="11"/>
  <c r="AC745" i="11"/>
  <c r="AC747" i="11"/>
  <c r="AC749" i="11"/>
  <c r="AC751" i="11"/>
  <c r="AC753" i="11"/>
  <c r="AC755" i="11"/>
  <c r="AC757" i="11"/>
  <c r="AC759" i="11"/>
  <c r="AC761" i="11"/>
  <c r="AC763" i="11"/>
  <c r="AC765" i="11"/>
  <c r="AC767" i="11"/>
  <c r="AC769" i="11"/>
  <c r="AC771" i="11"/>
  <c r="AC773" i="11"/>
  <c r="AC775" i="11"/>
  <c r="AC777" i="11"/>
  <c r="AC779" i="11"/>
  <c r="AC781" i="11"/>
  <c r="AC783" i="11"/>
  <c r="AC785" i="11"/>
  <c r="AC787" i="11"/>
  <c r="AC789" i="11"/>
  <c r="AC791" i="11"/>
  <c r="AC793" i="11"/>
  <c r="AC795" i="11"/>
  <c r="AC797" i="11"/>
  <c r="AC799" i="11"/>
  <c r="AC801" i="11"/>
  <c r="AC803" i="11"/>
  <c r="AC805" i="11"/>
  <c r="AC807" i="11"/>
  <c r="AC809" i="11"/>
  <c r="AC811" i="11"/>
  <c r="AC813" i="11"/>
  <c r="AC815" i="11"/>
  <c r="AC817" i="11"/>
  <c r="AC819" i="11"/>
  <c r="AC821" i="11"/>
  <c r="AC823" i="11"/>
  <c r="AC825" i="11"/>
  <c r="AC827" i="11"/>
  <c r="AC829" i="11"/>
  <c r="AC831" i="11"/>
  <c r="AC833" i="11"/>
  <c r="AC835" i="11"/>
  <c r="AC837" i="11"/>
  <c r="AC839" i="11"/>
  <c r="AC841" i="11"/>
  <c r="AC843" i="11"/>
  <c r="AC845" i="11"/>
  <c r="AC847" i="11"/>
  <c r="AC849" i="11"/>
  <c r="AC851" i="11"/>
  <c r="AC853" i="11"/>
  <c r="AC855" i="11"/>
  <c r="AC857" i="11"/>
  <c r="AC859" i="11"/>
  <c r="AC861" i="11"/>
  <c r="AC863" i="11"/>
  <c r="AC865" i="11"/>
  <c r="AC867" i="11"/>
  <c r="AC869" i="11"/>
  <c r="AC871" i="11"/>
  <c r="AC873" i="11"/>
  <c r="AC875" i="11"/>
  <c r="AC877" i="11"/>
  <c r="AC879" i="11"/>
  <c r="AC881" i="11"/>
  <c r="AC883" i="11"/>
  <c r="AC885" i="11"/>
  <c r="AC887" i="11"/>
  <c r="AC889" i="11"/>
  <c r="AC891" i="11"/>
  <c r="AC893" i="11"/>
  <c r="AC895" i="11"/>
  <c r="AC897" i="11"/>
  <c r="AC899" i="11"/>
  <c r="AC901" i="11"/>
  <c r="AC903" i="11"/>
  <c r="AC905" i="11"/>
  <c r="AC907" i="11"/>
  <c r="AC909" i="11"/>
  <c r="AC911" i="11"/>
  <c r="AC913" i="11"/>
  <c r="AC915" i="11"/>
  <c r="AC917" i="11"/>
  <c r="AC919" i="11"/>
  <c r="AC921" i="11"/>
  <c r="AC923" i="11"/>
  <c r="AC925" i="11"/>
  <c r="AC927" i="11"/>
  <c r="AC929" i="11"/>
  <c r="AC931" i="11"/>
  <c r="AC933" i="11"/>
  <c r="AC935" i="11"/>
  <c r="AC937" i="11"/>
  <c r="AC939" i="11"/>
  <c r="AC941" i="11"/>
  <c r="AC943" i="11"/>
  <c r="AC945" i="11"/>
  <c r="AC947" i="11"/>
  <c r="AC949" i="11"/>
  <c r="AC951" i="11"/>
  <c r="AC953" i="11"/>
  <c r="AC955" i="11"/>
  <c r="AC957" i="11"/>
  <c r="AC959" i="11"/>
  <c r="AC961" i="11"/>
  <c r="AC963" i="11"/>
  <c r="AC965" i="11"/>
  <c r="AC967" i="11"/>
  <c r="AC969" i="11"/>
  <c r="AC971" i="11"/>
  <c r="AC973" i="11"/>
  <c r="AC975" i="11"/>
  <c r="AC977" i="11"/>
  <c r="AC979" i="11"/>
  <c r="AC981" i="11"/>
  <c r="AC983" i="11"/>
  <c r="AC985" i="11"/>
  <c r="AC987" i="11"/>
  <c r="AC989" i="11"/>
  <c r="AC991" i="11"/>
  <c r="AC993" i="11"/>
  <c r="AC995" i="11"/>
  <c r="AC997" i="11"/>
  <c r="AC999" i="11"/>
  <c r="AC1001" i="11"/>
  <c r="AC1003" i="11"/>
  <c r="AC1005" i="11"/>
  <c r="AB6" i="11"/>
  <c r="AB8" i="11"/>
  <c r="AB10" i="11"/>
  <c r="AB12" i="11"/>
  <c r="AB14" i="11"/>
  <c r="AB16" i="11"/>
  <c r="AB18" i="11"/>
  <c r="AB20" i="11"/>
  <c r="AB22" i="11"/>
  <c r="AB24" i="11"/>
  <c r="AB26" i="11"/>
  <c r="AB28" i="11"/>
  <c r="AB30" i="11"/>
  <c r="AB32" i="11"/>
  <c r="AB34" i="11"/>
  <c r="AB36" i="11"/>
  <c r="AB38" i="11"/>
  <c r="AB40" i="11"/>
  <c r="AB42" i="11"/>
  <c r="AB44" i="11"/>
  <c r="AB46" i="11"/>
  <c r="AB48" i="11"/>
  <c r="AB50" i="11"/>
  <c r="AB52" i="11"/>
  <c r="AB54" i="11"/>
  <c r="AB56" i="11"/>
  <c r="AB58" i="11"/>
  <c r="AB60" i="11"/>
  <c r="AB62" i="11"/>
  <c r="AB64" i="11"/>
  <c r="AB66" i="11"/>
  <c r="AB68" i="11"/>
  <c r="AB70" i="11"/>
  <c r="AB72" i="11"/>
  <c r="AB74" i="11"/>
  <c r="AB76" i="11"/>
  <c r="AB78" i="11"/>
  <c r="AB80" i="11"/>
  <c r="AB82" i="11"/>
  <c r="AB84" i="11"/>
  <c r="AB86" i="11"/>
  <c r="AB88" i="11"/>
  <c r="AB90" i="11"/>
  <c r="AB92" i="11"/>
  <c r="AB94" i="11"/>
  <c r="AB96" i="11"/>
  <c r="AB98" i="11"/>
  <c r="AB100" i="11"/>
  <c r="AB5" i="11"/>
  <c r="AB7" i="11"/>
  <c r="AB9" i="11"/>
  <c r="AB11" i="11"/>
  <c r="AB13" i="11"/>
  <c r="AB15" i="11"/>
  <c r="AB17" i="11"/>
  <c r="AB19" i="11"/>
  <c r="AB21" i="11"/>
  <c r="AB23" i="11"/>
  <c r="AB25" i="11"/>
  <c r="AB27" i="11"/>
  <c r="AB29" i="11"/>
  <c r="AB31" i="11"/>
  <c r="AB33" i="11"/>
  <c r="AB35" i="11"/>
  <c r="AB37" i="11"/>
  <c r="AB39" i="11"/>
  <c r="AB41" i="11"/>
  <c r="AB43" i="11"/>
  <c r="AB45" i="11"/>
  <c r="AB47" i="11"/>
  <c r="AB49" i="11"/>
  <c r="AB51" i="11"/>
  <c r="AB53" i="11"/>
  <c r="AB55" i="11"/>
  <c r="AB57" i="11"/>
  <c r="AB59" i="11"/>
  <c r="AB61" i="11"/>
  <c r="AB63" i="11"/>
  <c r="AB65" i="11"/>
  <c r="AB67" i="11"/>
  <c r="AB69" i="11"/>
  <c r="AB71" i="11"/>
  <c r="AB73" i="11"/>
  <c r="AB75" i="11"/>
  <c r="AB77" i="11"/>
  <c r="AB79" i="11"/>
  <c r="AB81" i="11"/>
  <c r="AB83" i="11"/>
  <c r="AB85" i="11"/>
  <c r="AB87" i="11"/>
  <c r="AB89" i="11"/>
  <c r="AB91" i="11"/>
  <c r="AB93" i="11"/>
  <c r="AB95" i="11"/>
  <c r="AB97" i="11"/>
  <c r="AB99" i="11"/>
  <c r="AB101" i="11"/>
  <c r="AB103" i="11"/>
  <c r="AB105" i="11"/>
  <c r="AB107" i="11"/>
  <c r="AB109" i="11"/>
  <c r="AB111" i="11"/>
  <c r="AB113" i="11"/>
  <c r="AB115" i="11"/>
  <c r="AB117" i="11"/>
  <c r="AB119" i="11"/>
  <c r="AB121" i="11"/>
  <c r="AB123" i="11"/>
  <c r="AB125" i="11"/>
  <c r="AB127" i="11"/>
  <c r="AB129" i="11"/>
  <c r="AB131" i="11"/>
  <c r="AB133" i="11"/>
  <c r="AB135" i="11"/>
  <c r="AB137" i="11"/>
  <c r="AB139" i="11"/>
  <c r="AB141" i="11"/>
  <c r="AB143" i="11"/>
  <c r="AB145" i="11"/>
  <c r="AB147" i="11"/>
  <c r="AB149" i="11"/>
  <c r="AB151" i="11"/>
  <c r="AB153" i="11"/>
  <c r="AB155" i="11"/>
  <c r="AB157" i="11"/>
  <c r="AB159" i="11"/>
  <c r="AB161" i="11"/>
  <c r="AB163" i="11"/>
  <c r="AB165" i="11"/>
  <c r="AB167" i="11"/>
  <c r="AB169" i="11"/>
  <c r="AB171" i="11"/>
  <c r="AB173" i="11"/>
  <c r="AB102" i="11"/>
  <c r="AB106" i="11"/>
  <c r="AB110" i="11"/>
  <c r="AB114" i="11"/>
  <c r="AB118" i="11"/>
  <c r="AB122" i="11"/>
  <c r="AB126" i="11"/>
  <c r="AB130" i="11"/>
  <c r="AB134" i="11"/>
  <c r="AB138" i="11"/>
  <c r="AB142" i="11"/>
  <c r="AB146" i="11"/>
  <c r="AB150" i="11"/>
  <c r="AB154" i="11"/>
  <c r="AB158" i="11"/>
  <c r="AB162" i="11"/>
  <c r="AB166" i="11"/>
  <c r="AB170" i="11"/>
  <c r="AB174" i="11"/>
  <c r="AB176" i="11"/>
  <c r="AB178" i="11"/>
  <c r="AB180" i="11"/>
  <c r="AB182" i="11"/>
  <c r="AB184" i="11"/>
  <c r="AB186" i="11"/>
  <c r="AB188" i="11"/>
  <c r="AB190" i="11"/>
  <c r="AB192" i="11"/>
  <c r="AB194" i="11"/>
  <c r="AB196" i="11"/>
  <c r="AB198" i="11"/>
  <c r="AB200" i="11"/>
  <c r="AB202" i="11"/>
  <c r="AB204" i="11"/>
  <c r="AB206" i="11"/>
  <c r="AB208" i="11"/>
  <c r="AB210" i="11"/>
  <c r="AB212" i="11"/>
  <c r="AB214" i="11"/>
  <c r="AB216" i="11"/>
  <c r="AB218" i="11"/>
  <c r="AB220" i="11"/>
  <c r="AB222" i="11"/>
  <c r="AB224" i="11"/>
  <c r="AB226" i="11"/>
  <c r="AB228" i="11"/>
  <c r="AB230" i="11"/>
  <c r="AB232" i="11"/>
  <c r="AB234" i="11"/>
  <c r="AB236" i="11"/>
  <c r="AB238" i="11"/>
  <c r="AB240" i="11"/>
  <c r="AB242" i="11"/>
  <c r="AB244" i="11"/>
  <c r="AB246" i="11"/>
  <c r="AB248" i="11"/>
  <c r="AB250" i="11"/>
  <c r="AB252" i="11"/>
  <c r="AB254" i="11"/>
  <c r="AB256" i="11"/>
  <c r="AB258" i="11"/>
  <c r="AB260" i="11"/>
  <c r="AB262" i="11"/>
  <c r="AB264" i="11"/>
  <c r="AB266" i="11"/>
  <c r="AB268" i="11"/>
  <c r="AB270" i="11"/>
  <c r="AB272" i="11"/>
  <c r="AB274" i="11"/>
  <c r="AB276" i="11"/>
  <c r="AB278" i="11"/>
  <c r="AB280" i="11"/>
  <c r="AB282" i="11"/>
  <c r="AB284" i="11"/>
  <c r="AB286" i="11"/>
  <c r="AB288" i="11"/>
  <c r="AB290" i="11"/>
  <c r="AB292" i="11"/>
  <c r="AB294" i="11"/>
  <c r="AB296" i="11"/>
  <c r="AB298" i="11"/>
  <c r="AB300" i="11"/>
  <c r="AB302" i="11"/>
  <c r="AB304" i="11"/>
  <c r="AB306" i="11"/>
  <c r="AB104" i="11"/>
  <c r="AB108" i="11"/>
  <c r="AB112" i="11"/>
  <c r="AB116" i="11"/>
  <c r="AB120" i="11"/>
  <c r="AB124" i="11"/>
  <c r="AB128" i="11"/>
  <c r="AB132" i="11"/>
  <c r="AB136" i="11"/>
  <c r="AB140" i="11"/>
  <c r="AB144" i="11"/>
  <c r="AB148" i="11"/>
  <c r="AB152" i="11"/>
  <c r="AB156" i="11"/>
  <c r="AB160" i="11"/>
  <c r="AB164" i="11"/>
  <c r="AB168" i="11"/>
  <c r="AB172" i="11"/>
  <c r="AB175" i="11"/>
  <c r="AB177" i="11"/>
  <c r="AB179" i="11"/>
  <c r="AB181" i="11"/>
  <c r="AB183" i="11"/>
  <c r="AB185" i="11"/>
  <c r="AB187" i="11"/>
  <c r="AB189" i="11"/>
  <c r="AB191" i="11"/>
  <c r="AB193" i="11"/>
  <c r="AB195" i="11"/>
  <c r="AB197" i="11"/>
  <c r="AB199" i="11"/>
  <c r="AB201" i="11"/>
  <c r="AB203" i="11"/>
  <c r="AB205" i="11"/>
  <c r="AB207" i="11"/>
  <c r="AB209" i="11"/>
  <c r="AB211" i="11"/>
  <c r="AB213" i="11"/>
  <c r="AB215" i="11"/>
  <c r="AB217" i="11"/>
  <c r="AB219" i="11"/>
  <c r="AB221" i="11"/>
  <c r="AB223" i="11"/>
  <c r="AB225" i="11"/>
  <c r="AB227" i="11"/>
  <c r="AB229" i="11"/>
  <c r="AB231" i="11"/>
  <c r="AB233" i="11"/>
  <c r="AB235" i="11"/>
  <c r="AB237" i="11"/>
  <c r="AB239" i="11"/>
  <c r="AB241" i="11"/>
  <c r="AB243" i="11"/>
  <c r="AB245" i="11"/>
  <c r="AB247" i="11"/>
  <c r="AB249" i="11"/>
  <c r="AB251" i="11"/>
  <c r="AB253" i="11"/>
  <c r="AB255" i="11"/>
  <c r="AB257" i="11"/>
  <c r="AB259" i="11"/>
  <c r="AB261" i="11"/>
  <c r="AB263" i="11"/>
  <c r="AB265" i="11"/>
  <c r="AB267" i="11"/>
  <c r="AB269" i="11"/>
  <c r="AB271" i="11"/>
  <c r="AB273" i="11"/>
  <c r="AB275" i="11"/>
  <c r="AB277" i="11"/>
  <c r="AB279" i="11"/>
  <c r="AB281" i="11"/>
  <c r="AB283" i="11"/>
  <c r="AB285" i="11"/>
  <c r="AB287" i="11"/>
  <c r="AB289" i="11"/>
  <c r="AB291" i="11"/>
  <c r="AB293" i="11"/>
  <c r="AB295" i="11"/>
  <c r="AB297" i="11"/>
  <c r="AB299" i="11"/>
  <c r="AB301" i="11"/>
  <c r="AB303" i="11"/>
  <c r="AB305" i="11"/>
  <c r="AB307" i="11"/>
  <c r="AB309" i="11"/>
  <c r="AB311" i="11"/>
  <c r="AB313" i="11"/>
  <c r="AB315" i="11"/>
  <c r="AB308" i="11"/>
  <c r="AB312" i="11"/>
  <c r="AB316" i="11"/>
  <c r="AB318" i="11"/>
  <c r="AB320" i="11"/>
  <c r="AB322" i="11"/>
  <c r="AB324" i="11"/>
  <c r="AB326" i="11"/>
  <c r="AB328" i="11"/>
  <c r="AB330" i="11"/>
  <c r="AB332" i="11"/>
  <c r="AB334" i="11"/>
  <c r="AB336" i="11"/>
  <c r="AB338" i="11"/>
  <c r="AB340" i="11"/>
  <c r="AB342" i="11"/>
  <c r="AB344" i="11"/>
  <c r="AB346" i="11"/>
  <c r="AB348" i="11"/>
  <c r="AB350" i="11"/>
  <c r="AB352" i="11"/>
  <c r="AB354" i="11"/>
  <c r="AB356" i="11"/>
  <c r="AB358" i="11"/>
  <c r="AB360" i="11"/>
  <c r="AB362" i="11"/>
  <c r="AB364" i="11"/>
  <c r="AB366" i="11"/>
  <c r="AB368" i="11"/>
  <c r="AB370" i="11"/>
  <c r="AB372" i="11"/>
  <c r="AB374" i="11"/>
  <c r="AB376" i="11"/>
  <c r="AB378" i="11"/>
  <c r="AB380" i="11"/>
  <c r="AB382" i="11"/>
  <c r="AB384" i="11"/>
  <c r="AB386" i="11"/>
  <c r="AB388" i="11"/>
  <c r="AB390" i="11"/>
  <c r="AB392" i="11"/>
  <c r="AB394" i="11"/>
  <c r="AB396" i="11"/>
  <c r="AB398" i="11"/>
  <c r="AB400" i="11"/>
  <c r="AB402" i="11"/>
  <c r="AB404" i="11"/>
  <c r="AB406" i="11"/>
  <c r="AB408" i="11"/>
  <c r="AB410" i="11"/>
  <c r="AB412" i="11"/>
  <c r="AB414" i="11"/>
  <c r="AB416" i="11"/>
  <c r="AB418" i="11"/>
  <c r="AB420" i="11"/>
  <c r="AB422" i="11"/>
  <c r="AB424" i="11"/>
  <c r="AB426" i="11"/>
  <c r="AB428" i="11"/>
  <c r="AB430" i="11"/>
  <c r="AB432" i="11"/>
  <c r="AB434" i="11"/>
  <c r="AB436" i="11"/>
  <c r="AB438" i="11"/>
  <c r="AB440" i="11"/>
  <c r="AB442" i="11"/>
  <c r="AB444" i="11"/>
  <c r="AB446" i="11"/>
  <c r="AB448" i="11"/>
  <c r="AB450" i="11"/>
  <c r="AB452" i="11"/>
  <c r="AB454" i="11"/>
  <c r="AB456" i="11"/>
  <c r="AB458" i="11"/>
  <c r="AB460" i="11"/>
  <c r="AB462" i="11"/>
  <c r="AB464" i="11"/>
  <c r="AB466" i="11"/>
  <c r="AB468" i="11"/>
  <c r="AB470" i="11"/>
  <c r="AB472" i="11"/>
  <c r="AB474" i="11"/>
  <c r="AB476" i="11"/>
  <c r="AB478" i="11"/>
  <c r="AB480" i="11"/>
  <c r="AB482" i="11"/>
  <c r="AB484" i="11"/>
  <c r="AB486" i="11"/>
  <c r="AB488" i="11"/>
  <c r="AB490" i="11"/>
  <c r="AB492" i="11"/>
  <c r="AB494" i="11"/>
  <c r="AB496" i="11"/>
  <c r="AB498" i="11"/>
  <c r="AB500" i="11"/>
  <c r="AB502" i="11"/>
  <c r="AB504" i="11"/>
  <c r="AB506" i="11"/>
  <c r="AB508" i="11"/>
  <c r="AB510" i="11"/>
  <c r="AB512" i="11"/>
  <c r="AB514" i="11"/>
  <c r="AB516" i="11"/>
  <c r="AB518" i="11"/>
  <c r="AB520" i="11"/>
  <c r="AB522" i="11"/>
  <c r="AB524" i="11"/>
  <c r="AB526" i="11"/>
  <c r="AB528" i="11"/>
  <c r="AB530" i="11"/>
  <c r="AB532" i="11"/>
  <c r="AB534" i="11"/>
  <c r="AB536" i="11"/>
  <c r="AB538" i="11"/>
  <c r="AB540" i="11"/>
  <c r="AB542" i="11"/>
  <c r="AB544" i="11"/>
  <c r="AB546" i="11"/>
  <c r="AB548" i="11"/>
  <c r="AB550" i="11"/>
  <c r="AB552" i="11"/>
  <c r="AB554" i="11"/>
  <c r="AB556" i="11"/>
  <c r="AB558" i="11"/>
  <c r="AB560" i="11"/>
  <c r="AB562" i="11"/>
  <c r="AB564" i="11"/>
  <c r="AB566" i="11"/>
  <c r="AB568" i="11"/>
  <c r="AB570" i="11"/>
  <c r="AB572" i="11"/>
  <c r="AB574" i="11"/>
  <c r="AB576" i="11"/>
  <c r="AB578" i="11"/>
  <c r="AB580" i="11"/>
  <c r="AB582" i="11"/>
  <c r="AB584" i="11"/>
  <c r="AB586" i="11"/>
  <c r="AB588" i="11"/>
  <c r="AB590" i="11"/>
  <c r="AB592" i="11"/>
  <c r="AB594" i="11"/>
  <c r="AB596" i="11"/>
  <c r="AB598" i="11"/>
  <c r="AB600" i="11"/>
  <c r="AB602" i="11"/>
  <c r="AB604" i="11"/>
  <c r="AB606" i="11"/>
  <c r="AB608" i="11"/>
  <c r="AB610" i="11"/>
  <c r="AB612" i="11"/>
  <c r="AB614" i="11"/>
  <c r="AB616" i="11"/>
  <c r="AB618" i="11"/>
  <c r="AB620" i="11"/>
  <c r="AB622" i="11"/>
  <c r="AB624" i="11"/>
  <c r="AB626" i="11"/>
  <c r="AB628" i="11"/>
  <c r="AB630" i="11"/>
  <c r="AB632" i="11"/>
  <c r="AB634" i="11"/>
  <c r="AB636" i="11"/>
  <c r="AB638" i="11"/>
  <c r="AB640" i="11"/>
  <c r="AB642" i="11"/>
  <c r="AB644" i="11"/>
  <c r="AB646" i="11"/>
  <c r="AB648" i="11"/>
  <c r="AB650" i="11"/>
  <c r="AB310" i="11"/>
  <c r="AB314" i="11"/>
  <c r="AB317" i="11"/>
  <c r="AB319" i="11"/>
  <c r="AB321" i="11"/>
  <c r="AB323" i="11"/>
  <c r="AB325" i="11"/>
  <c r="AB327" i="11"/>
  <c r="AB329" i="11"/>
  <c r="AB331" i="11"/>
  <c r="AB333" i="11"/>
  <c r="AB335" i="11"/>
  <c r="AB337" i="11"/>
  <c r="AB339" i="11"/>
  <c r="AB341" i="11"/>
  <c r="AB343" i="11"/>
  <c r="AB345" i="11"/>
  <c r="AB347" i="11"/>
  <c r="AB349" i="11"/>
  <c r="AB351" i="11"/>
  <c r="AB353" i="11"/>
  <c r="AB355" i="11"/>
  <c r="AB357" i="11"/>
  <c r="AB359" i="11"/>
  <c r="AB361" i="11"/>
  <c r="AB363" i="11"/>
  <c r="AB365" i="11"/>
  <c r="AB367" i="11"/>
  <c r="AB369" i="11"/>
  <c r="AB371" i="11"/>
  <c r="AB373" i="11"/>
  <c r="AB375" i="11"/>
  <c r="AB377" i="11"/>
  <c r="AB379" i="11"/>
  <c r="AB381" i="11"/>
  <c r="AB383" i="11"/>
  <c r="AB385" i="11"/>
  <c r="AB387" i="11"/>
  <c r="AB389" i="11"/>
  <c r="AB391" i="11"/>
  <c r="AB393" i="11"/>
  <c r="AB395" i="11"/>
  <c r="AB397" i="11"/>
  <c r="AB399" i="11"/>
  <c r="AB401" i="11"/>
  <c r="AB403" i="11"/>
  <c r="AB405" i="11"/>
  <c r="AB407" i="11"/>
  <c r="AB409" i="11"/>
  <c r="AB411" i="11"/>
  <c r="AB413" i="11"/>
  <c r="AB415" i="11"/>
  <c r="AB417" i="11"/>
  <c r="AB419" i="11"/>
  <c r="AB421" i="11"/>
  <c r="AB423" i="11"/>
  <c r="AB425" i="11"/>
  <c r="AB427" i="11"/>
  <c r="AB429" i="11"/>
  <c r="AB431" i="11"/>
  <c r="AB433" i="11"/>
  <c r="AB435" i="11"/>
  <c r="AB437" i="11"/>
  <c r="AB439" i="11"/>
  <c r="AB441" i="11"/>
  <c r="AB443" i="11"/>
  <c r="AB445" i="11"/>
  <c r="AB447" i="11"/>
  <c r="AB449" i="11"/>
  <c r="AB451" i="11"/>
  <c r="AB453" i="11"/>
  <c r="AB455" i="11"/>
  <c r="AB457" i="11"/>
  <c r="AB459" i="11"/>
  <c r="AB461" i="11"/>
  <c r="AB463" i="11"/>
  <c r="AB465" i="11"/>
  <c r="AB467" i="11"/>
  <c r="AB469" i="11"/>
  <c r="AB471" i="11"/>
  <c r="AB473" i="11"/>
  <c r="AB475" i="11"/>
  <c r="AB477" i="11"/>
  <c r="AB479" i="11"/>
  <c r="AB481" i="11"/>
  <c r="AB483" i="11"/>
  <c r="AB485" i="11"/>
  <c r="AB487" i="11"/>
  <c r="AB489" i="11"/>
  <c r="AB491" i="11"/>
  <c r="AB493" i="11"/>
  <c r="AB495" i="11"/>
  <c r="AB497" i="11"/>
  <c r="AB499" i="11"/>
  <c r="AB501" i="11"/>
  <c r="AB503" i="11"/>
  <c r="AB505" i="11"/>
  <c r="AB507" i="11"/>
  <c r="AB509" i="11"/>
  <c r="AB511" i="11"/>
  <c r="AB513" i="11"/>
  <c r="AB515" i="11"/>
  <c r="AB517" i="11"/>
  <c r="AB519" i="11"/>
  <c r="AB521" i="11"/>
  <c r="AB523" i="11"/>
  <c r="AB525" i="11"/>
  <c r="AB527" i="11"/>
  <c r="AB529" i="11"/>
  <c r="AB531" i="11"/>
  <c r="AB533" i="11"/>
  <c r="AB535" i="11"/>
  <c r="AB537" i="11"/>
  <c r="AB539" i="11"/>
  <c r="AB541" i="11"/>
  <c r="AB543" i="11"/>
  <c r="AB545" i="11"/>
  <c r="AB547" i="11"/>
  <c r="AB549" i="11"/>
  <c r="AB551" i="11"/>
  <c r="AB553" i="11"/>
  <c r="AB555" i="11"/>
  <c r="AB557" i="11"/>
  <c r="AB559" i="11"/>
  <c r="AB561" i="11"/>
  <c r="AB563" i="11"/>
  <c r="AB565" i="11"/>
  <c r="AB567" i="11"/>
  <c r="AB569" i="11"/>
  <c r="AB571" i="11"/>
  <c r="AB573" i="11"/>
  <c r="AB575" i="11"/>
  <c r="AB577" i="11"/>
  <c r="AB579" i="11"/>
  <c r="AB581" i="11"/>
  <c r="AB583" i="11"/>
  <c r="AB585" i="11"/>
  <c r="AB587" i="11"/>
  <c r="AB589" i="11"/>
  <c r="AB591" i="11"/>
  <c r="AB593" i="11"/>
  <c r="AB595" i="11"/>
  <c r="AB597" i="11"/>
  <c r="AB599" i="11"/>
  <c r="AB601" i="11"/>
  <c r="AB603" i="11"/>
  <c r="AB605" i="11"/>
  <c r="AB607" i="11"/>
  <c r="AB609" i="11"/>
  <c r="AB611" i="11"/>
  <c r="AB613" i="11"/>
  <c r="AB615" i="11"/>
  <c r="AB617" i="11"/>
  <c r="AB619" i="11"/>
  <c r="AB621" i="11"/>
  <c r="AB623" i="11"/>
  <c r="AB625" i="11"/>
  <c r="AB627" i="11"/>
  <c r="AB629" i="11"/>
  <c r="AB631" i="11"/>
  <c r="AB633" i="11"/>
  <c r="AB635" i="11"/>
  <c r="AB637" i="11"/>
  <c r="AB639" i="11"/>
  <c r="AB641" i="11"/>
  <c r="AB643" i="11"/>
  <c r="AB645" i="11"/>
  <c r="AB647" i="11"/>
  <c r="AB649" i="11"/>
  <c r="AB651" i="11"/>
  <c r="AB652" i="11"/>
  <c r="AB654" i="11"/>
  <c r="AB656" i="11"/>
  <c r="AB658" i="11"/>
  <c r="AB660" i="11"/>
  <c r="AB662" i="11"/>
  <c r="AB664" i="11"/>
  <c r="AB666" i="11"/>
  <c r="AB668" i="11"/>
  <c r="AB670" i="11"/>
  <c r="AB672" i="11"/>
  <c r="AB674" i="11"/>
  <c r="AB676" i="11"/>
  <c r="AB678" i="11"/>
  <c r="AB680" i="11"/>
  <c r="AB682" i="11"/>
  <c r="AB684" i="11"/>
  <c r="AB686" i="11"/>
  <c r="AB688" i="11"/>
  <c r="AB690" i="11"/>
  <c r="AB692" i="11"/>
  <c r="AB694" i="11"/>
  <c r="AB696" i="11"/>
  <c r="AB698" i="11"/>
  <c r="AB700" i="11"/>
  <c r="AB702" i="11"/>
  <c r="AB704" i="11"/>
  <c r="AB706" i="11"/>
  <c r="AB708" i="11"/>
  <c r="AB710" i="11"/>
  <c r="AB712" i="11"/>
  <c r="AB714" i="11"/>
  <c r="AB716" i="11"/>
  <c r="AB718" i="11"/>
  <c r="AB720" i="11"/>
  <c r="AB722" i="11"/>
  <c r="AB724" i="11"/>
  <c r="AB726" i="11"/>
  <c r="AB728" i="11"/>
  <c r="AB730" i="11"/>
  <c r="AB732" i="11"/>
  <c r="AB734" i="11"/>
  <c r="AB736" i="11"/>
  <c r="AB738" i="11"/>
  <c r="AB740" i="11"/>
  <c r="AB742" i="11"/>
  <c r="AB744" i="11"/>
  <c r="AB746" i="11"/>
  <c r="AB748" i="11"/>
  <c r="AB750" i="11"/>
  <c r="AB752" i="11"/>
  <c r="AB754" i="11"/>
  <c r="AB756" i="11"/>
  <c r="AB758" i="11"/>
  <c r="AB760" i="11"/>
  <c r="AB762" i="11"/>
  <c r="AB764" i="11"/>
  <c r="AB766" i="11"/>
  <c r="AB768" i="11"/>
  <c r="AB770" i="11"/>
  <c r="AB772" i="11"/>
  <c r="AB774" i="11"/>
  <c r="AB776" i="11"/>
  <c r="AB778" i="11"/>
  <c r="AB780" i="11"/>
  <c r="AB782" i="11"/>
  <c r="AB784" i="11"/>
  <c r="AB786" i="11"/>
  <c r="AB788" i="11"/>
  <c r="AB790" i="11"/>
  <c r="AB792" i="11"/>
  <c r="AB794" i="11"/>
  <c r="AB796" i="11"/>
  <c r="AB798" i="11"/>
  <c r="AB800" i="11"/>
  <c r="AB802" i="11"/>
  <c r="AB804" i="11"/>
  <c r="AB806" i="11"/>
  <c r="AB808" i="11"/>
  <c r="AB810" i="11"/>
  <c r="AB812" i="11"/>
  <c r="AB814" i="11"/>
  <c r="AB816" i="11"/>
  <c r="AB818" i="11"/>
  <c r="AB820" i="11"/>
  <c r="AB822" i="11"/>
  <c r="AB824" i="11"/>
  <c r="AB826" i="11"/>
  <c r="AB828" i="11"/>
  <c r="AB830" i="11"/>
  <c r="AB832" i="11"/>
  <c r="AB834" i="11"/>
  <c r="AB836" i="11"/>
  <c r="AB838" i="11"/>
  <c r="AB840" i="11"/>
  <c r="AB842" i="11"/>
  <c r="AB844" i="11"/>
  <c r="AB846" i="11"/>
  <c r="AB848" i="11"/>
  <c r="AB850" i="11"/>
  <c r="AB852" i="11"/>
  <c r="AB854" i="11"/>
  <c r="AB856" i="11"/>
  <c r="AB858" i="11"/>
  <c r="AB860" i="11"/>
  <c r="AB862" i="11"/>
  <c r="AB864" i="11"/>
  <c r="AB866" i="11"/>
  <c r="AB868" i="11"/>
  <c r="AB870" i="11"/>
  <c r="AB872" i="11"/>
  <c r="AB874" i="11"/>
  <c r="AB876" i="11"/>
  <c r="AB878" i="11"/>
  <c r="AB880" i="11"/>
  <c r="AB882" i="11"/>
  <c r="AB884" i="11"/>
  <c r="AB886" i="11"/>
  <c r="AB888" i="11"/>
  <c r="AB890" i="11"/>
  <c r="AB892" i="11"/>
  <c r="AB894" i="11"/>
  <c r="AB896" i="11"/>
  <c r="AB898" i="11"/>
  <c r="AB900" i="11"/>
  <c r="AB902" i="11"/>
  <c r="AB904" i="11"/>
  <c r="AB906" i="11"/>
  <c r="AB908" i="11"/>
  <c r="AB910" i="11"/>
  <c r="AB912" i="11"/>
  <c r="AB914" i="11"/>
  <c r="AB916" i="11"/>
  <c r="AB918" i="11"/>
  <c r="AB920" i="11"/>
  <c r="AB922" i="11"/>
  <c r="AB924" i="11"/>
  <c r="AB926" i="11"/>
  <c r="AB928" i="11"/>
  <c r="AB930" i="11"/>
  <c r="AB932" i="11"/>
  <c r="AB934" i="11"/>
  <c r="AB936" i="11"/>
  <c r="AB938" i="11"/>
  <c r="AB940" i="11"/>
  <c r="AB942" i="11"/>
  <c r="AB944" i="11"/>
  <c r="AB946" i="11"/>
  <c r="AB948" i="11"/>
  <c r="AB950" i="11"/>
  <c r="AB952" i="11"/>
  <c r="AB954" i="11"/>
  <c r="AB653" i="11"/>
  <c r="AB655" i="11"/>
  <c r="AB657" i="11"/>
  <c r="AB659" i="11"/>
  <c r="AB661" i="11"/>
  <c r="AB663" i="11"/>
  <c r="AB665" i="11"/>
  <c r="AB667" i="11"/>
  <c r="AB669" i="11"/>
  <c r="AB671" i="11"/>
  <c r="AB673" i="11"/>
  <c r="AB675" i="11"/>
  <c r="AB677" i="11"/>
  <c r="AB679" i="11"/>
  <c r="AB681" i="11"/>
  <c r="AB683" i="11"/>
  <c r="AB685" i="11"/>
  <c r="AB687" i="11"/>
  <c r="AB689" i="11"/>
  <c r="AB691" i="11"/>
  <c r="AB693" i="11"/>
  <c r="AB695" i="11"/>
  <c r="AB697" i="11"/>
  <c r="AB699" i="11"/>
  <c r="AB701" i="11"/>
  <c r="AB703" i="11"/>
  <c r="AB705" i="11"/>
  <c r="AB707" i="11"/>
  <c r="AB709" i="11"/>
  <c r="AB711" i="11"/>
  <c r="AB713" i="11"/>
  <c r="AB715" i="11"/>
  <c r="AB717" i="11"/>
  <c r="AB719" i="11"/>
  <c r="AB721" i="11"/>
  <c r="AB723" i="11"/>
  <c r="AB725" i="11"/>
  <c r="AB727" i="11"/>
  <c r="AB729" i="11"/>
  <c r="AB731" i="11"/>
  <c r="AB733" i="11"/>
  <c r="AB735" i="11"/>
  <c r="AB737" i="11"/>
  <c r="AB739" i="11"/>
  <c r="AB741" i="11"/>
  <c r="AB743" i="11"/>
  <c r="AB745" i="11"/>
  <c r="AB747" i="11"/>
  <c r="AB749" i="11"/>
  <c r="AB751" i="11"/>
  <c r="AB753" i="11"/>
  <c r="AB755" i="11"/>
  <c r="AB757" i="11"/>
  <c r="AB759" i="11"/>
  <c r="AB761" i="11"/>
  <c r="AB763" i="11"/>
  <c r="AB765" i="11"/>
  <c r="AB767" i="11"/>
  <c r="AB769" i="11"/>
  <c r="AB771" i="11"/>
  <c r="AB773" i="11"/>
  <c r="AB775" i="11"/>
  <c r="AB777" i="11"/>
  <c r="AB779" i="11"/>
  <c r="AB781" i="11"/>
  <c r="AB783" i="11"/>
  <c r="AB785" i="11"/>
  <c r="AB787" i="11"/>
  <c r="AB789" i="11"/>
  <c r="AB791" i="11"/>
  <c r="AB793" i="11"/>
  <c r="AB795" i="11"/>
  <c r="AB797" i="11"/>
  <c r="AB799" i="11"/>
  <c r="AB801" i="11"/>
  <c r="AB803" i="11"/>
  <c r="AB805" i="11"/>
  <c r="AB807" i="11"/>
  <c r="AB809" i="11"/>
  <c r="AB811" i="11"/>
  <c r="AB813" i="11"/>
  <c r="AB815" i="11"/>
  <c r="AB817" i="11"/>
  <c r="AB819" i="11"/>
  <c r="AB821" i="11"/>
  <c r="AB823" i="11"/>
  <c r="AB825" i="11"/>
  <c r="AB827" i="11"/>
  <c r="AB829" i="11"/>
  <c r="AB831" i="11"/>
  <c r="AB833" i="11"/>
  <c r="AB835" i="11"/>
  <c r="AB837" i="11"/>
  <c r="AB839" i="11"/>
  <c r="AB841" i="11"/>
  <c r="AB843" i="11"/>
  <c r="AB845" i="11"/>
  <c r="AB847" i="11"/>
  <c r="AB849" i="11"/>
  <c r="AB851" i="11"/>
  <c r="AB853" i="11"/>
  <c r="AB855" i="11"/>
  <c r="AB857" i="11"/>
  <c r="AB859" i="11"/>
  <c r="AB861" i="11"/>
  <c r="AB863" i="11"/>
  <c r="AB865" i="11"/>
  <c r="AB867" i="11"/>
  <c r="AB869" i="11"/>
  <c r="AB871" i="11"/>
  <c r="AB873" i="11"/>
  <c r="AB875" i="11"/>
  <c r="AB877" i="11"/>
  <c r="AB879" i="11"/>
  <c r="AB881" i="11"/>
  <c r="AB883" i="11"/>
  <c r="AB885" i="11"/>
  <c r="AB887" i="11"/>
  <c r="AB889" i="11"/>
  <c r="AB891" i="11"/>
  <c r="AB893" i="11"/>
  <c r="AB895" i="11"/>
  <c r="AB897" i="11"/>
  <c r="AB899" i="11"/>
  <c r="AB901" i="11"/>
  <c r="AB903" i="11"/>
  <c r="AB905" i="11"/>
  <c r="AB907" i="11"/>
  <c r="AB909" i="11"/>
  <c r="AB911" i="11"/>
  <c r="AB913" i="11"/>
  <c r="AB915" i="11"/>
  <c r="AB917" i="11"/>
  <c r="AB919" i="11"/>
  <c r="AB921" i="11"/>
  <c r="AB923" i="11"/>
  <c r="AB925" i="11"/>
  <c r="AB927" i="11"/>
  <c r="AB929" i="11"/>
  <c r="AB931" i="11"/>
  <c r="AB933" i="11"/>
  <c r="AB935" i="11"/>
  <c r="AB937" i="11"/>
  <c r="AB939" i="11"/>
  <c r="AB941" i="11"/>
  <c r="AB943" i="11"/>
  <c r="AB945" i="11"/>
  <c r="AB947" i="11"/>
  <c r="AB949" i="11"/>
  <c r="AB951" i="11"/>
  <c r="AB953" i="11"/>
  <c r="AB955" i="11"/>
  <c r="AB957" i="11"/>
  <c r="AB959" i="11"/>
  <c r="AB961" i="11"/>
  <c r="AB963" i="11"/>
  <c r="AB965" i="11"/>
  <c r="AB967" i="11"/>
  <c r="AB969" i="11"/>
  <c r="AB971" i="11"/>
  <c r="AB973" i="11"/>
  <c r="AB975" i="11"/>
  <c r="AB977" i="11"/>
  <c r="AB979" i="11"/>
  <c r="AB981" i="11"/>
  <c r="AB983" i="11"/>
  <c r="AB985" i="11"/>
  <c r="AB987" i="11"/>
  <c r="AB989" i="11"/>
  <c r="AB991" i="11"/>
  <c r="AB956" i="11"/>
  <c r="AB960" i="11"/>
  <c r="AB964" i="11"/>
  <c r="AB968" i="11"/>
  <c r="AB972" i="11"/>
  <c r="AB976" i="11"/>
  <c r="AB980" i="11"/>
  <c r="AB984" i="11"/>
  <c r="AB988" i="11"/>
  <c r="AB992" i="11"/>
  <c r="AB994" i="11"/>
  <c r="AB996" i="11"/>
  <c r="AB998" i="11"/>
  <c r="AB1000" i="11"/>
  <c r="AB1002" i="11"/>
  <c r="AB1004" i="11"/>
  <c r="AB958" i="11"/>
  <c r="AB962" i="11"/>
  <c r="AB966" i="11"/>
  <c r="AB970" i="11"/>
  <c r="AB974" i="11"/>
  <c r="AB978" i="11"/>
  <c r="AB982" i="11"/>
  <c r="AB986" i="11"/>
  <c r="AB990" i="11"/>
  <c r="AB993" i="11"/>
  <c r="AB995" i="11"/>
  <c r="AB997" i="11"/>
  <c r="AB999" i="11"/>
  <c r="AB1001" i="11"/>
  <c r="AB1003" i="11"/>
  <c r="AB1005" i="11"/>
  <c r="AN81" i="11"/>
  <c r="AQ5" i="11" l="1" a="1"/>
  <c r="AR5" i="11" a="1"/>
  <c r="AR13" i="11" s="1"/>
  <c r="AN265" i="11"/>
  <c r="AP265" i="11"/>
  <c r="AG643" i="11"/>
  <c r="AG629" i="11"/>
  <c r="AG790" i="11"/>
  <c r="AG871" i="11"/>
  <c r="AG483" i="11"/>
  <c r="AG144" i="11"/>
  <c r="AG946" i="11"/>
  <c r="AG897" i="11"/>
  <c r="AG1002" i="11"/>
  <c r="AG831" i="11"/>
  <c r="AG385" i="11"/>
  <c r="AG497" i="11"/>
  <c r="AG246" i="11"/>
  <c r="AG962" i="11"/>
  <c r="AG723" i="11"/>
  <c r="AG973" i="11"/>
  <c r="AG904" i="11"/>
  <c r="AG990" i="11"/>
  <c r="AG927" i="11"/>
  <c r="AG811" i="11"/>
  <c r="AG599" i="11"/>
  <c r="AG273" i="11"/>
  <c r="AG833" i="11"/>
  <c r="AG433" i="11"/>
  <c r="AG710" i="11"/>
  <c r="AG103" i="11"/>
  <c r="AG972" i="11"/>
  <c r="AG891" i="11"/>
  <c r="AG759" i="11"/>
  <c r="AG531" i="11"/>
  <c r="AG1005" i="11"/>
  <c r="AG713" i="11"/>
  <c r="AG124" i="11"/>
  <c r="AG375" i="11"/>
  <c r="AG988" i="11"/>
  <c r="AG958" i="11"/>
  <c r="AG919" i="11"/>
  <c r="AG863" i="11"/>
  <c r="AG807" i="11"/>
  <c r="AG695" i="11"/>
  <c r="AG595" i="11"/>
  <c r="AG471" i="11"/>
  <c r="AG217" i="11"/>
  <c r="AG965" i="11"/>
  <c r="AG801" i="11"/>
  <c r="AG601" i="11"/>
  <c r="AG381" i="11"/>
  <c r="AG894" i="11"/>
  <c r="AG642" i="11"/>
  <c r="AG136" i="11"/>
  <c r="AG55" i="11"/>
  <c r="AG1004" i="11"/>
  <c r="AG978" i="11"/>
  <c r="AG948" i="11"/>
  <c r="AG895" i="11"/>
  <c r="AG843" i="11"/>
  <c r="AG771" i="11"/>
  <c r="AG659" i="11"/>
  <c r="AG547" i="11"/>
  <c r="AG431" i="11"/>
  <c r="AG20" i="11"/>
  <c r="AG941" i="11"/>
  <c r="AG725" i="11"/>
  <c r="AG517" i="11"/>
  <c r="AG221" i="11"/>
  <c r="AG808" i="11"/>
  <c r="AG474" i="11"/>
  <c r="AG294" i="11"/>
  <c r="AG998" i="11"/>
  <c r="AG982" i="11"/>
  <c r="AG970" i="11"/>
  <c r="AG956" i="11"/>
  <c r="AG939" i="11"/>
  <c r="AG911" i="11"/>
  <c r="AG887" i="11"/>
  <c r="AG855" i="11"/>
  <c r="AG827" i="11"/>
  <c r="AG799" i="11"/>
  <c r="AG739" i="11"/>
  <c r="AG691" i="11"/>
  <c r="AG631" i="11"/>
  <c r="AG567" i="11"/>
  <c r="AG515" i="11"/>
  <c r="AG467" i="11"/>
  <c r="AG345" i="11"/>
  <c r="AG185" i="11"/>
  <c r="AG995" i="11"/>
  <c r="AG951" i="11"/>
  <c r="AG885" i="11"/>
  <c r="AG777" i="11"/>
  <c r="AG665" i="11"/>
  <c r="AG577" i="11"/>
  <c r="AG489" i="11"/>
  <c r="AG317" i="11"/>
  <c r="AG28" i="11"/>
  <c r="AG870" i="11"/>
  <c r="AG754" i="11"/>
  <c r="AG622" i="11"/>
  <c r="AG327" i="11"/>
  <c r="AG348" i="11"/>
  <c r="AG182" i="11"/>
  <c r="AG31" i="11"/>
  <c r="AG994" i="11"/>
  <c r="AG980" i="11"/>
  <c r="AG966" i="11"/>
  <c r="AG950" i="11"/>
  <c r="AG935" i="11"/>
  <c r="AG907" i="11"/>
  <c r="AG875" i="11"/>
  <c r="AG847" i="11"/>
  <c r="AG823" i="11"/>
  <c r="AG787" i="11"/>
  <c r="AG727" i="11"/>
  <c r="AG675" i="11"/>
  <c r="AG611" i="11"/>
  <c r="AG563" i="11"/>
  <c r="AG503" i="11"/>
  <c r="AG435" i="11"/>
  <c r="AG305" i="11"/>
  <c r="AG177" i="11"/>
  <c r="AG983" i="11"/>
  <c r="AG943" i="11"/>
  <c r="AG857" i="11"/>
  <c r="AG745" i="11"/>
  <c r="AG661" i="11"/>
  <c r="AG553" i="11"/>
  <c r="AG437" i="11"/>
  <c r="AG261" i="11"/>
  <c r="AG12" i="11"/>
  <c r="AG840" i="11"/>
  <c r="AG722" i="11"/>
  <c r="AG538" i="11"/>
  <c r="AG219" i="11"/>
  <c r="AG332" i="11"/>
  <c r="AG62" i="11"/>
  <c r="AG996" i="11"/>
  <c r="AG986" i="11"/>
  <c r="AG974" i="11"/>
  <c r="AG964" i="11"/>
  <c r="AG954" i="11"/>
  <c r="AG942" i="11"/>
  <c r="AG923" i="11"/>
  <c r="AG903" i="11"/>
  <c r="AG879" i="11"/>
  <c r="AG859" i="11"/>
  <c r="AG839" i="11"/>
  <c r="AG815" i="11"/>
  <c r="AG791" i="11"/>
  <c r="AG755" i="11"/>
  <c r="AG707" i="11"/>
  <c r="AG663" i="11"/>
  <c r="AG627" i="11"/>
  <c r="AG579" i="11"/>
  <c r="AG535" i="11"/>
  <c r="AG499" i="11"/>
  <c r="AG451" i="11"/>
  <c r="AG353" i="11"/>
  <c r="AG257" i="11"/>
  <c r="AG84" i="11"/>
  <c r="AG987" i="11"/>
  <c r="AG963" i="11"/>
  <c r="AG917" i="11"/>
  <c r="AG837" i="11"/>
  <c r="AG773" i="11"/>
  <c r="AG689" i="11"/>
  <c r="AG609" i="11"/>
  <c r="AG545" i="11"/>
  <c r="AG457" i="11"/>
  <c r="AG341" i="11"/>
  <c r="AG213" i="11"/>
  <c r="AG924" i="11"/>
  <c r="AG846" i="11"/>
  <c r="AG782" i="11"/>
  <c r="AG670" i="11"/>
  <c r="AG478" i="11"/>
  <c r="AG287" i="11"/>
  <c r="AG412" i="11"/>
  <c r="AG266" i="11"/>
  <c r="AG30" i="11"/>
  <c r="AP291" i="11"/>
  <c r="AG1000" i="11"/>
  <c r="AG992" i="11"/>
  <c r="AG984" i="11"/>
  <c r="AG976" i="11"/>
  <c r="AG968" i="11"/>
  <c r="AG960" i="11"/>
  <c r="AG952" i="11"/>
  <c r="AG944" i="11"/>
  <c r="AG931" i="11"/>
  <c r="AG915" i="11"/>
  <c r="AG899" i="11"/>
  <c r="AG883" i="11"/>
  <c r="AG867" i="11"/>
  <c r="AG851" i="11"/>
  <c r="AG835" i="11"/>
  <c r="AG819" i="11"/>
  <c r="AG803" i="11"/>
  <c r="AG775" i="11"/>
  <c r="AG743" i="11"/>
  <c r="AG711" i="11"/>
  <c r="AG679" i="11"/>
  <c r="AG647" i="11"/>
  <c r="AG615" i="11"/>
  <c r="AG583" i="11"/>
  <c r="AG551" i="11"/>
  <c r="AG519" i="11"/>
  <c r="AG487" i="11"/>
  <c r="AG455" i="11"/>
  <c r="AG401" i="11"/>
  <c r="AG313" i="11"/>
  <c r="AG225" i="11"/>
  <c r="AG116" i="11"/>
  <c r="AG997" i="11"/>
  <c r="AG975" i="11"/>
  <c r="AG955" i="11"/>
  <c r="AG921" i="11"/>
  <c r="AG865" i="11"/>
  <c r="AG809" i="11"/>
  <c r="AG753" i="11"/>
  <c r="AG693" i="11"/>
  <c r="AG641" i="11"/>
  <c r="AG581" i="11"/>
  <c r="AG521" i="11"/>
  <c r="AG469" i="11"/>
  <c r="AG389" i="11"/>
  <c r="AG277" i="11"/>
  <c r="AG156" i="11"/>
  <c r="AG928" i="11"/>
  <c r="AG872" i="11"/>
  <c r="AG822" i="11"/>
  <c r="AG756" i="11"/>
  <c r="AG678" i="11"/>
  <c r="AG562" i="11"/>
  <c r="AG391" i="11"/>
  <c r="AG239" i="11"/>
  <c r="AG8" i="11"/>
  <c r="AG306" i="11"/>
  <c r="AG186" i="11"/>
  <c r="AG139" i="11"/>
  <c r="AG783" i="11"/>
  <c r="AG767" i="11"/>
  <c r="AG751" i="11"/>
  <c r="AG735" i="11"/>
  <c r="AG719" i="11"/>
  <c r="AG703" i="11"/>
  <c r="AG687" i="11"/>
  <c r="AG671" i="11"/>
  <c r="AG655" i="11"/>
  <c r="AG639" i="11"/>
  <c r="AG623" i="11"/>
  <c r="AG607" i="11"/>
  <c r="AG591" i="11"/>
  <c r="AG575" i="11"/>
  <c r="AG559" i="11"/>
  <c r="AG543" i="11"/>
  <c r="AG527" i="11"/>
  <c r="AG511" i="11"/>
  <c r="AG495" i="11"/>
  <c r="AG479" i="11"/>
  <c r="AG463" i="11"/>
  <c r="AG447" i="11"/>
  <c r="AG417" i="11"/>
  <c r="AG377" i="11"/>
  <c r="AG337" i="11"/>
  <c r="AG289" i="11"/>
  <c r="AG249" i="11"/>
  <c r="AG209" i="11"/>
  <c r="AG148" i="11"/>
  <c r="AG68" i="11"/>
  <c r="AG1003" i="11"/>
  <c r="AG991" i="11"/>
  <c r="AG981" i="11"/>
  <c r="AG971" i="11"/>
  <c r="AG959" i="11"/>
  <c r="AG949" i="11"/>
  <c r="AG937" i="11"/>
  <c r="AG905" i="11"/>
  <c r="AG881" i="11"/>
  <c r="AG853" i="11"/>
  <c r="AG821" i="11"/>
  <c r="AG793" i="11"/>
  <c r="AG769" i="11"/>
  <c r="AG737" i="11"/>
  <c r="AG709" i="11"/>
  <c r="AG681" i="11"/>
  <c r="AG649" i="11"/>
  <c r="AG625" i="11"/>
  <c r="AG597" i="11"/>
  <c r="AG565" i="11"/>
  <c r="AG537" i="11"/>
  <c r="AG513" i="11"/>
  <c r="AG481" i="11"/>
  <c r="AG453" i="11"/>
  <c r="AG421" i="11"/>
  <c r="AG357" i="11"/>
  <c r="AG309" i="11"/>
  <c r="AG253" i="11"/>
  <c r="AG189" i="11"/>
  <c r="AG92" i="11"/>
  <c r="AG940" i="11"/>
  <c r="AG918" i="11"/>
  <c r="AG888" i="11"/>
  <c r="AG862" i="11"/>
  <c r="AG830" i="11"/>
  <c r="AG806" i="11"/>
  <c r="AG776" i="11"/>
  <c r="AG734" i="11"/>
  <c r="AG700" i="11"/>
  <c r="AG668" i="11"/>
  <c r="AG602" i="11"/>
  <c r="AG522" i="11"/>
  <c r="AG450" i="11"/>
  <c r="AG347" i="11"/>
  <c r="AG283" i="11"/>
  <c r="AG203" i="11"/>
  <c r="AG64" i="11"/>
  <c r="AG388" i="11"/>
  <c r="AG328" i="11"/>
  <c r="AG284" i="11"/>
  <c r="AG230" i="11"/>
  <c r="AG150" i="11"/>
  <c r="AG159" i="11"/>
  <c r="AG95" i="11"/>
  <c r="AG15" i="11"/>
  <c r="AG795" i="11"/>
  <c r="AG779" i="11"/>
  <c r="AG763" i="11"/>
  <c r="AG747" i="11"/>
  <c r="AG731" i="11"/>
  <c r="AG715" i="11"/>
  <c r="AG699" i="11"/>
  <c r="AG683" i="11"/>
  <c r="AG667" i="11"/>
  <c r="AG651" i="11"/>
  <c r="AG635" i="11"/>
  <c r="AG619" i="11"/>
  <c r="AG603" i="11"/>
  <c r="AG587" i="11"/>
  <c r="AG571" i="11"/>
  <c r="AG555" i="11"/>
  <c r="AG539" i="11"/>
  <c r="AG523" i="11"/>
  <c r="AG507" i="11"/>
  <c r="AG491" i="11"/>
  <c r="AG475" i="11"/>
  <c r="AG459" i="11"/>
  <c r="AG439" i="11"/>
  <c r="AG409" i="11"/>
  <c r="AG369" i="11"/>
  <c r="AG321" i="11"/>
  <c r="AG281" i="11"/>
  <c r="AG241" i="11"/>
  <c r="AG193" i="11"/>
  <c r="AG132" i="11"/>
  <c r="AG52" i="11"/>
  <c r="AG999" i="11"/>
  <c r="AG989" i="11"/>
  <c r="AG979" i="11"/>
  <c r="AG967" i="11"/>
  <c r="AG957" i="11"/>
  <c r="AG947" i="11"/>
  <c r="AG929" i="11"/>
  <c r="AG901" i="11"/>
  <c r="AG873" i="11"/>
  <c r="AG841" i="11"/>
  <c r="AG817" i="11"/>
  <c r="AG789" i="11"/>
  <c r="AG757" i="11"/>
  <c r="AG729" i="11"/>
  <c r="AG705" i="11"/>
  <c r="AG673" i="11"/>
  <c r="AG645" i="11"/>
  <c r="AG617" i="11"/>
  <c r="AG585" i="11"/>
  <c r="AG561" i="11"/>
  <c r="AG533" i="11"/>
  <c r="AG501" i="11"/>
  <c r="AG473" i="11"/>
  <c r="AG449" i="11"/>
  <c r="AG405" i="11"/>
  <c r="AG349" i="11"/>
  <c r="AG293" i="11"/>
  <c r="AG229" i="11"/>
  <c r="AG181" i="11"/>
  <c r="AG76" i="11"/>
  <c r="AG932" i="11"/>
  <c r="AG910" i="11"/>
  <c r="AG886" i="11"/>
  <c r="AG854" i="11"/>
  <c r="AG824" i="11"/>
  <c r="AG798" i="11"/>
  <c r="AG764" i="11"/>
  <c r="AG732" i="11"/>
  <c r="AG692" i="11"/>
  <c r="AG650" i="11"/>
  <c r="AG578" i="11"/>
  <c r="AG514" i="11"/>
  <c r="AG430" i="11"/>
  <c r="AG331" i="11"/>
  <c r="AG263" i="11"/>
  <c r="AG175" i="11"/>
  <c r="AG48" i="11"/>
  <c r="AG372" i="11"/>
  <c r="AG308" i="11"/>
  <c r="AG274" i="11"/>
  <c r="AG226" i="11"/>
  <c r="AG102" i="11"/>
  <c r="AG143" i="11"/>
  <c r="AG75" i="11"/>
  <c r="AG443" i="11"/>
  <c r="AG425" i="11"/>
  <c r="AG393" i="11"/>
  <c r="AG361" i="11"/>
  <c r="AG329" i="11"/>
  <c r="AG297" i="11"/>
  <c r="AG265" i="11"/>
  <c r="AG233" i="11"/>
  <c r="AG201" i="11"/>
  <c r="AG164" i="11"/>
  <c r="AG100" i="11"/>
  <c r="AG36" i="11"/>
  <c r="AG1001" i="11"/>
  <c r="AG993" i="11"/>
  <c r="AG985" i="11"/>
  <c r="AG977" i="11"/>
  <c r="AG969" i="11"/>
  <c r="AG961" i="11"/>
  <c r="AG953" i="11"/>
  <c r="AG945" i="11"/>
  <c r="AG933" i="11"/>
  <c r="AG913" i="11"/>
  <c r="AG889" i="11"/>
  <c r="AG869" i="11"/>
  <c r="AG849" i="11"/>
  <c r="AG825" i="11"/>
  <c r="AG805" i="11"/>
  <c r="AG785" i="11"/>
  <c r="AG761" i="11"/>
  <c r="AG741" i="11"/>
  <c r="AG721" i="11"/>
  <c r="AG697" i="11"/>
  <c r="AG677" i="11"/>
  <c r="AG657" i="11"/>
  <c r="AG633" i="11"/>
  <c r="AG613" i="11"/>
  <c r="AG593" i="11"/>
  <c r="AG569" i="11"/>
  <c r="AG549" i="11"/>
  <c r="AG529" i="11"/>
  <c r="AG505" i="11"/>
  <c r="AG485" i="11"/>
  <c r="AG465" i="11"/>
  <c r="AG441" i="11"/>
  <c r="AG413" i="11"/>
  <c r="AG373" i="11"/>
  <c r="AG325" i="11"/>
  <c r="AG285" i="11"/>
  <c r="AG245" i="11"/>
  <c r="AG197" i="11"/>
  <c r="AG140" i="11"/>
  <c r="AG60" i="11"/>
  <c r="AG934" i="11"/>
  <c r="AG920" i="11"/>
  <c r="AG902" i="11"/>
  <c r="AG878" i="11"/>
  <c r="AG856" i="11"/>
  <c r="AG838" i="11"/>
  <c r="AG814" i="11"/>
  <c r="AG792" i="11"/>
  <c r="AG774" i="11"/>
  <c r="AG742" i="11"/>
  <c r="AG714" i="11"/>
  <c r="AG690" i="11"/>
  <c r="AG658" i="11"/>
  <c r="AG606" i="11"/>
  <c r="AG558" i="11"/>
  <c r="AG494" i="11"/>
  <c r="AG434" i="11"/>
  <c r="AG367" i="11"/>
  <c r="AG303" i="11"/>
  <c r="AG247" i="11"/>
  <c r="AG199" i="11"/>
  <c r="AG96" i="11"/>
  <c r="AG416" i="11"/>
  <c r="AG368" i="11"/>
  <c r="AG316" i="11"/>
  <c r="AG286" i="11"/>
  <c r="AG262" i="11"/>
  <c r="AG202" i="11"/>
  <c r="AG118" i="11"/>
  <c r="AG22" i="11"/>
  <c r="AG119" i="11"/>
  <c r="AG59" i="11"/>
  <c r="AG11" i="11"/>
  <c r="AG925" i="11"/>
  <c r="AG909" i="11"/>
  <c r="AG893" i="11"/>
  <c r="AG877" i="11"/>
  <c r="AG861" i="11"/>
  <c r="AG845" i="11"/>
  <c r="AG829" i="11"/>
  <c r="AG813" i="11"/>
  <c r="AG797" i="11"/>
  <c r="AG781" i="11"/>
  <c r="AG765" i="11"/>
  <c r="AG749" i="11"/>
  <c r="AG733" i="11"/>
  <c r="AG717" i="11"/>
  <c r="AG701" i="11"/>
  <c r="AG685" i="11"/>
  <c r="AG669" i="11"/>
  <c r="AG653" i="11"/>
  <c r="AG637" i="11"/>
  <c r="AG621" i="11"/>
  <c r="AG605" i="11"/>
  <c r="AG589" i="11"/>
  <c r="AG573" i="11"/>
  <c r="AG557" i="11"/>
  <c r="AG541" i="11"/>
  <c r="AG525" i="11"/>
  <c r="AG509" i="11"/>
  <c r="AG493" i="11"/>
  <c r="AG477" i="11"/>
  <c r="AG461" i="11"/>
  <c r="AG445" i="11"/>
  <c r="AG429" i="11"/>
  <c r="AG397" i="11"/>
  <c r="AG365" i="11"/>
  <c r="AG333" i="11"/>
  <c r="AG301" i="11"/>
  <c r="AG269" i="11"/>
  <c r="AG237" i="11"/>
  <c r="AG205" i="11"/>
  <c r="AG172" i="11"/>
  <c r="AG108" i="11"/>
  <c r="AG44" i="11"/>
  <c r="AG936" i="11"/>
  <c r="AG926" i="11"/>
  <c r="AG912" i="11"/>
  <c r="AG896" i="11"/>
  <c r="AG880" i="11"/>
  <c r="AG864" i="11"/>
  <c r="AG848" i="11"/>
  <c r="AG832" i="11"/>
  <c r="AG816" i="11"/>
  <c r="AG800" i="11"/>
  <c r="AG784" i="11"/>
  <c r="AG766" i="11"/>
  <c r="AG746" i="11"/>
  <c r="AG724" i="11"/>
  <c r="AG702" i="11"/>
  <c r="AG682" i="11"/>
  <c r="AG660" i="11"/>
  <c r="AG626" i="11"/>
  <c r="AG586" i="11"/>
  <c r="AG542" i="11"/>
  <c r="AG498" i="11"/>
  <c r="AG458" i="11"/>
  <c r="AG399" i="11"/>
  <c r="AG351" i="11"/>
  <c r="AG311" i="11"/>
  <c r="AG267" i="11"/>
  <c r="AG223" i="11"/>
  <c r="AG183" i="11"/>
  <c r="AG104" i="11"/>
  <c r="AG16" i="11"/>
  <c r="AG396" i="11"/>
  <c r="AG352" i="11"/>
  <c r="AG320" i="11"/>
  <c r="AG298" i="11"/>
  <c r="AG276" i="11"/>
  <c r="AG250" i="11"/>
  <c r="AG210" i="11"/>
  <c r="AG158" i="11"/>
  <c r="AG70" i="11"/>
  <c r="AG167" i="11"/>
  <c r="AG123" i="11"/>
  <c r="AG79" i="11"/>
  <c r="AG39" i="11"/>
  <c r="AG916" i="11"/>
  <c r="AG908" i="11"/>
  <c r="AG900" i="11"/>
  <c r="AG892" i="11"/>
  <c r="AG884" i="11"/>
  <c r="AG876" i="11"/>
  <c r="AG868" i="11"/>
  <c r="AG860" i="11"/>
  <c r="AG852" i="11"/>
  <c r="AG844" i="11"/>
  <c r="AG836" i="11"/>
  <c r="AG828" i="11"/>
  <c r="AG820" i="11"/>
  <c r="AG812" i="11"/>
  <c r="AG804" i="11"/>
  <c r="AG796" i="11"/>
  <c r="AG788" i="11"/>
  <c r="AG780" i="11"/>
  <c r="AG772" i="11"/>
  <c r="AG762" i="11"/>
  <c r="AG750" i="11"/>
  <c r="AG740" i="11"/>
  <c r="AG730" i="11"/>
  <c r="AG718" i="11"/>
  <c r="AG708" i="11"/>
  <c r="AG698" i="11"/>
  <c r="AG686" i="11"/>
  <c r="AG676" i="11"/>
  <c r="AG666" i="11"/>
  <c r="AG654" i="11"/>
  <c r="AG638" i="11"/>
  <c r="AG618" i="11"/>
  <c r="AG594" i="11"/>
  <c r="AG574" i="11"/>
  <c r="AG554" i="11"/>
  <c r="AG530" i="11"/>
  <c r="AG510" i="11"/>
  <c r="AG490" i="11"/>
  <c r="AG466" i="11"/>
  <c r="AG446" i="11"/>
  <c r="AG423" i="11"/>
  <c r="AG383" i="11"/>
  <c r="AG363" i="11"/>
  <c r="AG343" i="11"/>
  <c r="AG319" i="11"/>
  <c r="AG299" i="11"/>
  <c r="AG279" i="11"/>
  <c r="AG255" i="11"/>
  <c r="AG235" i="11"/>
  <c r="AG215" i="11"/>
  <c r="AG191" i="11"/>
  <c r="AG168" i="11"/>
  <c r="AG128" i="11"/>
  <c r="AG80" i="11"/>
  <c r="AG40" i="11"/>
  <c r="AG428" i="11"/>
  <c r="AG404" i="11"/>
  <c r="AG384" i="11"/>
  <c r="AG364" i="11"/>
  <c r="AG340" i="11"/>
  <c r="AG326" i="11"/>
  <c r="AG314" i="11"/>
  <c r="AG302" i="11"/>
  <c r="AG292" i="11"/>
  <c r="AG282" i="11"/>
  <c r="AG270" i="11"/>
  <c r="AG260" i="11"/>
  <c r="AG242" i="11"/>
  <c r="AG218" i="11"/>
  <c r="AG198" i="11"/>
  <c r="AG178" i="11"/>
  <c r="AG134" i="11"/>
  <c r="AG94" i="11"/>
  <c r="AG54" i="11"/>
  <c r="AG6" i="11"/>
  <c r="AG155" i="11"/>
  <c r="AG135" i="11"/>
  <c r="AG111" i="11"/>
  <c r="AG91" i="11"/>
  <c r="AG71" i="11"/>
  <c r="AG47" i="11"/>
  <c r="AG27" i="11"/>
  <c r="AG7" i="11"/>
  <c r="AG938" i="11"/>
  <c r="AG930" i="11"/>
  <c r="AG922" i="11"/>
  <c r="AG914" i="11"/>
  <c r="AG906" i="11"/>
  <c r="AG898" i="11"/>
  <c r="AG890" i="11"/>
  <c r="AG882" i="11"/>
  <c r="AG874" i="11"/>
  <c r="AG866" i="11"/>
  <c r="AG858" i="11"/>
  <c r="AG850" i="11"/>
  <c r="AG842" i="11"/>
  <c r="AG834" i="11"/>
  <c r="AG826" i="11"/>
  <c r="AG818" i="11"/>
  <c r="AG810" i="11"/>
  <c r="AG802" i="11"/>
  <c r="AG794" i="11"/>
  <c r="AG786" i="11"/>
  <c r="AG778" i="11"/>
  <c r="AG770" i="11"/>
  <c r="AG758" i="11"/>
  <c r="AG748" i="11"/>
  <c r="AG738" i="11"/>
  <c r="AG726" i="11"/>
  <c r="AG716" i="11"/>
  <c r="AG706" i="11"/>
  <c r="AG694" i="11"/>
  <c r="AG684" i="11"/>
  <c r="AG674" i="11"/>
  <c r="AG662" i="11"/>
  <c r="AG652" i="11"/>
  <c r="AG634" i="11"/>
  <c r="AG610" i="11"/>
  <c r="AG590" i="11"/>
  <c r="AG570" i="11"/>
  <c r="AG546" i="11"/>
  <c r="AG526" i="11"/>
  <c r="AG506" i="11"/>
  <c r="AG482" i="11"/>
  <c r="AG462" i="11"/>
  <c r="AG442" i="11"/>
  <c r="AG407" i="11"/>
  <c r="AG379" i="11"/>
  <c r="AG359" i="11"/>
  <c r="AG335" i="11"/>
  <c r="AG315" i="11"/>
  <c r="AG295" i="11"/>
  <c r="AG271" i="11"/>
  <c r="AG251" i="11"/>
  <c r="AG231" i="11"/>
  <c r="AG207" i="11"/>
  <c r="AG187" i="11"/>
  <c r="AG160" i="11"/>
  <c r="AG112" i="11"/>
  <c r="AG72" i="11"/>
  <c r="AG32" i="11"/>
  <c r="AG420" i="11"/>
  <c r="AG400" i="11"/>
  <c r="AG380" i="11"/>
  <c r="AG356" i="11"/>
  <c r="AG336" i="11"/>
  <c r="AG324" i="11"/>
  <c r="AG310" i="11"/>
  <c r="AG300" i="11"/>
  <c r="AG290" i="11"/>
  <c r="AG278" i="11"/>
  <c r="AG268" i="11"/>
  <c r="AG258" i="11"/>
  <c r="AG234" i="11"/>
  <c r="AG214" i="11"/>
  <c r="AG194" i="11"/>
  <c r="AG166" i="11"/>
  <c r="AG126" i="11"/>
  <c r="AG86" i="11"/>
  <c r="AG38" i="11"/>
  <c r="AG171" i="11"/>
  <c r="AG151" i="11"/>
  <c r="AG127" i="11"/>
  <c r="AG107" i="11"/>
  <c r="AG87" i="11"/>
  <c r="AG63" i="11"/>
  <c r="AG43" i="11"/>
  <c r="AG23" i="11"/>
  <c r="AG768" i="11"/>
  <c r="AG760" i="11"/>
  <c r="AG752" i="11"/>
  <c r="AG744" i="11"/>
  <c r="AG736" i="11"/>
  <c r="AG728" i="11"/>
  <c r="AG720" i="11"/>
  <c r="AG712" i="11"/>
  <c r="AG704" i="11"/>
  <c r="AG696" i="11"/>
  <c r="AG688" i="11"/>
  <c r="AG680" i="11"/>
  <c r="AG672" i="11"/>
  <c r="AG664" i="11"/>
  <c r="AG656" i="11"/>
  <c r="AG646" i="11"/>
  <c r="AG630" i="11"/>
  <c r="AG614" i="11"/>
  <c r="AG598" i="11"/>
  <c r="AG582" i="11"/>
  <c r="AG566" i="11"/>
  <c r="AG550" i="11"/>
  <c r="AG534" i="11"/>
  <c r="AG518" i="11"/>
  <c r="AG502" i="11"/>
  <c r="AG486" i="11"/>
  <c r="AG470" i="11"/>
  <c r="AG454" i="11"/>
  <c r="AG438" i="11"/>
  <c r="AG415" i="11"/>
  <c r="AG387" i="11"/>
  <c r="AG371" i="11"/>
  <c r="AG355" i="11"/>
  <c r="AG339" i="11"/>
  <c r="AG323" i="11"/>
  <c r="AG307" i="11"/>
  <c r="AG291" i="11"/>
  <c r="AG275" i="11"/>
  <c r="AG259" i="11"/>
  <c r="AG243" i="11"/>
  <c r="AG227" i="11"/>
  <c r="AG211" i="11"/>
  <c r="AG195" i="11"/>
  <c r="AG179" i="11"/>
  <c r="AG152" i="11"/>
  <c r="AG120" i="11"/>
  <c r="AG88" i="11"/>
  <c r="AG56" i="11"/>
  <c r="AG24" i="11"/>
  <c r="AG424" i="11"/>
  <c r="AG408" i="11"/>
  <c r="AG392" i="11"/>
  <c r="AG376" i="11"/>
  <c r="AG360" i="11"/>
  <c r="AG344" i="11"/>
  <c r="AG330" i="11"/>
  <c r="AG322" i="11"/>
  <c r="AG312" i="11"/>
  <c r="AG304" i="11"/>
  <c r="AG296" i="11"/>
  <c r="AG288" i="11"/>
  <c r="AG280" i="11"/>
  <c r="AG272" i="11"/>
  <c r="AG264" i="11"/>
  <c r="AG254" i="11"/>
  <c r="AG238" i="11"/>
  <c r="AG222" i="11"/>
  <c r="AG206" i="11"/>
  <c r="AG190" i="11"/>
  <c r="AG174" i="11"/>
  <c r="AG142" i="11"/>
  <c r="AG110" i="11"/>
  <c r="AG78" i="11"/>
  <c r="AG46" i="11"/>
  <c r="AG14" i="11"/>
  <c r="AG163" i="11"/>
  <c r="AG147" i="11"/>
  <c r="AG131" i="11"/>
  <c r="AG115" i="11"/>
  <c r="AG99" i="11"/>
  <c r="AG83" i="11"/>
  <c r="AG67" i="11"/>
  <c r="AG51" i="11"/>
  <c r="AG35" i="11"/>
  <c r="AG19" i="11"/>
  <c r="AG648" i="11"/>
  <c r="AG644" i="11"/>
  <c r="AG640" i="11"/>
  <c r="AG636" i="11"/>
  <c r="AG632" i="11"/>
  <c r="AG628" i="11"/>
  <c r="AG624" i="11"/>
  <c r="AG620" i="11"/>
  <c r="AG616" i="11"/>
  <c r="AG612" i="11"/>
  <c r="AG608" i="11"/>
  <c r="AG604" i="11"/>
  <c r="AG600" i="11"/>
  <c r="AG596" i="11"/>
  <c r="AG592" i="11"/>
  <c r="AG588" i="11"/>
  <c r="AG584" i="11"/>
  <c r="AG580" i="11"/>
  <c r="AG576" i="11"/>
  <c r="AG572" i="11"/>
  <c r="AG568" i="11"/>
  <c r="AG564" i="11"/>
  <c r="AG560" i="11"/>
  <c r="AG556" i="11"/>
  <c r="AG552" i="11"/>
  <c r="AG548" i="11"/>
  <c r="AG544" i="11"/>
  <c r="AG540" i="11"/>
  <c r="AG536" i="11"/>
  <c r="AG532" i="11"/>
  <c r="AG528" i="11"/>
  <c r="AG524" i="11"/>
  <c r="AG520" i="11"/>
  <c r="AG516" i="11"/>
  <c r="AG512" i="11"/>
  <c r="AG508" i="11"/>
  <c r="AG504" i="11"/>
  <c r="AG500" i="11"/>
  <c r="AG496" i="11"/>
  <c r="AG492" i="11"/>
  <c r="AG488" i="11"/>
  <c r="AG484" i="11"/>
  <c r="AG480" i="11"/>
  <c r="AG476" i="11"/>
  <c r="AG472" i="11"/>
  <c r="AG468" i="11"/>
  <c r="AG464" i="11"/>
  <c r="AG460" i="11"/>
  <c r="AG456" i="11"/>
  <c r="AG452" i="11"/>
  <c r="AG448" i="11"/>
  <c r="AG444" i="11"/>
  <c r="AG440" i="11"/>
  <c r="AG436" i="11"/>
  <c r="AG432" i="11"/>
  <c r="AG427" i="11"/>
  <c r="AG419" i="11"/>
  <c r="AG411" i="11"/>
  <c r="AG403" i="11"/>
  <c r="AG395" i="11"/>
  <c r="AG426" i="11"/>
  <c r="AG422" i="11"/>
  <c r="AG418" i="11"/>
  <c r="AG414" i="11"/>
  <c r="AG410" i="11"/>
  <c r="AG406" i="11"/>
  <c r="AG402" i="11"/>
  <c r="AG398" i="11"/>
  <c r="AG394" i="11"/>
  <c r="AG390" i="11"/>
  <c r="AG386" i="11"/>
  <c r="AG382" i="11"/>
  <c r="AG378" i="11"/>
  <c r="AG374" i="11"/>
  <c r="AG370" i="11"/>
  <c r="AG366" i="11"/>
  <c r="AG362" i="11"/>
  <c r="AG358" i="11"/>
  <c r="AG354" i="11"/>
  <c r="AG350" i="11"/>
  <c r="AG346" i="11"/>
  <c r="AG342" i="11"/>
  <c r="AG338" i="11"/>
  <c r="AG334" i="11"/>
  <c r="AP51" i="11"/>
  <c r="AG5" i="11"/>
  <c r="AG9" i="11"/>
  <c r="AG13" i="11"/>
  <c r="AG17" i="11"/>
  <c r="AG21" i="11"/>
  <c r="AG25" i="11"/>
  <c r="AG29" i="11"/>
  <c r="AG33" i="11"/>
  <c r="AG37" i="11"/>
  <c r="AG41" i="11"/>
  <c r="AG45" i="11"/>
  <c r="AG49" i="11"/>
  <c r="AG53" i="11"/>
  <c r="AG57" i="11"/>
  <c r="AG61" i="11"/>
  <c r="AG65" i="11"/>
  <c r="AG69" i="11"/>
  <c r="AG73" i="11"/>
  <c r="AG77" i="11"/>
  <c r="AG81" i="11"/>
  <c r="AG85" i="11"/>
  <c r="AG89" i="11"/>
  <c r="AG93" i="11"/>
  <c r="AG97" i="11"/>
  <c r="AG101" i="11"/>
  <c r="AG105" i="11"/>
  <c r="AG109" i="11"/>
  <c r="AG113" i="11"/>
  <c r="AG117" i="11"/>
  <c r="AG121" i="11"/>
  <c r="AG125" i="11"/>
  <c r="AG129" i="11"/>
  <c r="AG133" i="11"/>
  <c r="AG137" i="11"/>
  <c r="AG141" i="11"/>
  <c r="AG145" i="11"/>
  <c r="AG149" i="11"/>
  <c r="AG153" i="11"/>
  <c r="AG157" i="11"/>
  <c r="AG161" i="11"/>
  <c r="AG165" i="11"/>
  <c r="AG169" i="11"/>
  <c r="AG173" i="11"/>
  <c r="AG10" i="11"/>
  <c r="AG18" i="11"/>
  <c r="AG26" i="11"/>
  <c r="AG34" i="11"/>
  <c r="AG42" i="11"/>
  <c r="AG50" i="11"/>
  <c r="AG58" i="11"/>
  <c r="AG66" i="11"/>
  <c r="AG74" i="11"/>
  <c r="AG82" i="11"/>
  <c r="AG90" i="11"/>
  <c r="AG98" i="11"/>
  <c r="AG106" i="11"/>
  <c r="AG114" i="11"/>
  <c r="AG122" i="11"/>
  <c r="AG130" i="11"/>
  <c r="AG138" i="11"/>
  <c r="AG146" i="11"/>
  <c r="AG154" i="11"/>
  <c r="AG162" i="11"/>
  <c r="AG170" i="11"/>
  <c r="AG176" i="11"/>
  <c r="AG180" i="11"/>
  <c r="AG184" i="11"/>
  <c r="AG188" i="11"/>
  <c r="AG192" i="11"/>
  <c r="AG196" i="11"/>
  <c r="AG200" i="11"/>
  <c r="AG204" i="11"/>
  <c r="AG208" i="11"/>
  <c r="AG212" i="11"/>
  <c r="AG216" i="11"/>
  <c r="AG220" i="11"/>
  <c r="AG224" i="11"/>
  <c r="AG228" i="11"/>
  <c r="AG232" i="11"/>
  <c r="AG236" i="11"/>
  <c r="AG240" i="11"/>
  <c r="AG244" i="11"/>
  <c r="AG248" i="11"/>
  <c r="AG252" i="11"/>
  <c r="AG256" i="11"/>
  <c r="AP13" i="11"/>
  <c r="AP56" i="11"/>
  <c r="AN56" i="11"/>
  <c r="AP166" i="11"/>
  <c r="AP9" i="11"/>
  <c r="AN10" i="11"/>
  <c r="AN166" i="11"/>
  <c r="AP280" i="11"/>
  <c r="AP184" i="11"/>
  <c r="AP135" i="11"/>
  <c r="AN183" i="11"/>
  <c r="AP233" i="11"/>
  <c r="AP356" i="11"/>
  <c r="AP336" i="11"/>
  <c r="AP223" i="11"/>
  <c r="AP131" i="11"/>
  <c r="AP109" i="11"/>
  <c r="AP129" i="11"/>
  <c r="AP93" i="11"/>
  <c r="AP82" i="11"/>
  <c r="AP70" i="11"/>
  <c r="AP37" i="11"/>
  <c r="AP33" i="11"/>
  <c r="AP17" i="11"/>
  <c r="AP5" i="11"/>
  <c r="AP39" i="11"/>
  <c r="AP19" i="11"/>
  <c r="AP197" i="11"/>
  <c r="AP115" i="11"/>
  <c r="AP427" i="11"/>
  <c r="AP467" i="11"/>
  <c r="AP462" i="11"/>
  <c r="AP430" i="11"/>
  <c r="AP423" i="11"/>
  <c r="AP415" i="11"/>
  <c r="AP390" i="11"/>
  <c r="AP382" i="11"/>
  <c r="AP361" i="11"/>
  <c r="AP342" i="11"/>
  <c r="AP339" i="11"/>
  <c r="AP306" i="11"/>
  <c r="AP428" i="11"/>
  <c r="AP412" i="11"/>
  <c r="AP368" i="11"/>
  <c r="AP304" i="11"/>
  <c r="AP274" i="11"/>
  <c r="AP269" i="11"/>
  <c r="AP257" i="11"/>
  <c r="AP251" i="11"/>
  <c r="AP238" i="11"/>
  <c r="AP235" i="11"/>
  <c r="AP221" i="11"/>
  <c r="AP214" i="11"/>
  <c r="AP198" i="11"/>
  <c r="AP186" i="11"/>
  <c r="AP182" i="11"/>
  <c r="AP177" i="11"/>
  <c r="AP158" i="11"/>
  <c r="AP142" i="11"/>
  <c r="AP288" i="11"/>
  <c r="AP276" i="11"/>
  <c r="AP256" i="11"/>
  <c r="AP240" i="11"/>
  <c r="AP224" i="11"/>
  <c r="AP212" i="11"/>
  <c r="AP200" i="11"/>
  <c r="AP196" i="11"/>
  <c r="AP192" i="11"/>
  <c r="AP145" i="11"/>
  <c r="AP113" i="11"/>
  <c r="AP162" i="11"/>
  <c r="AP139" i="11"/>
  <c r="AP107" i="11"/>
  <c r="AP87" i="11"/>
  <c r="AP71" i="11"/>
  <c r="AP68" i="11"/>
  <c r="AP63" i="11"/>
  <c r="AP55" i="11"/>
  <c r="AP23" i="11"/>
  <c r="AP20" i="11"/>
  <c r="AP15" i="11"/>
  <c r="AP11" i="11"/>
  <c r="AP85" i="11"/>
  <c r="AP69" i="11"/>
  <c r="AP61" i="11"/>
  <c r="AP25" i="11"/>
  <c r="AP143" i="11"/>
  <c r="AP54" i="11"/>
  <c r="AP394" i="11"/>
  <c r="AN394" i="11"/>
  <c r="AN300" i="11"/>
  <c r="AP300" i="11"/>
  <c r="AP324" i="11"/>
  <c r="AN325" i="11"/>
  <c r="AP282" i="11"/>
  <c r="AN282" i="11"/>
  <c r="AN278" i="11"/>
  <c r="AP278" i="11"/>
  <c r="AP206" i="11"/>
  <c r="AP205" i="11"/>
  <c r="AP126" i="11"/>
  <c r="AN126" i="11"/>
  <c r="AN118" i="11"/>
  <c r="AP117" i="11"/>
  <c r="AP272" i="11"/>
  <c r="AN271" i="11"/>
  <c r="AN243" i="11"/>
  <c r="AP244" i="11"/>
  <c r="AP215" i="11"/>
  <c r="AP208" i="11"/>
  <c r="AP207" i="11"/>
  <c r="AN207" i="11"/>
  <c r="AN152" i="11"/>
  <c r="AP153" i="11"/>
  <c r="AN186" i="11"/>
  <c r="AN139" i="11"/>
  <c r="AN195" i="11"/>
  <c r="AN163" i="11"/>
  <c r="AN215" i="11"/>
  <c r="AN206" i="11"/>
  <c r="AN71" i="11"/>
  <c r="AN63" i="11"/>
  <c r="AN214" i="11"/>
  <c r="AN305" i="11"/>
  <c r="AN413" i="11"/>
  <c r="AN369" i="11"/>
  <c r="AN287" i="11"/>
  <c r="AN222" i="11"/>
  <c r="AN250" i="11"/>
  <c r="AN429" i="11"/>
  <c r="AN258" i="11"/>
  <c r="AP194" i="11"/>
  <c r="AP14" i="11"/>
  <c r="AP26" i="11"/>
  <c r="AP486" i="11"/>
  <c r="AP88" i="11"/>
  <c r="AP53" i="11"/>
  <c r="AP106" i="11"/>
  <c r="AP60" i="11"/>
  <c r="AP35" i="11"/>
  <c r="AP293" i="11"/>
  <c r="AP24" i="11"/>
  <c r="AP436" i="11"/>
  <c r="AN437" i="11"/>
  <c r="AP388" i="11"/>
  <c r="AN389" i="11"/>
  <c r="AP332" i="11"/>
  <c r="AN333" i="11"/>
  <c r="AP286" i="11"/>
  <c r="AN286" i="11"/>
  <c r="AP241" i="11"/>
  <c r="AN242" i="11"/>
  <c r="AP210" i="11"/>
  <c r="AN210" i="11"/>
  <c r="AP190" i="11"/>
  <c r="AP189" i="11"/>
  <c r="AP263" i="11"/>
  <c r="AN263" i="11"/>
  <c r="AN255" i="11"/>
  <c r="AP255" i="11"/>
  <c r="AP187" i="11"/>
  <c r="AN187" i="11"/>
  <c r="AN160" i="11"/>
  <c r="AP160" i="11"/>
  <c r="AN96" i="11"/>
  <c r="AP97" i="11"/>
  <c r="AP151" i="11"/>
  <c r="AN151" i="11"/>
  <c r="AP148" i="11"/>
  <c r="AP147" i="11"/>
  <c r="AP140" i="11"/>
  <c r="AP138" i="11"/>
  <c r="AP123" i="11"/>
  <c r="AP124" i="11"/>
  <c r="AN123" i="11"/>
  <c r="AP100" i="11"/>
  <c r="AP98" i="11"/>
  <c r="AP95" i="11"/>
  <c r="AP80" i="11"/>
  <c r="AN79" i="11"/>
  <c r="AP44" i="11"/>
  <c r="AP43" i="11"/>
  <c r="AP32" i="11"/>
  <c r="AN31" i="11"/>
  <c r="AP66" i="11"/>
  <c r="AN66" i="11"/>
  <c r="AP58" i="11"/>
  <c r="AP41" i="11"/>
  <c r="AN42" i="11"/>
  <c r="AP29" i="11"/>
  <c r="AP30" i="11"/>
  <c r="AP459" i="11"/>
  <c r="AN458" i="11"/>
  <c r="AP406" i="11"/>
  <c r="AN406" i="11"/>
  <c r="AP322" i="11"/>
  <c r="AN322" i="11"/>
  <c r="AP464" i="11"/>
  <c r="AN465" i="11"/>
  <c r="AP420" i="11"/>
  <c r="AN421" i="11"/>
  <c r="AN329" i="11"/>
  <c r="AP328" i="11"/>
  <c r="AN309" i="11"/>
  <c r="AP308" i="11"/>
  <c r="AP298" i="11"/>
  <c r="AP297" i="11"/>
  <c r="AP290" i="11"/>
  <c r="AP289" i="11"/>
  <c r="AN290" i="11"/>
  <c r="AP261" i="11"/>
  <c r="AN262" i="11"/>
  <c r="AP254" i="11"/>
  <c r="AP253" i="11"/>
  <c r="AN254" i="11"/>
  <c r="AP230" i="11"/>
  <c r="AP229" i="11"/>
  <c r="AP225" i="11"/>
  <c r="AN226" i="11"/>
  <c r="AP217" i="11"/>
  <c r="AP218" i="11"/>
  <c r="AN218" i="11"/>
  <c r="AP181" i="11"/>
  <c r="AN182" i="11"/>
  <c r="AP133" i="11"/>
  <c r="AN134" i="11"/>
  <c r="AP302" i="11"/>
  <c r="AN303" i="11"/>
  <c r="AP294" i="11"/>
  <c r="AP295" i="11"/>
  <c r="AN295" i="11"/>
  <c r="AP268" i="11"/>
  <c r="AN267" i="11"/>
  <c r="AP259" i="11"/>
  <c r="AP248" i="11"/>
  <c r="AN247" i="11"/>
  <c r="AP236" i="11"/>
  <c r="AN235" i="11"/>
  <c r="AP227" i="11"/>
  <c r="AN227" i="11"/>
  <c r="AP211" i="11"/>
  <c r="AN211" i="11"/>
  <c r="AP199" i="11"/>
  <c r="AN199" i="11"/>
  <c r="AP179" i="11"/>
  <c r="AN179" i="11"/>
  <c r="AP169" i="11"/>
  <c r="AP168" i="11"/>
  <c r="AP127" i="11"/>
  <c r="AP120" i="11"/>
  <c r="AP119" i="11"/>
  <c r="AP121" i="11"/>
  <c r="AP112" i="11"/>
  <c r="AN112" i="11"/>
  <c r="AP104" i="11"/>
  <c r="AP105" i="11"/>
  <c r="AP170" i="11"/>
  <c r="AN171" i="11"/>
  <c r="AP167" i="11"/>
  <c r="AN167" i="11"/>
  <c r="AP156" i="11"/>
  <c r="AP155" i="11"/>
  <c r="AP433" i="11"/>
  <c r="AP413" i="11"/>
  <c r="AN422" i="11"/>
  <c r="AN462" i="11"/>
  <c r="AN414" i="11"/>
  <c r="AN292" i="11"/>
  <c r="AN382" i="11"/>
  <c r="AN338" i="11"/>
  <c r="AN342" i="11"/>
  <c r="AN390" i="11"/>
  <c r="AN430" i="11"/>
  <c r="AN306" i="11"/>
  <c r="AP305" i="11"/>
  <c r="AP326" i="11"/>
  <c r="AP452" i="11"/>
  <c r="AP435" i="11"/>
  <c r="AP396" i="11"/>
  <c r="AP466" i="11"/>
  <c r="AN466" i="11"/>
  <c r="AP449" i="11"/>
  <c r="AN450" i="11"/>
  <c r="AP438" i="11"/>
  <c r="AN438" i="11"/>
  <c r="AP417" i="11"/>
  <c r="AN418" i="11"/>
  <c r="AP402" i="11"/>
  <c r="AP403" i="11"/>
  <c r="AN402" i="11"/>
  <c r="AP387" i="11"/>
  <c r="AN386" i="11"/>
  <c r="AP370" i="11"/>
  <c r="AN370" i="11"/>
  <c r="AP366" i="11"/>
  <c r="AN366" i="11"/>
  <c r="AP362" i="11"/>
  <c r="AN362" i="11"/>
  <c r="AP358" i="11"/>
  <c r="AN358" i="11"/>
  <c r="AP354" i="11"/>
  <c r="AN354" i="11"/>
  <c r="AP333" i="11"/>
  <c r="AN334" i="11"/>
  <c r="AP315" i="11"/>
  <c r="AN314" i="11"/>
  <c r="AP310" i="11"/>
  <c r="AN310" i="11"/>
  <c r="AP299" i="11"/>
  <c r="AP301" i="11"/>
  <c r="AP440" i="11"/>
  <c r="AN441" i="11"/>
  <c r="AP408" i="11"/>
  <c r="AN409" i="11"/>
  <c r="AP384" i="11"/>
  <c r="AN385" i="11"/>
  <c r="AP381" i="11"/>
  <c r="AN381" i="11"/>
  <c r="AP376" i="11"/>
  <c r="AN377" i="11"/>
  <c r="AP352" i="11"/>
  <c r="AN353" i="11"/>
  <c r="AP348" i="11"/>
  <c r="AN349" i="11"/>
  <c r="AP345" i="11"/>
  <c r="AN345" i="11"/>
  <c r="AN274" i="11"/>
  <c r="AN234" i="11"/>
  <c r="AN238" i="11"/>
  <c r="AN270" i="11"/>
  <c r="AN266" i="11"/>
  <c r="AN298" i="11"/>
  <c r="AP273" i="11"/>
  <c r="AP262" i="11"/>
  <c r="AP270" i="11"/>
  <c r="AP266" i="11"/>
  <c r="AP422" i="11"/>
  <c r="AP391" i="11"/>
  <c r="AP363" i="11"/>
  <c r="AP292" i="11"/>
  <c r="AP407" i="11"/>
  <c r="AP359" i="11"/>
  <c r="AP343" i="11"/>
  <c r="AP398" i="11"/>
  <c r="AP399" i="11"/>
  <c r="AP469" i="11"/>
  <c r="AP445" i="11"/>
  <c r="AP329" i="11"/>
  <c r="AP246" i="11"/>
  <c r="AP245" i="11"/>
  <c r="AP173" i="11"/>
  <c r="AP174" i="11"/>
  <c r="AP283" i="11"/>
  <c r="AP279" i="11"/>
  <c r="AP219" i="11"/>
  <c r="AP191" i="11"/>
  <c r="AP176" i="11"/>
  <c r="AP175" i="11"/>
  <c r="AP163" i="11"/>
  <c r="AP164" i="11"/>
  <c r="AP103" i="11"/>
  <c r="AP83" i="11"/>
  <c r="AP84" i="11"/>
  <c r="AP48" i="11"/>
  <c r="AP47" i="11"/>
  <c r="AP28" i="11"/>
  <c r="AP27" i="11"/>
  <c r="AP90" i="11"/>
  <c r="AP78" i="11"/>
  <c r="AP74" i="11"/>
  <c r="AP46" i="11"/>
  <c r="AP38" i="11"/>
  <c r="AP22" i="11"/>
  <c r="AP10" i="11"/>
  <c r="AP475" i="11"/>
  <c r="AP451" i="11"/>
  <c r="AP409" i="11"/>
  <c r="AP393" i="11"/>
  <c r="AP389" i="11"/>
  <c r="AP373" i="11"/>
  <c r="AP351" i="11"/>
  <c r="AP337" i="11"/>
  <c r="AP335" i="11"/>
  <c r="AP319" i="11"/>
  <c r="AP313" i="11"/>
  <c r="AP500" i="11"/>
  <c r="AP488" i="11"/>
  <c r="AP424" i="11"/>
  <c r="AP380" i="11"/>
  <c r="AP344" i="11"/>
  <c r="AP281" i="11"/>
  <c r="AP243" i="11"/>
  <c r="AP493" i="11"/>
  <c r="AP481" i="11"/>
  <c r="AP457" i="11"/>
  <c r="AP453" i="11"/>
  <c r="AP401" i="11"/>
  <c r="AP6" i="11"/>
  <c r="AP349" i="11"/>
  <c r="AP318" i="11"/>
  <c r="AP480" i="11"/>
  <c r="AP321" i="11"/>
  <c r="AP456" i="11"/>
  <c r="AP425" i="11"/>
  <c r="AP296" i="11"/>
  <c r="AP476" i="11"/>
  <c r="AP472" i="11"/>
  <c r="AP460" i="11"/>
  <c r="AP432" i="11"/>
  <c r="AP429" i="11"/>
  <c r="AP397" i="11"/>
  <c r="AP379" i="11"/>
  <c r="AP377" i="11"/>
  <c r="AP340" i="11"/>
  <c r="AP320" i="11"/>
  <c r="AP312" i="11"/>
  <c r="AP442" i="11"/>
  <c r="AP378" i="11"/>
  <c r="AP350" i="11"/>
  <c r="AP334" i="11"/>
  <c r="AP330" i="11"/>
  <c r="AP284" i="11"/>
  <c r="AP275" i="11"/>
  <c r="AP271" i="11"/>
  <c r="AP264" i="11"/>
  <c r="AP239" i="11"/>
  <c r="AP228" i="11"/>
  <c r="AP204" i="11"/>
  <c r="AP188" i="11"/>
  <c r="AP146" i="11"/>
  <c r="AP130" i="11"/>
  <c r="AP242" i="11"/>
  <c r="AP234" i="11"/>
  <c r="AP172" i="11"/>
  <c r="AP144" i="11"/>
  <c r="AP110" i="11"/>
  <c r="AP102" i="11"/>
  <c r="AP77" i="11"/>
  <c r="AP65" i="11"/>
  <c r="AP62" i="11"/>
  <c r="AP57" i="11"/>
  <c r="AP45" i="11"/>
  <c r="AP21" i="11"/>
  <c r="AP79" i="11"/>
  <c r="AP75" i="11"/>
  <c r="AP67" i="11"/>
  <c r="AP31" i="11"/>
  <c r="AP7" i="11"/>
  <c r="AP495" i="11"/>
  <c r="AP496" i="11"/>
  <c r="AP443" i="11"/>
  <c r="AP444" i="11"/>
  <c r="AP364" i="11"/>
  <c r="AP365" i="11"/>
  <c r="AP316" i="11"/>
  <c r="AP317" i="11"/>
  <c r="AP479" i="11"/>
  <c r="AP395" i="11"/>
  <c r="AP371" i="11"/>
  <c r="AP347" i="11"/>
  <c r="AP232" i="11"/>
  <c r="AP231" i="11"/>
  <c r="AP249" i="11"/>
  <c r="AP209" i="11"/>
  <c r="AP201" i="11"/>
  <c r="AP202" i="11"/>
  <c r="AP185" i="11"/>
  <c r="AP157" i="11"/>
  <c r="AP150" i="11"/>
  <c r="AP149" i="11"/>
  <c r="AP136" i="11"/>
  <c r="AP137" i="11"/>
  <c r="AP125" i="11"/>
  <c r="AP49" i="11"/>
  <c r="AP50" i="11"/>
  <c r="AP52" i="11"/>
  <c r="AP36" i="11"/>
  <c r="AP12" i="11"/>
  <c r="AP341" i="11"/>
  <c r="AP498" i="11"/>
  <c r="AP494" i="11"/>
  <c r="AP489" i="11"/>
  <c r="AP487" i="11"/>
  <c r="AP482" i="11"/>
  <c r="AP478" i="11"/>
  <c r="AP474" i="11"/>
  <c r="AP470" i="11"/>
  <c r="AP458" i="11"/>
  <c r="AP454" i="11"/>
  <c r="AP450" i="11"/>
  <c r="AP447" i="11"/>
  <c r="AP441" i="11"/>
  <c r="AP439" i="11"/>
  <c r="AP426" i="11"/>
  <c r="AP418" i="11"/>
  <c r="AP414" i="11"/>
  <c r="AP410" i="11"/>
  <c r="AP405" i="11"/>
  <c r="AP385" i="11"/>
  <c r="AP383" i="11"/>
  <c r="AP374" i="11"/>
  <c r="AP367" i="11"/>
  <c r="AP355" i="11"/>
  <c r="AP346" i="11"/>
  <c r="AP331" i="11"/>
  <c r="AP327" i="11"/>
  <c r="AP323" i="11"/>
  <c r="AP314" i="11"/>
  <c r="AP311" i="11"/>
  <c r="AP307" i="11"/>
  <c r="AP285" i="11"/>
  <c r="AP277" i="11"/>
  <c r="AP250" i="11"/>
  <c r="AP237" i="11"/>
  <c r="AP226" i="11"/>
  <c r="AP222" i="11"/>
  <c r="AP193" i="11"/>
  <c r="AP165" i="11"/>
  <c r="AP141" i="11"/>
  <c r="AP118" i="11"/>
  <c r="AP101" i="11"/>
  <c r="AP152" i="11"/>
  <c r="AP128" i="11"/>
  <c r="AP96" i="11"/>
  <c r="AP76" i="11"/>
  <c r="AP72" i="11"/>
  <c r="AP64" i="11"/>
  <c r="AP59" i="11"/>
  <c r="AP40" i="11"/>
  <c r="AP16" i="11"/>
  <c r="AP8" i="11"/>
  <c r="AN482" i="11"/>
  <c r="AN490" i="11"/>
  <c r="AP483" i="11"/>
  <c r="AP485" i="11"/>
  <c r="AP491" i="11"/>
  <c r="AP497" i="11"/>
  <c r="AP455" i="11"/>
  <c r="AP419" i="11"/>
  <c r="AP386" i="11"/>
  <c r="AP473" i="11"/>
  <c r="AP411" i="11"/>
  <c r="AP375" i="11"/>
  <c r="AR5" i="11"/>
  <c r="AP492" i="11"/>
  <c r="AP468" i="11"/>
  <c r="AP448" i="11"/>
  <c r="AP416" i="11"/>
  <c r="AP404" i="11"/>
  <c r="AP392" i="11"/>
  <c r="AP372" i="11"/>
  <c r="AP360" i="11"/>
  <c r="AP220" i="11"/>
  <c r="AP216" i="11"/>
  <c r="AP180" i="11"/>
  <c r="AP161" i="11"/>
  <c r="AP171" i="11"/>
  <c r="AP108" i="11"/>
  <c r="AP99" i="11"/>
  <c r="AP89" i="11"/>
  <c r="AP73" i="11"/>
  <c r="AN1005" i="11"/>
  <c r="AP1005" i="11"/>
  <c r="AN1001" i="11"/>
  <c r="AP1001" i="11"/>
  <c r="AN997" i="11"/>
  <c r="AP997" i="11"/>
  <c r="AN993" i="11"/>
  <c r="AP993" i="11"/>
  <c r="AN989" i="11"/>
  <c r="AP989" i="11"/>
  <c r="AN985" i="11"/>
  <c r="AP985" i="11"/>
  <c r="AN981" i="11"/>
  <c r="AP981" i="11"/>
  <c r="AN977" i="11"/>
  <c r="AP977" i="11"/>
  <c r="AN970" i="11"/>
  <c r="AP970" i="11"/>
  <c r="AN962" i="11"/>
  <c r="AP962" i="11"/>
  <c r="AN1002" i="11"/>
  <c r="AP1002" i="11"/>
  <c r="AN998" i="11"/>
  <c r="AP998" i="11"/>
  <c r="AN994" i="11"/>
  <c r="AP994" i="11"/>
  <c r="AN990" i="11"/>
  <c r="AP990" i="11"/>
  <c r="AN986" i="11"/>
  <c r="AP986" i="11"/>
  <c r="AN982" i="11"/>
  <c r="AP982" i="11"/>
  <c r="AN978" i="11"/>
  <c r="AP978" i="11"/>
  <c r="AN972" i="11"/>
  <c r="AP972" i="11"/>
  <c r="AN964" i="11"/>
  <c r="AP964" i="11"/>
  <c r="AN973" i="11"/>
  <c r="AP973" i="11"/>
  <c r="AN969" i="11"/>
  <c r="AP969" i="11"/>
  <c r="AN965" i="11"/>
  <c r="AP965" i="11"/>
  <c r="AN961" i="11"/>
  <c r="AP961" i="11"/>
  <c r="AN957" i="11"/>
  <c r="AP957" i="11"/>
  <c r="AN953" i="11"/>
  <c r="AP953" i="11"/>
  <c r="AN949" i="11"/>
  <c r="AP949" i="11"/>
  <c r="AN945" i="11"/>
  <c r="AP945" i="11"/>
  <c r="AN941" i="11"/>
  <c r="AP941" i="11"/>
  <c r="AN937" i="11"/>
  <c r="AP937" i="11"/>
  <c r="AN933" i="11"/>
  <c r="AP933" i="11"/>
  <c r="AN929" i="11"/>
  <c r="AP929" i="11"/>
  <c r="AN925" i="11"/>
  <c r="AP925" i="11"/>
  <c r="AN921" i="11"/>
  <c r="AP921" i="11"/>
  <c r="AN917" i="11"/>
  <c r="AP917" i="11"/>
  <c r="AN913" i="11"/>
  <c r="AP913" i="11"/>
  <c r="AN909" i="11"/>
  <c r="AP909" i="11"/>
  <c r="AN905" i="11"/>
  <c r="AP905" i="11"/>
  <c r="AN901" i="11"/>
  <c r="AP901" i="11"/>
  <c r="AN897" i="11"/>
  <c r="AP897" i="11"/>
  <c r="AN893" i="11"/>
  <c r="AP893" i="11"/>
  <c r="AN889" i="11"/>
  <c r="AP889" i="11"/>
  <c r="AN885" i="11"/>
  <c r="AP885" i="11"/>
  <c r="AN881" i="11"/>
  <c r="AP881" i="11"/>
  <c r="AN877" i="11"/>
  <c r="AP877" i="11"/>
  <c r="AN873" i="11"/>
  <c r="AP873" i="11"/>
  <c r="AN869" i="11"/>
  <c r="AP869" i="11"/>
  <c r="AN865" i="11"/>
  <c r="AP865" i="11"/>
  <c r="AN861" i="11"/>
  <c r="AP861" i="11"/>
  <c r="AN857" i="11"/>
  <c r="AP857" i="11"/>
  <c r="AN853" i="11"/>
  <c r="AP853" i="11"/>
  <c r="AN849" i="11"/>
  <c r="AP849" i="11"/>
  <c r="AN845" i="11"/>
  <c r="AP845" i="11"/>
  <c r="AN841" i="11"/>
  <c r="AP841" i="11"/>
  <c r="AN837" i="11"/>
  <c r="AP837" i="11"/>
  <c r="AN833" i="11"/>
  <c r="AP833" i="11"/>
  <c r="AN829" i="11"/>
  <c r="AP829" i="11"/>
  <c r="AN825" i="11"/>
  <c r="AP825" i="11"/>
  <c r="AN821" i="11"/>
  <c r="AP821" i="11"/>
  <c r="AN817" i="11"/>
  <c r="AP817" i="11"/>
  <c r="AN813" i="11"/>
  <c r="AP813" i="11"/>
  <c r="AN809" i="11"/>
  <c r="AP809" i="11"/>
  <c r="AN805" i="11"/>
  <c r="AP805" i="11"/>
  <c r="AN801" i="11"/>
  <c r="AP801" i="11"/>
  <c r="AN797" i="11"/>
  <c r="AP797" i="11"/>
  <c r="AN793" i="11"/>
  <c r="AP793" i="11"/>
  <c r="AN789" i="11"/>
  <c r="AP789" i="11"/>
  <c r="AN785" i="11"/>
  <c r="AP785" i="11"/>
  <c r="AN781" i="11"/>
  <c r="AP781" i="11"/>
  <c r="AN777" i="11"/>
  <c r="AP777" i="11"/>
  <c r="AN773" i="11"/>
  <c r="AP773" i="11"/>
  <c r="AN769" i="11"/>
  <c r="AP769" i="11"/>
  <c r="AN765" i="11"/>
  <c r="AP765" i="11"/>
  <c r="AN761" i="11"/>
  <c r="AP761" i="11"/>
  <c r="AN757" i="11"/>
  <c r="AP757" i="11"/>
  <c r="AN753" i="11"/>
  <c r="AP753" i="11"/>
  <c r="AN749" i="11"/>
  <c r="AP749" i="11"/>
  <c r="AN745" i="11"/>
  <c r="AP745" i="11"/>
  <c r="AN741" i="11"/>
  <c r="AP741" i="11"/>
  <c r="AN737" i="11"/>
  <c r="AP737" i="11"/>
  <c r="AN733" i="11"/>
  <c r="AP733" i="11"/>
  <c r="AN729" i="11"/>
  <c r="AP729" i="11"/>
  <c r="AN725" i="11"/>
  <c r="AP725" i="11"/>
  <c r="AN721" i="11"/>
  <c r="AP721" i="11"/>
  <c r="AN717" i="11"/>
  <c r="AP717" i="11"/>
  <c r="AP713" i="11"/>
  <c r="AN713" i="11"/>
  <c r="AP709" i="11"/>
  <c r="AN709" i="11"/>
  <c r="AP705" i="11"/>
  <c r="AN705" i="11"/>
  <c r="AP701" i="11"/>
  <c r="AN701" i="11"/>
  <c r="AP697" i="11"/>
  <c r="AN697" i="11"/>
  <c r="AP693" i="11"/>
  <c r="AN693" i="11"/>
  <c r="AP689" i="11"/>
  <c r="AN689" i="11"/>
  <c r="AP685" i="11"/>
  <c r="AN685" i="11"/>
  <c r="AP681" i="11"/>
  <c r="AN681" i="11"/>
  <c r="AP677" i="11"/>
  <c r="AN677" i="11"/>
  <c r="AP673" i="11"/>
  <c r="AN673" i="11"/>
  <c r="AP669" i="11"/>
  <c r="AN669" i="11"/>
  <c r="AP665" i="11"/>
  <c r="AN665" i="11"/>
  <c r="AP661" i="11"/>
  <c r="AN661" i="11"/>
  <c r="AP657" i="11"/>
  <c r="AN657" i="11"/>
  <c r="AP653" i="11"/>
  <c r="AN653" i="11"/>
  <c r="AP649" i="11"/>
  <c r="AN649" i="11"/>
  <c r="AP645" i="11"/>
  <c r="AN645" i="11"/>
  <c r="AP641" i="11"/>
  <c r="AN641" i="11"/>
  <c r="AP637" i="11"/>
  <c r="AN637" i="11"/>
  <c r="AN958" i="11"/>
  <c r="AP958" i="11"/>
  <c r="AN954" i="11"/>
  <c r="AP954" i="11"/>
  <c r="AN950" i="11"/>
  <c r="AP950" i="11"/>
  <c r="AN946" i="11"/>
  <c r="AP946" i="11"/>
  <c r="AN942" i="11"/>
  <c r="AP942" i="11"/>
  <c r="AN938" i="11"/>
  <c r="AP938" i="11"/>
  <c r="AN934" i="11"/>
  <c r="AP934" i="11"/>
  <c r="AN930" i="11"/>
  <c r="AP930" i="11"/>
  <c r="AN926" i="11"/>
  <c r="AP926" i="11"/>
  <c r="AN922" i="11"/>
  <c r="AP922" i="11"/>
  <c r="AN918" i="11"/>
  <c r="AP918" i="11"/>
  <c r="AN914" i="11"/>
  <c r="AP914" i="11"/>
  <c r="AN910" i="11"/>
  <c r="AP910" i="11"/>
  <c r="AN906" i="11"/>
  <c r="AP906" i="11"/>
  <c r="AN902" i="11"/>
  <c r="AP902" i="11"/>
  <c r="AN898" i="11"/>
  <c r="AP898" i="11"/>
  <c r="AN894" i="11"/>
  <c r="AP894" i="11"/>
  <c r="AN890" i="11"/>
  <c r="AP890" i="11"/>
  <c r="AN886" i="11"/>
  <c r="AP886" i="11"/>
  <c r="AN882" i="11"/>
  <c r="AP882" i="11"/>
  <c r="AN878" i="11"/>
  <c r="AP878" i="11"/>
  <c r="AN874" i="11"/>
  <c r="AP874" i="11"/>
  <c r="AN870" i="11"/>
  <c r="AP870" i="11"/>
  <c r="AN866" i="11"/>
  <c r="AP866" i="11"/>
  <c r="AN862" i="11"/>
  <c r="AP862" i="11"/>
  <c r="AN858" i="11"/>
  <c r="AP858" i="11"/>
  <c r="AN854" i="11"/>
  <c r="AP854" i="11"/>
  <c r="AN850" i="11"/>
  <c r="AP850" i="11"/>
  <c r="AN846" i="11"/>
  <c r="AP846" i="11"/>
  <c r="AN842" i="11"/>
  <c r="AP842" i="11"/>
  <c r="AN838" i="11"/>
  <c r="AP838" i="11"/>
  <c r="AN834" i="11"/>
  <c r="AP834" i="11"/>
  <c r="AN830" i="11"/>
  <c r="AP830" i="11"/>
  <c r="AN826" i="11"/>
  <c r="AP826" i="11"/>
  <c r="AN822" i="11"/>
  <c r="AP822" i="11"/>
  <c r="AN818" i="11"/>
  <c r="AP818" i="11"/>
  <c r="AN814" i="11"/>
  <c r="AP814" i="11"/>
  <c r="AN810" i="11"/>
  <c r="AP810" i="11"/>
  <c r="AN806" i="11"/>
  <c r="AP806" i="11"/>
  <c r="AN802" i="11"/>
  <c r="AP802" i="11"/>
  <c r="AN798" i="11"/>
  <c r="AP798" i="11"/>
  <c r="AN794" i="11"/>
  <c r="AP794" i="11"/>
  <c r="AN790" i="11"/>
  <c r="AP790" i="11"/>
  <c r="AN786" i="11"/>
  <c r="AP786" i="11"/>
  <c r="AN782" i="11"/>
  <c r="AP782" i="11"/>
  <c r="AN778" i="11"/>
  <c r="AP778" i="11"/>
  <c r="AN774" i="11"/>
  <c r="AP774" i="11"/>
  <c r="AN770" i="11"/>
  <c r="AP770" i="11"/>
  <c r="AN766" i="11"/>
  <c r="AP766" i="11"/>
  <c r="AN762" i="11"/>
  <c r="AP762" i="11"/>
  <c r="AN758" i="11"/>
  <c r="AP758" i="11"/>
  <c r="AN754" i="11"/>
  <c r="AP754" i="11"/>
  <c r="AN750" i="11"/>
  <c r="AP750" i="11"/>
  <c r="AN746" i="11"/>
  <c r="AP746" i="11"/>
  <c r="AN742" i="11"/>
  <c r="AP742" i="11"/>
  <c r="AN738" i="11"/>
  <c r="AP738" i="11"/>
  <c r="AN734" i="11"/>
  <c r="AP734" i="11"/>
  <c r="AN730" i="11"/>
  <c r="AP730" i="11"/>
  <c r="AN726" i="11"/>
  <c r="AP726" i="11"/>
  <c r="AN722" i="11"/>
  <c r="AP722" i="11"/>
  <c r="AN718" i="11"/>
  <c r="AP718" i="11"/>
  <c r="AN714" i="11"/>
  <c r="AP714" i="11"/>
  <c r="AN710" i="11"/>
  <c r="AP710" i="11"/>
  <c r="AN706" i="11"/>
  <c r="AP706" i="11"/>
  <c r="AN702" i="11"/>
  <c r="AP702" i="11"/>
  <c r="AN698" i="11"/>
  <c r="AP698" i="11"/>
  <c r="AN694" i="11"/>
  <c r="AP694" i="11"/>
  <c r="AN690" i="11"/>
  <c r="AP690" i="11"/>
  <c r="AN686" i="11"/>
  <c r="AP686" i="11"/>
  <c r="AN682" i="11"/>
  <c r="AP682" i="11"/>
  <c r="AN678" i="11"/>
  <c r="AP678" i="11"/>
  <c r="AN674" i="11"/>
  <c r="AP674" i="11"/>
  <c r="AN670" i="11"/>
  <c r="AP670" i="11"/>
  <c r="AN666" i="11"/>
  <c r="AP666" i="11"/>
  <c r="AN662" i="11"/>
  <c r="AP662" i="11"/>
  <c r="AN658" i="11"/>
  <c r="AP658" i="11"/>
  <c r="AN654" i="11"/>
  <c r="AP654" i="11"/>
  <c r="AN650" i="11"/>
  <c r="AP650" i="11"/>
  <c r="AN646" i="11"/>
  <c r="AP646" i="11"/>
  <c r="AN642" i="11"/>
  <c r="AP642" i="11"/>
  <c r="AN638" i="11"/>
  <c r="AP638" i="11"/>
  <c r="AN634" i="11"/>
  <c r="AP634" i="11"/>
  <c r="AN630" i="11"/>
  <c r="AP630" i="11"/>
  <c r="AN626" i="11"/>
  <c r="AP626" i="11"/>
  <c r="AN622" i="11"/>
  <c r="AP622" i="11"/>
  <c r="AN618" i="11"/>
  <c r="AP618" i="11"/>
  <c r="AN614" i="11"/>
  <c r="AP614" i="11"/>
  <c r="AN610" i="11"/>
  <c r="AP610" i="11"/>
  <c r="AN606" i="11"/>
  <c r="AP606" i="11"/>
  <c r="AN602" i="11"/>
  <c r="AP602" i="11"/>
  <c r="AN598" i="11"/>
  <c r="AP598" i="11"/>
  <c r="AN594" i="11"/>
  <c r="AP594" i="11"/>
  <c r="AN590" i="11"/>
  <c r="AP590" i="11"/>
  <c r="AP586" i="11"/>
  <c r="AN586" i="11"/>
  <c r="AP582" i="11"/>
  <c r="AN582" i="11"/>
  <c r="AP578" i="11"/>
  <c r="AN578" i="11"/>
  <c r="AP574" i="11"/>
  <c r="AN574" i="11"/>
  <c r="AP570" i="11"/>
  <c r="AN570" i="11"/>
  <c r="AP566" i="11"/>
  <c r="AN566" i="11"/>
  <c r="AP562" i="11"/>
  <c r="AN562" i="11"/>
  <c r="AP558" i="11"/>
  <c r="AN558" i="11"/>
  <c r="AN554" i="11"/>
  <c r="AP554" i="11"/>
  <c r="AN550" i="11"/>
  <c r="AP550" i="11"/>
  <c r="AN546" i="11"/>
  <c r="AP546" i="11"/>
  <c r="AN542" i="11"/>
  <c r="AP542" i="11"/>
  <c r="AN538" i="11"/>
  <c r="AP538" i="11"/>
  <c r="AN534" i="11"/>
  <c r="AP534" i="11"/>
  <c r="AN530" i="11"/>
  <c r="AP530" i="11"/>
  <c r="AN526" i="11"/>
  <c r="AP526" i="11"/>
  <c r="AN522" i="11"/>
  <c r="AP522" i="11"/>
  <c r="AN518" i="11"/>
  <c r="AP518" i="11"/>
  <c r="AN514" i="11"/>
  <c r="AP514" i="11"/>
  <c r="AN510" i="11"/>
  <c r="AP510" i="11"/>
  <c r="AN506" i="11"/>
  <c r="AP506" i="11"/>
  <c r="AN502" i="11"/>
  <c r="AP502" i="11"/>
  <c r="AP633" i="11"/>
  <c r="AN633" i="11"/>
  <c r="AP629" i="11"/>
  <c r="AN629" i="11"/>
  <c r="AP625" i="11"/>
  <c r="AN625" i="11"/>
  <c r="AP621" i="11"/>
  <c r="AN621" i="11"/>
  <c r="AP617" i="11"/>
  <c r="AN617" i="11"/>
  <c r="AP613" i="11"/>
  <c r="AN613" i="11"/>
  <c r="AP609" i="11"/>
  <c r="AN609" i="11"/>
  <c r="AP605" i="11"/>
  <c r="AN605" i="11"/>
  <c r="AP601" i="11"/>
  <c r="AN601" i="11"/>
  <c r="AN597" i="11"/>
  <c r="AP597" i="11"/>
  <c r="AN593" i="11"/>
  <c r="AP593" i="11"/>
  <c r="AN589" i="11"/>
  <c r="AP589" i="11"/>
  <c r="AN585" i="11"/>
  <c r="AP585" i="11"/>
  <c r="AN581" i="11"/>
  <c r="AP581" i="11"/>
  <c r="AN577" i="11"/>
  <c r="AP577" i="11"/>
  <c r="AN573" i="11"/>
  <c r="AP573" i="11"/>
  <c r="AN569" i="11"/>
  <c r="AP569" i="11"/>
  <c r="AN565" i="11"/>
  <c r="AP565" i="11"/>
  <c r="AN561" i="11"/>
  <c r="AP561" i="11"/>
  <c r="AN557" i="11"/>
  <c r="AP557" i="11"/>
  <c r="AN553" i="11"/>
  <c r="AP553" i="11"/>
  <c r="AN549" i="11"/>
  <c r="AP549" i="11"/>
  <c r="AN545" i="11"/>
  <c r="AP545" i="11"/>
  <c r="AN541" i="11"/>
  <c r="AP541" i="11"/>
  <c r="AN537" i="11"/>
  <c r="AP537" i="11"/>
  <c r="AN533" i="11"/>
  <c r="AP533" i="11"/>
  <c r="AN529" i="11"/>
  <c r="AP529" i="11"/>
  <c r="AN525" i="11"/>
  <c r="AP525" i="11"/>
  <c r="AN521" i="11"/>
  <c r="AP521" i="11"/>
  <c r="AN517" i="11"/>
  <c r="AP517" i="11"/>
  <c r="AN513" i="11"/>
  <c r="AP513" i="11"/>
  <c r="AN509" i="11"/>
  <c r="AP509" i="11"/>
  <c r="AN505" i="11"/>
  <c r="AP505" i="11"/>
  <c r="AP477" i="11"/>
  <c r="AP465" i="11"/>
  <c r="AP461" i="11"/>
  <c r="AP437" i="11"/>
  <c r="AP357" i="11"/>
  <c r="AP353" i="11"/>
  <c r="AP309" i="11"/>
  <c r="AP287" i="11"/>
  <c r="AP267" i="11"/>
  <c r="AP247" i="11"/>
  <c r="AP195" i="11"/>
  <c r="AP159" i="11"/>
  <c r="AP116" i="11"/>
  <c r="AP114" i="11"/>
  <c r="AP111" i="11"/>
  <c r="AP92" i="11"/>
  <c r="AP91" i="11"/>
  <c r="AP94" i="11"/>
  <c r="AP86" i="11"/>
  <c r="AP42" i="11"/>
  <c r="AP34" i="11"/>
  <c r="AP18" i="11"/>
  <c r="AN1003" i="11"/>
  <c r="AP1003" i="11"/>
  <c r="AN999" i="11"/>
  <c r="AP999" i="11"/>
  <c r="AN995" i="11"/>
  <c r="AP995" i="11"/>
  <c r="AN991" i="11"/>
  <c r="AP991" i="11"/>
  <c r="AN987" i="11"/>
  <c r="AP987" i="11"/>
  <c r="AN983" i="11"/>
  <c r="AP983" i="11"/>
  <c r="AN979" i="11"/>
  <c r="AP979" i="11"/>
  <c r="AN974" i="11"/>
  <c r="AP974" i="11"/>
  <c r="AN966" i="11"/>
  <c r="AP966" i="11"/>
  <c r="AN1004" i="11"/>
  <c r="AP1004" i="11"/>
  <c r="AN1000" i="11"/>
  <c r="AP1000" i="11"/>
  <c r="AN996" i="11"/>
  <c r="AP996" i="11"/>
  <c r="AN992" i="11"/>
  <c r="AP992" i="11"/>
  <c r="AN988" i="11"/>
  <c r="AP988" i="11"/>
  <c r="AN984" i="11"/>
  <c r="AP984" i="11"/>
  <c r="AN980" i="11"/>
  <c r="AP980" i="11"/>
  <c r="AN976" i="11"/>
  <c r="AP976" i="11"/>
  <c r="AN968" i="11"/>
  <c r="AP968" i="11"/>
  <c r="AN975" i="11"/>
  <c r="AP975" i="11"/>
  <c r="AN971" i="11"/>
  <c r="AP971" i="11"/>
  <c r="AN967" i="11"/>
  <c r="AP967" i="11"/>
  <c r="AN963" i="11"/>
  <c r="AP963" i="11"/>
  <c r="AN959" i="11"/>
  <c r="AP959" i="11"/>
  <c r="AN955" i="11"/>
  <c r="AP955" i="11"/>
  <c r="AN951" i="11"/>
  <c r="AP951" i="11"/>
  <c r="AN947" i="11"/>
  <c r="AP947" i="11"/>
  <c r="AN943" i="11"/>
  <c r="AP943" i="11"/>
  <c r="AN939" i="11"/>
  <c r="AP939" i="11"/>
  <c r="AN935" i="11"/>
  <c r="AP935" i="11"/>
  <c r="AN931" i="11"/>
  <c r="AP931" i="11"/>
  <c r="AN927" i="11"/>
  <c r="AP927" i="11"/>
  <c r="AN923" i="11"/>
  <c r="AP923" i="11"/>
  <c r="AN919" i="11"/>
  <c r="AP919" i="11"/>
  <c r="AN915" i="11"/>
  <c r="AP915" i="11"/>
  <c r="AN911" i="11"/>
  <c r="AP911" i="11"/>
  <c r="AN907" i="11"/>
  <c r="AP907" i="11"/>
  <c r="AN903" i="11"/>
  <c r="AP903" i="11"/>
  <c r="AN899" i="11"/>
  <c r="AP899" i="11"/>
  <c r="AN895" i="11"/>
  <c r="AP895" i="11"/>
  <c r="AN891" i="11"/>
  <c r="AP891" i="11"/>
  <c r="AN887" i="11"/>
  <c r="AP887" i="11"/>
  <c r="AN883" i="11"/>
  <c r="AP883" i="11"/>
  <c r="AN879" i="11"/>
  <c r="AP879" i="11"/>
  <c r="AN875" i="11"/>
  <c r="AP875" i="11"/>
  <c r="AN871" i="11"/>
  <c r="AP871" i="11"/>
  <c r="AN867" i="11"/>
  <c r="AP867" i="11"/>
  <c r="AN863" i="11"/>
  <c r="AP863" i="11"/>
  <c r="AN859" i="11"/>
  <c r="AP859" i="11"/>
  <c r="AN855" i="11"/>
  <c r="AP855" i="11"/>
  <c r="AN851" i="11"/>
  <c r="AP851" i="11"/>
  <c r="AN847" i="11"/>
  <c r="AP847" i="11"/>
  <c r="AN843" i="11"/>
  <c r="AP843" i="11"/>
  <c r="AN839" i="11"/>
  <c r="AP839" i="11"/>
  <c r="AN835" i="11"/>
  <c r="AP835" i="11"/>
  <c r="AN831" i="11"/>
  <c r="AP831" i="11"/>
  <c r="AN827" i="11"/>
  <c r="AP827" i="11"/>
  <c r="AN823" i="11"/>
  <c r="AP823" i="11"/>
  <c r="AN819" i="11"/>
  <c r="AP819" i="11"/>
  <c r="AN815" i="11"/>
  <c r="AP815" i="11"/>
  <c r="AN811" i="11"/>
  <c r="AP811" i="11"/>
  <c r="AN807" i="11"/>
  <c r="AP807" i="11"/>
  <c r="AN803" i="11"/>
  <c r="AP803" i="11"/>
  <c r="AN799" i="11"/>
  <c r="AP799" i="11"/>
  <c r="AN795" i="11"/>
  <c r="AP795" i="11"/>
  <c r="AN791" i="11"/>
  <c r="AP791" i="11"/>
  <c r="AN787" i="11"/>
  <c r="AP787" i="11"/>
  <c r="AN783" i="11"/>
  <c r="AP783" i="11"/>
  <c r="AN779" i="11"/>
  <c r="AP779" i="11"/>
  <c r="AN775" i="11"/>
  <c r="AP775" i="11"/>
  <c r="AN771" i="11"/>
  <c r="AP771" i="11"/>
  <c r="AN767" i="11"/>
  <c r="AP767" i="11"/>
  <c r="AN763" i="11"/>
  <c r="AP763" i="11"/>
  <c r="AN759" i="11"/>
  <c r="AP759" i="11"/>
  <c r="AN755" i="11"/>
  <c r="AP755" i="11"/>
  <c r="AN751" i="11"/>
  <c r="AP751" i="11"/>
  <c r="AN747" i="11"/>
  <c r="AP747" i="11"/>
  <c r="AN743" i="11"/>
  <c r="AP743" i="11"/>
  <c r="AN739" i="11"/>
  <c r="AP739" i="11"/>
  <c r="AN735" i="11"/>
  <c r="AP735" i="11"/>
  <c r="AN731" i="11"/>
  <c r="AP731" i="11"/>
  <c r="AN727" i="11"/>
  <c r="AP727" i="11"/>
  <c r="AN723" i="11"/>
  <c r="AP723" i="11"/>
  <c r="AN719" i="11"/>
  <c r="AP719" i="11"/>
  <c r="AN715" i="11"/>
  <c r="AP715" i="11"/>
  <c r="AP711" i="11"/>
  <c r="AN711" i="11"/>
  <c r="AP707" i="11"/>
  <c r="AN707" i="11"/>
  <c r="AP703" i="11"/>
  <c r="AN703" i="11"/>
  <c r="AP699" i="11"/>
  <c r="AN699" i="11"/>
  <c r="AP695" i="11"/>
  <c r="AN695" i="11"/>
  <c r="AP691" i="11"/>
  <c r="AN691" i="11"/>
  <c r="AP687" i="11"/>
  <c r="AN687" i="11"/>
  <c r="AP683" i="11"/>
  <c r="AN683" i="11"/>
  <c r="AP679" i="11"/>
  <c r="AN679" i="11"/>
  <c r="AP675" i="11"/>
  <c r="AN675" i="11"/>
  <c r="AP671" i="11"/>
  <c r="AN671" i="11"/>
  <c r="AP667" i="11"/>
  <c r="AN667" i="11"/>
  <c r="AP663" i="11"/>
  <c r="AN663" i="11"/>
  <c r="AP659" i="11"/>
  <c r="AN659" i="11"/>
  <c r="AP655" i="11"/>
  <c r="AN655" i="11"/>
  <c r="AP651" i="11"/>
  <c r="AN651" i="11"/>
  <c r="AP647" i="11"/>
  <c r="AN647" i="11"/>
  <c r="AP643" i="11"/>
  <c r="AN643" i="11"/>
  <c r="AP639" i="11"/>
  <c r="AN639" i="11"/>
  <c r="AN960" i="11"/>
  <c r="AP960" i="11"/>
  <c r="AN956" i="11"/>
  <c r="AP956" i="11"/>
  <c r="AN952" i="11"/>
  <c r="AP952" i="11"/>
  <c r="AN948" i="11"/>
  <c r="AP948" i="11"/>
  <c r="AN944" i="11"/>
  <c r="AP944" i="11"/>
  <c r="AN940" i="11"/>
  <c r="AP940" i="11"/>
  <c r="AN936" i="11"/>
  <c r="AP936" i="11"/>
  <c r="AN932" i="11"/>
  <c r="AP932" i="11"/>
  <c r="AN928" i="11"/>
  <c r="AP928" i="11"/>
  <c r="AN924" i="11"/>
  <c r="AP924" i="11"/>
  <c r="AN920" i="11"/>
  <c r="AP920" i="11"/>
  <c r="AN916" i="11"/>
  <c r="AP916" i="11"/>
  <c r="AN912" i="11"/>
  <c r="AP912" i="11"/>
  <c r="AN908" i="11"/>
  <c r="AP908" i="11"/>
  <c r="AN904" i="11"/>
  <c r="AP904" i="11"/>
  <c r="AN900" i="11"/>
  <c r="AP900" i="11"/>
  <c r="AN896" i="11"/>
  <c r="AP896" i="11"/>
  <c r="AN892" i="11"/>
  <c r="AP892" i="11"/>
  <c r="AN888" i="11"/>
  <c r="AP888" i="11"/>
  <c r="AN884" i="11"/>
  <c r="AP884" i="11"/>
  <c r="AN880" i="11"/>
  <c r="AP880" i="11"/>
  <c r="AN876" i="11"/>
  <c r="AP876" i="11"/>
  <c r="AN872" i="11"/>
  <c r="AP872" i="11"/>
  <c r="AN868" i="11"/>
  <c r="AP868" i="11"/>
  <c r="AN864" i="11"/>
  <c r="AP864" i="11"/>
  <c r="AN860" i="11"/>
  <c r="AP860" i="11"/>
  <c r="AN856" i="11"/>
  <c r="AP856" i="11"/>
  <c r="AN852" i="11"/>
  <c r="AP852" i="11"/>
  <c r="AN848" i="11"/>
  <c r="AP848" i="11"/>
  <c r="AN844" i="11"/>
  <c r="AP844" i="11"/>
  <c r="AN840" i="11"/>
  <c r="AP840" i="11"/>
  <c r="AN836" i="11"/>
  <c r="AP836" i="11"/>
  <c r="AN832" i="11"/>
  <c r="AP832" i="11"/>
  <c r="AN828" i="11"/>
  <c r="AP828" i="11"/>
  <c r="AN824" i="11"/>
  <c r="AP824" i="11"/>
  <c r="AN820" i="11"/>
  <c r="AP820" i="11"/>
  <c r="AN816" i="11"/>
  <c r="AP816" i="11"/>
  <c r="AN812" i="11"/>
  <c r="AP812" i="11"/>
  <c r="AN808" i="11"/>
  <c r="AP808" i="11"/>
  <c r="AN804" i="11"/>
  <c r="AP804" i="11"/>
  <c r="AN800" i="11"/>
  <c r="AP800" i="11"/>
  <c r="AN796" i="11"/>
  <c r="AP796" i="11"/>
  <c r="AN792" i="11"/>
  <c r="AP792" i="11"/>
  <c r="AN788" i="11"/>
  <c r="AP788" i="11"/>
  <c r="AN784" i="11"/>
  <c r="AP784" i="11"/>
  <c r="AN780" i="11"/>
  <c r="AP780" i="11"/>
  <c r="AN776" i="11"/>
  <c r="AP776" i="11"/>
  <c r="AN772" i="11"/>
  <c r="AP772" i="11"/>
  <c r="AN768" i="11"/>
  <c r="AP768" i="11"/>
  <c r="AN764" i="11"/>
  <c r="AP764" i="11"/>
  <c r="AN760" i="11"/>
  <c r="AP760" i="11"/>
  <c r="AN756" i="11"/>
  <c r="AP756" i="11"/>
  <c r="AN752" i="11"/>
  <c r="AP752" i="11"/>
  <c r="AN748" i="11"/>
  <c r="AP748" i="11"/>
  <c r="AN744" i="11"/>
  <c r="AP744" i="11"/>
  <c r="AN740" i="11"/>
  <c r="AP740" i="11"/>
  <c r="AN736" i="11"/>
  <c r="AP736" i="11"/>
  <c r="AN732" i="11"/>
  <c r="AP732" i="11"/>
  <c r="AN728" i="11"/>
  <c r="AP728" i="11"/>
  <c r="AN724" i="11"/>
  <c r="AP724" i="11"/>
  <c r="AN720" i="11"/>
  <c r="AP720" i="11"/>
  <c r="AN716" i="11"/>
  <c r="AP716" i="11"/>
  <c r="AN712" i="11"/>
  <c r="AP712" i="11"/>
  <c r="AN708" i="11"/>
  <c r="AP708" i="11"/>
  <c r="AN704" i="11"/>
  <c r="AP704" i="11"/>
  <c r="AN700" i="11"/>
  <c r="AP700" i="11"/>
  <c r="AN696" i="11"/>
  <c r="AP696" i="11"/>
  <c r="AN692" i="11"/>
  <c r="AP692" i="11"/>
  <c r="AN688" i="11"/>
  <c r="AP688" i="11"/>
  <c r="AN684" i="11"/>
  <c r="AP684" i="11"/>
  <c r="AN680" i="11"/>
  <c r="AP680" i="11"/>
  <c r="AN676" i="11"/>
  <c r="AP676" i="11"/>
  <c r="AN672" i="11"/>
  <c r="AP672" i="11"/>
  <c r="AN668" i="11"/>
  <c r="AP668" i="11"/>
  <c r="AN664" i="11"/>
  <c r="AP664" i="11"/>
  <c r="AN660" i="11"/>
  <c r="AP660" i="11"/>
  <c r="AN656" i="11"/>
  <c r="AP656" i="11"/>
  <c r="AN652" i="11"/>
  <c r="AP652" i="11"/>
  <c r="AN648" i="11"/>
  <c r="AP648" i="11"/>
  <c r="AN644" i="11"/>
  <c r="AP644" i="11"/>
  <c r="AN640" i="11"/>
  <c r="AP640" i="11"/>
  <c r="AN636" i="11"/>
  <c r="AP636" i="11"/>
  <c r="AN632" i="11"/>
  <c r="AP632" i="11"/>
  <c r="AN628" i="11"/>
  <c r="AP628" i="11"/>
  <c r="AN624" i="11"/>
  <c r="AP624" i="11"/>
  <c r="AN620" i="11"/>
  <c r="AP620" i="11"/>
  <c r="AN616" i="11"/>
  <c r="AP616" i="11"/>
  <c r="AN612" i="11"/>
  <c r="AP612" i="11"/>
  <c r="AN608" i="11"/>
  <c r="AP608" i="11"/>
  <c r="AN604" i="11"/>
  <c r="AP604" i="11"/>
  <c r="AN600" i="11"/>
  <c r="AP600" i="11"/>
  <c r="AN596" i="11"/>
  <c r="AP596" i="11"/>
  <c r="AN592" i="11"/>
  <c r="AP592" i="11"/>
  <c r="AN588" i="11"/>
  <c r="AP588" i="11"/>
  <c r="AP584" i="11"/>
  <c r="AN584" i="11"/>
  <c r="AP580" i="11"/>
  <c r="AN580" i="11"/>
  <c r="AP576" i="11"/>
  <c r="AN576" i="11"/>
  <c r="AP572" i="11"/>
  <c r="AN572" i="11"/>
  <c r="AP568" i="11"/>
  <c r="AN568" i="11"/>
  <c r="AP564" i="11"/>
  <c r="AN564" i="11"/>
  <c r="AP560" i="11"/>
  <c r="AN560" i="11"/>
  <c r="AN556" i="11"/>
  <c r="AP556" i="11"/>
  <c r="AN552" i="11"/>
  <c r="AP552" i="11"/>
  <c r="AN548" i="11"/>
  <c r="AP548" i="11"/>
  <c r="AN544" i="11"/>
  <c r="AP544" i="11"/>
  <c r="AN540" i="11"/>
  <c r="AP540" i="11"/>
  <c r="AN536" i="11"/>
  <c r="AP536" i="11"/>
  <c r="AN532" i="11"/>
  <c r="AP532" i="11"/>
  <c r="AN528" i="11"/>
  <c r="AP528" i="11"/>
  <c r="AN524" i="11"/>
  <c r="AP524" i="11"/>
  <c r="AN520" i="11"/>
  <c r="AP520" i="11"/>
  <c r="AN516" i="11"/>
  <c r="AP516" i="11"/>
  <c r="AN512" i="11"/>
  <c r="AP512" i="11"/>
  <c r="AN508" i="11"/>
  <c r="AP508" i="11"/>
  <c r="AN504" i="11"/>
  <c r="AP504" i="11"/>
  <c r="AP484" i="11"/>
  <c r="AP400" i="11"/>
  <c r="AP635" i="11"/>
  <c r="AN635" i="11"/>
  <c r="AP631" i="11"/>
  <c r="AN631" i="11"/>
  <c r="AP627" i="11"/>
  <c r="AN627" i="11"/>
  <c r="AP623" i="11"/>
  <c r="AN623" i="11"/>
  <c r="AP619" i="11"/>
  <c r="AN619" i="11"/>
  <c r="AP615" i="11"/>
  <c r="AN615" i="11"/>
  <c r="AP611" i="11"/>
  <c r="AN611" i="11"/>
  <c r="AP607" i="11"/>
  <c r="AN607" i="11"/>
  <c r="AP603" i="11"/>
  <c r="AN603" i="11"/>
  <c r="AN599" i="11"/>
  <c r="AP599" i="11"/>
  <c r="AN595" i="11"/>
  <c r="AP595" i="11"/>
  <c r="AN591" i="11"/>
  <c r="AP591" i="11"/>
  <c r="AN587" i="11"/>
  <c r="AP587" i="11"/>
  <c r="AN583" i="11"/>
  <c r="AP583" i="11"/>
  <c r="AN579" i="11"/>
  <c r="AP579" i="11"/>
  <c r="AN575" i="11"/>
  <c r="AP575" i="11"/>
  <c r="AN571" i="11"/>
  <c r="AP571" i="11"/>
  <c r="AN567" i="11"/>
  <c r="AP567" i="11"/>
  <c r="AN563" i="11"/>
  <c r="AP563" i="11"/>
  <c r="AN559" i="11"/>
  <c r="AP559" i="11"/>
  <c r="AN555" i="11"/>
  <c r="AP555" i="11"/>
  <c r="AN551" i="11"/>
  <c r="AP551" i="11"/>
  <c r="AN547" i="11"/>
  <c r="AP547" i="11"/>
  <c r="AN543" i="11"/>
  <c r="AP543" i="11"/>
  <c r="AN539" i="11"/>
  <c r="AP539" i="11"/>
  <c r="AN535" i="11"/>
  <c r="AP535" i="11"/>
  <c r="AN531" i="11"/>
  <c r="AP531" i="11"/>
  <c r="AN527" i="11"/>
  <c r="AP527" i="11"/>
  <c r="AN523" i="11"/>
  <c r="AP523" i="11"/>
  <c r="AN519" i="11"/>
  <c r="AP519" i="11"/>
  <c r="AN515" i="11"/>
  <c r="AP515" i="11"/>
  <c r="AN511" i="11"/>
  <c r="AP511" i="11"/>
  <c r="AN507" i="11"/>
  <c r="AP507" i="11"/>
  <c r="AN503" i="11"/>
  <c r="AP503" i="11"/>
  <c r="AP490" i="11"/>
  <c r="AP154" i="11"/>
  <c r="AP122" i="11"/>
  <c r="AP132" i="11"/>
  <c r="AP81" i="11"/>
  <c r="AP446" i="11"/>
  <c r="AP434" i="11"/>
  <c r="AP338" i="11"/>
  <c r="AP258" i="11"/>
  <c r="AP178" i="11"/>
  <c r="AP134" i="11"/>
  <c r="AP260" i="11"/>
  <c r="AP252" i="11"/>
  <c r="AP499" i="11"/>
  <c r="AP471" i="11"/>
  <c r="AP463" i="11"/>
  <c r="AP431" i="11"/>
  <c r="AP213" i="11"/>
  <c r="AP501" i="11"/>
  <c r="AP421" i="11"/>
  <c r="AP369" i="11"/>
  <c r="AP325" i="11"/>
  <c r="AP303" i="11"/>
  <c r="AP203" i="11"/>
  <c r="AP183" i="11"/>
  <c r="S43" i="11"/>
  <c r="S44" i="11" s="1"/>
  <c r="S41" i="11"/>
  <c r="S40" i="11"/>
  <c r="S16" i="11" l="1"/>
  <c r="AR42" i="11"/>
  <c r="AR232" i="11"/>
  <c r="AR22" i="11"/>
  <c r="AR305" i="11"/>
  <c r="AR12" i="11"/>
  <c r="AR413" i="11"/>
  <c r="AR348" i="11"/>
  <c r="AR547" i="11"/>
  <c r="AR931" i="11"/>
  <c r="AR847" i="11"/>
  <c r="AR763" i="11"/>
  <c r="AR675" i="11"/>
  <c r="AR591" i="11"/>
  <c r="AR501" i="11"/>
  <c r="AR325" i="11"/>
  <c r="AR977" i="11"/>
  <c r="AR893" i="11"/>
  <c r="AR805" i="11"/>
  <c r="AR721" i="11"/>
  <c r="AR637" i="11"/>
  <c r="AR549" i="11"/>
  <c r="AR417" i="11"/>
  <c r="AR130" i="11"/>
  <c r="AR960" i="11"/>
  <c r="AR874" i="11"/>
  <c r="AR788" i="11"/>
  <c r="AR704" i="11"/>
  <c r="AR618" i="11"/>
  <c r="AR532" i="11"/>
  <c r="AR311" i="11"/>
  <c r="AR434" i="11"/>
  <c r="AR264" i="11"/>
  <c r="AR177" i="11"/>
  <c r="AR91" i="11"/>
  <c r="AR995" i="11"/>
  <c r="AR911" i="11"/>
  <c r="AR827" i="11"/>
  <c r="AR739" i="11"/>
  <c r="AR655" i="11"/>
  <c r="AR571" i="11"/>
  <c r="AR453" i="11"/>
  <c r="AR285" i="11"/>
  <c r="AR957" i="11"/>
  <c r="AR869" i="11"/>
  <c r="AR785" i="11"/>
  <c r="AR701" i="11"/>
  <c r="AR613" i="11"/>
  <c r="AR529" i="11"/>
  <c r="AR369" i="11"/>
  <c r="AR1004" i="11"/>
  <c r="AR938" i="11"/>
  <c r="AR852" i="11"/>
  <c r="AR768" i="11"/>
  <c r="AR682" i="11"/>
  <c r="AR596" i="11"/>
  <c r="AR503" i="11"/>
  <c r="AR236" i="11"/>
  <c r="AR392" i="11"/>
  <c r="AR182" i="11"/>
  <c r="AR96" i="11"/>
  <c r="AR49" i="11"/>
  <c r="AR975" i="11"/>
  <c r="AR891" i="11"/>
  <c r="AR803" i="11"/>
  <c r="AR719" i="11"/>
  <c r="AR635" i="11"/>
  <c r="AR933" i="11"/>
  <c r="AR849" i="11"/>
  <c r="AR765" i="11"/>
  <c r="AR677" i="11"/>
  <c r="AR593" i="11"/>
  <c r="AR505" i="11"/>
  <c r="AR992" i="11"/>
  <c r="AR916" i="11"/>
  <c r="AR832" i="11"/>
  <c r="AR746" i="11"/>
  <c r="AR660" i="11"/>
  <c r="AR576" i="11"/>
  <c r="AR439" i="11"/>
  <c r="AR955" i="11"/>
  <c r="AR867" i="11"/>
  <c r="AR783" i="11"/>
  <c r="AR699" i="11"/>
  <c r="AR611" i="11"/>
  <c r="AR527" i="11"/>
  <c r="AR373" i="11"/>
  <c r="AR997" i="11"/>
  <c r="AR913" i="11"/>
  <c r="AR829" i="11"/>
  <c r="AR741" i="11"/>
  <c r="AR657" i="11"/>
  <c r="AR573" i="11"/>
  <c r="AR457" i="11"/>
  <c r="AR240" i="11"/>
  <c r="AR978" i="11"/>
  <c r="AR896" i="11"/>
  <c r="AR810" i="11"/>
  <c r="AR724" i="11"/>
  <c r="AR640" i="11"/>
  <c r="AR554" i="11"/>
  <c r="AR375" i="11"/>
  <c r="AR476" i="11"/>
  <c r="AR306" i="11"/>
  <c r="AR221" i="11"/>
  <c r="AR133" i="11"/>
  <c r="AR987" i="11"/>
  <c r="AR963" i="11"/>
  <c r="AR943" i="11"/>
  <c r="AR923" i="11"/>
  <c r="AR899" i="11"/>
  <c r="AR879" i="11"/>
  <c r="AR859" i="11"/>
  <c r="AR835" i="11"/>
  <c r="AR815" i="11"/>
  <c r="AR795" i="11"/>
  <c r="AR771" i="11"/>
  <c r="AR751" i="11"/>
  <c r="AR731" i="11"/>
  <c r="AR707" i="11"/>
  <c r="AR687" i="11"/>
  <c r="AR667" i="11"/>
  <c r="AR643" i="11"/>
  <c r="AR623" i="11"/>
  <c r="AR603" i="11"/>
  <c r="AR579" i="11"/>
  <c r="AR559" i="11"/>
  <c r="AR539" i="11"/>
  <c r="AR515" i="11"/>
  <c r="AR477" i="11"/>
  <c r="AR437" i="11"/>
  <c r="AR389" i="11"/>
  <c r="AR349" i="11"/>
  <c r="AR309" i="11"/>
  <c r="AR261" i="11"/>
  <c r="AR184" i="11"/>
  <c r="AR989" i="11"/>
  <c r="AR965" i="11"/>
  <c r="AR945" i="11"/>
  <c r="AR925" i="11"/>
  <c r="AR901" i="11"/>
  <c r="AR881" i="11"/>
  <c r="AR861" i="11"/>
  <c r="AR837" i="11"/>
  <c r="AR817" i="11"/>
  <c r="AR797" i="11"/>
  <c r="AR773" i="11"/>
  <c r="AR753" i="11"/>
  <c r="AR733" i="11"/>
  <c r="AR709" i="11"/>
  <c r="AR689" i="11"/>
  <c r="AR669" i="11"/>
  <c r="AR645" i="11"/>
  <c r="AR625" i="11"/>
  <c r="AR605" i="11"/>
  <c r="AR581" i="11"/>
  <c r="AR561" i="11"/>
  <c r="AR541" i="11"/>
  <c r="AR517" i="11"/>
  <c r="AR481" i="11"/>
  <c r="AR441" i="11"/>
  <c r="AR385" i="11"/>
  <c r="AR337" i="11"/>
  <c r="AR281" i="11"/>
  <c r="AR176" i="11"/>
  <c r="AR66" i="11"/>
  <c r="AR1000" i="11"/>
  <c r="AR984" i="11"/>
  <c r="AR970" i="11"/>
  <c r="AR948" i="11"/>
  <c r="AR928" i="11"/>
  <c r="AR906" i="11"/>
  <c r="AR884" i="11"/>
  <c r="AR864" i="11"/>
  <c r="AR842" i="11"/>
  <c r="AR820" i="11"/>
  <c r="AR800" i="11"/>
  <c r="AR778" i="11"/>
  <c r="AR756" i="11"/>
  <c r="AR736" i="11"/>
  <c r="AR714" i="11"/>
  <c r="AR692" i="11"/>
  <c r="AR672" i="11"/>
  <c r="AR650" i="11"/>
  <c r="AR628" i="11"/>
  <c r="AR608" i="11"/>
  <c r="AR586" i="11"/>
  <c r="AR564" i="11"/>
  <c r="AR544" i="11"/>
  <c r="AR522" i="11"/>
  <c r="AR471" i="11"/>
  <c r="AR407" i="11"/>
  <c r="AR343" i="11"/>
  <c r="AR279" i="11"/>
  <c r="AR170" i="11"/>
  <c r="AR498" i="11"/>
  <c r="AR456" i="11"/>
  <c r="AR412" i="11"/>
  <c r="AR370" i="11"/>
  <c r="AR328" i="11"/>
  <c r="AR284" i="11"/>
  <c r="AR226" i="11"/>
  <c r="AR110" i="11"/>
  <c r="AR241" i="11"/>
  <c r="AR199" i="11"/>
  <c r="AR140" i="11"/>
  <c r="AR52" i="11"/>
  <c r="AR155" i="11"/>
  <c r="AR113" i="11"/>
  <c r="AR69" i="11"/>
  <c r="AR27" i="11"/>
  <c r="AR1003" i="11"/>
  <c r="AR979" i="11"/>
  <c r="AR959" i="11"/>
  <c r="AR939" i="11"/>
  <c r="AR915" i="11"/>
  <c r="AR895" i="11"/>
  <c r="AR875" i="11"/>
  <c r="AR851" i="11"/>
  <c r="AR831" i="11"/>
  <c r="AR811" i="11"/>
  <c r="AR787" i="11"/>
  <c r="AR767" i="11"/>
  <c r="AR747" i="11"/>
  <c r="AR723" i="11"/>
  <c r="AR703" i="11"/>
  <c r="AR683" i="11"/>
  <c r="AR659" i="11"/>
  <c r="AR639" i="11"/>
  <c r="AR619" i="11"/>
  <c r="AR595" i="11"/>
  <c r="AR575" i="11"/>
  <c r="AR555" i="11"/>
  <c r="AR531" i="11"/>
  <c r="AR509" i="11"/>
  <c r="AR469" i="11"/>
  <c r="AR421" i="11"/>
  <c r="AR381" i="11"/>
  <c r="AR341" i="11"/>
  <c r="AR293" i="11"/>
  <c r="AR248" i="11"/>
  <c r="AR1005" i="11"/>
  <c r="AR981" i="11"/>
  <c r="AR961" i="11"/>
  <c r="AR941" i="11"/>
  <c r="AR917" i="11"/>
  <c r="AR897" i="11"/>
  <c r="AR877" i="11"/>
  <c r="AR853" i="11"/>
  <c r="AR833" i="11"/>
  <c r="AR813" i="11"/>
  <c r="AR789" i="11"/>
  <c r="AR769" i="11"/>
  <c r="AR749" i="11"/>
  <c r="AR725" i="11"/>
  <c r="AR705" i="11"/>
  <c r="AR685" i="11"/>
  <c r="AR661" i="11"/>
  <c r="AR641" i="11"/>
  <c r="AR621" i="11"/>
  <c r="AR597" i="11"/>
  <c r="AR577" i="11"/>
  <c r="AR557" i="11"/>
  <c r="AR533" i="11"/>
  <c r="AR513" i="11"/>
  <c r="AR473" i="11"/>
  <c r="AR425" i="11"/>
  <c r="AR377" i="11"/>
  <c r="AR321" i="11"/>
  <c r="AR256" i="11"/>
  <c r="AR162" i="11"/>
  <c r="AR50" i="11"/>
  <c r="AR994" i="11"/>
  <c r="AR980" i="11"/>
  <c r="AR962" i="11"/>
  <c r="AR940" i="11"/>
  <c r="AR920" i="11"/>
  <c r="AR898" i="11"/>
  <c r="AR876" i="11"/>
  <c r="AR856" i="11"/>
  <c r="AR834" i="11"/>
  <c r="AR812" i="11"/>
  <c r="AR792" i="11"/>
  <c r="AR770" i="11"/>
  <c r="AR748" i="11"/>
  <c r="AR728" i="11"/>
  <c r="AR706" i="11"/>
  <c r="AR684" i="11"/>
  <c r="AR664" i="11"/>
  <c r="AR642" i="11"/>
  <c r="AR620" i="11"/>
  <c r="AR600" i="11"/>
  <c r="AR578" i="11"/>
  <c r="AR556" i="11"/>
  <c r="AR536" i="11"/>
  <c r="AR514" i="11"/>
  <c r="AR451" i="11"/>
  <c r="AR387" i="11"/>
  <c r="AR323" i="11"/>
  <c r="AR259" i="11"/>
  <c r="AR90" i="11"/>
  <c r="AR484" i="11"/>
  <c r="AR442" i="11"/>
  <c r="AR400" i="11"/>
  <c r="AR356" i="11"/>
  <c r="AR314" i="11"/>
  <c r="AR272" i="11"/>
  <c r="AR198" i="11"/>
  <c r="AR54" i="11"/>
  <c r="AR229" i="11"/>
  <c r="AR185" i="11"/>
  <c r="AR112" i="11"/>
  <c r="AR28" i="11"/>
  <c r="AR141" i="11"/>
  <c r="AR99" i="11"/>
  <c r="AR57" i="11"/>
  <c r="AR7" i="11"/>
  <c r="AR15" i="11"/>
  <c r="AR23" i="11"/>
  <c r="AR31" i="11"/>
  <c r="AR39" i="11"/>
  <c r="AR47" i="11"/>
  <c r="AR55" i="11"/>
  <c r="AR63" i="11"/>
  <c r="AR71" i="11"/>
  <c r="AR79" i="11"/>
  <c r="AR87" i="11"/>
  <c r="AR95" i="11"/>
  <c r="AR103" i="11"/>
  <c r="AR111" i="11"/>
  <c r="AR119" i="11"/>
  <c r="AR127" i="11"/>
  <c r="AR135" i="11"/>
  <c r="AR143" i="11"/>
  <c r="AR151" i="11"/>
  <c r="AR159" i="11"/>
  <c r="AR167" i="11"/>
  <c r="AR8" i="11"/>
  <c r="AR24" i="11"/>
  <c r="AR40" i="11"/>
  <c r="AR56" i="11"/>
  <c r="AR72" i="11"/>
  <c r="AR88" i="11"/>
  <c r="AR104" i="11"/>
  <c r="AR120" i="11"/>
  <c r="AR136" i="11"/>
  <c r="AR152" i="11"/>
  <c r="AR168" i="11"/>
  <c r="AR179" i="11"/>
  <c r="AR187" i="11"/>
  <c r="AR195" i="11"/>
  <c r="AR203" i="11"/>
  <c r="AR211" i="11"/>
  <c r="AR219" i="11"/>
  <c r="AR227" i="11"/>
  <c r="AR235" i="11"/>
  <c r="AR243" i="11"/>
  <c r="AR251" i="11"/>
  <c r="AR6" i="11"/>
  <c r="AR38" i="11"/>
  <c r="AR70" i="11"/>
  <c r="AR102" i="11"/>
  <c r="AR134" i="11"/>
  <c r="AR166" i="11"/>
  <c r="AR186" i="11"/>
  <c r="AR202" i="11"/>
  <c r="AR218" i="11"/>
  <c r="AR234" i="11"/>
  <c r="AR250" i="11"/>
  <c r="AR262" i="11"/>
  <c r="AR270" i="11"/>
  <c r="AR278" i="11"/>
  <c r="AR286" i="11"/>
  <c r="AR294" i="11"/>
  <c r="AR302" i="11"/>
  <c r="AR310" i="11"/>
  <c r="AR318" i="11"/>
  <c r="AR326" i="11"/>
  <c r="AR334" i="11"/>
  <c r="AR342" i="11"/>
  <c r="AR350" i="11"/>
  <c r="AR358" i="11"/>
  <c r="AR366" i="11"/>
  <c r="AR374" i="11"/>
  <c r="AR382" i="11"/>
  <c r="AR390" i="11"/>
  <c r="AR398" i="11"/>
  <c r="AR406" i="11"/>
  <c r="AR414" i="11"/>
  <c r="AR422" i="11"/>
  <c r="AR430" i="11"/>
  <c r="AR438" i="11"/>
  <c r="AR446" i="11"/>
  <c r="AR454" i="11"/>
  <c r="AR462" i="11"/>
  <c r="AR470" i="11"/>
  <c r="AR478" i="11"/>
  <c r="AR486" i="11"/>
  <c r="AR494" i="11"/>
  <c r="AR502" i="11"/>
  <c r="AR510" i="11"/>
  <c r="AR9" i="11"/>
  <c r="AR19" i="11"/>
  <c r="AR29" i="11"/>
  <c r="AR41" i="11"/>
  <c r="AR51" i="11"/>
  <c r="AR61" i="11"/>
  <c r="AR73" i="11"/>
  <c r="AR83" i="11"/>
  <c r="AR93" i="11"/>
  <c r="AR105" i="11"/>
  <c r="AR115" i="11"/>
  <c r="AR125" i="11"/>
  <c r="AR137" i="11"/>
  <c r="AR147" i="11"/>
  <c r="AR157" i="11"/>
  <c r="AR169" i="11"/>
  <c r="AR16" i="11"/>
  <c r="AR36" i="11"/>
  <c r="AR60" i="11"/>
  <c r="AR80" i="11"/>
  <c r="AR100" i="11"/>
  <c r="AR124" i="11"/>
  <c r="AR144" i="11"/>
  <c r="AR164" i="11"/>
  <c r="AR181" i="11"/>
  <c r="AR191" i="11"/>
  <c r="AR201" i="11"/>
  <c r="AR213" i="11"/>
  <c r="AR223" i="11"/>
  <c r="AR233" i="11"/>
  <c r="AR245" i="11"/>
  <c r="AR255" i="11"/>
  <c r="AR30" i="11"/>
  <c r="AR78" i="11"/>
  <c r="AR118" i="11"/>
  <c r="AR158" i="11"/>
  <c r="AR190" i="11"/>
  <c r="AR210" i="11"/>
  <c r="AR230" i="11"/>
  <c r="AR254" i="11"/>
  <c r="AR266" i="11"/>
  <c r="AR276" i="11"/>
  <c r="AR288" i="11"/>
  <c r="AR298" i="11"/>
  <c r="AR308" i="11"/>
  <c r="AR320" i="11"/>
  <c r="AR330" i="11"/>
  <c r="AR340" i="11"/>
  <c r="AR352" i="11"/>
  <c r="AR362" i="11"/>
  <c r="AR372" i="11"/>
  <c r="AR384" i="11"/>
  <c r="AR394" i="11"/>
  <c r="AR404" i="11"/>
  <c r="AR416" i="11"/>
  <c r="AR426" i="11"/>
  <c r="AR436" i="11"/>
  <c r="AR448" i="11"/>
  <c r="AR458" i="11"/>
  <c r="AR468" i="11"/>
  <c r="AR480" i="11"/>
  <c r="AR490" i="11"/>
  <c r="AR500" i="11"/>
  <c r="AR512" i="11"/>
  <c r="AR58" i="11"/>
  <c r="AR122" i="11"/>
  <c r="AR180" i="11"/>
  <c r="AR212" i="11"/>
  <c r="AR244" i="11"/>
  <c r="AR267" i="11"/>
  <c r="AR283" i="11"/>
  <c r="AR299" i="11"/>
  <c r="AR315" i="11"/>
  <c r="AR331" i="11"/>
  <c r="AR347" i="11"/>
  <c r="AR363" i="11"/>
  <c r="AR379" i="11"/>
  <c r="AR395" i="11"/>
  <c r="AR411" i="11"/>
  <c r="AR427" i="11"/>
  <c r="AR443" i="11"/>
  <c r="AR459" i="11"/>
  <c r="AR475" i="11"/>
  <c r="AR491" i="11"/>
  <c r="AR507" i="11"/>
  <c r="AR518" i="11"/>
  <c r="AR526" i="11"/>
  <c r="AR534" i="11"/>
  <c r="AR542" i="11"/>
  <c r="AR550" i="11"/>
  <c r="AR558" i="11"/>
  <c r="AR566" i="11"/>
  <c r="AR574" i="11"/>
  <c r="AR582" i="11"/>
  <c r="AR590" i="11"/>
  <c r="AR598" i="11"/>
  <c r="AR606" i="11"/>
  <c r="AR614" i="11"/>
  <c r="AR622" i="11"/>
  <c r="AR630" i="11"/>
  <c r="AR638" i="11"/>
  <c r="AR646" i="11"/>
  <c r="AR654" i="11"/>
  <c r="AR662" i="11"/>
  <c r="AR670" i="11"/>
  <c r="AR678" i="11"/>
  <c r="AR686" i="11"/>
  <c r="AR694" i="11"/>
  <c r="AR702" i="11"/>
  <c r="AR710" i="11"/>
  <c r="AR718" i="11"/>
  <c r="AR726" i="11"/>
  <c r="AR734" i="11"/>
  <c r="AR742" i="11"/>
  <c r="AR750" i="11"/>
  <c r="AR758" i="11"/>
  <c r="AR766" i="11"/>
  <c r="AR774" i="11"/>
  <c r="AR782" i="11"/>
  <c r="AR790" i="11"/>
  <c r="AR798" i="11"/>
  <c r="AR806" i="11"/>
  <c r="AR814" i="11"/>
  <c r="AR822" i="11"/>
  <c r="AR830" i="11"/>
  <c r="AR838" i="11"/>
  <c r="AR846" i="11"/>
  <c r="AR854" i="11"/>
  <c r="AR862" i="11"/>
  <c r="AR870" i="11"/>
  <c r="AR878" i="11"/>
  <c r="AR886" i="11"/>
  <c r="AR894" i="11"/>
  <c r="AR902" i="11"/>
  <c r="AR910" i="11"/>
  <c r="AR918" i="11"/>
  <c r="AR926" i="11"/>
  <c r="AR934" i="11"/>
  <c r="AR942" i="11"/>
  <c r="AR950" i="11"/>
  <c r="AR958" i="11"/>
  <c r="AR966" i="11"/>
  <c r="AR974" i="11"/>
  <c r="AR982" i="11"/>
  <c r="AR990" i="11"/>
  <c r="AR998" i="11"/>
  <c r="AR18" i="11"/>
  <c r="AR82" i="11"/>
  <c r="AR146" i="11"/>
  <c r="AR208" i="11"/>
  <c r="AR265" i="11"/>
  <c r="AR297" i="11"/>
  <c r="AR329" i="11"/>
  <c r="AR361" i="11"/>
  <c r="AR393" i="11"/>
  <c r="AR11" i="11"/>
  <c r="AR21" i="11"/>
  <c r="AR33" i="11"/>
  <c r="AR43" i="11"/>
  <c r="AR53" i="11"/>
  <c r="AR65" i="11"/>
  <c r="AR75" i="11"/>
  <c r="AR85" i="11"/>
  <c r="AR97" i="11"/>
  <c r="AR107" i="11"/>
  <c r="AR117" i="11"/>
  <c r="AR129" i="11"/>
  <c r="AR139" i="11"/>
  <c r="AR149" i="11"/>
  <c r="AR161" i="11"/>
  <c r="AR171" i="11"/>
  <c r="AR20" i="11"/>
  <c r="AR44" i="11"/>
  <c r="AR64" i="11"/>
  <c r="AR84" i="11"/>
  <c r="AR108" i="11"/>
  <c r="AR128" i="11"/>
  <c r="AR148" i="11"/>
  <c r="AR172" i="11"/>
  <c r="AR183" i="11"/>
  <c r="AR193" i="11"/>
  <c r="AR205" i="11"/>
  <c r="AR215" i="11"/>
  <c r="AR225" i="11"/>
  <c r="AR237" i="11"/>
  <c r="AR247" i="11"/>
  <c r="AR257" i="11"/>
  <c r="AR46" i="11"/>
  <c r="AR86" i="11"/>
  <c r="AR126" i="11"/>
  <c r="AR174" i="11"/>
  <c r="AR194" i="11"/>
  <c r="AR214" i="11"/>
  <c r="AR238" i="11"/>
  <c r="AR258" i="11"/>
  <c r="AR268" i="11"/>
  <c r="AR280" i="11"/>
  <c r="AR290" i="11"/>
  <c r="AR300" i="11"/>
  <c r="AR312" i="11"/>
  <c r="AR322" i="11"/>
  <c r="AR332" i="11"/>
  <c r="AR344" i="11"/>
  <c r="AR354" i="11"/>
  <c r="AR364" i="11"/>
  <c r="AR376" i="11"/>
  <c r="AR386" i="11"/>
  <c r="AR396" i="11"/>
  <c r="AR408" i="11"/>
  <c r="AR418" i="11"/>
  <c r="AR428" i="11"/>
  <c r="AR440" i="11"/>
  <c r="AR450" i="11"/>
  <c r="AR460" i="11"/>
  <c r="AR472" i="11"/>
  <c r="AR482" i="11"/>
  <c r="AR492" i="11"/>
  <c r="AR504" i="11"/>
  <c r="AR10" i="11"/>
  <c r="AR74" i="11"/>
  <c r="AR138" i="11"/>
  <c r="AR188" i="11"/>
  <c r="AR220" i="11"/>
  <c r="AR252" i="11"/>
  <c r="AR271" i="11"/>
  <c r="AR287" i="11"/>
  <c r="AR303" i="11"/>
  <c r="AR319" i="11"/>
  <c r="AR335" i="11"/>
  <c r="AR351" i="11"/>
  <c r="AR367" i="11"/>
  <c r="AR383" i="11"/>
  <c r="AR399" i="11"/>
  <c r="AR415" i="11"/>
  <c r="AR431" i="11"/>
  <c r="AR447" i="11"/>
  <c r="AR463" i="11"/>
  <c r="AR479" i="11"/>
  <c r="AR495" i="11"/>
  <c r="AR511" i="11"/>
  <c r="AR25" i="11"/>
  <c r="AR45" i="11"/>
  <c r="AR67" i="11"/>
  <c r="AR89" i="11"/>
  <c r="AR109" i="11"/>
  <c r="AR131" i="11"/>
  <c r="AR153" i="11"/>
  <c r="AR173" i="11"/>
  <c r="AR48" i="11"/>
  <c r="AR92" i="11"/>
  <c r="AR132" i="11"/>
  <c r="AR175" i="11"/>
  <c r="AR197" i="11"/>
  <c r="AR217" i="11"/>
  <c r="AR239" i="11"/>
  <c r="AR14" i="11"/>
  <c r="AR94" i="11"/>
  <c r="AR178" i="11"/>
  <c r="AR222" i="11"/>
  <c r="AR260" i="11"/>
  <c r="AR282" i="11"/>
  <c r="AR304" i="11"/>
  <c r="AR324" i="11"/>
  <c r="AR346" i="11"/>
  <c r="AR368" i="11"/>
  <c r="AR388" i="11"/>
  <c r="AR410" i="11"/>
  <c r="AR432" i="11"/>
  <c r="AR452" i="11"/>
  <c r="AR474" i="11"/>
  <c r="AR496" i="11"/>
  <c r="AR26" i="11"/>
  <c r="AR154" i="11"/>
  <c r="AR228" i="11"/>
  <c r="AR275" i="11"/>
  <c r="AR307" i="11"/>
  <c r="AR339" i="11"/>
  <c r="AR371" i="11"/>
  <c r="AR403" i="11"/>
  <c r="AR435" i="11"/>
  <c r="AR467" i="11"/>
  <c r="AR499" i="11"/>
  <c r="AR520" i="11"/>
  <c r="AR530" i="11"/>
  <c r="AR540" i="11"/>
  <c r="AR552" i="11"/>
  <c r="AR562" i="11"/>
  <c r="AR572" i="11"/>
  <c r="AR584" i="11"/>
  <c r="AR594" i="11"/>
  <c r="AR604" i="11"/>
  <c r="AR616" i="11"/>
  <c r="AR626" i="11"/>
  <c r="AR636" i="11"/>
  <c r="AR648" i="11"/>
  <c r="AR658" i="11"/>
  <c r="AR668" i="11"/>
  <c r="AR680" i="11"/>
  <c r="AR690" i="11"/>
  <c r="AR700" i="11"/>
  <c r="AR712" i="11"/>
  <c r="AR722" i="11"/>
  <c r="AR732" i="11"/>
  <c r="AR744" i="11"/>
  <c r="AR754" i="11"/>
  <c r="AR764" i="11"/>
  <c r="AR776" i="11"/>
  <c r="AR786" i="11"/>
  <c r="AR796" i="11"/>
  <c r="AR808" i="11"/>
  <c r="AR818" i="11"/>
  <c r="AR828" i="11"/>
  <c r="AR840" i="11"/>
  <c r="AR850" i="11"/>
  <c r="AR860" i="11"/>
  <c r="AR872" i="11"/>
  <c r="AR882" i="11"/>
  <c r="AR892" i="11"/>
  <c r="AR904" i="11"/>
  <c r="AR914" i="11"/>
  <c r="AR924" i="11"/>
  <c r="AR936" i="11"/>
  <c r="AR946" i="11"/>
  <c r="AR956" i="11"/>
  <c r="AR968" i="11"/>
  <c r="AR17" i="11"/>
  <c r="AR37" i="11"/>
  <c r="AR59" i="11"/>
  <c r="AR81" i="11"/>
  <c r="AR101" i="11"/>
  <c r="AR123" i="11"/>
  <c r="AR145" i="11"/>
  <c r="AR165" i="11"/>
  <c r="AR32" i="11"/>
  <c r="AR76" i="11"/>
  <c r="AR116" i="11"/>
  <c r="AR160" i="11"/>
  <c r="AR189" i="11"/>
  <c r="AR209" i="11"/>
  <c r="AR231" i="11"/>
  <c r="AR253" i="11"/>
  <c r="AR62" i="11"/>
  <c r="AR150" i="11"/>
  <c r="AR206" i="11"/>
  <c r="AR246" i="11"/>
  <c r="AR274" i="11"/>
  <c r="AR296" i="11"/>
  <c r="AR316" i="11"/>
  <c r="AR338" i="11"/>
  <c r="AR360" i="11"/>
  <c r="AR380" i="11"/>
  <c r="AR402" i="11"/>
  <c r="AR424" i="11"/>
  <c r="AR444" i="11"/>
  <c r="AR466" i="11"/>
  <c r="AR488" i="11"/>
  <c r="AR508" i="11"/>
  <c r="AR106" i="11"/>
  <c r="AR204" i="11"/>
  <c r="AR263" i="11"/>
  <c r="AR295" i="11"/>
  <c r="AR327" i="11"/>
  <c r="AR359" i="11"/>
  <c r="AR391" i="11"/>
  <c r="AR423" i="11"/>
  <c r="AR455" i="11"/>
  <c r="AR487" i="11"/>
  <c r="AR516" i="11"/>
  <c r="AR528" i="11"/>
  <c r="AR538" i="11"/>
  <c r="AR548" i="11"/>
  <c r="AR560" i="11"/>
  <c r="AR570" i="11"/>
  <c r="AR580" i="11"/>
  <c r="AR592" i="11"/>
  <c r="AR602" i="11"/>
  <c r="AR612" i="11"/>
  <c r="AR624" i="11"/>
  <c r="AR634" i="11"/>
  <c r="AR644" i="11"/>
  <c r="AR656" i="11"/>
  <c r="AR666" i="11"/>
  <c r="AR676" i="11"/>
  <c r="AR688" i="11"/>
  <c r="AR698" i="11"/>
  <c r="AR708" i="11"/>
  <c r="AR720" i="11"/>
  <c r="AR730" i="11"/>
  <c r="AR740" i="11"/>
  <c r="AR752" i="11"/>
  <c r="AR762" i="11"/>
  <c r="AR772" i="11"/>
  <c r="AR784" i="11"/>
  <c r="AR794" i="11"/>
  <c r="AR804" i="11"/>
  <c r="AR816" i="11"/>
  <c r="AR826" i="11"/>
  <c r="AR836" i="11"/>
  <c r="AR848" i="11"/>
  <c r="AR858" i="11"/>
  <c r="AR868" i="11"/>
  <c r="AR880" i="11"/>
  <c r="AR890" i="11"/>
  <c r="AR900" i="11"/>
  <c r="AR912" i="11"/>
  <c r="AR922" i="11"/>
  <c r="AR932" i="11"/>
  <c r="AR944" i="11"/>
  <c r="AR954" i="11"/>
  <c r="AR964" i="11"/>
  <c r="AR976" i="11"/>
  <c r="AR986" i="11"/>
  <c r="AR996" i="11"/>
  <c r="AR34" i="11"/>
  <c r="AR114" i="11"/>
  <c r="AR192" i="11"/>
  <c r="AR273" i="11"/>
  <c r="AR313" i="11"/>
  <c r="AR353" i="11"/>
  <c r="AR401" i="11"/>
  <c r="AR433" i="11"/>
  <c r="AR465" i="11"/>
  <c r="AR497" i="11"/>
  <c r="AR521" i="11"/>
  <c r="AR537" i="11"/>
  <c r="AR553" i="11"/>
  <c r="AR569" i="11"/>
  <c r="AR585" i="11"/>
  <c r="AR601" i="11"/>
  <c r="AR617" i="11"/>
  <c r="AR633" i="11"/>
  <c r="AR649" i="11"/>
  <c r="AR665" i="11"/>
  <c r="AR681" i="11"/>
  <c r="AR697" i="11"/>
  <c r="AR713" i="11"/>
  <c r="AR729" i="11"/>
  <c r="AR745" i="11"/>
  <c r="AR761" i="11"/>
  <c r="AR777" i="11"/>
  <c r="AR793" i="11"/>
  <c r="AR809" i="11"/>
  <c r="AR825" i="11"/>
  <c r="AR841" i="11"/>
  <c r="AR857" i="11"/>
  <c r="AR873" i="11"/>
  <c r="AR889" i="11"/>
  <c r="AR905" i="11"/>
  <c r="AR921" i="11"/>
  <c r="AR937" i="11"/>
  <c r="AR953" i="11"/>
  <c r="AR969" i="11"/>
  <c r="AR985" i="11"/>
  <c r="AR1001" i="11"/>
  <c r="AR216" i="11"/>
  <c r="AR269" i="11"/>
  <c r="AR301" i="11"/>
  <c r="AR333" i="11"/>
  <c r="AR365" i="11"/>
  <c r="AR397" i="11"/>
  <c r="AR429" i="11"/>
  <c r="AR461" i="11"/>
  <c r="AR493" i="11"/>
  <c r="AR519" i="11"/>
  <c r="AR535" i="11"/>
  <c r="AR551" i="11"/>
  <c r="AR567" i="11"/>
  <c r="AR583" i="11"/>
  <c r="AR599" i="11"/>
  <c r="AR615" i="11"/>
  <c r="AR631" i="11"/>
  <c r="AR647" i="11"/>
  <c r="AR663" i="11"/>
  <c r="AR679" i="11"/>
  <c r="AR695" i="11"/>
  <c r="AR711" i="11"/>
  <c r="AR727" i="11"/>
  <c r="AR743" i="11"/>
  <c r="AR759" i="11"/>
  <c r="AR775" i="11"/>
  <c r="AR791" i="11"/>
  <c r="AR807" i="11"/>
  <c r="AR823" i="11"/>
  <c r="AR839" i="11"/>
  <c r="AR855" i="11"/>
  <c r="AR871" i="11"/>
  <c r="AR887" i="11"/>
  <c r="AR903" i="11"/>
  <c r="AR919" i="11"/>
  <c r="AR935" i="11"/>
  <c r="AR951" i="11"/>
  <c r="AR967" i="11"/>
  <c r="AR983" i="11"/>
  <c r="AR999" i="11"/>
  <c r="AR991" i="11"/>
  <c r="AR971" i="11"/>
  <c r="AR947" i="11"/>
  <c r="AR927" i="11"/>
  <c r="AR907" i="11"/>
  <c r="AR883" i="11"/>
  <c r="AR863" i="11"/>
  <c r="AR843" i="11"/>
  <c r="AR819" i="11"/>
  <c r="AR799" i="11"/>
  <c r="AR779" i="11"/>
  <c r="AR755" i="11"/>
  <c r="AR735" i="11"/>
  <c r="AR715" i="11"/>
  <c r="AR691" i="11"/>
  <c r="AR671" i="11"/>
  <c r="AR651" i="11"/>
  <c r="AR627" i="11"/>
  <c r="AR607" i="11"/>
  <c r="AR587" i="11"/>
  <c r="AR563" i="11"/>
  <c r="AR543" i="11"/>
  <c r="AR523" i="11"/>
  <c r="AR485" i="11"/>
  <c r="AR445" i="11"/>
  <c r="AR405" i="11"/>
  <c r="AR357" i="11"/>
  <c r="AR317" i="11"/>
  <c r="AR277" i="11"/>
  <c r="AR200" i="11"/>
  <c r="AR993" i="11"/>
  <c r="AR973" i="11"/>
  <c r="AR949" i="11"/>
  <c r="AR929" i="11"/>
  <c r="AR909" i="11"/>
  <c r="AR885" i="11"/>
  <c r="AR865" i="11"/>
  <c r="AR845" i="11"/>
  <c r="AR821" i="11"/>
  <c r="AR801" i="11"/>
  <c r="AR781" i="11"/>
  <c r="AR757" i="11"/>
  <c r="AR737" i="11"/>
  <c r="AR717" i="11"/>
  <c r="AR693" i="11"/>
  <c r="AR673" i="11"/>
  <c r="AR653" i="11"/>
  <c r="AR629" i="11"/>
  <c r="AR609" i="11"/>
  <c r="AR589" i="11"/>
  <c r="AR565" i="11"/>
  <c r="AR545" i="11"/>
  <c r="AR525" i="11"/>
  <c r="AR489" i="11"/>
  <c r="AR449" i="11"/>
  <c r="AR409" i="11"/>
  <c r="AR345" i="11"/>
  <c r="AR289" i="11"/>
  <c r="AR224" i="11"/>
  <c r="AR98" i="11"/>
  <c r="AR1002" i="11"/>
  <c r="AR988" i="11"/>
  <c r="AR972" i="11"/>
  <c r="AR952" i="11"/>
  <c r="AR930" i="11"/>
  <c r="AR908" i="11"/>
  <c r="AR888" i="11"/>
  <c r="AR866" i="11"/>
  <c r="AR844" i="11"/>
  <c r="AR824" i="11"/>
  <c r="AR802" i="11"/>
  <c r="AR780" i="11"/>
  <c r="AR760" i="11"/>
  <c r="AR738" i="11"/>
  <c r="AR716" i="11"/>
  <c r="AR696" i="11"/>
  <c r="AR674" i="11"/>
  <c r="AR652" i="11"/>
  <c r="AR632" i="11"/>
  <c r="AR610" i="11"/>
  <c r="AR588" i="11"/>
  <c r="AR568" i="11"/>
  <c r="AR546" i="11"/>
  <c r="AR524" i="11"/>
  <c r="AR483" i="11"/>
  <c r="AR419" i="11"/>
  <c r="AR355" i="11"/>
  <c r="AR291" i="11"/>
  <c r="AR196" i="11"/>
  <c r="AR506" i="11"/>
  <c r="AR464" i="11"/>
  <c r="AR420" i="11"/>
  <c r="AR378" i="11"/>
  <c r="AR336" i="11"/>
  <c r="AR292" i="11"/>
  <c r="AR242" i="11"/>
  <c r="AR142" i="11"/>
  <c r="AR249" i="11"/>
  <c r="AR207" i="11"/>
  <c r="AR156" i="11"/>
  <c r="AR68" i="11"/>
  <c r="AR163" i="11"/>
  <c r="AR121" i="11"/>
  <c r="AR77" i="11"/>
  <c r="AR35" i="11"/>
  <c r="AQ11" i="11"/>
  <c r="AQ19" i="11"/>
  <c r="AQ27" i="11"/>
  <c r="AQ35" i="11"/>
  <c r="AQ43" i="11"/>
  <c r="AQ51" i="11"/>
  <c r="AQ59" i="11"/>
  <c r="AQ67" i="11"/>
  <c r="AQ75" i="11"/>
  <c r="AQ83" i="11"/>
  <c r="AQ91" i="11"/>
  <c r="AQ99" i="11"/>
  <c r="AQ107" i="11"/>
  <c r="AQ115" i="11"/>
  <c r="AQ123" i="11"/>
  <c r="AQ131" i="11"/>
  <c r="AQ139" i="11"/>
  <c r="AQ147" i="11"/>
  <c r="AQ155" i="11"/>
  <c r="AQ163" i="11"/>
  <c r="AQ171" i="11"/>
  <c r="AQ16" i="11"/>
  <c r="AQ32" i="11"/>
  <c r="AQ48" i="11"/>
  <c r="AQ64" i="11"/>
  <c r="AQ80" i="11"/>
  <c r="AQ96" i="11"/>
  <c r="AQ112" i="11"/>
  <c r="AQ128" i="11"/>
  <c r="AQ144" i="11"/>
  <c r="AQ160" i="11"/>
  <c r="AQ175" i="11"/>
  <c r="AQ183" i="11"/>
  <c r="AQ191" i="11"/>
  <c r="AQ199" i="11"/>
  <c r="AQ207" i="11"/>
  <c r="AQ215" i="11"/>
  <c r="AQ223" i="11"/>
  <c r="AQ231" i="11"/>
  <c r="AQ239" i="11"/>
  <c r="AQ247" i="11"/>
  <c r="AQ255" i="11"/>
  <c r="AQ22" i="11"/>
  <c r="AQ54" i="11"/>
  <c r="AQ86" i="11"/>
  <c r="AQ118" i="11"/>
  <c r="AQ150" i="11"/>
  <c r="AQ178" i="11"/>
  <c r="AQ194" i="11"/>
  <c r="AQ210" i="11"/>
  <c r="AQ226" i="11"/>
  <c r="AQ242" i="11"/>
  <c r="AQ258" i="11"/>
  <c r="AQ266" i="11"/>
  <c r="AQ274" i="11"/>
  <c r="AQ282" i="11"/>
  <c r="AQ290" i="11"/>
  <c r="AQ298" i="11"/>
  <c r="AQ306" i="11"/>
  <c r="AQ314" i="11"/>
  <c r="AQ322" i="11"/>
  <c r="AQ330" i="11"/>
  <c r="AQ338" i="11"/>
  <c r="AQ346" i="11"/>
  <c r="AQ354" i="11"/>
  <c r="AQ362" i="11"/>
  <c r="AQ370" i="11"/>
  <c r="AQ378" i="11"/>
  <c r="AQ386" i="11"/>
  <c r="AQ394" i="11"/>
  <c r="AQ402" i="11"/>
  <c r="AQ410" i="11"/>
  <c r="AQ418" i="11"/>
  <c r="AQ426" i="11"/>
  <c r="AQ434" i="11"/>
  <c r="AQ442" i="11"/>
  <c r="AQ450" i="11"/>
  <c r="AQ458" i="11"/>
  <c r="AQ466" i="11"/>
  <c r="AQ474" i="11"/>
  <c r="AQ482" i="11"/>
  <c r="AQ490" i="11"/>
  <c r="AQ498" i="11"/>
  <c r="AQ506" i="11"/>
  <c r="AQ13" i="11"/>
  <c r="AQ5" i="11"/>
  <c r="A8" i="12" s="1"/>
  <c r="B8" i="12" s="1"/>
  <c r="AQ15" i="11"/>
  <c r="AQ25" i="11"/>
  <c r="AQ37" i="11"/>
  <c r="AQ47" i="11"/>
  <c r="AQ57" i="11"/>
  <c r="AQ69" i="11"/>
  <c r="AQ79" i="11"/>
  <c r="AQ89" i="11"/>
  <c r="AQ101" i="11"/>
  <c r="AQ111" i="11"/>
  <c r="AQ121" i="11"/>
  <c r="AQ133" i="11"/>
  <c r="AQ143" i="11"/>
  <c r="AQ153" i="11"/>
  <c r="AQ165" i="11"/>
  <c r="AQ8" i="11"/>
  <c r="AQ28" i="11"/>
  <c r="AQ52" i="11"/>
  <c r="AQ72" i="11"/>
  <c r="AQ92" i="11"/>
  <c r="AQ116" i="11"/>
  <c r="AQ136" i="11"/>
  <c r="AQ156" i="11"/>
  <c r="AQ177" i="11"/>
  <c r="AQ187" i="11"/>
  <c r="AQ197" i="11"/>
  <c r="AQ209" i="11"/>
  <c r="AQ219" i="11"/>
  <c r="AQ229" i="11"/>
  <c r="AQ241" i="11"/>
  <c r="AQ251" i="11"/>
  <c r="AQ14" i="11"/>
  <c r="AQ62" i="11"/>
  <c r="AQ102" i="11"/>
  <c r="AQ142" i="11"/>
  <c r="AQ182" i="11"/>
  <c r="AQ202" i="11"/>
  <c r="AQ222" i="11"/>
  <c r="AQ246" i="11"/>
  <c r="AQ262" i="11"/>
  <c r="AQ272" i="11"/>
  <c r="AQ284" i="11"/>
  <c r="AQ294" i="11"/>
  <c r="AQ304" i="11"/>
  <c r="AQ316" i="11"/>
  <c r="AQ326" i="11"/>
  <c r="AQ336" i="11"/>
  <c r="AQ348" i="11"/>
  <c r="AQ358" i="11"/>
  <c r="AQ368" i="11"/>
  <c r="AQ380" i="11"/>
  <c r="AQ390" i="11"/>
  <c r="AQ400" i="11"/>
  <c r="AQ412" i="11"/>
  <c r="AQ422" i="11"/>
  <c r="AQ432" i="11"/>
  <c r="AQ444" i="11"/>
  <c r="AQ454" i="11"/>
  <c r="AQ464" i="11"/>
  <c r="AQ476" i="11"/>
  <c r="AQ486" i="11"/>
  <c r="AQ496" i="11"/>
  <c r="AQ508" i="11"/>
  <c r="AQ26" i="11"/>
  <c r="AQ90" i="11"/>
  <c r="AQ154" i="11"/>
  <c r="AQ196" i="11"/>
  <c r="AQ228" i="11"/>
  <c r="AQ259" i="11"/>
  <c r="AQ275" i="11"/>
  <c r="AQ291" i="11"/>
  <c r="AQ307" i="11"/>
  <c r="AQ323" i="11"/>
  <c r="AQ339" i="11"/>
  <c r="AQ355" i="11"/>
  <c r="AQ371" i="11"/>
  <c r="AQ387" i="11"/>
  <c r="AQ403" i="11"/>
  <c r="AQ419" i="11"/>
  <c r="AQ435" i="11"/>
  <c r="AQ451" i="11"/>
  <c r="AQ467" i="11"/>
  <c r="AQ483" i="11"/>
  <c r="AQ499" i="11"/>
  <c r="AQ514" i="11"/>
  <c r="AQ522" i="11"/>
  <c r="AQ530" i="11"/>
  <c r="AQ538" i="11"/>
  <c r="AQ546" i="11"/>
  <c r="AQ554" i="11"/>
  <c r="AQ562" i="11"/>
  <c r="AQ570" i="11"/>
  <c r="AQ578" i="11"/>
  <c r="AQ586" i="11"/>
  <c r="AQ594" i="11"/>
  <c r="AQ602" i="11"/>
  <c r="AQ610" i="11"/>
  <c r="AQ618" i="11"/>
  <c r="AQ626" i="11"/>
  <c r="AQ634" i="11"/>
  <c r="AQ642" i="11"/>
  <c r="AQ650" i="11"/>
  <c r="AQ658" i="11"/>
  <c r="AQ666" i="11"/>
  <c r="AQ674" i="11"/>
  <c r="AQ682" i="11"/>
  <c r="AQ690" i="11"/>
  <c r="AQ698" i="11"/>
  <c r="AQ706" i="11"/>
  <c r="AQ714" i="11"/>
  <c r="AQ722" i="11"/>
  <c r="AQ730" i="11"/>
  <c r="AQ738" i="11"/>
  <c r="AQ746" i="11"/>
  <c r="AQ754" i="11"/>
  <c r="AQ762" i="11"/>
  <c r="AQ770" i="11"/>
  <c r="AQ778" i="11"/>
  <c r="AQ786" i="11"/>
  <c r="AQ794" i="11"/>
  <c r="AQ802" i="11"/>
  <c r="AQ810" i="11"/>
  <c r="AQ818" i="11"/>
  <c r="AQ826" i="11"/>
  <c r="AQ834" i="11"/>
  <c r="AQ842" i="11"/>
  <c r="AQ850" i="11"/>
  <c r="AQ858" i="11"/>
  <c r="AQ866" i="11"/>
  <c r="AQ874" i="11"/>
  <c r="AQ882" i="11"/>
  <c r="AQ890" i="11"/>
  <c r="AQ898" i="11"/>
  <c r="AQ906" i="11"/>
  <c r="AQ914" i="11"/>
  <c r="AQ922" i="11"/>
  <c r="AQ930" i="11"/>
  <c r="AQ938" i="11"/>
  <c r="AQ946" i="11"/>
  <c r="AQ954" i="11"/>
  <c r="AQ962" i="11"/>
  <c r="AQ970" i="11"/>
  <c r="AQ978" i="11"/>
  <c r="AQ986" i="11"/>
  <c r="AQ994" i="11"/>
  <c r="AQ1002" i="11"/>
  <c r="AQ50" i="11"/>
  <c r="AQ114" i="11"/>
  <c r="AQ176" i="11"/>
  <c r="AQ240" i="11"/>
  <c r="AQ281" i="11"/>
  <c r="AQ313" i="11"/>
  <c r="AQ345" i="11"/>
  <c r="AQ377" i="11"/>
  <c r="AQ409" i="11"/>
  <c r="AQ441" i="11"/>
  <c r="AQ473" i="11"/>
  <c r="AQ505" i="11"/>
  <c r="AQ525" i="11"/>
  <c r="AQ541" i="11"/>
  <c r="AQ557" i="11"/>
  <c r="AQ573" i="11"/>
  <c r="AQ589" i="11"/>
  <c r="AQ605" i="11"/>
  <c r="AQ621" i="11"/>
  <c r="AQ637" i="11"/>
  <c r="AQ653" i="11"/>
  <c r="AQ669" i="11"/>
  <c r="AQ685" i="11"/>
  <c r="AQ17" i="11"/>
  <c r="AQ31" i="11"/>
  <c r="AQ45" i="11"/>
  <c r="AQ61" i="11"/>
  <c r="AQ73" i="11"/>
  <c r="AQ87" i="11"/>
  <c r="AQ103" i="11"/>
  <c r="AQ117" i="11"/>
  <c r="AQ129" i="11"/>
  <c r="AQ145" i="11"/>
  <c r="AQ159" i="11"/>
  <c r="AQ173" i="11"/>
  <c r="AQ36" i="11"/>
  <c r="AQ60" i="11"/>
  <c r="AQ88" i="11"/>
  <c r="AQ120" i="11"/>
  <c r="AQ148" i="11"/>
  <c r="AQ172" i="11"/>
  <c r="AQ189" i="11"/>
  <c r="AQ203" i="11"/>
  <c r="AQ217" i="11"/>
  <c r="AQ233" i="11"/>
  <c r="AQ245" i="11"/>
  <c r="AQ6" i="11"/>
  <c r="AQ70" i="11"/>
  <c r="AQ126" i="11"/>
  <c r="AQ174" i="11"/>
  <c r="AQ206" i="11"/>
  <c r="AQ234" i="11"/>
  <c r="AQ260" i="11"/>
  <c r="AQ276" i="11"/>
  <c r="AQ288" i="11"/>
  <c r="AQ302" i="11"/>
  <c r="AQ318" i="11"/>
  <c r="AQ332" i="11"/>
  <c r="AQ344" i="11"/>
  <c r="AQ360" i="11"/>
  <c r="AQ374" i="11"/>
  <c r="AQ388" i="11"/>
  <c r="AQ404" i="11"/>
  <c r="AQ416" i="11"/>
  <c r="AQ430" i="11"/>
  <c r="AQ446" i="11"/>
  <c r="AQ460" i="11"/>
  <c r="AQ472" i="11"/>
  <c r="AQ488" i="11"/>
  <c r="AQ502" i="11"/>
  <c r="AQ10" i="11"/>
  <c r="AQ106" i="11"/>
  <c r="AQ180" i="11"/>
  <c r="AQ220" i="11"/>
  <c r="AQ263" i="11"/>
  <c r="AQ283" i="11"/>
  <c r="AQ303" i="11"/>
  <c r="AQ327" i="11"/>
  <c r="AQ347" i="11"/>
  <c r="AQ367" i="11"/>
  <c r="AQ391" i="11"/>
  <c r="AQ411" i="11"/>
  <c r="AQ431" i="11"/>
  <c r="AQ455" i="11"/>
  <c r="AQ475" i="11"/>
  <c r="AQ495" i="11"/>
  <c r="AQ516" i="11"/>
  <c r="AQ526" i="11"/>
  <c r="AQ536" i="11"/>
  <c r="AQ548" i="11"/>
  <c r="AQ558" i="11"/>
  <c r="AQ568" i="11"/>
  <c r="AQ580" i="11"/>
  <c r="AQ590" i="11"/>
  <c r="AQ600" i="11"/>
  <c r="AQ612" i="11"/>
  <c r="AQ622" i="11"/>
  <c r="AQ632" i="11"/>
  <c r="AQ644" i="11"/>
  <c r="AQ654" i="11"/>
  <c r="AQ664" i="11"/>
  <c r="AQ676" i="11"/>
  <c r="AQ686" i="11"/>
  <c r="AQ696" i="11"/>
  <c r="AQ708" i="11"/>
  <c r="AQ718" i="11"/>
  <c r="AQ728" i="11"/>
  <c r="AQ740" i="11"/>
  <c r="AQ21" i="11"/>
  <c r="AQ39" i="11"/>
  <c r="AQ55" i="11"/>
  <c r="AQ77" i="11"/>
  <c r="AQ95" i="11"/>
  <c r="AQ113" i="11"/>
  <c r="AQ135" i="11"/>
  <c r="AQ151" i="11"/>
  <c r="AQ169" i="11"/>
  <c r="AQ40" i="11"/>
  <c r="AQ76" i="11"/>
  <c r="AQ108" i="11"/>
  <c r="AQ152" i="11"/>
  <c r="AQ181" i="11"/>
  <c r="AQ201" i="11"/>
  <c r="AQ221" i="11"/>
  <c r="AQ237" i="11"/>
  <c r="AQ257" i="11"/>
  <c r="AQ78" i="11"/>
  <c r="AQ158" i="11"/>
  <c r="AQ198" i="11"/>
  <c r="AQ238" i="11"/>
  <c r="AQ268" i="11"/>
  <c r="AQ286" i="11"/>
  <c r="AQ308" i="11"/>
  <c r="AQ324" i="11"/>
  <c r="AQ342" i="11"/>
  <c r="AQ364" i="11"/>
  <c r="AQ382" i="11"/>
  <c r="AQ398" i="11"/>
  <c r="AQ420" i="11"/>
  <c r="AQ438" i="11"/>
  <c r="AQ456" i="11"/>
  <c r="AQ478" i="11"/>
  <c r="AQ494" i="11"/>
  <c r="AQ512" i="11"/>
  <c r="AQ122" i="11"/>
  <c r="AQ204" i="11"/>
  <c r="AQ252" i="11"/>
  <c r="AQ287" i="11"/>
  <c r="AQ315" i="11"/>
  <c r="AQ343" i="11"/>
  <c r="AQ375" i="11"/>
  <c r="AQ399" i="11"/>
  <c r="AQ427" i="11"/>
  <c r="AQ459" i="11"/>
  <c r="AQ487" i="11"/>
  <c r="AQ511" i="11"/>
  <c r="AQ528" i="11"/>
  <c r="AQ542" i="11"/>
  <c r="AQ556" i="11"/>
  <c r="AQ572" i="11"/>
  <c r="AQ584" i="11"/>
  <c r="AQ598" i="11"/>
  <c r="AQ614" i="11"/>
  <c r="AQ628" i="11"/>
  <c r="AQ640" i="11"/>
  <c r="AQ656" i="11"/>
  <c r="AQ670" i="11"/>
  <c r="AQ684" i="11"/>
  <c r="AQ700" i="11"/>
  <c r="AQ712" i="11"/>
  <c r="AQ726" i="11"/>
  <c r="AQ742" i="11"/>
  <c r="AQ752" i="11"/>
  <c r="AQ764" i="11"/>
  <c r="AQ774" i="11"/>
  <c r="AQ784" i="11"/>
  <c r="AQ796" i="11"/>
  <c r="AQ806" i="11"/>
  <c r="AQ816" i="11"/>
  <c r="AQ828" i="11"/>
  <c r="AQ838" i="11"/>
  <c r="AQ848" i="11"/>
  <c r="AQ860" i="11"/>
  <c r="AQ870" i="11"/>
  <c r="AQ880" i="11"/>
  <c r="AQ892" i="11"/>
  <c r="AQ902" i="11"/>
  <c r="AQ912" i="11"/>
  <c r="AQ924" i="11"/>
  <c r="AQ934" i="11"/>
  <c r="AQ944" i="11"/>
  <c r="AQ956" i="11"/>
  <c r="AQ966" i="11"/>
  <c r="AQ976" i="11"/>
  <c r="AQ988" i="11"/>
  <c r="AQ998" i="11"/>
  <c r="AQ34" i="11"/>
  <c r="AQ130" i="11"/>
  <c r="AQ208" i="11"/>
  <c r="AQ273" i="11"/>
  <c r="AQ321" i="11"/>
  <c r="AQ361" i="11"/>
  <c r="AQ401" i="11"/>
  <c r="AQ449" i="11"/>
  <c r="AQ489" i="11"/>
  <c r="AQ521" i="11"/>
  <c r="AQ545" i="11"/>
  <c r="AQ565" i="11"/>
  <c r="AQ585" i="11"/>
  <c r="AQ609" i="11"/>
  <c r="AQ629" i="11"/>
  <c r="AQ649" i="11"/>
  <c r="AQ673" i="11"/>
  <c r="AQ693" i="11"/>
  <c r="AQ709" i="11"/>
  <c r="AQ725" i="11"/>
  <c r="AQ741" i="11"/>
  <c r="AQ757" i="11"/>
  <c r="AQ773" i="11"/>
  <c r="AQ789" i="11"/>
  <c r="AQ805" i="11"/>
  <c r="AQ821" i="11"/>
  <c r="AQ837" i="11"/>
  <c r="AQ853" i="11"/>
  <c r="AQ869" i="11"/>
  <c r="AQ885" i="11"/>
  <c r="AQ901" i="11"/>
  <c r="AQ917" i="11"/>
  <c r="AQ933" i="11"/>
  <c r="AQ949" i="11"/>
  <c r="AQ965" i="11"/>
  <c r="AQ981" i="11"/>
  <c r="AQ997" i="11"/>
  <c r="AQ200" i="11"/>
  <c r="AQ261" i="11"/>
  <c r="AQ293" i="11"/>
  <c r="AQ325" i="11"/>
  <c r="AQ357" i="11"/>
  <c r="AQ389" i="11"/>
  <c r="AQ421" i="11"/>
  <c r="AQ453" i="11"/>
  <c r="AQ485" i="11"/>
  <c r="AQ515" i="11"/>
  <c r="AQ531" i="11"/>
  <c r="AQ547" i="11"/>
  <c r="AQ563" i="11"/>
  <c r="AQ579" i="11"/>
  <c r="AQ595" i="11"/>
  <c r="AQ611" i="11"/>
  <c r="AQ627" i="11"/>
  <c r="AQ643" i="11"/>
  <c r="AQ659" i="11"/>
  <c r="AQ675" i="11"/>
  <c r="AQ691" i="11"/>
  <c r="AQ707" i="11"/>
  <c r="AQ723" i="11"/>
  <c r="AQ739" i="11"/>
  <c r="AQ755" i="11"/>
  <c r="AQ771" i="11"/>
  <c r="AQ787" i="11"/>
  <c r="AQ803" i="11"/>
  <c r="AQ819" i="11"/>
  <c r="AQ835" i="11"/>
  <c r="AQ851" i="11"/>
  <c r="AQ867" i="11"/>
  <c r="AQ883" i="11"/>
  <c r="AQ899" i="11"/>
  <c r="AQ915" i="11"/>
  <c r="AQ931" i="11"/>
  <c r="AQ947" i="11"/>
  <c r="AQ963" i="11"/>
  <c r="AQ979" i="11"/>
  <c r="AQ995" i="11"/>
  <c r="AQ23" i="11"/>
  <c r="AQ41" i="11"/>
  <c r="AQ63" i="11"/>
  <c r="AQ81" i="11"/>
  <c r="AQ97" i="11"/>
  <c r="AQ29" i="11"/>
  <c r="AQ65" i="11"/>
  <c r="AQ105" i="11"/>
  <c r="AQ127" i="11"/>
  <c r="AQ157" i="11"/>
  <c r="AQ20" i="11"/>
  <c r="AQ68" i="11"/>
  <c r="AQ124" i="11"/>
  <c r="AQ168" i="11"/>
  <c r="AQ195" i="11"/>
  <c r="AQ225" i="11"/>
  <c r="AQ249" i="11"/>
  <c r="AQ46" i="11"/>
  <c r="AQ166" i="11"/>
  <c r="AQ218" i="11"/>
  <c r="AQ264" i="11"/>
  <c r="AQ292" i="11"/>
  <c r="AQ312" i="11"/>
  <c r="AQ340" i="11"/>
  <c r="AQ366" i="11"/>
  <c r="AQ392" i="11"/>
  <c r="AQ414" i="11"/>
  <c r="AQ440" i="11"/>
  <c r="AQ468" i="11"/>
  <c r="AQ492" i="11"/>
  <c r="AQ42" i="11"/>
  <c r="AQ170" i="11"/>
  <c r="AQ244" i="11"/>
  <c r="AQ295" i="11"/>
  <c r="AQ331" i="11"/>
  <c r="AQ363" i="11"/>
  <c r="AQ407" i="11"/>
  <c r="AQ443" i="11"/>
  <c r="AQ479" i="11"/>
  <c r="AQ518" i="11"/>
  <c r="AQ534" i="11"/>
  <c r="AQ552" i="11"/>
  <c r="AQ574" i="11"/>
  <c r="AQ592" i="11"/>
  <c r="AQ608" i="11"/>
  <c r="AQ630" i="11"/>
  <c r="AQ648" i="11"/>
  <c r="AQ668" i="11"/>
  <c r="AQ688" i="11"/>
  <c r="AQ704" i="11"/>
  <c r="AQ724" i="11"/>
  <c r="AQ744" i="11"/>
  <c r="AQ758" i="11"/>
  <c r="AQ772" i="11"/>
  <c r="AQ788" i="11"/>
  <c r="AQ800" i="11"/>
  <c r="AQ814" i="11"/>
  <c r="AQ830" i="11"/>
  <c r="AQ844" i="11"/>
  <c r="AQ856" i="11"/>
  <c r="AQ872" i="11"/>
  <c r="AQ886" i="11"/>
  <c r="AQ900" i="11"/>
  <c r="AQ916" i="11"/>
  <c r="AQ928" i="11"/>
  <c r="AQ942" i="11"/>
  <c r="AQ958" i="11"/>
  <c r="AQ972" i="11"/>
  <c r="AQ984" i="11"/>
  <c r="AQ1000" i="11"/>
  <c r="AQ82" i="11"/>
  <c r="AQ192" i="11"/>
  <c r="AQ289" i="11"/>
  <c r="AQ337" i="11"/>
  <c r="AQ393" i="11"/>
  <c r="AQ457" i="11"/>
  <c r="AQ513" i="11"/>
  <c r="AQ537" i="11"/>
  <c r="AQ569" i="11"/>
  <c r="AQ597" i="11"/>
  <c r="AQ625" i="11"/>
  <c r="AQ657" i="11"/>
  <c r="AQ681" i="11"/>
  <c r="AQ705" i="11"/>
  <c r="AQ729" i="11"/>
  <c r="AQ749" i="11"/>
  <c r="AQ769" i="11"/>
  <c r="AQ793" i="11"/>
  <c r="AQ813" i="11"/>
  <c r="AQ833" i="11"/>
  <c r="AQ857" i="11"/>
  <c r="AQ877" i="11"/>
  <c r="AQ897" i="11"/>
  <c r="AQ921" i="11"/>
  <c r="AQ941" i="11"/>
  <c r="AQ961" i="11"/>
  <c r="AQ985" i="11"/>
  <c r="AQ1005" i="11"/>
  <c r="AQ248" i="11"/>
  <c r="AQ301" i="11"/>
  <c r="AQ341" i="11"/>
  <c r="AQ381" i="11"/>
  <c r="AQ429" i="11"/>
  <c r="AQ469" i="11"/>
  <c r="AQ509" i="11"/>
  <c r="AQ535" i="11"/>
  <c r="AQ555" i="11"/>
  <c r="AQ575" i="11"/>
  <c r="AQ599" i="11"/>
  <c r="AQ619" i="11"/>
  <c r="AQ639" i="11"/>
  <c r="AQ663" i="11"/>
  <c r="AQ683" i="11"/>
  <c r="AQ703" i="11"/>
  <c r="AQ727" i="11"/>
  <c r="AQ747" i="11"/>
  <c r="AQ767" i="11"/>
  <c r="AQ791" i="11"/>
  <c r="AQ811" i="11"/>
  <c r="AQ831" i="11"/>
  <c r="AQ855" i="11"/>
  <c r="AQ875" i="11"/>
  <c r="AQ895" i="11"/>
  <c r="AQ919" i="11"/>
  <c r="AQ939" i="11"/>
  <c r="AQ959" i="11"/>
  <c r="AQ983" i="11"/>
  <c r="AQ1003" i="11"/>
  <c r="AQ33" i="11"/>
  <c r="AQ71" i="11"/>
  <c r="AQ109" i="11"/>
  <c r="AQ137" i="11"/>
  <c r="AQ161" i="11"/>
  <c r="AQ24" i="11"/>
  <c r="AQ84" i="11"/>
  <c r="AQ132" i="11"/>
  <c r="AQ179" i="11"/>
  <c r="AQ205" i="11"/>
  <c r="AQ227" i="11"/>
  <c r="AQ253" i="11"/>
  <c r="AQ94" i="11"/>
  <c r="AQ186" i="11"/>
  <c r="AQ230" i="11"/>
  <c r="AQ270" i="11"/>
  <c r="AQ296" i="11"/>
  <c r="AQ320" i="11"/>
  <c r="AQ350" i="11"/>
  <c r="AQ372" i="11"/>
  <c r="AQ396" i="11"/>
  <c r="AQ424" i="11"/>
  <c r="AQ448" i="11"/>
  <c r="AQ470" i="11"/>
  <c r="AQ500" i="11"/>
  <c r="AQ58" i="11"/>
  <c r="AQ188" i="11"/>
  <c r="AQ267" i="11"/>
  <c r="AQ299" i="11"/>
  <c r="AQ335" i="11"/>
  <c r="AQ379" i="11"/>
  <c r="AQ415" i="11"/>
  <c r="AQ447" i="11"/>
  <c r="AQ491" i="11"/>
  <c r="AQ520" i="11"/>
  <c r="AQ540" i="11"/>
  <c r="AQ560" i="11"/>
  <c r="AQ576" i="11"/>
  <c r="AQ596" i="11"/>
  <c r="AQ616" i="11"/>
  <c r="AQ636" i="11"/>
  <c r="AQ652" i="11"/>
  <c r="AQ672" i="11"/>
  <c r="AQ692" i="11"/>
  <c r="AQ710" i="11"/>
  <c r="AQ732" i="11"/>
  <c r="AQ748" i="11"/>
  <c r="AQ760" i="11"/>
  <c r="AQ776" i="11"/>
  <c r="AQ790" i="11"/>
  <c r="AQ804" i="11"/>
  <c r="AQ820" i="11"/>
  <c r="AQ832" i="11"/>
  <c r="AQ846" i="11"/>
  <c r="AQ862" i="11"/>
  <c r="AQ876" i="11"/>
  <c r="AQ888" i="11"/>
  <c r="AQ904" i="11"/>
  <c r="AQ918" i="11"/>
  <c r="AQ932" i="11"/>
  <c r="AQ948" i="11"/>
  <c r="AQ960" i="11"/>
  <c r="AQ974" i="11"/>
  <c r="AQ990" i="11"/>
  <c r="AQ1004" i="11"/>
  <c r="AQ98" i="11"/>
  <c r="AQ224" i="11"/>
  <c r="AQ297" i="11"/>
  <c r="AQ353" i="11"/>
  <c r="AQ417" i="11"/>
  <c r="AQ465" i="11"/>
  <c r="AQ517" i="11"/>
  <c r="AQ549" i="11"/>
  <c r="AQ577" i="11"/>
  <c r="AQ601" i="11"/>
  <c r="AQ633" i="11"/>
  <c r="AQ661" i="11"/>
  <c r="AQ689" i="11"/>
  <c r="AQ713" i="11"/>
  <c r="AQ733" i="11"/>
  <c r="AQ753" i="11"/>
  <c r="AQ777" i="11"/>
  <c r="AQ797" i="11"/>
  <c r="AQ817" i="11"/>
  <c r="AQ841" i="11"/>
  <c r="AQ861" i="11"/>
  <c r="AQ881" i="11"/>
  <c r="AQ905" i="11"/>
  <c r="AQ925" i="11"/>
  <c r="AQ945" i="11"/>
  <c r="AQ969" i="11"/>
  <c r="AQ989" i="11"/>
  <c r="AQ184" i="11"/>
  <c r="AQ269" i="11"/>
  <c r="AQ309" i="11"/>
  <c r="AQ349" i="11"/>
  <c r="AQ397" i="11"/>
  <c r="AQ437" i="11"/>
  <c r="AQ477" i="11"/>
  <c r="AQ519" i="11"/>
  <c r="AQ539" i="11"/>
  <c r="AQ559" i="11"/>
  <c r="AQ583" i="11"/>
  <c r="AQ603" i="11"/>
  <c r="AQ623" i="11"/>
  <c r="AQ647" i="11"/>
  <c r="AQ667" i="11"/>
  <c r="AQ687" i="11"/>
  <c r="AQ711" i="11"/>
  <c r="AQ731" i="11"/>
  <c r="AQ751" i="11"/>
  <c r="AQ775" i="11"/>
  <c r="AQ795" i="11"/>
  <c r="AQ815" i="11"/>
  <c r="AQ839" i="11"/>
  <c r="AQ859" i="11"/>
  <c r="AQ879" i="11"/>
  <c r="AQ903" i="11"/>
  <c r="AQ923" i="11"/>
  <c r="AQ943" i="11"/>
  <c r="AQ967" i="11"/>
  <c r="AQ987" i="11"/>
  <c r="AQ7" i="11"/>
  <c r="AQ49" i="11"/>
  <c r="AQ85" i="11"/>
  <c r="AQ119" i="11"/>
  <c r="AQ141" i="11"/>
  <c r="AQ167" i="11"/>
  <c r="AQ44" i="11"/>
  <c r="AQ100" i="11"/>
  <c r="AQ140" i="11"/>
  <c r="AQ185" i="11"/>
  <c r="AQ211" i="11"/>
  <c r="AQ235" i="11"/>
  <c r="AQ30" i="11"/>
  <c r="AQ110" i="11"/>
  <c r="AQ190" i="11"/>
  <c r="AQ250" i="11"/>
  <c r="AQ278" i="11"/>
  <c r="AQ300" i="11"/>
  <c r="AQ328" i="11"/>
  <c r="AQ352" i="11"/>
  <c r="AQ376" i="11"/>
  <c r="AQ406" i="11"/>
  <c r="AQ428" i="11"/>
  <c r="AQ452" i="11"/>
  <c r="AQ480" i="11"/>
  <c r="AQ504" i="11"/>
  <c r="AQ74" i="11"/>
  <c r="AQ212" i="11"/>
  <c r="AQ271" i="11"/>
  <c r="AQ311" i="11"/>
  <c r="AQ351" i="11"/>
  <c r="AQ383" i="11"/>
  <c r="AQ423" i="11"/>
  <c r="AQ463" i="11"/>
  <c r="AQ503" i="11"/>
  <c r="AQ524" i="11"/>
  <c r="AQ544" i="11"/>
  <c r="AQ564" i="11"/>
  <c r="AQ582" i="11"/>
  <c r="AQ604" i="11"/>
  <c r="AQ620" i="11"/>
  <c r="AQ638" i="11"/>
  <c r="AQ660" i="11"/>
  <c r="AQ678" i="11"/>
  <c r="AQ694" i="11"/>
  <c r="AQ716" i="11"/>
  <c r="AQ734" i="11"/>
  <c r="AQ750" i="11"/>
  <c r="AQ766" i="11"/>
  <c r="AQ780" i="11"/>
  <c r="AQ792" i="11"/>
  <c r="AQ808" i="11"/>
  <c r="AQ822" i="11"/>
  <c r="AQ836" i="11"/>
  <c r="AQ852" i="11"/>
  <c r="AQ864" i="11"/>
  <c r="AQ878" i="11"/>
  <c r="AQ894" i="11"/>
  <c r="AQ908" i="11"/>
  <c r="AQ920" i="11"/>
  <c r="AQ936" i="11"/>
  <c r="AQ950" i="11"/>
  <c r="AQ964" i="11"/>
  <c r="AQ980" i="11"/>
  <c r="AQ992" i="11"/>
  <c r="AQ18" i="11"/>
  <c r="AQ146" i="11"/>
  <c r="AQ256" i="11"/>
  <c r="AQ305" i="11"/>
  <c r="AQ369" i="11"/>
  <c r="AQ425" i="11"/>
  <c r="AQ481" i="11"/>
  <c r="AQ529" i="11"/>
  <c r="AQ553" i="11"/>
  <c r="AQ581" i="11"/>
  <c r="AQ613" i="11"/>
  <c r="AQ641" i="11"/>
  <c r="AQ665" i="11"/>
  <c r="AQ697" i="11"/>
  <c r="AQ717" i="11"/>
  <c r="AQ737" i="11"/>
  <c r="AQ761" i="11"/>
  <c r="AQ781" i="11"/>
  <c r="AQ801" i="11"/>
  <c r="AQ825" i="11"/>
  <c r="AQ845" i="11"/>
  <c r="AQ865" i="11"/>
  <c r="AQ889" i="11"/>
  <c r="AQ909" i="11"/>
  <c r="AQ929" i="11"/>
  <c r="AQ953" i="11"/>
  <c r="AQ973" i="11"/>
  <c r="AQ993" i="11"/>
  <c r="AQ216" i="11"/>
  <c r="AQ277" i="11"/>
  <c r="AQ317" i="11"/>
  <c r="AQ365" i="11"/>
  <c r="AQ405" i="11"/>
  <c r="AQ445" i="11"/>
  <c r="AQ493" i="11"/>
  <c r="AQ523" i="11"/>
  <c r="AQ543" i="11"/>
  <c r="AQ567" i="11"/>
  <c r="AQ587" i="11"/>
  <c r="AQ607" i="11"/>
  <c r="AQ631" i="11"/>
  <c r="AQ651" i="11"/>
  <c r="AQ671" i="11"/>
  <c r="AQ695" i="11"/>
  <c r="AQ715" i="11"/>
  <c r="AQ735" i="11"/>
  <c r="AQ759" i="11"/>
  <c r="AQ779" i="11"/>
  <c r="AQ799" i="11"/>
  <c r="AQ823" i="11"/>
  <c r="AQ843" i="11"/>
  <c r="AQ863" i="11"/>
  <c r="AQ887" i="11"/>
  <c r="AQ907" i="11"/>
  <c r="AQ927" i="11"/>
  <c r="AQ951" i="11"/>
  <c r="AQ971" i="11"/>
  <c r="AQ991" i="11"/>
  <c r="AQ9" i="11"/>
  <c r="AQ53" i="11"/>
  <c r="AQ93" i="11"/>
  <c r="AQ125" i="11"/>
  <c r="AQ149" i="11"/>
  <c r="AQ12" i="11"/>
  <c r="AQ56" i="11"/>
  <c r="AQ104" i="11"/>
  <c r="AQ164" i="11"/>
  <c r="AQ193" i="11"/>
  <c r="AQ213" i="11"/>
  <c r="AQ243" i="11"/>
  <c r="AQ38" i="11"/>
  <c r="AQ134" i="11"/>
  <c r="AQ214" i="11"/>
  <c r="AQ254" i="11"/>
  <c r="AQ280" i="11"/>
  <c r="AQ310" i="11"/>
  <c r="AQ334" i="11"/>
  <c r="AQ356" i="11"/>
  <c r="AQ384" i="11"/>
  <c r="AQ408" i="11"/>
  <c r="AQ436" i="11"/>
  <c r="AQ462" i="11"/>
  <c r="AQ484" i="11"/>
  <c r="AQ510" i="11"/>
  <c r="AQ138" i="11"/>
  <c r="AQ236" i="11"/>
  <c r="AQ279" i="11"/>
  <c r="AQ319" i="11"/>
  <c r="AQ359" i="11"/>
  <c r="AQ395" i="11"/>
  <c r="AQ439" i="11"/>
  <c r="AQ471" i="11"/>
  <c r="AQ507" i="11"/>
  <c r="AQ532" i="11"/>
  <c r="AQ550" i="11"/>
  <c r="AQ566" i="11"/>
  <c r="AQ588" i="11"/>
  <c r="AQ606" i="11"/>
  <c r="AQ624" i="11"/>
  <c r="AQ646" i="11"/>
  <c r="AQ662" i="11"/>
  <c r="AQ680" i="11"/>
  <c r="AQ702" i="11"/>
  <c r="AQ720" i="11"/>
  <c r="AQ736" i="11"/>
  <c r="AQ756" i="11"/>
  <c r="AQ768" i="11"/>
  <c r="AQ782" i="11"/>
  <c r="AQ798" i="11"/>
  <c r="AQ812" i="11"/>
  <c r="AQ824" i="11"/>
  <c r="AQ840" i="11"/>
  <c r="AQ854" i="11"/>
  <c r="AQ868" i="11"/>
  <c r="AQ884" i="11"/>
  <c r="AQ896" i="11"/>
  <c r="AQ910" i="11"/>
  <c r="AQ926" i="11"/>
  <c r="AQ940" i="11"/>
  <c r="AQ952" i="11"/>
  <c r="AQ968" i="11"/>
  <c r="AQ982" i="11"/>
  <c r="AQ996" i="11"/>
  <c r="AQ66" i="11"/>
  <c r="AQ162" i="11"/>
  <c r="AQ265" i="11"/>
  <c r="AQ329" i="11"/>
  <c r="AQ385" i="11"/>
  <c r="AQ433" i="11"/>
  <c r="AQ497" i="11"/>
  <c r="AQ533" i="11"/>
  <c r="AQ561" i="11"/>
  <c r="AQ593" i="11"/>
  <c r="AQ617" i="11"/>
  <c r="AQ645" i="11"/>
  <c r="AQ677" i="11"/>
  <c r="AQ701" i="11"/>
  <c r="AQ721" i="11"/>
  <c r="AQ745" i="11"/>
  <c r="AQ765" i="11"/>
  <c r="AQ785" i="11"/>
  <c r="AQ809" i="11"/>
  <c r="AQ829" i="11"/>
  <c r="AQ849" i="11"/>
  <c r="AQ873" i="11"/>
  <c r="AQ893" i="11"/>
  <c r="AQ913" i="11"/>
  <c r="AQ937" i="11"/>
  <c r="AQ957" i="11"/>
  <c r="AQ977" i="11"/>
  <c r="AQ1001" i="11"/>
  <c r="AQ232" i="11"/>
  <c r="AQ285" i="11"/>
  <c r="AQ333" i="11"/>
  <c r="AQ373" i="11"/>
  <c r="AQ413" i="11"/>
  <c r="AQ461" i="11"/>
  <c r="AQ501" i="11"/>
  <c r="AQ527" i="11"/>
  <c r="AQ551" i="11"/>
  <c r="AQ571" i="11"/>
  <c r="AQ591" i="11"/>
  <c r="AQ615" i="11"/>
  <c r="AQ635" i="11"/>
  <c r="AQ655" i="11"/>
  <c r="AQ679" i="11"/>
  <c r="AQ699" i="11"/>
  <c r="AQ719" i="11"/>
  <c r="AQ743" i="11"/>
  <c r="AQ763" i="11"/>
  <c r="AQ783" i="11"/>
  <c r="AQ807" i="11"/>
  <c r="AQ827" i="11"/>
  <c r="AQ847" i="11"/>
  <c r="AQ871" i="11"/>
  <c r="AQ891" i="11"/>
  <c r="AQ911" i="11"/>
  <c r="AQ935" i="11"/>
  <c r="AQ955" i="11"/>
  <c r="AQ975" i="11"/>
  <c r="AQ999" i="11"/>
  <c r="S61" i="11"/>
  <c r="D2" i="14" s="1"/>
  <c r="S60" i="11"/>
  <c r="AH5" i="11" a="1"/>
  <c r="AH37" i="11" s="1"/>
  <c r="AI5" i="11" a="1"/>
  <c r="A9" i="12" l="1"/>
  <c r="B9" i="12" s="1"/>
  <c r="A3" i="15"/>
  <c r="A3" i="16"/>
  <c r="D1" i="14"/>
  <c r="T60" i="11"/>
  <c r="AH795" i="11"/>
  <c r="AH691" i="11"/>
  <c r="AH627" i="11"/>
  <c r="AH563" i="11"/>
  <c r="AH499" i="11"/>
  <c r="AH435" i="11"/>
  <c r="AH297" i="11"/>
  <c r="AH645" i="11"/>
  <c r="AH517" i="11"/>
  <c r="AH349" i="11"/>
  <c r="AH12" i="11"/>
  <c r="AH351" i="11"/>
  <c r="AH223" i="11"/>
  <c r="AH346" i="11"/>
  <c r="AH176" i="11"/>
  <c r="AH5" i="11"/>
  <c r="AH723" i="11"/>
  <c r="AH659" i="11"/>
  <c r="AH595" i="11"/>
  <c r="AH531" i="11"/>
  <c r="AH467" i="11"/>
  <c r="AH377" i="11"/>
  <c r="AH164" i="11"/>
  <c r="AH581" i="11"/>
  <c r="AH453" i="11"/>
  <c r="AH221" i="11"/>
  <c r="AH490" i="11"/>
  <c r="AH287" i="11"/>
  <c r="AH104" i="11"/>
  <c r="AH282" i="11"/>
  <c r="AH133" i="11"/>
  <c r="AH558" i="11"/>
  <c r="AH423" i="11"/>
  <c r="AH915" i="11"/>
  <c r="AH755" i="11"/>
  <c r="AH757" i="11"/>
  <c r="AH851" i="11"/>
  <c r="AH771" i="11"/>
  <c r="AH739" i="11"/>
  <c r="AH707" i="11"/>
  <c r="AH675" i="11"/>
  <c r="AH643" i="11"/>
  <c r="AH611" i="11"/>
  <c r="AH579" i="11"/>
  <c r="AH547" i="11"/>
  <c r="AH515" i="11"/>
  <c r="AH483" i="11"/>
  <c r="AH451" i="11"/>
  <c r="AH409" i="11"/>
  <c r="AH345" i="11"/>
  <c r="AH233" i="11"/>
  <c r="AH36" i="11"/>
  <c r="AH677" i="11"/>
  <c r="AH613" i="11"/>
  <c r="AH549" i="11"/>
  <c r="AH485" i="11"/>
  <c r="AH413" i="11"/>
  <c r="AH285" i="11"/>
  <c r="AH140" i="11"/>
  <c r="AH610" i="11"/>
  <c r="AH522" i="11"/>
  <c r="AH458" i="11"/>
  <c r="AH383" i="11"/>
  <c r="AH319" i="11"/>
  <c r="AH255" i="11"/>
  <c r="AH191" i="11"/>
  <c r="AH406" i="11"/>
  <c r="AH314" i="11"/>
  <c r="AH240" i="11"/>
  <c r="AH50" i="11"/>
  <c r="AH69" i="11"/>
  <c r="AH944" i="11"/>
  <c r="AH883" i="11"/>
  <c r="AH819" i="11"/>
  <c r="AH779" i="11"/>
  <c r="AH763" i="11"/>
  <c r="AH747" i="11"/>
  <c r="AH731" i="11"/>
  <c r="AH715" i="11"/>
  <c r="AH699" i="11"/>
  <c r="AH683" i="11"/>
  <c r="AH667" i="11"/>
  <c r="AH651" i="11"/>
  <c r="AH635" i="11"/>
  <c r="AH619" i="11"/>
  <c r="AH603" i="11"/>
  <c r="AH587" i="11"/>
  <c r="AH571" i="11"/>
  <c r="AH555" i="11"/>
  <c r="AH539" i="11"/>
  <c r="AH523" i="11"/>
  <c r="AH507" i="11"/>
  <c r="AH491" i="11"/>
  <c r="AH475" i="11"/>
  <c r="AH459" i="11"/>
  <c r="AH443" i="11"/>
  <c r="AH425" i="11"/>
  <c r="AH393" i="11"/>
  <c r="AH361" i="11"/>
  <c r="AH329" i="11"/>
  <c r="AH265" i="11"/>
  <c r="AH201" i="11"/>
  <c r="AH100" i="11"/>
  <c r="AH821" i="11"/>
  <c r="AH701" i="11"/>
  <c r="AH661" i="11"/>
  <c r="AH629" i="11"/>
  <c r="AH597" i="11"/>
  <c r="AH565" i="11"/>
  <c r="AH533" i="11"/>
  <c r="AH501" i="11"/>
  <c r="AH469" i="11"/>
  <c r="AH437" i="11"/>
  <c r="AH381" i="11"/>
  <c r="AH317" i="11"/>
  <c r="AH253" i="11"/>
  <c r="AH189" i="11"/>
  <c r="AH76" i="11"/>
  <c r="AH678" i="11"/>
  <c r="AH574" i="11"/>
  <c r="AH542" i="11"/>
  <c r="AH506" i="11"/>
  <c r="AH474" i="11"/>
  <c r="AH442" i="11"/>
  <c r="AH399" i="11"/>
  <c r="AH367" i="11"/>
  <c r="AH335" i="11"/>
  <c r="AH303" i="11"/>
  <c r="AH271" i="11"/>
  <c r="AH239" i="11"/>
  <c r="AH207" i="11"/>
  <c r="AH168" i="11"/>
  <c r="AH40" i="11"/>
  <c r="AH374" i="11"/>
  <c r="AH330" i="11"/>
  <c r="AH298" i="11"/>
  <c r="AH266" i="11"/>
  <c r="AH208" i="11"/>
  <c r="AH114" i="11"/>
  <c r="AH165" i="11"/>
  <c r="AH101" i="11"/>
  <c r="AH410" i="11"/>
  <c r="AH9" i="11"/>
  <c r="AH17" i="11"/>
  <c r="AH25" i="11"/>
  <c r="AH33" i="11"/>
  <c r="AH41" i="11"/>
  <c r="AH49" i="11"/>
  <c r="AH57" i="11"/>
  <c r="AH65" i="11"/>
  <c r="AH73" i="11"/>
  <c r="AH81" i="11"/>
  <c r="AH89" i="11"/>
  <c r="AH97" i="11"/>
  <c r="AH105" i="11"/>
  <c r="AH113" i="11"/>
  <c r="AH121" i="11"/>
  <c r="AH129" i="11"/>
  <c r="AH137" i="11"/>
  <c r="AH145" i="11"/>
  <c r="AH153" i="11"/>
  <c r="AH161" i="11"/>
  <c r="AH169" i="11"/>
  <c r="AH10" i="11"/>
  <c r="AH26" i="11"/>
  <c r="AH42" i="11"/>
  <c r="AH58" i="11"/>
  <c r="AH74" i="11"/>
  <c r="AH90" i="11"/>
  <c r="AH106" i="11"/>
  <c r="AH122" i="11"/>
  <c r="AH138" i="11"/>
  <c r="AH154" i="11"/>
  <c r="AH170" i="11"/>
  <c r="AH180" i="11"/>
  <c r="AH188" i="11"/>
  <c r="AH196" i="11"/>
  <c r="AH204" i="11"/>
  <c r="AH212" i="11"/>
  <c r="AH220" i="11"/>
  <c r="AH228" i="11"/>
  <c r="AH236" i="11"/>
  <c r="AH244" i="11"/>
  <c r="AH252" i="11"/>
  <c r="AH260" i="11"/>
  <c r="AH264" i="11"/>
  <c r="AH268" i="11"/>
  <c r="AH272" i="11"/>
  <c r="AH276" i="11"/>
  <c r="AH280" i="11"/>
  <c r="AH284" i="11"/>
  <c r="AH288" i="11"/>
  <c r="AH292" i="11"/>
  <c r="AH296" i="11"/>
  <c r="AH300" i="11"/>
  <c r="AH304" i="11"/>
  <c r="AH308" i="11"/>
  <c r="AH312" i="11"/>
  <c r="AH316" i="11"/>
  <c r="AH320" i="11"/>
  <c r="AH324" i="11"/>
  <c r="AH328" i="11"/>
  <c r="AH332" i="11"/>
  <c r="AH336" i="11"/>
  <c r="AH340" i="11"/>
  <c r="AH344" i="11"/>
  <c r="AH348" i="11"/>
  <c r="AH354" i="11"/>
  <c r="AH362" i="11"/>
  <c r="AH370" i="11"/>
  <c r="AH378" i="11"/>
  <c r="AH386" i="11"/>
  <c r="AH394" i="11"/>
  <c r="AH402" i="11"/>
  <c r="AH412" i="11"/>
  <c r="AH428" i="11"/>
  <c r="AH16" i="11"/>
  <c r="AH32" i="11"/>
  <c r="AH48" i="11"/>
  <c r="AH64" i="11"/>
  <c r="AH80" i="11"/>
  <c r="AH96" i="11"/>
  <c r="AH112" i="11"/>
  <c r="AH128" i="11"/>
  <c r="AH144" i="11"/>
  <c r="AH160" i="11"/>
  <c r="AH175" i="11"/>
  <c r="AH13" i="11"/>
  <c r="AH29" i="11"/>
  <c r="AH45" i="11"/>
  <c r="AH61" i="11"/>
  <c r="AH77" i="11"/>
  <c r="AH93" i="11"/>
  <c r="AH109" i="11"/>
  <c r="AH125" i="11"/>
  <c r="AH141" i="11"/>
  <c r="AH157" i="11"/>
  <c r="AH173" i="11"/>
  <c r="AH34" i="11"/>
  <c r="AH66" i="11"/>
  <c r="AH98" i="11"/>
  <c r="AH130" i="11"/>
  <c r="AH162" i="11"/>
  <c r="AH184" i="11"/>
  <c r="AH200" i="11"/>
  <c r="AH216" i="11"/>
  <c r="AH232" i="11"/>
  <c r="AH248" i="11"/>
  <c r="AH262" i="11"/>
  <c r="AH270" i="11"/>
  <c r="AH278" i="11"/>
  <c r="AH286" i="11"/>
  <c r="AH294" i="11"/>
  <c r="AH302" i="11"/>
  <c r="AH310" i="11"/>
  <c r="AH318" i="11"/>
  <c r="AH326" i="11"/>
  <c r="AH334" i="11"/>
  <c r="AH342" i="11"/>
  <c r="AH350" i="11"/>
  <c r="AH366" i="11"/>
  <c r="AH382" i="11"/>
  <c r="AH398" i="11"/>
  <c r="AH420" i="11"/>
  <c r="AH24" i="11"/>
  <c r="AH56" i="11"/>
  <c r="AH88" i="11"/>
  <c r="AH120" i="11"/>
  <c r="AH152" i="11"/>
  <c r="AH179" i="11"/>
  <c r="AH187" i="11"/>
  <c r="AH195" i="11"/>
  <c r="AH203" i="11"/>
  <c r="AH211" i="11"/>
  <c r="AH219" i="11"/>
  <c r="AH227" i="11"/>
  <c r="AH235" i="11"/>
  <c r="AH243" i="11"/>
  <c r="AH251" i="11"/>
  <c r="AH259" i="11"/>
  <c r="AH267" i="11"/>
  <c r="AH275" i="11"/>
  <c r="AH283" i="11"/>
  <c r="AH291" i="11"/>
  <c r="AH299" i="11"/>
  <c r="AH307" i="11"/>
  <c r="AH315" i="11"/>
  <c r="AH323" i="11"/>
  <c r="AH331" i="11"/>
  <c r="AH339" i="11"/>
  <c r="AH347" i="11"/>
  <c r="AH355" i="11"/>
  <c r="AH363" i="11"/>
  <c r="AH371" i="11"/>
  <c r="AH379" i="11"/>
  <c r="AH387" i="11"/>
  <c r="AH395" i="11"/>
  <c r="AH403" i="11"/>
  <c r="AH415" i="11"/>
  <c r="AH430" i="11"/>
  <c r="AH438" i="11"/>
  <c r="AH446" i="11"/>
  <c r="AH454" i="11"/>
  <c r="AH462" i="11"/>
  <c r="AH470" i="11"/>
  <c r="AH478" i="11"/>
  <c r="AH486" i="11"/>
  <c r="AH494" i="11"/>
  <c r="AH502" i="11"/>
  <c r="AH510" i="11"/>
  <c r="AH518" i="11"/>
  <c r="AH526" i="11"/>
  <c r="AH534" i="11"/>
  <c r="AH546" i="11"/>
  <c r="AH554" i="11"/>
  <c r="AH562" i="11"/>
  <c r="AH570" i="11"/>
  <c r="AH578" i="11"/>
  <c r="AH594" i="11"/>
  <c r="AH626" i="11"/>
  <c r="AH662" i="11"/>
  <c r="AH706" i="11"/>
  <c r="AH882" i="11"/>
  <c r="AH28" i="11"/>
  <c r="AH60" i="11"/>
  <c r="AH92" i="11"/>
  <c r="AH124" i="11"/>
  <c r="AH156" i="11"/>
  <c r="AH181" i="11"/>
  <c r="AH197" i="11"/>
  <c r="AH213" i="11"/>
  <c r="AH229" i="11"/>
  <c r="AH245" i="11"/>
  <c r="AH261" i="11"/>
  <c r="AH277" i="11"/>
  <c r="AH293" i="11"/>
  <c r="AH309" i="11"/>
  <c r="AH325" i="11"/>
  <c r="AH341" i="11"/>
  <c r="AH357" i="11"/>
  <c r="AH373" i="11"/>
  <c r="AH389" i="11"/>
  <c r="AH405" i="11"/>
  <c r="AH421" i="11"/>
  <c r="AH433" i="11"/>
  <c r="AH441" i="11"/>
  <c r="AH449" i="11"/>
  <c r="AH457" i="11"/>
  <c r="AH465" i="11"/>
  <c r="AH473" i="11"/>
  <c r="AH481" i="11"/>
  <c r="AH489" i="11"/>
  <c r="AH497" i="11"/>
  <c r="AH505" i="11"/>
  <c r="AH513" i="11"/>
  <c r="AH521" i="11"/>
  <c r="AH529" i="11"/>
  <c r="AH537" i="11"/>
  <c r="AH545" i="11"/>
  <c r="AH553" i="11"/>
  <c r="AH561" i="11"/>
  <c r="AH569" i="11"/>
  <c r="AH577" i="11"/>
  <c r="AH585" i="11"/>
  <c r="AH593" i="11"/>
  <c r="AH601" i="11"/>
  <c r="AH609" i="11"/>
  <c r="AH617" i="11"/>
  <c r="AH625" i="11"/>
  <c r="AH633" i="11"/>
  <c r="AH641" i="11"/>
  <c r="AH649" i="11"/>
  <c r="AH657" i="11"/>
  <c r="AH665" i="11"/>
  <c r="AH673" i="11"/>
  <c r="AH681" i="11"/>
  <c r="AH693" i="11"/>
  <c r="AH709" i="11"/>
  <c r="AH741" i="11"/>
  <c r="AH773" i="11"/>
  <c r="AH805" i="11"/>
  <c r="AH837" i="11"/>
  <c r="AH20" i="11"/>
  <c r="AH52" i="11"/>
  <c r="AH84" i="11"/>
  <c r="AH116" i="11"/>
  <c r="AH148" i="11"/>
  <c r="AH177" i="11"/>
  <c r="AH193" i="11"/>
  <c r="AH209" i="11"/>
  <c r="AH225" i="11"/>
  <c r="AH241" i="11"/>
  <c r="AH257" i="11"/>
  <c r="AH273" i="11"/>
  <c r="AH289" i="11"/>
  <c r="AH305" i="11"/>
  <c r="AH321" i="11"/>
  <c r="AH956" i="11"/>
  <c r="AH931" i="11"/>
  <c r="AH899" i="11"/>
  <c r="AH867" i="11"/>
  <c r="AH835" i="11"/>
  <c r="AH803" i="11"/>
  <c r="AH787" i="11"/>
  <c r="AH775" i="11"/>
  <c r="AH767" i="11"/>
  <c r="AH759" i="11"/>
  <c r="AH751" i="11"/>
  <c r="AH743" i="11"/>
  <c r="AH735" i="11"/>
  <c r="AH727" i="11"/>
  <c r="AH719" i="11"/>
  <c r="AH711" i="11"/>
  <c r="AH703" i="11"/>
  <c r="AH695" i="11"/>
  <c r="AH687" i="11"/>
  <c r="AH679" i="11"/>
  <c r="AH671" i="11"/>
  <c r="AH663" i="11"/>
  <c r="AH655" i="11"/>
  <c r="AH647" i="11"/>
  <c r="AH639" i="11"/>
  <c r="AH631" i="11"/>
  <c r="AH623" i="11"/>
  <c r="AH615" i="11"/>
  <c r="AH607" i="11"/>
  <c r="AH599" i="11"/>
  <c r="AH591" i="11"/>
  <c r="AH583" i="11"/>
  <c r="AH575" i="11"/>
  <c r="AH567" i="11"/>
  <c r="AH559" i="11"/>
  <c r="AH551" i="11"/>
  <c r="AH543" i="11"/>
  <c r="AH535" i="11"/>
  <c r="AH527" i="11"/>
  <c r="AH519" i="11"/>
  <c r="AH511" i="11"/>
  <c r="AH503" i="11"/>
  <c r="AH495" i="11"/>
  <c r="AH487" i="11"/>
  <c r="AH479" i="11"/>
  <c r="AH471" i="11"/>
  <c r="AH463" i="11"/>
  <c r="AH455" i="11"/>
  <c r="AH447" i="11"/>
  <c r="AH439" i="11"/>
  <c r="AH431" i="11"/>
  <c r="AH417" i="11"/>
  <c r="AH401" i="11"/>
  <c r="AH385" i="11"/>
  <c r="AH369" i="11"/>
  <c r="AH353" i="11"/>
  <c r="AH337" i="11"/>
  <c r="AH313" i="11"/>
  <c r="AH281" i="11"/>
  <c r="AH249" i="11"/>
  <c r="AH217" i="11"/>
  <c r="AH185" i="11"/>
  <c r="AH132" i="11"/>
  <c r="AH68" i="11"/>
  <c r="AH853" i="11"/>
  <c r="AH789" i="11"/>
  <c r="AH725" i="11"/>
  <c r="AH685" i="11"/>
  <c r="AH669" i="11"/>
  <c r="AH653" i="11"/>
  <c r="AH637" i="11"/>
  <c r="AH621" i="11"/>
  <c r="AH605" i="11"/>
  <c r="AH589" i="11"/>
  <c r="AH573" i="11"/>
  <c r="AH557" i="11"/>
  <c r="AH541" i="11"/>
  <c r="AH525" i="11"/>
  <c r="AH509" i="11"/>
  <c r="AH493" i="11"/>
  <c r="AH477" i="11"/>
  <c r="AH461" i="11"/>
  <c r="AH445" i="11"/>
  <c r="AH429" i="11"/>
  <c r="AH397" i="11"/>
  <c r="AH365" i="11"/>
  <c r="AH333" i="11"/>
  <c r="AH301" i="11"/>
  <c r="AH269" i="11"/>
  <c r="AH237" i="11"/>
  <c r="AH205" i="11"/>
  <c r="AH172" i="11"/>
  <c r="AH108" i="11"/>
  <c r="AH44" i="11"/>
  <c r="AH738" i="11"/>
  <c r="AH642" i="11"/>
  <c r="AH582" i="11"/>
  <c r="AH566" i="11"/>
  <c r="AH550" i="11"/>
  <c r="AH530" i="11"/>
  <c r="AH514" i="11"/>
  <c r="AH498" i="11"/>
  <c r="AH482" i="11"/>
  <c r="AH466" i="11"/>
  <c r="AH450" i="11"/>
  <c r="AH434" i="11"/>
  <c r="AH407" i="11"/>
  <c r="AH391" i="11"/>
  <c r="AH375" i="11"/>
  <c r="AH359" i="11"/>
  <c r="AH343" i="11"/>
  <c r="AH327" i="11"/>
  <c r="AH311" i="11"/>
  <c r="AH295" i="11"/>
  <c r="AH279" i="11"/>
  <c r="AH263" i="11"/>
  <c r="AH247" i="11"/>
  <c r="AH231" i="11"/>
  <c r="AH215" i="11"/>
  <c r="AH199" i="11"/>
  <c r="AH183" i="11"/>
  <c r="AH136" i="11"/>
  <c r="AH72" i="11"/>
  <c r="AH8" i="11"/>
  <c r="AH390" i="11"/>
  <c r="AH358" i="11"/>
  <c r="AH338" i="11"/>
  <c r="AH322" i="11"/>
  <c r="AH306" i="11"/>
  <c r="AH290" i="11"/>
  <c r="AH274" i="11"/>
  <c r="AH256" i="11"/>
  <c r="AH224" i="11"/>
  <c r="AH192" i="11"/>
  <c r="AH146" i="11"/>
  <c r="AH82" i="11"/>
  <c r="AH18" i="11"/>
  <c r="AH149" i="11"/>
  <c r="AH117" i="11"/>
  <c r="AH85" i="11"/>
  <c r="AH53" i="11"/>
  <c r="AH21" i="11"/>
  <c r="AH968" i="11"/>
  <c r="AH948" i="11"/>
  <c r="AH939" i="11"/>
  <c r="AH923" i="11"/>
  <c r="AH907" i="11"/>
  <c r="AH891" i="11"/>
  <c r="AH875" i="11"/>
  <c r="AH859" i="11"/>
  <c r="AH843" i="11"/>
  <c r="AH827" i="11"/>
  <c r="AH811" i="11"/>
  <c r="AH973" i="11"/>
  <c r="AH845" i="11"/>
  <c r="AH829" i="11"/>
  <c r="AH813" i="11"/>
  <c r="AH797" i="11"/>
  <c r="AH781" i="11"/>
  <c r="AH765" i="11"/>
  <c r="AH749" i="11"/>
  <c r="AH733" i="11"/>
  <c r="AH717" i="11"/>
  <c r="AH754" i="11"/>
  <c r="AH722" i="11"/>
  <c r="AH690" i="11"/>
  <c r="AH670" i="11"/>
  <c r="AH650" i="11"/>
  <c r="AH634" i="11"/>
  <c r="AH618" i="11"/>
  <c r="AH602" i="11"/>
  <c r="AH586" i="11"/>
  <c r="AH538" i="11"/>
  <c r="AH424" i="11"/>
  <c r="AH416" i="11"/>
  <c r="AH408" i="11"/>
  <c r="AH404" i="11"/>
  <c r="AH400" i="11"/>
  <c r="AH396" i="11"/>
  <c r="AH392" i="11"/>
  <c r="AH388" i="11"/>
  <c r="AH384" i="11"/>
  <c r="AH380" i="11"/>
  <c r="AH376" i="11"/>
  <c r="AH372" i="11"/>
  <c r="AH368" i="11"/>
  <c r="AH364" i="11"/>
  <c r="AH360" i="11"/>
  <c r="AH356" i="11"/>
  <c r="AH352" i="11"/>
  <c r="AH980" i="11"/>
  <c r="AH960" i="11"/>
  <c r="AH952" i="11"/>
  <c r="AH877" i="11"/>
  <c r="AH818" i="11"/>
  <c r="T61" i="11"/>
  <c r="AH996" i="11"/>
  <c r="AH972" i="11"/>
  <c r="AH964" i="11"/>
  <c r="AH958" i="11"/>
  <c r="AH954" i="11"/>
  <c r="AH950" i="11"/>
  <c r="AH946" i="11"/>
  <c r="AH942" i="11"/>
  <c r="AH935" i="11"/>
  <c r="AH927" i="11"/>
  <c r="AH919" i="11"/>
  <c r="AH911" i="11"/>
  <c r="AH903" i="11"/>
  <c r="AH895" i="11"/>
  <c r="AH887" i="11"/>
  <c r="AH879" i="11"/>
  <c r="AH871" i="11"/>
  <c r="AH863" i="11"/>
  <c r="AH855" i="11"/>
  <c r="AH847" i="11"/>
  <c r="AH839" i="11"/>
  <c r="AH831" i="11"/>
  <c r="AH823" i="11"/>
  <c r="AH815" i="11"/>
  <c r="AH807" i="11"/>
  <c r="AH799" i="11"/>
  <c r="AH791" i="11"/>
  <c r="AH783" i="11"/>
  <c r="AH941" i="11"/>
  <c r="AH861" i="11"/>
  <c r="AH849" i="11"/>
  <c r="AH841" i="11"/>
  <c r="AH833" i="11"/>
  <c r="AH825" i="11"/>
  <c r="AH817" i="11"/>
  <c r="AH809" i="11"/>
  <c r="AH801" i="11"/>
  <c r="AH793" i="11"/>
  <c r="AH785" i="11"/>
  <c r="AH777" i="11"/>
  <c r="AH769" i="11"/>
  <c r="AH761" i="11"/>
  <c r="AH753" i="11"/>
  <c r="AH745" i="11"/>
  <c r="AH737" i="11"/>
  <c r="AH729" i="11"/>
  <c r="AH721" i="11"/>
  <c r="AH713" i="11"/>
  <c r="AH705" i="11"/>
  <c r="AH697" i="11"/>
  <c r="AH689" i="11"/>
  <c r="AH914" i="11"/>
  <c r="AH850" i="11"/>
  <c r="AH786" i="11"/>
  <c r="AH746" i="11"/>
  <c r="AH730" i="11"/>
  <c r="AH714" i="11"/>
  <c r="AH698" i="11"/>
  <c r="AH682" i="11"/>
  <c r="AH674" i="11"/>
  <c r="AH666" i="11"/>
  <c r="AH658" i="11"/>
  <c r="AH646" i="11"/>
  <c r="AH638" i="11"/>
  <c r="AH630" i="11"/>
  <c r="AH622" i="11"/>
  <c r="AH614" i="11"/>
  <c r="AH606" i="11"/>
  <c r="AH598" i="11"/>
  <c r="AH590" i="11"/>
  <c r="AH1004" i="11"/>
  <c r="AH988" i="11"/>
  <c r="AH976" i="11"/>
  <c r="AH991" i="11"/>
  <c r="AH957" i="11"/>
  <c r="AH909" i="11"/>
  <c r="AH930" i="11"/>
  <c r="AH898" i="11"/>
  <c r="AH866" i="11"/>
  <c r="AH834" i="11"/>
  <c r="AH802" i="11"/>
  <c r="AH770" i="11"/>
  <c r="AH1000" i="11"/>
  <c r="AH992" i="11"/>
  <c r="AH984" i="11"/>
  <c r="AH1001" i="11"/>
  <c r="AH981" i="11"/>
  <c r="AH965" i="11"/>
  <c r="AH949" i="11"/>
  <c r="AH925" i="11"/>
  <c r="AH893" i="11"/>
  <c r="AH938" i="11"/>
  <c r="AH922" i="11"/>
  <c r="AH906" i="11"/>
  <c r="AH890" i="11"/>
  <c r="AH874" i="11"/>
  <c r="AH858" i="11"/>
  <c r="AH842" i="11"/>
  <c r="AH826" i="11"/>
  <c r="AH810" i="11"/>
  <c r="AH794" i="11"/>
  <c r="AH778" i="11"/>
  <c r="AH762" i="11"/>
  <c r="AH1002" i="11"/>
  <c r="AH998" i="11"/>
  <c r="AH994" i="11"/>
  <c r="AH990" i="11"/>
  <c r="AH986" i="11"/>
  <c r="AH982" i="11"/>
  <c r="AH978" i="11"/>
  <c r="AH974" i="11"/>
  <c r="AH970" i="11"/>
  <c r="AH966" i="11"/>
  <c r="AH962" i="11"/>
  <c r="AH995" i="11"/>
  <c r="AH985" i="11"/>
  <c r="AH977" i="11"/>
  <c r="AH969" i="11"/>
  <c r="AH961" i="11"/>
  <c r="AH953" i="11"/>
  <c r="AH945" i="11"/>
  <c r="AH933" i="11"/>
  <c r="AH917" i="11"/>
  <c r="AH901" i="11"/>
  <c r="AH885" i="11"/>
  <c r="AH869" i="11"/>
  <c r="AH934" i="11"/>
  <c r="AH926" i="11"/>
  <c r="AH918" i="11"/>
  <c r="AH910" i="11"/>
  <c r="AH902" i="11"/>
  <c r="AH894" i="11"/>
  <c r="AH886" i="11"/>
  <c r="AH878" i="11"/>
  <c r="AH870" i="11"/>
  <c r="AH862" i="11"/>
  <c r="AH854" i="11"/>
  <c r="AH846" i="11"/>
  <c r="AH838" i="11"/>
  <c r="AH830" i="11"/>
  <c r="AH822" i="11"/>
  <c r="AH814" i="11"/>
  <c r="AH806" i="11"/>
  <c r="AH798" i="11"/>
  <c r="AH790" i="11"/>
  <c r="AH782" i="11"/>
  <c r="AH774" i="11"/>
  <c r="AH766" i="11"/>
  <c r="AH758" i="11"/>
  <c r="AH750" i="11"/>
  <c r="AH742" i="11"/>
  <c r="AH1005" i="11"/>
  <c r="AH997" i="11"/>
  <c r="AH993" i="11"/>
  <c r="AH989" i="11"/>
  <c r="AH983" i="11"/>
  <c r="AH979" i="11"/>
  <c r="AH975" i="11"/>
  <c r="AH971" i="11"/>
  <c r="AH967" i="11"/>
  <c r="AH963" i="11"/>
  <c r="AH959" i="11"/>
  <c r="AH955" i="11"/>
  <c r="AH951" i="11"/>
  <c r="AH947" i="11"/>
  <c r="AH943" i="11"/>
  <c r="AH937" i="11"/>
  <c r="AH929" i="11"/>
  <c r="AH921" i="11"/>
  <c r="AH913" i="11"/>
  <c r="AH905" i="11"/>
  <c r="AH897" i="11"/>
  <c r="AH889" i="11"/>
  <c r="AH881" i="11"/>
  <c r="AH873" i="11"/>
  <c r="AH865" i="11"/>
  <c r="AH857" i="11"/>
  <c r="AH940" i="11"/>
  <c r="AH936" i="11"/>
  <c r="AH932" i="11"/>
  <c r="AH928" i="11"/>
  <c r="AH924" i="11"/>
  <c r="AH920" i="11"/>
  <c r="AH916" i="11"/>
  <c r="AH912" i="11"/>
  <c r="AH908" i="11"/>
  <c r="AH904" i="11"/>
  <c r="AH900" i="11"/>
  <c r="AH896" i="11"/>
  <c r="AH892" i="11"/>
  <c r="AH888" i="11"/>
  <c r="AH884" i="11"/>
  <c r="AH880" i="11"/>
  <c r="AH876" i="11"/>
  <c r="AH872" i="11"/>
  <c r="AH868" i="11"/>
  <c r="AH864" i="11"/>
  <c r="AH860" i="11"/>
  <c r="AH856" i="11"/>
  <c r="AH852" i="11"/>
  <c r="AH848" i="11"/>
  <c r="AH844" i="11"/>
  <c r="AH840" i="11"/>
  <c r="AH836" i="11"/>
  <c r="AH832" i="11"/>
  <c r="AH828" i="11"/>
  <c r="AH824" i="11"/>
  <c r="AH820" i="11"/>
  <c r="AH816" i="11"/>
  <c r="AH812" i="11"/>
  <c r="AH808" i="11"/>
  <c r="AH804" i="11"/>
  <c r="AH800" i="11"/>
  <c r="AH796" i="11"/>
  <c r="AH792" i="11"/>
  <c r="AH788" i="11"/>
  <c r="AH784" i="11"/>
  <c r="AH780" i="11"/>
  <c r="AH776" i="11"/>
  <c r="AH772" i="11"/>
  <c r="AH768" i="11"/>
  <c r="AH764" i="11"/>
  <c r="AH760" i="11"/>
  <c r="AH756" i="11"/>
  <c r="AH752" i="11"/>
  <c r="AH748" i="11"/>
  <c r="AH744" i="11"/>
  <c r="AH740" i="11"/>
  <c r="AH734" i="11"/>
  <c r="AH726" i="11"/>
  <c r="AH718" i="11"/>
  <c r="AH710" i="11"/>
  <c r="AH702" i="11"/>
  <c r="AH694" i="11"/>
  <c r="AH686" i="11"/>
  <c r="AH654" i="11"/>
  <c r="AH1003" i="11"/>
  <c r="AH999" i="11"/>
  <c r="AH987" i="11"/>
  <c r="AH258" i="11"/>
  <c r="AH254" i="11"/>
  <c r="AH250" i="11"/>
  <c r="AH246" i="11"/>
  <c r="AH242" i="11"/>
  <c r="AH238" i="11"/>
  <c r="AH234" i="11"/>
  <c r="AH230" i="11"/>
  <c r="AH226" i="11"/>
  <c r="AH222" i="11"/>
  <c r="AH218" i="11"/>
  <c r="AH214" i="11"/>
  <c r="AH210" i="11"/>
  <c r="AH206" i="11"/>
  <c r="AH202" i="11"/>
  <c r="AH198" i="11"/>
  <c r="AH194" i="11"/>
  <c r="AH190" i="11"/>
  <c r="AH186" i="11"/>
  <c r="AH182" i="11"/>
  <c r="AH178" i="11"/>
  <c r="AH174" i="11"/>
  <c r="AH166" i="11"/>
  <c r="AH158" i="11"/>
  <c r="AH150" i="11"/>
  <c r="AH142" i="11"/>
  <c r="AH134" i="11"/>
  <c r="AH126" i="11"/>
  <c r="AH118" i="11"/>
  <c r="AH110" i="11"/>
  <c r="AH102" i="11"/>
  <c r="AH94" i="11"/>
  <c r="AH86" i="11"/>
  <c r="AH78" i="11"/>
  <c r="AH70" i="11"/>
  <c r="AH62" i="11"/>
  <c r="AH54" i="11"/>
  <c r="AH46" i="11"/>
  <c r="AH38" i="11"/>
  <c r="AH30" i="11"/>
  <c r="AH22" i="11"/>
  <c r="AH14" i="11"/>
  <c r="AH6" i="11"/>
  <c r="AH171" i="11"/>
  <c r="AH167" i="11"/>
  <c r="AH163" i="11"/>
  <c r="AH159" i="11"/>
  <c r="AH155" i="11"/>
  <c r="AH151" i="11"/>
  <c r="AH147" i="11"/>
  <c r="AH143" i="11"/>
  <c r="AH139" i="11"/>
  <c r="AH135" i="11"/>
  <c r="AH131" i="11"/>
  <c r="AH127" i="11"/>
  <c r="AH123" i="11"/>
  <c r="AH119" i="11"/>
  <c r="AH115" i="11"/>
  <c r="AH111" i="11"/>
  <c r="AH107" i="11"/>
  <c r="AH103" i="11"/>
  <c r="AH99" i="11"/>
  <c r="AH95" i="11"/>
  <c r="AH91" i="11"/>
  <c r="AH87" i="11"/>
  <c r="AH83" i="11"/>
  <c r="AH79" i="11"/>
  <c r="AH75" i="11"/>
  <c r="AH71" i="11"/>
  <c r="AH67" i="11"/>
  <c r="AH63" i="11"/>
  <c r="AH59" i="11"/>
  <c r="AH55" i="11"/>
  <c r="AH51" i="11"/>
  <c r="AH47" i="11"/>
  <c r="AH43" i="11"/>
  <c r="AH39" i="11"/>
  <c r="AH35" i="11"/>
  <c r="AH31" i="11"/>
  <c r="AH27" i="11"/>
  <c r="AH23" i="11"/>
  <c r="AH19" i="11"/>
  <c r="AH15" i="11"/>
  <c r="AH11" i="11"/>
  <c r="AH7" i="11"/>
  <c r="AH736" i="11"/>
  <c r="AH732" i="11"/>
  <c r="AH728" i="11"/>
  <c r="AH724" i="11"/>
  <c r="AH720" i="11"/>
  <c r="AH716" i="11"/>
  <c r="AH712" i="11"/>
  <c r="AH708" i="11"/>
  <c r="AH704" i="11"/>
  <c r="AH700" i="11"/>
  <c r="AH696" i="11"/>
  <c r="AH692" i="11"/>
  <c r="AH688" i="11"/>
  <c r="AH684" i="11"/>
  <c r="AH680" i="11"/>
  <c r="AH676" i="11"/>
  <c r="AH672" i="11"/>
  <c r="AH668" i="11"/>
  <c r="AH664" i="11"/>
  <c r="AH660" i="11"/>
  <c r="AH656" i="11"/>
  <c r="AH652" i="11"/>
  <c r="AH648" i="11"/>
  <c r="AH644" i="11"/>
  <c r="AH640" i="11"/>
  <c r="AH636" i="11"/>
  <c r="AH632" i="11"/>
  <c r="AH628" i="11"/>
  <c r="AH624" i="11"/>
  <c r="AH620" i="11"/>
  <c r="AH616" i="11"/>
  <c r="AH612" i="11"/>
  <c r="AH608" i="11"/>
  <c r="AH604" i="11"/>
  <c r="AH600" i="11"/>
  <c r="AH596" i="11"/>
  <c r="AH592" i="11"/>
  <c r="AH588" i="11"/>
  <c r="AH584" i="11"/>
  <c r="AH580" i="11"/>
  <c r="AH576" i="11"/>
  <c r="AH572" i="11"/>
  <c r="AH568" i="11"/>
  <c r="AH564" i="11"/>
  <c r="AH560" i="11"/>
  <c r="AH556" i="11"/>
  <c r="AH552" i="11"/>
  <c r="AH548" i="11"/>
  <c r="AH544" i="11"/>
  <c r="AH540" i="11"/>
  <c r="AH536" i="11"/>
  <c r="AH532" i="11"/>
  <c r="AH528" i="11"/>
  <c r="AH524" i="11"/>
  <c r="AH520" i="11"/>
  <c r="AH516" i="11"/>
  <c r="AH512" i="11"/>
  <c r="AH508" i="11"/>
  <c r="AH504" i="11"/>
  <c r="AH500" i="11"/>
  <c r="AH496" i="11"/>
  <c r="AH492" i="11"/>
  <c r="AH488" i="11"/>
  <c r="AH484" i="11"/>
  <c r="AH480" i="11"/>
  <c r="AH476" i="11"/>
  <c r="AH472" i="11"/>
  <c r="AH468" i="11"/>
  <c r="AH464" i="11"/>
  <c r="AH460" i="11"/>
  <c r="AH456" i="11"/>
  <c r="AH452" i="11"/>
  <c r="AH448" i="11"/>
  <c r="AH444" i="11"/>
  <c r="AH440" i="11"/>
  <c r="AH436" i="11"/>
  <c r="AH432" i="11"/>
  <c r="AH427" i="11"/>
  <c r="AH419" i="11"/>
  <c r="AH411" i="11"/>
  <c r="AH426" i="11"/>
  <c r="AH422" i="11"/>
  <c r="AH418" i="11"/>
  <c r="AH414" i="11"/>
  <c r="AI6" i="11"/>
  <c r="AJ6" i="11" s="1"/>
  <c r="AI8" i="11"/>
  <c r="AJ8" i="11" s="1"/>
  <c r="AI10" i="11"/>
  <c r="AJ10" i="11" s="1"/>
  <c r="AI12" i="11"/>
  <c r="AJ12" i="11" s="1"/>
  <c r="AI14" i="11"/>
  <c r="AJ14" i="11" s="1"/>
  <c r="AI16" i="11"/>
  <c r="AJ16" i="11" s="1"/>
  <c r="AI18" i="11"/>
  <c r="AJ18" i="11" s="1"/>
  <c r="AI20" i="11"/>
  <c r="AJ20" i="11" s="1"/>
  <c r="AI22" i="11"/>
  <c r="AJ22" i="11" s="1"/>
  <c r="AI24" i="11"/>
  <c r="AJ24" i="11" s="1"/>
  <c r="AI26" i="11"/>
  <c r="AJ26" i="11" s="1"/>
  <c r="AI28" i="11"/>
  <c r="AJ28" i="11" s="1"/>
  <c r="AI30" i="11"/>
  <c r="AJ30" i="11" s="1"/>
  <c r="AI32" i="11"/>
  <c r="AJ32" i="11" s="1"/>
  <c r="AI34" i="11"/>
  <c r="AJ34" i="11" s="1"/>
  <c r="AI36" i="11"/>
  <c r="AJ36" i="11" s="1"/>
  <c r="AI38" i="11"/>
  <c r="AJ38" i="11" s="1"/>
  <c r="AI40" i="11"/>
  <c r="AJ40" i="11" s="1"/>
  <c r="AI42" i="11"/>
  <c r="AJ42" i="11" s="1"/>
  <c r="AI44" i="11"/>
  <c r="AJ44" i="11" s="1"/>
  <c r="AI46" i="11"/>
  <c r="AJ46" i="11" s="1"/>
  <c r="AI48" i="11"/>
  <c r="AJ48" i="11" s="1"/>
  <c r="AI50" i="11"/>
  <c r="AJ50" i="11" s="1"/>
  <c r="AI52" i="11"/>
  <c r="AJ52" i="11" s="1"/>
  <c r="AI54" i="11"/>
  <c r="AJ54" i="11" s="1"/>
  <c r="AI56" i="11"/>
  <c r="AJ56" i="11" s="1"/>
  <c r="AI58" i="11"/>
  <c r="AJ58" i="11" s="1"/>
  <c r="AI60" i="11"/>
  <c r="AJ60" i="11" s="1"/>
  <c r="AI62" i="11"/>
  <c r="AJ62" i="11" s="1"/>
  <c r="AI64" i="11"/>
  <c r="AJ64" i="11" s="1"/>
  <c r="AI66" i="11"/>
  <c r="AJ66" i="11" s="1"/>
  <c r="AI68" i="11"/>
  <c r="AJ68" i="11" s="1"/>
  <c r="AI70" i="11"/>
  <c r="AJ70" i="11" s="1"/>
  <c r="AI72" i="11"/>
  <c r="AJ72" i="11" s="1"/>
  <c r="AI74" i="11"/>
  <c r="AJ74" i="11" s="1"/>
  <c r="AI76" i="11"/>
  <c r="AJ76" i="11" s="1"/>
  <c r="AI78" i="11"/>
  <c r="AJ78" i="11" s="1"/>
  <c r="AI80" i="11"/>
  <c r="AJ80" i="11" s="1"/>
  <c r="AI82" i="11"/>
  <c r="AJ82" i="11" s="1"/>
  <c r="AI84" i="11"/>
  <c r="AJ84" i="11" s="1"/>
  <c r="AI5" i="11"/>
  <c r="AJ5" i="11" s="1"/>
  <c r="AI7" i="11"/>
  <c r="AJ7" i="11" s="1"/>
  <c r="AI9" i="11"/>
  <c r="AJ9" i="11" s="1"/>
  <c r="AI11" i="11"/>
  <c r="AJ11" i="11" s="1"/>
  <c r="AI13" i="11"/>
  <c r="AJ13" i="11" s="1"/>
  <c r="AI15" i="11"/>
  <c r="AJ15" i="11" s="1"/>
  <c r="AI17" i="11"/>
  <c r="AJ17" i="11" s="1"/>
  <c r="AI19" i="11"/>
  <c r="AJ19" i="11" s="1"/>
  <c r="AI21" i="11"/>
  <c r="AJ21" i="11" s="1"/>
  <c r="AI23" i="11"/>
  <c r="AJ23" i="11" s="1"/>
  <c r="AI25" i="11"/>
  <c r="AJ25" i="11" s="1"/>
  <c r="AI27" i="11"/>
  <c r="AJ27" i="11" s="1"/>
  <c r="AI29" i="11"/>
  <c r="AJ29" i="11" s="1"/>
  <c r="AI31" i="11"/>
  <c r="AJ31" i="11" s="1"/>
  <c r="AI33" i="11"/>
  <c r="AJ33" i="11" s="1"/>
  <c r="AI35" i="11"/>
  <c r="AJ35" i="11" s="1"/>
  <c r="AI37" i="11"/>
  <c r="AJ37" i="11" s="1"/>
  <c r="AI39" i="11"/>
  <c r="AJ39" i="11" s="1"/>
  <c r="AI41" i="11"/>
  <c r="AJ41" i="11" s="1"/>
  <c r="AI43" i="11"/>
  <c r="AJ43" i="11" s="1"/>
  <c r="AI45" i="11"/>
  <c r="AJ45" i="11" s="1"/>
  <c r="AI47" i="11"/>
  <c r="AJ47" i="11" s="1"/>
  <c r="AI49" i="11"/>
  <c r="AJ49" i="11" s="1"/>
  <c r="AI51" i="11"/>
  <c r="AJ51" i="11" s="1"/>
  <c r="AI53" i="11"/>
  <c r="AJ53" i="11" s="1"/>
  <c r="AI55" i="11"/>
  <c r="AJ55" i="11" s="1"/>
  <c r="AI57" i="11"/>
  <c r="AJ57" i="11" s="1"/>
  <c r="AI59" i="11"/>
  <c r="AJ59" i="11" s="1"/>
  <c r="AI61" i="11"/>
  <c r="AJ61" i="11" s="1"/>
  <c r="AI63" i="11"/>
  <c r="AJ63" i="11" s="1"/>
  <c r="AI65" i="11"/>
  <c r="AJ65" i="11" s="1"/>
  <c r="AI67" i="11"/>
  <c r="AJ67" i="11" s="1"/>
  <c r="AI69" i="11"/>
  <c r="AJ69" i="11" s="1"/>
  <c r="AI71" i="11"/>
  <c r="AJ71" i="11" s="1"/>
  <c r="AI73" i="11"/>
  <c r="AJ73" i="11" s="1"/>
  <c r="AI75" i="11"/>
  <c r="AJ75" i="11" s="1"/>
  <c r="AI77" i="11"/>
  <c r="AJ77" i="11" s="1"/>
  <c r="AI79" i="11"/>
  <c r="AJ79" i="11" s="1"/>
  <c r="AI81" i="11"/>
  <c r="AJ81" i="11" s="1"/>
  <c r="AI83" i="11"/>
  <c r="AJ83" i="11" s="1"/>
  <c r="AI85" i="11"/>
  <c r="AJ85" i="11" s="1"/>
  <c r="AI87" i="11"/>
  <c r="AJ87" i="11" s="1"/>
  <c r="AI89" i="11"/>
  <c r="AJ89" i="11" s="1"/>
  <c r="AI91" i="11"/>
  <c r="AJ91" i="11" s="1"/>
  <c r="AI93" i="11"/>
  <c r="AJ93" i="11" s="1"/>
  <c r="AI95" i="11"/>
  <c r="AJ95" i="11" s="1"/>
  <c r="AI97" i="11"/>
  <c r="AJ97" i="11" s="1"/>
  <c r="AI99" i="11"/>
  <c r="AJ99" i="11" s="1"/>
  <c r="AI101" i="11"/>
  <c r="AJ101" i="11" s="1"/>
  <c r="AI103" i="11"/>
  <c r="AJ103" i="11" s="1"/>
  <c r="AI105" i="11"/>
  <c r="AJ105" i="11" s="1"/>
  <c r="AI107" i="11"/>
  <c r="AJ107" i="11" s="1"/>
  <c r="AI109" i="11"/>
  <c r="AJ109" i="11" s="1"/>
  <c r="AI111" i="11"/>
  <c r="AJ111" i="11" s="1"/>
  <c r="AI113" i="11"/>
  <c r="AJ113" i="11" s="1"/>
  <c r="AI115" i="11"/>
  <c r="AJ115" i="11" s="1"/>
  <c r="AI117" i="11"/>
  <c r="AJ117" i="11" s="1"/>
  <c r="AI119" i="11"/>
  <c r="AJ119" i="11" s="1"/>
  <c r="AI121" i="11"/>
  <c r="AJ121" i="11" s="1"/>
  <c r="AI123" i="11"/>
  <c r="AJ123" i="11" s="1"/>
  <c r="AI125" i="11"/>
  <c r="AJ125" i="11" s="1"/>
  <c r="AI127" i="11"/>
  <c r="AJ127" i="11" s="1"/>
  <c r="AI129" i="11"/>
  <c r="AJ129" i="11" s="1"/>
  <c r="AI131" i="11"/>
  <c r="AJ131" i="11" s="1"/>
  <c r="AI133" i="11"/>
  <c r="AJ133" i="11" s="1"/>
  <c r="AI135" i="11"/>
  <c r="AJ135" i="11" s="1"/>
  <c r="AI137" i="11"/>
  <c r="AJ137" i="11" s="1"/>
  <c r="AI139" i="11"/>
  <c r="AJ139" i="11" s="1"/>
  <c r="AI141" i="11"/>
  <c r="AJ141" i="11" s="1"/>
  <c r="AI143" i="11"/>
  <c r="AJ143" i="11" s="1"/>
  <c r="AI145" i="11"/>
  <c r="AJ145" i="11" s="1"/>
  <c r="AI147" i="11"/>
  <c r="AJ147" i="11" s="1"/>
  <c r="AI149" i="11"/>
  <c r="AJ149" i="11" s="1"/>
  <c r="AI151" i="11"/>
  <c r="AJ151" i="11" s="1"/>
  <c r="AI153" i="11"/>
  <c r="AJ153" i="11" s="1"/>
  <c r="AI155" i="11"/>
  <c r="AJ155" i="11" s="1"/>
  <c r="AI157" i="11"/>
  <c r="AJ157" i="11" s="1"/>
  <c r="AI159" i="11"/>
  <c r="AJ159" i="11" s="1"/>
  <c r="AI161" i="11"/>
  <c r="AJ161" i="11" s="1"/>
  <c r="AI163" i="11"/>
  <c r="AJ163" i="11" s="1"/>
  <c r="AI165" i="11"/>
  <c r="AJ165" i="11" s="1"/>
  <c r="AI167" i="11"/>
  <c r="AJ167" i="11" s="1"/>
  <c r="AI169" i="11"/>
  <c r="AJ169" i="11" s="1"/>
  <c r="AI171" i="11"/>
  <c r="AJ171" i="11" s="1"/>
  <c r="AI173" i="11"/>
  <c r="AJ173" i="11" s="1"/>
  <c r="AI86" i="11"/>
  <c r="AJ86" i="11" s="1"/>
  <c r="AI90" i="11"/>
  <c r="AJ90" i="11" s="1"/>
  <c r="AI94" i="11"/>
  <c r="AJ94" i="11" s="1"/>
  <c r="AI98" i="11"/>
  <c r="AJ98" i="11" s="1"/>
  <c r="AI102" i="11"/>
  <c r="AJ102" i="11" s="1"/>
  <c r="AI106" i="11"/>
  <c r="AJ106" i="11" s="1"/>
  <c r="AI110" i="11"/>
  <c r="AJ110" i="11" s="1"/>
  <c r="AI114" i="11"/>
  <c r="AJ114" i="11" s="1"/>
  <c r="AI118" i="11"/>
  <c r="AJ118" i="11" s="1"/>
  <c r="AI122" i="11"/>
  <c r="AJ122" i="11" s="1"/>
  <c r="AI126" i="11"/>
  <c r="AJ126" i="11" s="1"/>
  <c r="AI130" i="11"/>
  <c r="AJ130" i="11" s="1"/>
  <c r="AI134" i="11"/>
  <c r="AJ134" i="11" s="1"/>
  <c r="AI138" i="11"/>
  <c r="AJ138" i="11" s="1"/>
  <c r="AI142" i="11"/>
  <c r="AJ142" i="11" s="1"/>
  <c r="AI146" i="11"/>
  <c r="AJ146" i="11" s="1"/>
  <c r="AI150" i="11"/>
  <c r="AJ150" i="11" s="1"/>
  <c r="AI154" i="11"/>
  <c r="AJ154" i="11" s="1"/>
  <c r="AI158" i="11"/>
  <c r="AJ158" i="11" s="1"/>
  <c r="AI162" i="11"/>
  <c r="AJ162" i="11" s="1"/>
  <c r="AI166" i="11"/>
  <c r="AJ166" i="11" s="1"/>
  <c r="AI170" i="11"/>
  <c r="AJ170" i="11" s="1"/>
  <c r="AI174" i="11"/>
  <c r="AJ174" i="11" s="1"/>
  <c r="AI176" i="11"/>
  <c r="AJ176" i="11" s="1"/>
  <c r="AI178" i="11"/>
  <c r="AJ178" i="11" s="1"/>
  <c r="AI180" i="11"/>
  <c r="AJ180" i="11" s="1"/>
  <c r="AI182" i="11"/>
  <c r="AJ182" i="11" s="1"/>
  <c r="AI184" i="11"/>
  <c r="AJ184" i="11" s="1"/>
  <c r="AI186" i="11"/>
  <c r="AJ186" i="11" s="1"/>
  <c r="AI188" i="11"/>
  <c r="AJ188" i="11" s="1"/>
  <c r="AI190" i="11"/>
  <c r="AJ190" i="11" s="1"/>
  <c r="AI192" i="11"/>
  <c r="AJ192" i="11" s="1"/>
  <c r="AI194" i="11"/>
  <c r="AJ194" i="11" s="1"/>
  <c r="AI196" i="11"/>
  <c r="AJ196" i="11" s="1"/>
  <c r="AI198" i="11"/>
  <c r="AJ198" i="11" s="1"/>
  <c r="AI200" i="11"/>
  <c r="AJ200" i="11" s="1"/>
  <c r="AI202" i="11"/>
  <c r="AJ202" i="11" s="1"/>
  <c r="AI204" i="11"/>
  <c r="AJ204" i="11" s="1"/>
  <c r="AI206" i="11"/>
  <c r="AJ206" i="11" s="1"/>
  <c r="AI208" i="11"/>
  <c r="AJ208" i="11" s="1"/>
  <c r="AI210" i="11"/>
  <c r="AJ210" i="11" s="1"/>
  <c r="AI212" i="11"/>
  <c r="AJ212" i="11" s="1"/>
  <c r="AI214" i="11"/>
  <c r="AJ214" i="11" s="1"/>
  <c r="AI216" i="11"/>
  <c r="AJ216" i="11" s="1"/>
  <c r="AI218" i="11"/>
  <c r="AJ218" i="11" s="1"/>
  <c r="AI220" i="11"/>
  <c r="AJ220" i="11" s="1"/>
  <c r="AI222" i="11"/>
  <c r="AJ222" i="11" s="1"/>
  <c r="AI224" i="11"/>
  <c r="AJ224" i="11" s="1"/>
  <c r="AI226" i="11"/>
  <c r="AJ226" i="11" s="1"/>
  <c r="AI228" i="11"/>
  <c r="AJ228" i="11" s="1"/>
  <c r="AI230" i="11"/>
  <c r="AJ230" i="11" s="1"/>
  <c r="AI232" i="11"/>
  <c r="AJ232" i="11" s="1"/>
  <c r="AI234" i="11"/>
  <c r="AJ234" i="11" s="1"/>
  <c r="AI236" i="11"/>
  <c r="AJ236" i="11" s="1"/>
  <c r="AI238" i="11"/>
  <c r="AJ238" i="11" s="1"/>
  <c r="AI240" i="11"/>
  <c r="AJ240" i="11" s="1"/>
  <c r="AI242" i="11"/>
  <c r="AJ242" i="11" s="1"/>
  <c r="AI244" i="11"/>
  <c r="AJ244" i="11" s="1"/>
  <c r="AI246" i="11"/>
  <c r="AJ246" i="11" s="1"/>
  <c r="AI248" i="11"/>
  <c r="AJ248" i="11" s="1"/>
  <c r="AI250" i="11"/>
  <c r="AJ250" i="11" s="1"/>
  <c r="AI252" i="11"/>
  <c r="AJ252" i="11" s="1"/>
  <c r="AI254" i="11"/>
  <c r="AJ254" i="11" s="1"/>
  <c r="AI256" i="11"/>
  <c r="AJ256" i="11" s="1"/>
  <c r="AI258" i="11"/>
  <c r="AJ258" i="11" s="1"/>
  <c r="AI260" i="11"/>
  <c r="AJ260" i="11" s="1"/>
  <c r="AI262" i="11"/>
  <c r="AJ262" i="11" s="1"/>
  <c r="AI264" i="11"/>
  <c r="AJ264" i="11" s="1"/>
  <c r="AI266" i="11"/>
  <c r="AJ266" i="11" s="1"/>
  <c r="AI268" i="11"/>
  <c r="AJ268" i="11" s="1"/>
  <c r="AI270" i="11"/>
  <c r="AJ270" i="11" s="1"/>
  <c r="AI272" i="11"/>
  <c r="AJ272" i="11" s="1"/>
  <c r="AI274" i="11"/>
  <c r="AJ274" i="11" s="1"/>
  <c r="AI276" i="11"/>
  <c r="AJ276" i="11" s="1"/>
  <c r="AI278" i="11"/>
  <c r="AJ278" i="11" s="1"/>
  <c r="AI280" i="11"/>
  <c r="AJ280" i="11" s="1"/>
  <c r="AI282" i="11"/>
  <c r="AJ282" i="11" s="1"/>
  <c r="AI284" i="11"/>
  <c r="AJ284" i="11" s="1"/>
  <c r="AI286" i="11"/>
  <c r="AJ286" i="11" s="1"/>
  <c r="AI288" i="11"/>
  <c r="AJ288" i="11" s="1"/>
  <c r="AI290" i="11"/>
  <c r="AJ290" i="11" s="1"/>
  <c r="AI292" i="11"/>
  <c r="AJ292" i="11" s="1"/>
  <c r="AI294" i="11"/>
  <c r="AJ294" i="11" s="1"/>
  <c r="AI296" i="11"/>
  <c r="AJ296" i="11" s="1"/>
  <c r="AI298" i="11"/>
  <c r="AJ298" i="11" s="1"/>
  <c r="AI88" i="11"/>
  <c r="AJ88" i="11" s="1"/>
  <c r="AI92" i="11"/>
  <c r="AJ92" i="11" s="1"/>
  <c r="AI96" i="11"/>
  <c r="AJ96" i="11" s="1"/>
  <c r="AI100" i="11"/>
  <c r="AJ100" i="11" s="1"/>
  <c r="AI104" i="11"/>
  <c r="AJ104" i="11" s="1"/>
  <c r="AI108" i="11"/>
  <c r="AJ108" i="11" s="1"/>
  <c r="AI112" i="11"/>
  <c r="AJ112" i="11" s="1"/>
  <c r="AI116" i="11"/>
  <c r="AJ116" i="11" s="1"/>
  <c r="AI120" i="11"/>
  <c r="AJ120" i="11" s="1"/>
  <c r="AI124" i="11"/>
  <c r="AJ124" i="11" s="1"/>
  <c r="AI128" i="11"/>
  <c r="AJ128" i="11" s="1"/>
  <c r="AI132" i="11"/>
  <c r="AJ132" i="11" s="1"/>
  <c r="AI136" i="11"/>
  <c r="AJ136" i="11" s="1"/>
  <c r="AI140" i="11"/>
  <c r="AJ140" i="11" s="1"/>
  <c r="AI144" i="11"/>
  <c r="AJ144" i="11" s="1"/>
  <c r="AI148" i="11"/>
  <c r="AJ148" i="11" s="1"/>
  <c r="AI152" i="11"/>
  <c r="AJ152" i="11" s="1"/>
  <c r="AI156" i="11"/>
  <c r="AJ156" i="11" s="1"/>
  <c r="AI160" i="11"/>
  <c r="AJ160" i="11" s="1"/>
  <c r="AI164" i="11"/>
  <c r="AJ164" i="11" s="1"/>
  <c r="AI168" i="11"/>
  <c r="AJ168" i="11" s="1"/>
  <c r="AI172" i="11"/>
  <c r="AJ172" i="11" s="1"/>
  <c r="AI175" i="11"/>
  <c r="AJ175" i="11" s="1"/>
  <c r="AI177" i="11"/>
  <c r="AJ177" i="11" s="1"/>
  <c r="AI179" i="11"/>
  <c r="AJ179" i="11" s="1"/>
  <c r="AI181" i="11"/>
  <c r="AJ181" i="11" s="1"/>
  <c r="AI183" i="11"/>
  <c r="AJ183" i="11" s="1"/>
  <c r="AI185" i="11"/>
  <c r="AJ185" i="11" s="1"/>
  <c r="AI187" i="11"/>
  <c r="AJ187" i="11" s="1"/>
  <c r="AI189" i="11"/>
  <c r="AJ189" i="11" s="1"/>
  <c r="AI191" i="11"/>
  <c r="AJ191" i="11" s="1"/>
  <c r="AI193" i="11"/>
  <c r="AJ193" i="11" s="1"/>
  <c r="AI195" i="11"/>
  <c r="AJ195" i="11" s="1"/>
  <c r="AI197" i="11"/>
  <c r="AJ197" i="11" s="1"/>
  <c r="AI199" i="11"/>
  <c r="AJ199" i="11" s="1"/>
  <c r="AI201" i="11"/>
  <c r="AJ201" i="11" s="1"/>
  <c r="AI203" i="11"/>
  <c r="AJ203" i="11" s="1"/>
  <c r="AI205" i="11"/>
  <c r="AJ205" i="11" s="1"/>
  <c r="AI207" i="11"/>
  <c r="AJ207" i="11" s="1"/>
  <c r="AI209" i="11"/>
  <c r="AJ209" i="11" s="1"/>
  <c r="AI211" i="11"/>
  <c r="AJ211" i="11" s="1"/>
  <c r="AI213" i="11"/>
  <c r="AJ213" i="11" s="1"/>
  <c r="AI215" i="11"/>
  <c r="AJ215" i="11" s="1"/>
  <c r="AI217" i="11"/>
  <c r="AJ217" i="11" s="1"/>
  <c r="AI219" i="11"/>
  <c r="AJ219" i="11" s="1"/>
  <c r="AI221" i="11"/>
  <c r="AJ221" i="11" s="1"/>
  <c r="AI223" i="11"/>
  <c r="AJ223" i="11" s="1"/>
  <c r="AI225" i="11"/>
  <c r="AJ225" i="11" s="1"/>
  <c r="AI227" i="11"/>
  <c r="AJ227" i="11" s="1"/>
  <c r="AI229" i="11"/>
  <c r="AJ229" i="11" s="1"/>
  <c r="AI231" i="11"/>
  <c r="AJ231" i="11" s="1"/>
  <c r="AI233" i="11"/>
  <c r="AJ233" i="11" s="1"/>
  <c r="AI235" i="11"/>
  <c r="AJ235" i="11" s="1"/>
  <c r="AI237" i="11"/>
  <c r="AJ237" i="11" s="1"/>
  <c r="AI239" i="11"/>
  <c r="AJ239" i="11" s="1"/>
  <c r="AI241" i="11"/>
  <c r="AJ241" i="11" s="1"/>
  <c r="AI243" i="11"/>
  <c r="AJ243" i="11" s="1"/>
  <c r="AI245" i="11"/>
  <c r="AJ245" i="11" s="1"/>
  <c r="AI247" i="11"/>
  <c r="AJ247" i="11" s="1"/>
  <c r="AI249" i="11"/>
  <c r="AJ249" i="11" s="1"/>
  <c r="AI251" i="11"/>
  <c r="AJ251" i="11" s="1"/>
  <c r="AI253" i="11"/>
  <c r="AJ253" i="11" s="1"/>
  <c r="AI255" i="11"/>
  <c r="AJ255" i="11" s="1"/>
  <c r="AI257" i="11"/>
  <c r="AJ257" i="11" s="1"/>
  <c r="AI259" i="11"/>
  <c r="AJ259" i="11" s="1"/>
  <c r="AI261" i="11"/>
  <c r="AJ261" i="11" s="1"/>
  <c r="AI263" i="11"/>
  <c r="AJ263" i="11" s="1"/>
  <c r="AI265" i="11"/>
  <c r="AJ265" i="11" s="1"/>
  <c r="AI267" i="11"/>
  <c r="AJ267" i="11" s="1"/>
  <c r="AI269" i="11"/>
  <c r="AJ269" i="11" s="1"/>
  <c r="AI271" i="11"/>
  <c r="AJ271" i="11" s="1"/>
  <c r="AI273" i="11"/>
  <c r="AJ273" i="11" s="1"/>
  <c r="AI275" i="11"/>
  <c r="AJ275" i="11" s="1"/>
  <c r="AI279" i="11"/>
  <c r="AJ279" i="11" s="1"/>
  <c r="AI283" i="11"/>
  <c r="AJ283" i="11" s="1"/>
  <c r="AI287" i="11"/>
  <c r="AJ287" i="11" s="1"/>
  <c r="AI291" i="11"/>
  <c r="AJ291" i="11" s="1"/>
  <c r="AI295" i="11"/>
  <c r="AJ295" i="11" s="1"/>
  <c r="AI299" i="11"/>
  <c r="AJ299" i="11" s="1"/>
  <c r="AI301" i="11"/>
  <c r="AJ301" i="11" s="1"/>
  <c r="AI303" i="11"/>
  <c r="AJ303" i="11" s="1"/>
  <c r="AI305" i="11"/>
  <c r="AJ305" i="11" s="1"/>
  <c r="AI307" i="11"/>
  <c r="AJ307" i="11" s="1"/>
  <c r="AI309" i="11"/>
  <c r="AJ309" i="11" s="1"/>
  <c r="AI311" i="11"/>
  <c r="AJ311" i="11" s="1"/>
  <c r="AI313" i="11"/>
  <c r="AJ313" i="11" s="1"/>
  <c r="AI315" i="11"/>
  <c r="AJ315" i="11" s="1"/>
  <c r="AI317" i="11"/>
  <c r="AJ317" i="11" s="1"/>
  <c r="AI319" i="11"/>
  <c r="AJ319" i="11" s="1"/>
  <c r="AI321" i="11"/>
  <c r="AJ321" i="11" s="1"/>
  <c r="AI323" i="11"/>
  <c r="AJ323" i="11" s="1"/>
  <c r="AI325" i="11"/>
  <c r="AJ325" i="11" s="1"/>
  <c r="AI327" i="11"/>
  <c r="AJ327" i="11" s="1"/>
  <c r="AI329" i="11"/>
  <c r="AJ329" i="11" s="1"/>
  <c r="AI331" i="11"/>
  <c r="AJ331" i="11" s="1"/>
  <c r="AI333" i="11"/>
  <c r="AJ333" i="11" s="1"/>
  <c r="AI335" i="11"/>
  <c r="AJ335" i="11" s="1"/>
  <c r="AI337" i="11"/>
  <c r="AJ337" i="11" s="1"/>
  <c r="AI339" i="11"/>
  <c r="AJ339" i="11" s="1"/>
  <c r="AI341" i="11"/>
  <c r="AJ341" i="11" s="1"/>
  <c r="AI343" i="11"/>
  <c r="AJ343" i="11" s="1"/>
  <c r="AI345" i="11"/>
  <c r="AJ345" i="11" s="1"/>
  <c r="AI347" i="11"/>
  <c r="AJ347" i="11" s="1"/>
  <c r="AI349" i="11"/>
  <c r="AJ349" i="11" s="1"/>
  <c r="AI351" i="11"/>
  <c r="AJ351" i="11" s="1"/>
  <c r="AI353" i="11"/>
  <c r="AJ353" i="11" s="1"/>
  <c r="AI355" i="11"/>
  <c r="AJ355" i="11" s="1"/>
  <c r="AI357" i="11"/>
  <c r="AJ357" i="11" s="1"/>
  <c r="AI359" i="11"/>
  <c r="AJ359" i="11" s="1"/>
  <c r="AI361" i="11"/>
  <c r="AJ361" i="11" s="1"/>
  <c r="AI363" i="11"/>
  <c r="AJ363" i="11" s="1"/>
  <c r="AI365" i="11"/>
  <c r="AJ365" i="11" s="1"/>
  <c r="AI367" i="11"/>
  <c r="AJ367" i="11" s="1"/>
  <c r="AI369" i="11"/>
  <c r="AJ369" i="11" s="1"/>
  <c r="AI371" i="11"/>
  <c r="AJ371" i="11" s="1"/>
  <c r="AI373" i="11"/>
  <c r="AJ373" i="11" s="1"/>
  <c r="AI375" i="11"/>
  <c r="AJ375" i="11" s="1"/>
  <c r="AI377" i="11"/>
  <c r="AJ377" i="11" s="1"/>
  <c r="AI379" i="11"/>
  <c r="AJ379" i="11" s="1"/>
  <c r="AI381" i="11"/>
  <c r="AJ381" i="11" s="1"/>
  <c r="AI383" i="11"/>
  <c r="AJ383" i="11" s="1"/>
  <c r="AI385" i="11"/>
  <c r="AJ385" i="11" s="1"/>
  <c r="AI387" i="11"/>
  <c r="AJ387" i="11" s="1"/>
  <c r="AI389" i="11"/>
  <c r="AJ389" i="11" s="1"/>
  <c r="AI391" i="11"/>
  <c r="AJ391" i="11" s="1"/>
  <c r="AI393" i="11"/>
  <c r="AJ393" i="11" s="1"/>
  <c r="AI395" i="11"/>
  <c r="AJ395" i="11" s="1"/>
  <c r="AI397" i="11"/>
  <c r="AJ397" i="11" s="1"/>
  <c r="AI399" i="11"/>
  <c r="AJ399" i="11" s="1"/>
  <c r="AI401" i="11"/>
  <c r="AJ401" i="11" s="1"/>
  <c r="AI403" i="11"/>
  <c r="AJ403" i="11" s="1"/>
  <c r="AI405" i="11"/>
  <c r="AJ405" i="11" s="1"/>
  <c r="AI407" i="11"/>
  <c r="AJ407" i="11" s="1"/>
  <c r="AI409" i="11"/>
  <c r="AJ409" i="11" s="1"/>
  <c r="AI411" i="11"/>
  <c r="AJ411" i="11" s="1"/>
  <c r="AI413" i="11"/>
  <c r="AJ413" i="11" s="1"/>
  <c r="AI415" i="11"/>
  <c r="AJ415" i="11" s="1"/>
  <c r="AI417" i="11"/>
  <c r="AJ417" i="11" s="1"/>
  <c r="AI419" i="11"/>
  <c r="AJ419" i="11" s="1"/>
  <c r="AI421" i="11"/>
  <c r="AJ421" i="11" s="1"/>
  <c r="AI423" i="11"/>
  <c r="AJ423" i="11" s="1"/>
  <c r="AI425" i="11"/>
  <c r="AJ425" i="11" s="1"/>
  <c r="AI427" i="11"/>
  <c r="AJ427" i="11" s="1"/>
  <c r="AI429" i="11"/>
  <c r="AJ429" i="11" s="1"/>
  <c r="AI431" i="11"/>
  <c r="AJ431" i="11" s="1"/>
  <c r="AI433" i="11"/>
  <c r="AJ433" i="11" s="1"/>
  <c r="AI435" i="11"/>
  <c r="AJ435" i="11" s="1"/>
  <c r="AI437" i="11"/>
  <c r="AJ437" i="11" s="1"/>
  <c r="AI439" i="11"/>
  <c r="AJ439" i="11" s="1"/>
  <c r="AI441" i="11"/>
  <c r="AJ441" i="11" s="1"/>
  <c r="AI443" i="11"/>
  <c r="AJ443" i="11" s="1"/>
  <c r="AI445" i="11"/>
  <c r="AJ445" i="11" s="1"/>
  <c r="AI447" i="11"/>
  <c r="AJ447" i="11" s="1"/>
  <c r="AI449" i="11"/>
  <c r="AJ449" i="11" s="1"/>
  <c r="AI451" i="11"/>
  <c r="AJ451" i="11" s="1"/>
  <c r="AI453" i="11"/>
  <c r="AJ453" i="11" s="1"/>
  <c r="AI455" i="11"/>
  <c r="AJ455" i="11" s="1"/>
  <c r="AI457" i="11"/>
  <c r="AJ457" i="11" s="1"/>
  <c r="AI459" i="11"/>
  <c r="AJ459" i="11" s="1"/>
  <c r="AI461" i="11"/>
  <c r="AJ461" i="11" s="1"/>
  <c r="AI463" i="11"/>
  <c r="AJ463" i="11" s="1"/>
  <c r="AI465" i="11"/>
  <c r="AJ465" i="11" s="1"/>
  <c r="AI467" i="11"/>
  <c r="AJ467" i="11" s="1"/>
  <c r="AI469" i="11"/>
  <c r="AJ469" i="11" s="1"/>
  <c r="AI471" i="11"/>
  <c r="AJ471" i="11" s="1"/>
  <c r="AI473" i="11"/>
  <c r="AJ473" i="11" s="1"/>
  <c r="AI475" i="11"/>
  <c r="AJ475" i="11" s="1"/>
  <c r="AI477" i="11"/>
  <c r="AJ477" i="11" s="1"/>
  <c r="AI479" i="11"/>
  <c r="AJ479" i="11" s="1"/>
  <c r="AI481" i="11"/>
  <c r="AJ481" i="11" s="1"/>
  <c r="AI483" i="11"/>
  <c r="AJ483" i="11" s="1"/>
  <c r="AI485" i="11"/>
  <c r="AJ485" i="11" s="1"/>
  <c r="AI487" i="11"/>
  <c r="AJ487" i="11" s="1"/>
  <c r="AI489" i="11"/>
  <c r="AJ489" i="11" s="1"/>
  <c r="AI491" i="11"/>
  <c r="AJ491" i="11" s="1"/>
  <c r="AI493" i="11"/>
  <c r="AJ493" i="11" s="1"/>
  <c r="AI495" i="11"/>
  <c r="AJ495" i="11" s="1"/>
  <c r="AI497" i="11"/>
  <c r="AJ497" i="11" s="1"/>
  <c r="AI499" i="11"/>
  <c r="AJ499" i="11" s="1"/>
  <c r="AI501" i="11"/>
  <c r="AJ501" i="11" s="1"/>
  <c r="AI503" i="11"/>
  <c r="AJ503" i="11" s="1"/>
  <c r="AI505" i="11"/>
  <c r="AJ505" i="11" s="1"/>
  <c r="AI507" i="11"/>
  <c r="AJ507" i="11" s="1"/>
  <c r="AI509" i="11"/>
  <c r="AJ509" i="11" s="1"/>
  <c r="AI511" i="11"/>
  <c r="AJ511" i="11" s="1"/>
  <c r="AI513" i="11"/>
  <c r="AJ513" i="11" s="1"/>
  <c r="AI515" i="11"/>
  <c r="AJ515" i="11" s="1"/>
  <c r="AI517" i="11"/>
  <c r="AJ517" i="11" s="1"/>
  <c r="AI519" i="11"/>
  <c r="AJ519" i="11" s="1"/>
  <c r="AI521" i="11"/>
  <c r="AJ521" i="11" s="1"/>
  <c r="AI523" i="11"/>
  <c r="AJ523" i="11" s="1"/>
  <c r="AI525" i="11"/>
  <c r="AJ525" i="11" s="1"/>
  <c r="AI527" i="11"/>
  <c r="AJ527" i="11" s="1"/>
  <c r="AI529" i="11"/>
  <c r="AJ529" i="11" s="1"/>
  <c r="AI531" i="11"/>
  <c r="AJ531" i="11" s="1"/>
  <c r="AI533" i="11"/>
  <c r="AJ533" i="11" s="1"/>
  <c r="AI535" i="11"/>
  <c r="AJ535" i="11" s="1"/>
  <c r="AI537" i="11"/>
  <c r="AJ537" i="11" s="1"/>
  <c r="AI539" i="11"/>
  <c r="AJ539" i="11" s="1"/>
  <c r="AI541" i="11"/>
  <c r="AJ541" i="11" s="1"/>
  <c r="AI543" i="11"/>
  <c r="AJ543" i="11" s="1"/>
  <c r="AI545" i="11"/>
  <c r="AJ545" i="11" s="1"/>
  <c r="AI547" i="11"/>
  <c r="AJ547" i="11" s="1"/>
  <c r="AI549" i="11"/>
  <c r="AJ549" i="11" s="1"/>
  <c r="AI551" i="11"/>
  <c r="AJ551" i="11" s="1"/>
  <c r="AI553" i="11"/>
  <c r="AJ553" i="11" s="1"/>
  <c r="AI555" i="11"/>
  <c r="AJ555" i="11" s="1"/>
  <c r="AI557" i="11"/>
  <c r="AJ557" i="11" s="1"/>
  <c r="AI559" i="11"/>
  <c r="AJ559" i="11" s="1"/>
  <c r="AI561" i="11"/>
  <c r="AJ561" i="11" s="1"/>
  <c r="AI563" i="11"/>
  <c r="AJ563" i="11" s="1"/>
  <c r="AI565" i="11"/>
  <c r="AJ565" i="11" s="1"/>
  <c r="AI567" i="11"/>
  <c r="AJ567" i="11" s="1"/>
  <c r="AI569" i="11"/>
  <c r="AJ569" i="11" s="1"/>
  <c r="AI571" i="11"/>
  <c r="AJ571" i="11" s="1"/>
  <c r="AI573" i="11"/>
  <c r="AJ573" i="11" s="1"/>
  <c r="AI575" i="11"/>
  <c r="AJ575" i="11" s="1"/>
  <c r="AI577" i="11"/>
  <c r="AJ577" i="11" s="1"/>
  <c r="AI579" i="11"/>
  <c r="AJ579" i="11" s="1"/>
  <c r="AI581" i="11"/>
  <c r="AJ581" i="11" s="1"/>
  <c r="AI583" i="11"/>
  <c r="AJ583" i="11" s="1"/>
  <c r="AI585" i="11"/>
  <c r="AJ585" i="11" s="1"/>
  <c r="AI587" i="11"/>
  <c r="AJ587" i="11" s="1"/>
  <c r="AI589" i="11"/>
  <c r="AJ589" i="11" s="1"/>
  <c r="AI591" i="11"/>
  <c r="AJ591" i="11" s="1"/>
  <c r="AI593" i="11"/>
  <c r="AJ593" i="11" s="1"/>
  <c r="AI595" i="11"/>
  <c r="AJ595" i="11" s="1"/>
  <c r="AI597" i="11"/>
  <c r="AJ597" i="11" s="1"/>
  <c r="AI599" i="11"/>
  <c r="AJ599" i="11" s="1"/>
  <c r="AI601" i="11"/>
  <c r="AJ601" i="11" s="1"/>
  <c r="AI603" i="11"/>
  <c r="AJ603" i="11" s="1"/>
  <c r="AI605" i="11"/>
  <c r="AJ605" i="11" s="1"/>
  <c r="AI607" i="11"/>
  <c r="AJ607" i="11" s="1"/>
  <c r="AI609" i="11"/>
  <c r="AJ609" i="11" s="1"/>
  <c r="AI611" i="11"/>
  <c r="AJ611" i="11" s="1"/>
  <c r="AI613" i="11"/>
  <c r="AJ613" i="11" s="1"/>
  <c r="AI615" i="11"/>
  <c r="AJ615" i="11" s="1"/>
  <c r="AI617" i="11"/>
  <c r="AJ617" i="11" s="1"/>
  <c r="AI619" i="11"/>
  <c r="AJ619" i="11" s="1"/>
  <c r="AI621" i="11"/>
  <c r="AJ621" i="11" s="1"/>
  <c r="AI277" i="11"/>
  <c r="AJ277" i="11" s="1"/>
  <c r="AI281" i="11"/>
  <c r="AJ281" i="11" s="1"/>
  <c r="AI285" i="11"/>
  <c r="AJ285" i="11" s="1"/>
  <c r="AI289" i="11"/>
  <c r="AJ289" i="11" s="1"/>
  <c r="AI293" i="11"/>
  <c r="AJ293" i="11" s="1"/>
  <c r="AI297" i="11"/>
  <c r="AJ297" i="11" s="1"/>
  <c r="AI300" i="11"/>
  <c r="AJ300" i="11" s="1"/>
  <c r="AI302" i="11"/>
  <c r="AJ302" i="11" s="1"/>
  <c r="AI304" i="11"/>
  <c r="AJ304" i="11" s="1"/>
  <c r="AI306" i="11"/>
  <c r="AJ306" i="11" s="1"/>
  <c r="AI308" i="11"/>
  <c r="AJ308" i="11" s="1"/>
  <c r="AI310" i="11"/>
  <c r="AJ310" i="11" s="1"/>
  <c r="AI312" i="11"/>
  <c r="AJ312" i="11" s="1"/>
  <c r="AI314" i="11"/>
  <c r="AJ314" i="11" s="1"/>
  <c r="AI316" i="11"/>
  <c r="AJ316" i="11" s="1"/>
  <c r="AI318" i="11"/>
  <c r="AJ318" i="11" s="1"/>
  <c r="AI320" i="11"/>
  <c r="AJ320" i="11" s="1"/>
  <c r="AI322" i="11"/>
  <c r="AJ322" i="11" s="1"/>
  <c r="AI324" i="11"/>
  <c r="AJ324" i="11" s="1"/>
  <c r="AI326" i="11"/>
  <c r="AJ326" i="11" s="1"/>
  <c r="AI328" i="11"/>
  <c r="AJ328" i="11" s="1"/>
  <c r="AI330" i="11"/>
  <c r="AJ330" i="11" s="1"/>
  <c r="AI332" i="11"/>
  <c r="AJ332" i="11" s="1"/>
  <c r="AI334" i="11"/>
  <c r="AJ334" i="11" s="1"/>
  <c r="AI336" i="11"/>
  <c r="AJ336" i="11" s="1"/>
  <c r="AI338" i="11"/>
  <c r="AJ338" i="11" s="1"/>
  <c r="AI340" i="11"/>
  <c r="AJ340" i="11" s="1"/>
  <c r="AI342" i="11"/>
  <c r="AJ342" i="11" s="1"/>
  <c r="AI344" i="11"/>
  <c r="AJ344" i="11" s="1"/>
  <c r="AI346" i="11"/>
  <c r="AJ346" i="11" s="1"/>
  <c r="AI348" i="11"/>
  <c r="AJ348" i="11" s="1"/>
  <c r="AI350" i="11"/>
  <c r="AJ350" i="11" s="1"/>
  <c r="AI352" i="11"/>
  <c r="AJ352" i="11" s="1"/>
  <c r="AI354" i="11"/>
  <c r="AJ354" i="11" s="1"/>
  <c r="AI356" i="11"/>
  <c r="AJ356" i="11" s="1"/>
  <c r="AI358" i="11"/>
  <c r="AJ358" i="11" s="1"/>
  <c r="AI360" i="11"/>
  <c r="AJ360" i="11" s="1"/>
  <c r="AI362" i="11"/>
  <c r="AJ362" i="11" s="1"/>
  <c r="AI364" i="11"/>
  <c r="AJ364" i="11" s="1"/>
  <c r="AI366" i="11"/>
  <c r="AJ366" i="11" s="1"/>
  <c r="AI368" i="11"/>
  <c r="AJ368" i="11" s="1"/>
  <c r="AI370" i="11"/>
  <c r="AJ370" i="11" s="1"/>
  <c r="AI372" i="11"/>
  <c r="AJ372" i="11" s="1"/>
  <c r="AI374" i="11"/>
  <c r="AJ374" i="11" s="1"/>
  <c r="AI376" i="11"/>
  <c r="AJ376" i="11" s="1"/>
  <c r="AI378" i="11"/>
  <c r="AJ378" i="11" s="1"/>
  <c r="AI380" i="11"/>
  <c r="AJ380" i="11" s="1"/>
  <c r="AI382" i="11"/>
  <c r="AJ382" i="11" s="1"/>
  <c r="AI384" i="11"/>
  <c r="AJ384" i="11" s="1"/>
  <c r="AI386" i="11"/>
  <c r="AJ386" i="11" s="1"/>
  <c r="AI388" i="11"/>
  <c r="AJ388" i="11" s="1"/>
  <c r="AI390" i="11"/>
  <c r="AJ390" i="11" s="1"/>
  <c r="AI392" i="11"/>
  <c r="AJ392" i="11" s="1"/>
  <c r="AI394" i="11"/>
  <c r="AJ394" i="11" s="1"/>
  <c r="AI396" i="11"/>
  <c r="AJ396" i="11" s="1"/>
  <c r="AI398" i="11"/>
  <c r="AJ398" i="11" s="1"/>
  <c r="AI400" i="11"/>
  <c r="AJ400" i="11" s="1"/>
  <c r="AI402" i="11"/>
  <c r="AJ402" i="11" s="1"/>
  <c r="AI404" i="11"/>
  <c r="AJ404" i="11" s="1"/>
  <c r="AI406" i="11"/>
  <c r="AJ406" i="11" s="1"/>
  <c r="AI408" i="11"/>
  <c r="AJ408" i="11" s="1"/>
  <c r="AI410" i="11"/>
  <c r="AJ410" i="11" s="1"/>
  <c r="AI412" i="11"/>
  <c r="AJ412" i="11" s="1"/>
  <c r="AI414" i="11"/>
  <c r="AJ414" i="11" s="1"/>
  <c r="AI416" i="11"/>
  <c r="AJ416" i="11" s="1"/>
  <c r="AI418" i="11"/>
  <c r="AJ418" i="11" s="1"/>
  <c r="AI420" i="11"/>
  <c r="AJ420" i="11" s="1"/>
  <c r="AI422" i="11"/>
  <c r="AJ422" i="11" s="1"/>
  <c r="AI424" i="11"/>
  <c r="AJ424" i="11" s="1"/>
  <c r="AI426" i="11"/>
  <c r="AJ426" i="11" s="1"/>
  <c r="AI428" i="11"/>
  <c r="AJ428" i="11" s="1"/>
  <c r="AI430" i="11"/>
  <c r="AJ430" i="11" s="1"/>
  <c r="AI432" i="11"/>
  <c r="AJ432" i="11" s="1"/>
  <c r="AI434" i="11"/>
  <c r="AJ434" i="11" s="1"/>
  <c r="AI436" i="11"/>
  <c r="AJ436" i="11" s="1"/>
  <c r="AI438" i="11"/>
  <c r="AJ438" i="11" s="1"/>
  <c r="AI440" i="11"/>
  <c r="AJ440" i="11" s="1"/>
  <c r="AI442" i="11"/>
  <c r="AJ442" i="11" s="1"/>
  <c r="AI444" i="11"/>
  <c r="AJ444" i="11" s="1"/>
  <c r="AI446" i="11"/>
  <c r="AJ446" i="11" s="1"/>
  <c r="AI448" i="11"/>
  <c r="AJ448" i="11" s="1"/>
  <c r="AI450" i="11"/>
  <c r="AJ450" i="11" s="1"/>
  <c r="AI452" i="11"/>
  <c r="AJ452" i="11" s="1"/>
  <c r="AI454" i="11"/>
  <c r="AJ454" i="11" s="1"/>
  <c r="AI456" i="11"/>
  <c r="AJ456" i="11" s="1"/>
  <c r="AI458" i="11"/>
  <c r="AJ458" i="11" s="1"/>
  <c r="AI460" i="11"/>
  <c r="AJ460" i="11" s="1"/>
  <c r="AI462" i="11"/>
  <c r="AJ462" i="11" s="1"/>
  <c r="AI464" i="11"/>
  <c r="AJ464" i="11" s="1"/>
  <c r="AI466" i="11"/>
  <c r="AJ466" i="11" s="1"/>
  <c r="AI468" i="11"/>
  <c r="AJ468" i="11" s="1"/>
  <c r="AI470" i="11"/>
  <c r="AJ470" i="11" s="1"/>
  <c r="AI472" i="11"/>
  <c r="AJ472" i="11" s="1"/>
  <c r="AI474" i="11"/>
  <c r="AJ474" i="11" s="1"/>
  <c r="AI476" i="11"/>
  <c r="AJ476" i="11" s="1"/>
  <c r="AI478" i="11"/>
  <c r="AJ478" i="11" s="1"/>
  <c r="AI480" i="11"/>
  <c r="AJ480" i="11" s="1"/>
  <c r="AI482" i="11"/>
  <c r="AJ482" i="11" s="1"/>
  <c r="AI484" i="11"/>
  <c r="AJ484" i="11" s="1"/>
  <c r="AI486" i="11"/>
  <c r="AJ486" i="11" s="1"/>
  <c r="AI488" i="11"/>
  <c r="AJ488" i="11" s="1"/>
  <c r="AI490" i="11"/>
  <c r="AJ490" i="11" s="1"/>
  <c r="AI492" i="11"/>
  <c r="AJ492" i="11" s="1"/>
  <c r="AI494" i="11"/>
  <c r="AJ494" i="11" s="1"/>
  <c r="AI496" i="11"/>
  <c r="AJ496" i="11" s="1"/>
  <c r="AI498" i="11"/>
  <c r="AJ498" i="11" s="1"/>
  <c r="AI500" i="11"/>
  <c r="AJ500" i="11" s="1"/>
  <c r="AI502" i="11"/>
  <c r="AJ502" i="11" s="1"/>
  <c r="AI504" i="11"/>
  <c r="AJ504" i="11" s="1"/>
  <c r="AI506" i="11"/>
  <c r="AJ506" i="11" s="1"/>
  <c r="AI508" i="11"/>
  <c r="AJ508" i="11" s="1"/>
  <c r="AI510" i="11"/>
  <c r="AJ510" i="11" s="1"/>
  <c r="AI512" i="11"/>
  <c r="AJ512" i="11" s="1"/>
  <c r="AI514" i="11"/>
  <c r="AJ514" i="11" s="1"/>
  <c r="AI516" i="11"/>
  <c r="AJ516" i="11" s="1"/>
  <c r="AI518" i="11"/>
  <c r="AJ518" i="11" s="1"/>
  <c r="AI520" i="11"/>
  <c r="AJ520" i="11" s="1"/>
  <c r="AI522" i="11"/>
  <c r="AJ522" i="11" s="1"/>
  <c r="AI524" i="11"/>
  <c r="AJ524" i="11" s="1"/>
  <c r="AI526" i="11"/>
  <c r="AJ526" i="11" s="1"/>
  <c r="AI528" i="11"/>
  <c r="AJ528" i="11" s="1"/>
  <c r="AI530" i="11"/>
  <c r="AJ530" i="11" s="1"/>
  <c r="AI532" i="11"/>
  <c r="AJ532" i="11" s="1"/>
  <c r="AI534" i="11"/>
  <c r="AJ534" i="11" s="1"/>
  <c r="AI536" i="11"/>
  <c r="AJ536" i="11" s="1"/>
  <c r="AI538" i="11"/>
  <c r="AJ538" i="11" s="1"/>
  <c r="AI540" i="11"/>
  <c r="AJ540" i="11" s="1"/>
  <c r="AI542" i="11"/>
  <c r="AJ542" i="11" s="1"/>
  <c r="AI544" i="11"/>
  <c r="AJ544" i="11" s="1"/>
  <c r="AI546" i="11"/>
  <c r="AJ546" i="11" s="1"/>
  <c r="AI548" i="11"/>
  <c r="AJ548" i="11" s="1"/>
  <c r="AI550" i="11"/>
  <c r="AJ550" i="11" s="1"/>
  <c r="AI552" i="11"/>
  <c r="AJ552" i="11" s="1"/>
  <c r="AI554" i="11"/>
  <c r="AJ554" i="11" s="1"/>
  <c r="AI556" i="11"/>
  <c r="AJ556" i="11" s="1"/>
  <c r="AI558" i="11"/>
  <c r="AJ558" i="11" s="1"/>
  <c r="AI560" i="11"/>
  <c r="AJ560" i="11" s="1"/>
  <c r="AI562" i="11"/>
  <c r="AJ562" i="11" s="1"/>
  <c r="AI564" i="11"/>
  <c r="AJ564" i="11" s="1"/>
  <c r="AI566" i="11"/>
  <c r="AJ566" i="11" s="1"/>
  <c r="AI568" i="11"/>
  <c r="AJ568" i="11" s="1"/>
  <c r="AI570" i="11"/>
  <c r="AJ570" i="11" s="1"/>
  <c r="AI572" i="11"/>
  <c r="AJ572" i="11" s="1"/>
  <c r="AI574" i="11"/>
  <c r="AJ574" i="11" s="1"/>
  <c r="AI576" i="11"/>
  <c r="AJ576" i="11" s="1"/>
  <c r="AI578" i="11"/>
  <c r="AJ578" i="11" s="1"/>
  <c r="AI580" i="11"/>
  <c r="AJ580" i="11" s="1"/>
  <c r="AI582" i="11"/>
  <c r="AJ582" i="11" s="1"/>
  <c r="AI584" i="11"/>
  <c r="AJ584" i="11" s="1"/>
  <c r="AI586" i="11"/>
  <c r="AJ586" i="11" s="1"/>
  <c r="AI588" i="11"/>
  <c r="AJ588" i="11" s="1"/>
  <c r="AI590" i="11"/>
  <c r="AJ590" i="11" s="1"/>
  <c r="AI592" i="11"/>
  <c r="AJ592" i="11" s="1"/>
  <c r="AI594" i="11"/>
  <c r="AJ594" i="11" s="1"/>
  <c r="AI596" i="11"/>
  <c r="AJ596" i="11" s="1"/>
  <c r="AI598" i="11"/>
  <c r="AJ598" i="11" s="1"/>
  <c r="AI600" i="11"/>
  <c r="AJ600" i="11" s="1"/>
  <c r="AI602" i="11"/>
  <c r="AJ602" i="11" s="1"/>
  <c r="AI604" i="11"/>
  <c r="AJ604" i="11" s="1"/>
  <c r="AI606" i="11"/>
  <c r="AJ606" i="11" s="1"/>
  <c r="AI608" i="11"/>
  <c r="AJ608" i="11" s="1"/>
  <c r="AI610" i="11"/>
  <c r="AJ610" i="11" s="1"/>
  <c r="AI612" i="11"/>
  <c r="AJ612" i="11" s="1"/>
  <c r="AI614" i="11"/>
  <c r="AJ614" i="11" s="1"/>
  <c r="AI616" i="11"/>
  <c r="AJ616" i="11" s="1"/>
  <c r="AI618" i="11"/>
  <c r="AJ618" i="11" s="1"/>
  <c r="AI620" i="11"/>
  <c r="AJ620" i="11" s="1"/>
  <c r="AI622" i="11"/>
  <c r="AJ622" i="11" s="1"/>
  <c r="AI624" i="11"/>
  <c r="AJ624" i="11" s="1"/>
  <c r="AI626" i="11"/>
  <c r="AJ626" i="11" s="1"/>
  <c r="AI623" i="11"/>
  <c r="AJ623" i="11" s="1"/>
  <c r="AI627" i="11"/>
  <c r="AJ627" i="11" s="1"/>
  <c r="AI629" i="11"/>
  <c r="AJ629" i="11" s="1"/>
  <c r="AI631" i="11"/>
  <c r="AJ631" i="11" s="1"/>
  <c r="AI633" i="11"/>
  <c r="AJ633" i="11" s="1"/>
  <c r="AI635" i="11"/>
  <c r="AJ635" i="11" s="1"/>
  <c r="AI637" i="11"/>
  <c r="AJ637" i="11" s="1"/>
  <c r="AI639" i="11"/>
  <c r="AJ639" i="11" s="1"/>
  <c r="AI641" i="11"/>
  <c r="AJ641" i="11" s="1"/>
  <c r="AI643" i="11"/>
  <c r="AJ643" i="11" s="1"/>
  <c r="AI645" i="11"/>
  <c r="AJ645" i="11" s="1"/>
  <c r="AI647" i="11"/>
  <c r="AJ647" i="11" s="1"/>
  <c r="AI649" i="11"/>
  <c r="AJ649" i="11" s="1"/>
  <c r="AI651" i="11"/>
  <c r="AJ651" i="11" s="1"/>
  <c r="AI653" i="11"/>
  <c r="AJ653" i="11" s="1"/>
  <c r="AI655" i="11"/>
  <c r="AJ655" i="11" s="1"/>
  <c r="AI657" i="11"/>
  <c r="AJ657" i="11" s="1"/>
  <c r="AI659" i="11"/>
  <c r="AJ659" i="11" s="1"/>
  <c r="AI661" i="11"/>
  <c r="AJ661" i="11" s="1"/>
  <c r="AI663" i="11"/>
  <c r="AJ663" i="11" s="1"/>
  <c r="AI665" i="11"/>
  <c r="AJ665" i="11" s="1"/>
  <c r="AI667" i="11"/>
  <c r="AJ667" i="11" s="1"/>
  <c r="AI669" i="11"/>
  <c r="AJ669" i="11" s="1"/>
  <c r="AI671" i="11"/>
  <c r="AJ671" i="11" s="1"/>
  <c r="AI673" i="11"/>
  <c r="AJ673" i="11" s="1"/>
  <c r="AI675" i="11"/>
  <c r="AJ675" i="11" s="1"/>
  <c r="AI677" i="11"/>
  <c r="AJ677" i="11" s="1"/>
  <c r="AI679" i="11"/>
  <c r="AJ679" i="11" s="1"/>
  <c r="AI681" i="11"/>
  <c r="AJ681" i="11" s="1"/>
  <c r="AI683" i="11"/>
  <c r="AJ683" i="11" s="1"/>
  <c r="AI685" i="11"/>
  <c r="AJ685" i="11" s="1"/>
  <c r="AI687" i="11"/>
  <c r="AJ687" i="11" s="1"/>
  <c r="AI689" i="11"/>
  <c r="AJ689" i="11" s="1"/>
  <c r="AI691" i="11"/>
  <c r="AJ691" i="11" s="1"/>
  <c r="AI693" i="11"/>
  <c r="AJ693" i="11" s="1"/>
  <c r="AI695" i="11"/>
  <c r="AJ695" i="11" s="1"/>
  <c r="AI697" i="11"/>
  <c r="AJ697" i="11" s="1"/>
  <c r="AI699" i="11"/>
  <c r="AJ699" i="11" s="1"/>
  <c r="AI701" i="11"/>
  <c r="AJ701" i="11" s="1"/>
  <c r="AI703" i="11"/>
  <c r="AJ703" i="11" s="1"/>
  <c r="AI705" i="11"/>
  <c r="AJ705" i="11" s="1"/>
  <c r="AI707" i="11"/>
  <c r="AJ707" i="11" s="1"/>
  <c r="AI709" i="11"/>
  <c r="AJ709" i="11" s="1"/>
  <c r="AI711" i="11"/>
  <c r="AJ711" i="11" s="1"/>
  <c r="AI713" i="11"/>
  <c r="AJ713" i="11" s="1"/>
  <c r="AI715" i="11"/>
  <c r="AJ715" i="11" s="1"/>
  <c r="AI717" i="11"/>
  <c r="AJ717" i="11" s="1"/>
  <c r="AI719" i="11"/>
  <c r="AJ719" i="11" s="1"/>
  <c r="AI721" i="11"/>
  <c r="AJ721" i="11" s="1"/>
  <c r="AI723" i="11"/>
  <c r="AJ723" i="11" s="1"/>
  <c r="AI725" i="11"/>
  <c r="AJ725" i="11" s="1"/>
  <c r="AI727" i="11"/>
  <c r="AJ727" i="11" s="1"/>
  <c r="AI729" i="11"/>
  <c r="AJ729" i="11" s="1"/>
  <c r="AI731" i="11"/>
  <c r="AJ731" i="11" s="1"/>
  <c r="AI733" i="11"/>
  <c r="AJ733" i="11" s="1"/>
  <c r="AI735" i="11"/>
  <c r="AJ735" i="11" s="1"/>
  <c r="AI737" i="11"/>
  <c r="AJ737" i="11" s="1"/>
  <c r="AI739" i="11"/>
  <c r="AJ739" i="11" s="1"/>
  <c r="AI741" i="11"/>
  <c r="AJ741" i="11" s="1"/>
  <c r="AI743" i="11"/>
  <c r="AJ743" i="11" s="1"/>
  <c r="AI745" i="11"/>
  <c r="AJ745" i="11" s="1"/>
  <c r="AI747" i="11"/>
  <c r="AJ747" i="11" s="1"/>
  <c r="AI749" i="11"/>
  <c r="AJ749" i="11" s="1"/>
  <c r="AI751" i="11"/>
  <c r="AJ751" i="11" s="1"/>
  <c r="AI753" i="11"/>
  <c r="AJ753" i="11" s="1"/>
  <c r="AI755" i="11"/>
  <c r="AJ755" i="11" s="1"/>
  <c r="AI757" i="11"/>
  <c r="AJ757" i="11" s="1"/>
  <c r="AI759" i="11"/>
  <c r="AJ759" i="11" s="1"/>
  <c r="AI761" i="11"/>
  <c r="AJ761" i="11" s="1"/>
  <c r="AI763" i="11"/>
  <c r="AJ763" i="11" s="1"/>
  <c r="AI765" i="11"/>
  <c r="AJ765" i="11" s="1"/>
  <c r="AI767" i="11"/>
  <c r="AJ767" i="11" s="1"/>
  <c r="AI769" i="11"/>
  <c r="AJ769" i="11" s="1"/>
  <c r="AI771" i="11"/>
  <c r="AJ771" i="11" s="1"/>
  <c r="AI773" i="11"/>
  <c r="AJ773" i="11" s="1"/>
  <c r="AI775" i="11"/>
  <c r="AJ775" i="11" s="1"/>
  <c r="AI777" i="11"/>
  <c r="AJ777" i="11" s="1"/>
  <c r="AI779" i="11"/>
  <c r="AJ779" i="11" s="1"/>
  <c r="AI781" i="11"/>
  <c r="AJ781" i="11" s="1"/>
  <c r="AI783" i="11"/>
  <c r="AJ783" i="11" s="1"/>
  <c r="AI785" i="11"/>
  <c r="AJ785" i="11" s="1"/>
  <c r="AI787" i="11"/>
  <c r="AJ787" i="11" s="1"/>
  <c r="AI789" i="11"/>
  <c r="AJ789" i="11" s="1"/>
  <c r="AI791" i="11"/>
  <c r="AJ791" i="11" s="1"/>
  <c r="AI793" i="11"/>
  <c r="AJ793" i="11" s="1"/>
  <c r="AI795" i="11"/>
  <c r="AJ795" i="11" s="1"/>
  <c r="AI797" i="11"/>
  <c r="AJ797" i="11" s="1"/>
  <c r="AI799" i="11"/>
  <c r="AJ799" i="11" s="1"/>
  <c r="AI801" i="11"/>
  <c r="AJ801" i="11" s="1"/>
  <c r="AI803" i="11"/>
  <c r="AJ803" i="11" s="1"/>
  <c r="AI805" i="11"/>
  <c r="AJ805" i="11" s="1"/>
  <c r="AI807" i="11"/>
  <c r="AJ807" i="11" s="1"/>
  <c r="AI809" i="11"/>
  <c r="AJ809" i="11" s="1"/>
  <c r="AI811" i="11"/>
  <c r="AJ811" i="11" s="1"/>
  <c r="AI813" i="11"/>
  <c r="AJ813" i="11" s="1"/>
  <c r="AI815" i="11"/>
  <c r="AJ815" i="11" s="1"/>
  <c r="AI817" i="11"/>
  <c r="AJ817" i="11" s="1"/>
  <c r="AI819" i="11"/>
  <c r="AJ819" i="11" s="1"/>
  <c r="AI821" i="11"/>
  <c r="AJ821" i="11" s="1"/>
  <c r="AI823" i="11"/>
  <c r="AJ823" i="11" s="1"/>
  <c r="AI825" i="11"/>
  <c r="AJ825" i="11" s="1"/>
  <c r="AI827" i="11"/>
  <c r="AJ827" i="11" s="1"/>
  <c r="AI829" i="11"/>
  <c r="AJ829" i="11" s="1"/>
  <c r="AI831" i="11"/>
  <c r="AJ831" i="11" s="1"/>
  <c r="AI833" i="11"/>
  <c r="AJ833" i="11" s="1"/>
  <c r="AI835" i="11"/>
  <c r="AJ835" i="11" s="1"/>
  <c r="AI837" i="11"/>
  <c r="AJ837" i="11" s="1"/>
  <c r="AI839" i="11"/>
  <c r="AJ839" i="11" s="1"/>
  <c r="AI841" i="11"/>
  <c r="AJ841" i="11" s="1"/>
  <c r="AI843" i="11"/>
  <c r="AJ843" i="11" s="1"/>
  <c r="AI845" i="11"/>
  <c r="AJ845" i="11" s="1"/>
  <c r="AI847" i="11"/>
  <c r="AJ847" i="11" s="1"/>
  <c r="AI849" i="11"/>
  <c r="AJ849" i="11" s="1"/>
  <c r="AI851" i="11"/>
  <c r="AJ851" i="11" s="1"/>
  <c r="AI853" i="11"/>
  <c r="AJ853" i="11" s="1"/>
  <c r="AI855" i="11"/>
  <c r="AJ855" i="11" s="1"/>
  <c r="AI857" i="11"/>
  <c r="AJ857" i="11" s="1"/>
  <c r="AI859" i="11"/>
  <c r="AJ859" i="11" s="1"/>
  <c r="AI861" i="11"/>
  <c r="AJ861" i="11" s="1"/>
  <c r="AI863" i="11"/>
  <c r="AJ863" i="11" s="1"/>
  <c r="AI865" i="11"/>
  <c r="AJ865" i="11" s="1"/>
  <c r="AI867" i="11"/>
  <c r="AJ867" i="11" s="1"/>
  <c r="AI869" i="11"/>
  <c r="AJ869" i="11" s="1"/>
  <c r="AI871" i="11"/>
  <c r="AJ871" i="11" s="1"/>
  <c r="AI873" i="11"/>
  <c r="AJ873" i="11" s="1"/>
  <c r="AI875" i="11"/>
  <c r="AJ875" i="11" s="1"/>
  <c r="AI877" i="11"/>
  <c r="AJ877" i="11" s="1"/>
  <c r="AI879" i="11"/>
  <c r="AJ879" i="11" s="1"/>
  <c r="AI881" i="11"/>
  <c r="AJ881" i="11" s="1"/>
  <c r="AI883" i="11"/>
  <c r="AJ883" i="11" s="1"/>
  <c r="AI885" i="11"/>
  <c r="AJ885" i="11" s="1"/>
  <c r="AI887" i="11"/>
  <c r="AJ887" i="11" s="1"/>
  <c r="AI889" i="11"/>
  <c r="AJ889" i="11" s="1"/>
  <c r="AI891" i="11"/>
  <c r="AJ891" i="11" s="1"/>
  <c r="AI893" i="11"/>
  <c r="AJ893" i="11" s="1"/>
  <c r="AI895" i="11"/>
  <c r="AJ895" i="11" s="1"/>
  <c r="AI897" i="11"/>
  <c r="AJ897" i="11" s="1"/>
  <c r="AI899" i="11"/>
  <c r="AJ899" i="11" s="1"/>
  <c r="AI901" i="11"/>
  <c r="AJ901" i="11" s="1"/>
  <c r="AI903" i="11"/>
  <c r="AJ903" i="11" s="1"/>
  <c r="AI905" i="11"/>
  <c r="AJ905" i="11" s="1"/>
  <c r="AI907" i="11"/>
  <c r="AJ907" i="11" s="1"/>
  <c r="AI909" i="11"/>
  <c r="AJ909" i="11" s="1"/>
  <c r="AI911" i="11"/>
  <c r="AJ911" i="11" s="1"/>
  <c r="AI913" i="11"/>
  <c r="AJ913" i="11" s="1"/>
  <c r="AI915" i="11"/>
  <c r="AJ915" i="11" s="1"/>
  <c r="AI917" i="11"/>
  <c r="AJ917" i="11" s="1"/>
  <c r="AI919" i="11"/>
  <c r="AJ919" i="11" s="1"/>
  <c r="AI921" i="11"/>
  <c r="AJ921" i="11" s="1"/>
  <c r="AI923" i="11"/>
  <c r="AJ923" i="11" s="1"/>
  <c r="AI925" i="11"/>
  <c r="AJ925" i="11" s="1"/>
  <c r="AI927" i="11"/>
  <c r="AJ927" i="11" s="1"/>
  <c r="AI929" i="11"/>
  <c r="AJ929" i="11" s="1"/>
  <c r="AI931" i="11"/>
  <c r="AJ931" i="11" s="1"/>
  <c r="AI933" i="11"/>
  <c r="AJ933" i="11" s="1"/>
  <c r="AI935" i="11"/>
  <c r="AJ935" i="11" s="1"/>
  <c r="AI937" i="11"/>
  <c r="AJ937" i="11" s="1"/>
  <c r="AI939" i="11"/>
  <c r="AJ939" i="11" s="1"/>
  <c r="AI941" i="11"/>
  <c r="AJ941" i="11" s="1"/>
  <c r="AI943" i="11"/>
  <c r="AJ943" i="11" s="1"/>
  <c r="AI945" i="11"/>
  <c r="AJ945" i="11" s="1"/>
  <c r="AI947" i="11"/>
  <c r="AJ947" i="11" s="1"/>
  <c r="AI949" i="11"/>
  <c r="AJ949" i="11" s="1"/>
  <c r="AI951" i="11"/>
  <c r="AJ951" i="11" s="1"/>
  <c r="AI953" i="11"/>
  <c r="AJ953" i="11" s="1"/>
  <c r="AI955" i="11"/>
  <c r="AJ955" i="11" s="1"/>
  <c r="AI957" i="11"/>
  <c r="AJ957" i="11" s="1"/>
  <c r="AI959" i="11"/>
  <c r="AJ959" i="11" s="1"/>
  <c r="AI961" i="11"/>
  <c r="AJ961" i="11" s="1"/>
  <c r="AI963" i="11"/>
  <c r="AJ963" i="11" s="1"/>
  <c r="AI625" i="11"/>
  <c r="AJ625" i="11" s="1"/>
  <c r="AI628" i="11"/>
  <c r="AJ628" i="11" s="1"/>
  <c r="AI630" i="11"/>
  <c r="AJ630" i="11" s="1"/>
  <c r="AI632" i="11"/>
  <c r="AJ632" i="11" s="1"/>
  <c r="AI634" i="11"/>
  <c r="AJ634" i="11" s="1"/>
  <c r="AI636" i="11"/>
  <c r="AJ636" i="11" s="1"/>
  <c r="AI638" i="11"/>
  <c r="AJ638" i="11" s="1"/>
  <c r="AI640" i="11"/>
  <c r="AJ640" i="11" s="1"/>
  <c r="AI642" i="11"/>
  <c r="AJ642" i="11" s="1"/>
  <c r="AI644" i="11"/>
  <c r="AJ644" i="11" s="1"/>
  <c r="AI646" i="11"/>
  <c r="AJ646" i="11" s="1"/>
  <c r="AI648" i="11"/>
  <c r="AJ648" i="11" s="1"/>
  <c r="AI650" i="11"/>
  <c r="AJ650" i="11" s="1"/>
  <c r="AI652" i="11"/>
  <c r="AJ652" i="11" s="1"/>
  <c r="AI654" i="11"/>
  <c r="AJ654" i="11" s="1"/>
  <c r="AI656" i="11"/>
  <c r="AJ656" i="11" s="1"/>
  <c r="AI658" i="11"/>
  <c r="AJ658" i="11" s="1"/>
  <c r="AI660" i="11"/>
  <c r="AJ660" i="11" s="1"/>
  <c r="AI662" i="11"/>
  <c r="AJ662" i="11" s="1"/>
  <c r="AI664" i="11"/>
  <c r="AJ664" i="11" s="1"/>
  <c r="AI666" i="11"/>
  <c r="AJ666" i="11" s="1"/>
  <c r="AI668" i="11"/>
  <c r="AJ668" i="11" s="1"/>
  <c r="AI670" i="11"/>
  <c r="AJ670" i="11" s="1"/>
  <c r="AI672" i="11"/>
  <c r="AJ672" i="11" s="1"/>
  <c r="AI674" i="11"/>
  <c r="AJ674" i="11" s="1"/>
  <c r="AI676" i="11"/>
  <c r="AJ676" i="11" s="1"/>
  <c r="AI678" i="11"/>
  <c r="AJ678" i="11" s="1"/>
  <c r="AI680" i="11"/>
  <c r="AJ680" i="11" s="1"/>
  <c r="AI682" i="11"/>
  <c r="AJ682" i="11" s="1"/>
  <c r="AI684" i="11"/>
  <c r="AJ684" i="11" s="1"/>
  <c r="AI686" i="11"/>
  <c r="AJ686" i="11" s="1"/>
  <c r="AI688" i="11"/>
  <c r="AJ688" i="11" s="1"/>
  <c r="AI690" i="11"/>
  <c r="AJ690" i="11" s="1"/>
  <c r="AI692" i="11"/>
  <c r="AJ692" i="11" s="1"/>
  <c r="AI694" i="11"/>
  <c r="AJ694" i="11" s="1"/>
  <c r="AI696" i="11"/>
  <c r="AJ696" i="11" s="1"/>
  <c r="AI698" i="11"/>
  <c r="AJ698" i="11" s="1"/>
  <c r="AI700" i="11"/>
  <c r="AJ700" i="11" s="1"/>
  <c r="AI702" i="11"/>
  <c r="AJ702" i="11" s="1"/>
  <c r="AI704" i="11"/>
  <c r="AJ704" i="11" s="1"/>
  <c r="AI706" i="11"/>
  <c r="AJ706" i="11" s="1"/>
  <c r="AI708" i="11"/>
  <c r="AJ708" i="11" s="1"/>
  <c r="AI710" i="11"/>
  <c r="AJ710" i="11" s="1"/>
  <c r="AI712" i="11"/>
  <c r="AJ712" i="11" s="1"/>
  <c r="AI714" i="11"/>
  <c r="AJ714" i="11" s="1"/>
  <c r="AI716" i="11"/>
  <c r="AJ716" i="11" s="1"/>
  <c r="AI718" i="11"/>
  <c r="AJ718" i="11" s="1"/>
  <c r="AI720" i="11"/>
  <c r="AJ720" i="11" s="1"/>
  <c r="AI722" i="11"/>
  <c r="AJ722" i="11" s="1"/>
  <c r="AI724" i="11"/>
  <c r="AJ724" i="11" s="1"/>
  <c r="AI726" i="11"/>
  <c r="AJ726" i="11" s="1"/>
  <c r="AI728" i="11"/>
  <c r="AJ728" i="11" s="1"/>
  <c r="AI730" i="11"/>
  <c r="AJ730" i="11" s="1"/>
  <c r="AI732" i="11"/>
  <c r="AJ732" i="11" s="1"/>
  <c r="AI734" i="11"/>
  <c r="AJ734" i="11" s="1"/>
  <c r="AI736" i="11"/>
  <c r="AJ736" i="11" s="1"/>
  <c r="AI738" i="11"/>
  <c r="AJ738" i="11" s="1"/>
  <c r="AI740" i="11"/>
  <c r="AJ740" i="11" s="1"/>
  <c r="AI742" i="11"/>
  <c r="AJ742" i="11" s="1"/>
  <c r="AI744" i="11"/>
  <c r="AJ744" i="11" s="1"/>
  <c r="AI746" i="11"/>
  <c r="AJ746" i="11" s="1"/>
  <c r="AI748" i="11"/>
  <c r="AJ748" i="11" s="1"/>
  <c r="AI750" i="11"/>
  <c r="AJ750" i="11" s="1"/>
  <c r="AI752" i="11"/>
  <c r="AJ752" i="11" s="1"/>
  <c r="AI754" i="11"/>
  <c r="AJ754" i="11" s="1"/>
  <c r="AI756" i="11"/>
  <c r="AJ756" i="11" s="1"/>
  <c r="AI758" i="11"/>
  <c r="AJ758" i="11" s="1"/>
  <c r="AI760" i="11"/>
  <c r="AJ760" i="11" s="1"/>
  <c r="AI762" i="11"/>
  <c r="AJ762" i="11" s="1"/>
  <c r="AI764" i="11"/>
  <c r="AJ764" i="11" s="1"/>
  <c r="AI766" i="11"/>
  <c r="AJ766" i="11" s="1"/>
  <c r="AI768" i="11"/>
  <c r="AJ768" i="11" s="1"/>
  <c r="AI770" i="11"/>
  <c r="AJ770" i="11" s="1"/>
  <c r="AI772" i="11"/>
  <c r="AJ772" i="11" s="1"/>
  <c r="AI774" i="11"/>
  <c r="AJ774" i="11" s="1"/>
  <c r="AI776" i="11"/>
  <c r="AJ776" i="11" s="1"/>
  <c r="AI778" i="11"/>
  <c r="AJ778" i="11" s="1"/>
  <c r="AI780" i="11"/>
  <c r="AJ780" i="11" s="1"/>
  <c r="AI782" i="11"/>
  <c r="AJ782" i="11" s="1"/>
  <c r="AI784" i="11"/>
  <c r="AJ784" i="11" s="1"/>
  <c r="AI786" i="11"/>
  <c r="AJ786" i="11" s="1"/>
  <c r="AI788" i="11"/>
  <c r="AJ788" i="11" s="1"/>
  <c r="AI790" i="11"/>
  <c r="AJ790" i="11" s="1"/>
  <c r="AI792" i="11"/>
  <c r="AJ792" i="11" s="1"/>
  <c r="AI794" i="11"/>
  <c r="AJ794" i="11" s="1"/>
  <c r="AI796" i="11"/>
  <c r="AJ796" i="11" s="1"/>
  <c r="AI798" i="11"/>
  <c r="AJ798" i="11" s="1"/>
  <c r="AI800" i="11"/>
  <c r="AJ800" i="11" s="1"/>
  <c r="AI802" i="11"/>
  <c r="AJ802" i="11" s="1"/>
  <c r="AI804" i="11"/>
  <c r="AJ804" i="11" s="1"/>
  <c r="AI806" i="11"/>
  <c r="AJ806" i="11" s="1"/>
  <c r="AI808" i="11"/>
  <c r="AJ808" i="11" s="1"/>
  <c r="AI810" i="11"/>
  <c r="AJ810" i="11" s="1"/>
  <c r="AI812" i="11"/>
  <c r="AJ812" i="11" s="1"/>
  <c r="AI814" i="11"/>
  <c r="AJ814" i="11" s="1"/>
  <c r="AI816" i="11"/>
  <c r="AJ816" i="11" s="1"/>
  <c r="AI818" i="11"/>
  <c r="AJ818" i="11" s="1"/>
  <c r="AI820" i="11"/>
  <c r="AJ820" i="11" s="1"/>
  <c r="AI822" i="11"/>
  <c r="AJ822" i="11" s="1"/>
  <c r="AI824" i="11"/>
  <c r="AJ824" i="11" s="1"/>
  <c r="AI826" i="11"/>
  <c r="AJ826" i="11" s="1"/>
  <c r="AI828" i="11"/>
  <c r="AJ828" i="11" s="1"/>
  <c r="AI830" i="11"/>
  <c r="AJ830" i="11" s="1"/>
  <c r="AI832" i="11"/>
  <c r="AJ832" i="11" s="1"/>
  <c r="AI834" i="11"/>
  <c r="AJ834" i="11" s="1"/>
  <c r="AI836" i="11"/>
  <c r="AJ836" i="11" s="1"/>
  <c r="AI838" i="11"/>
  <c r="AJ838" i="11" s="1"/>
  <c r="AI840" i="11"/>
  <c r="AJ840" i="11" s="1"/>
  <c r="AI842" i="11"/>
  <c r="AJ842" i="11" s="1"/>
  <c r="AI844" i="11"/>
  <c r="AJ844" i="11" s="1"/>
  <c r="AI846" i="11"/>
  <c r="AJ846" i="11" s="1"/>
  <c r="AI848" i="11"/>
  <c r="AJ848" i="11" s="1"/>
  <c r="AI850" i="11"/>
  <c r="AJ850" i="11" s="1"/>
  <c r="AI852" i="11"/>
  <c r="AJ852" i="11" s="1"/>
  <c r="AI854" i="11"/>
  <c r="AJ854" i="11" s="1"/>
  <c r="AI856" i="11"/>
  <c r="AJ856" i="11" s="1"/>
  <c r="AI858" i="11"/>
  <c r="AJ858" i="11" s="1"/>
  <c r="AI860" i="11"/>
  <c r="AJ860" i="11" s="1"/>
  <c r="AI862" i="11"/>
  <c r="AJ862" i="11" s="1"/>
  <c r="AI864" i="11"/>
  <c r="AJ864" i="11" s="1"/>
  <c r="AI866" i="11"/>
  <c r="AJ866" i="11" s="1"/>
  <c r="AI868" i="11"/>
  <c r="AJ868" i="11" s="1"/>
  <c r="AI870" i="11"/>
  <c r="AJ870" i="11" s="1"/>
  <c r="AI872" i="11"/>
  <c r="AJ872" i="11" s="1"/>
  <c r="AI874" i="11"/>
  <c r="AJ874" i="11" s="1"/>
  <c r="AI876" i="11"/>
  <c r="AJ876" i="11" s="1"/>
  <c r="AI878" i="11"/>
  <c r="AJ878" i="11" s="1"/>
  <c r="AI880" i="11"/>
  <c r="AJ880" i="11" s="1"/>
  <c r="AI882" i="11"/>
  <c r="AJ882" i="11" s="1"/>
  <c r="AI884" i="11"/>
  <c r="AJ884" i="11" s="1"/>
  <c r="AI886" i="11"/>
  <c r="AJ886" i="11" s="1"/>
  <c r="AI888" i="11"/>
  <c r="AJ888" i="11" s="1"/>
  <c r="AI890" i="11"/>
  <c r="AJ890" i="11" s="1"/>
  <c r="AI892" i="11"/>
  <c r="AJ892" i="11" s="1"/>
  <c r="AI894" i="11"/>
  <c r="AJ894" i="11" s="1"/>
  <c r="AI896" i="11"/>
  <c r="AJ896" i="11" s="1"/>
  <c r="AI898" i="11"/>
  <c r="AJ898" i="11" s="1"/>
  <c r="AI900" i="11"/>
  <c r="AJ900" i="11" s="1"/>
  <c r="AI902" i="11"/>
  <c r="AJ902" i="11" s="1"/>
  <c r="AI904" i="11"/>
  <c r="AJ904" i="11" s="1"/>
  <c r="AI906" i="11"/>
  <c r="AJ906" i="11" s="1"/>
  <c r="AI908" i="11"/>
  <c r="AJ908" i="11" s="1"/>
  <c r="AI910" i="11"/>
  <c r="AJ910" i="11" s="1"/>
  <c r="AI912" i="11"/>
  <c r="AJ912" i="11" s="1"/>
  <c r="AI914" i="11"/>
  <c r="AJ914" i="11" s="1"/>
  <c r="AI916" i="11"/>
  <c r="AJ916" i="11" s="1"/>
  <c r="AI918" i="11"/>
  <c r="AJ918" i="11" s="1"/>
  <c r="AI920" i="11"/>
  <c r="AJ920" i="11" s="1"/>
  <c r="AI922" i="11"/>
  <c r="AJ922" i="11" s="1"/>
  <c r="AI924" i="11"/>
  <c r="AJ924" i="11" s="1"/>
  <c r="AI926" i="11"/>
  <c r="AJ926" i="11" s="1"/>
  <c r="AI928" i="11"/>
  <c r="AJ928" i="11" s="1"/>
  <c r="AI930" i="11"/>
  <c r="AJ930" i="11" s="1"/>
  <c r="AI932" i="11"/>
  <c r="AJ932" i="11" s="1"/>
  <c r="AI934" i="11"/>
  <c r="AJ934" i="11" s="1"/>
  <c r="AI936" i="11"/>
  <c r="AJ936" i="11" s="1"/>
  <c r="AI938" i="11"/>
  <c r="AJ938" i="11" s="1"/>
  <c r="AI940" i="11"/>
  <c r="AJ940" i="11" s="1"/>
  <c r="AI942" i="11"/>
  <c r="AJ942" i="11" s="1"/>
  <c r="AI944" i="11"/>
  <c r="AJ944" i="11" s="1"/>
  <c r="AI946" i="11"/>
  <c r="AJ946" i="11" s="1"/>
  <c r="AI948" i="11"/>
  <c r="AJ948" i="11" s="1"/>
  <c r="AI950" i="11"/>
  <c r="AJ950" i="11" s="1"/>
  <c r="AI952" i="11"/>
  <c r="AJ952" i="11" s="1"/>
  <c r="AI954" i="11"/>
  <c r="AJ954" i="11" s="1"/>
  <c r="AI956" i="11"/>
  <c r="AJ956" i="11" s="1"/>
  <c r="AI958" i="11"/>
  <c r="AJ958" i="11" s="1"/>
  <c r="AI960" i="11"/>
  <c r="AJ960" i="11" s="1"/>
  <c r="AI962" i="11"/>
  <c r="AJ962" i="11" s="1"/>
  <c r="AI964" i="11"/>
  <c r="AJ964" i="11" s="1"/>
  <c r="AI966" i="11"/>
  <c r="AJ966" i="11" s="1"/>
  <c r="AI968" i="11"/>
  <c r="AJ968" i="11" s="1"/>
  <c r="AI970" i="11"/>
  <c r="AJ970" i="11" s="1"/>
  <c r="AI972" i="11"/>
  <c r="AJ972" i="11" s="1"/>
  <c r="AI974" i="11"/>
  <c r="AJ974" i="11" s="1"/>
  <c r="AI976" i="11"/>
  <c r="AJ976" i="11" s="1"/>
  <c r="AI978" i="11"/>
  <c r="AJ978" i="11" s="1"/>
  <c r="AI980" i="11"/>
  <c r="AJ980" i="11" s="1"/>
  <c r="AI982" i="11"/>
  <c r="AJ982" i="11" s="1"/>
  <c r="AI984" i="11"/>
  <c r="AJ984" i="11" s="1"/>
  <c r="AI986" i="11"/>
  <c r="AJ986" i="11" s="1"/>
  <c r="AI988" i="11"/>
  <c r="AJ988" i="11" s="1"/>
  <c r="AI990" i="11"/>
  <c r="AJ990" i="11" s="1"/>
  <c r="AI992" i="11"/>
  <c r="AJ992" i="11" s="1"/>
  <c r="AI994" i="11"/>
  <c r="AJ994" i="11" s="1"/>
  <c r="AI996" i="11"/>
  <c r="AJ996" i="11" s="1"/>
  <c r="AI965" i="11"/>
  <c r="AJ965" i="11" s="1"/>
  <c r="AI969" i="11"/>
  <c r="AJ969" i="11" s="1"/>
  <c r="AI973" i="11"/>
  <c r="AJ973" i="11" s="1"/>
  <c r="AI977" i="11"/>
  <c r="AJ977" i="11" s="1"/>
  <c r="AI981" i="11"/>
  <c r="AJ981" i="11" s="1"/>
  <c r="AI985" i="11"/>
  <c r="AJ985" i="11" s="1"/>
  <c r="AI989" i="11"/>
  <c r="AJ989" i="11" s="1"/>
  <c r="AI993" i="11"/>
  <c r="AJ993" i="11" s="1"/>
  <c r="AI997" i="11"/>
  <c r="AJ997" i="11" s="1"/>
  <c r="AI999" i="11"/>
  <c r="AJ999" i="11" s="1"/>
  <c r="AI1001" i="11"/>
  <c r="AJ1001" i="11" s="1"/>
  <c r="AI1003" i="11"/>
  <c r="AJ1003" i="11" s="1"/>
  <c r="AI1005" i="11"/>
  <c r="AJ1005" i="11" s="1"/>
  <c r="AI1004" i="11"/>
  <c r="AJ1004" i="11" s="1"/>
  <c r="AI967" i="11"/>
  <c r="AJ967" i="11" s="1"/>
  <c r="AI971" i="11"/>
  <c r="AJ971" i="11" s="1"/>
  <c r="AI975" i="11"/>
  <c r="AJ975" i="11" s="1"/>
  <c r="AI979" i="11"/>
  <c r="AJ979" i="11" s="1"/>
  <c r="AI983" i="11"/>
  <c r="AJ983" i="11" s="1"/>
  <c r="AI987" i="11"/>
  <c r="AJ987" i="11" s="1"/>
  <c r="AI991" i="11"/>
  <c r="AJ991" i="11" s="1"/>
  <c r="AI995" i="11"/>
  <c r="AJ995" i="11" s="1"/>
  <c r="AI998" i="11"/>
  <c r="AJ998" i="11" s="1"/>
  <c r="AI1000" i="11"/>
  <c r="AJ1000" i="11" s="1"/>
  <c r="AI1002" i="11"/>
  <c r="AJ1002" i="11" s="1"/>
  <c r="A10" i="12" l="1"/>
  <c r="T62" i="11"/>
  <c r="AS5" i="11" s="1" a="1"/>
  <c r="AS130" i="11" s="1"/>
  <c r="A11" i="12" l="1"/>
  <c r="B10" i="12"/>
  <c r="AS989" i="11"/>
  <c r="AS925" i="11"/>
  <c r="AS861" i="11"/>
  <c r="AS797" i="11"/>
  <c r="AS940" i="11"/>
  <c r="AS876" i="11"/>
  <c r="AS812" i="11"/>
  <c r="AS748" i="11"/>
  <c r="AS620" i="11"/>
  <c r="AS998" i="11"/>
  <c r="AS957" i="11"/>
  <c r="AS893" i="11"/>
  <c r="AS829" i="11"/>
  <c r="AS972" i="11"/>
  <c r="AS908" i="11"/>
  <c r="AS844" i="11"/>
  <c r="AS773" i="11"/>
  <c r="AS684" i="11"/>
  <c r="AS751" i="11"/>
  <c r="AS1005" i="11"/>
  <c r="AS973" i="11"/>
  <c r="AS941" i="11"/>
  <c r="AS909" i="11"/>
  <c r="AS877" i="11"/>
  <c r="AS845" i="11"/>
  <c r="AS813" i="11"/>
  <c r="AS775" i="11"/>
  <c r="AS956" i="11"/>
  <c r="AS924" i="11"/>
  <c r="AS892" i="11"/>
  <c r="AS860" i="11"/>
  <c r="AS828" i="11"/>
  <c r="AS796" i="11"/>
  <c r="AS774" i="11"/>
  <c r="AS716" i="11"/>
  <c r="AS652" i="11"/>
  <c r="AS558" i="11"/>
  <c r="AS623" i="11"/>
  <c r="AS986" i="11"/>
  <c r="AS997" i="11"/>
  <c r="AS981" i="11"/>
  <c r="AS965" i="11"/>
  <c r="AS949" i="11"/>
  <c r="AS933" i="11"/>
  <c r="AS917" i="11"/>
  <c r="AS901" i="11"/>
  <c r="AS885" i="11"/>
  <c r="AS869" i="11"/>
  <c r="AS853" i="11"/>
  <c r="AS837" i="11"/>
  <c r="AS821" i="11"/>
  <c r="AS805" i="11"/>
  <c r="AS789" i="11"/>
  <c r="AS990" i="11"/>
  <c r="AS964" i="11"/>
  <c r="AS948" i="11"/>
  <c r="AS932" i="11"/>
  <c r="AS916" i="11"/>
  <c r="AS900" i="11"/>
  <c r="AS884" i="11"/>
  <c r="AS868" i="11"/>
  <c r="AS852" i="11"/>
  <c r="AS836" i="11"/>
  <c r="AS820" i="11"/>
  <c r="AS804" i="11"/>
  <c r="AS788" i="11"/>
  <c r="AS782" i="11"/>
  <c r="AS764" i="11"/>
  <c r="AS732" i="11"/>
  <c r="AS700" i="11"/>
  <c r="AS668" i="11"/>
  <c r="AS636" i="11"/>
  <c r="AS604" i="11"/>
  <c r="AS494" i="11"/>
  <c r="AS687" i="11"/>
  <c r="AS559" i="11"/>
  <c r="AS495" i="11"/>
  <c r="AS462" i="11"/>
  <c r="AS284" i="11"/>
  <c r="AS7" i="11"/>
  <c r="AS1002" i="11"/>
  <c r="AS992" i="11"/>
  <c r="AS978" i="11"/>
  <c r="AS1001" i="11"/>
  <c r="AS993" i="11"/>
  <c r="AS985" i="11"/>
  <c r="AS977" i="11"/>
  <c r="AS969" i="11"/>
  <c r="AS961" i="11"/>
  <c r="AS953" i="11"/>
  <c r="AS945" i="11"/>
  <c r="AS937" i="11"/>
  <c r="AS929" i="11"/>
  <c r="AS921" i="11"/>
  <c r="AS913" i="11"/>
  <c r="AS905" i="11"/>
  <c r="AS897" i="11"/>
  <c r="AS889" i="11"/>
  <c r="AS881" i="11"/>
  <c r="AS873" i="11"/>
  <c r="AS865" i="11"/>
  <c r="AS857" i="11"/>
  <c r="AS849" i="11"/>
  <c r="AS841" i="11"/>
  <c r="AS833" i="11"/>
  <c r="AS825" i="11"/>
  <c r="AS817" i="11"/>
  <c r="AS809" i="11"/>
  <c r="AS801" i="11"/>
  <c r="AS793" i="11"/>
  <c r="AS783" i="11"/>
  <c r="AS1004" i="11"/>
  <c r="AS980" i="11"/>
  <c r="AS968" i="11"/>
  <c r="AS960" i="11"/>
  <c r="AS952" i="11"/>
  <c r="AS944" i="11"/>
  <c r="AS936" i="11"/>
  <c r="AS928" i="11"/>
  <c r="AS920" i="11"/>
  <c r="AS912" i="11"/>
  <c r="AS904" i="11"/>
  <c r="AS896" i="11"/>
  <c r="AS888" i="11"/>
  <c r="AS880" i="11"/>
  <c r="AS872" i="11"/>
  <c r="AS864" i="11"/>
  <c r="AS856" i="11"/>
  <c r="AS848" i="11"/>
  <c r="AS840" i="11"/>
  <c r="AS832" i="11"/>
  <c r="AS824" i="11"/>
  <c r="AS816" i="11"/>
  <c r="AS808" i="11"/>
  <c r="AS800" i="11"/>
  <c r="AS792" i="11"/>
  <c r="AS781" i="11"/>
  <c r="AS786" i="11"/>
  <c r="AS778" i="11"/>
  <c r="AS770" i="11"/>
  <c r="AS756" i="11"/>
  <c r="AS740" i="11"/>
  <c r="AS724" i="11"/>
  <c r="AS708" i="11"/>
  <c r="AS692" i="11"/>
  <c r="AS676" i="11"/>
  <c r="AS660" i="11"/>
  <c r="AS644" i="11"/>
  <c r="AS628" i="11"/>
  <c r="AS612" i="11"/>
  <c r="AS590" i="11"/>
  <c r="AS526" i="11"/>
  <c r="AS447" i="11"/>
  <c r="AS719" i="11"/>
  <c r="AS655" i="11"/>
  <c r="AS591" i="11"/>
  <c r="AS527" i="11"/>
  <c r="AS449" i="11"/>
  <c r="AS412" i="11"/>
  <c r="AS374" i="11"/>
  <c r="AS173" i="11"/>
  <c r="AS1000" i="11"/>
  <c r="AS994" i="11"/>
  <c r="AS988" i="11"/>
  <c r="AS982" i="11"/>
  <c r="AS974" i="11"/>
  <c r="AS1003" i="11"/>
  <c r="AS999" i="11"/>
  <c r="AS995" i="11"/>
  <c r="AS991" i="11"/>
  <c r="AS987" i="11"/>
  <c r="AS983" i="11"/>
  <c r="AS979" i="11"/>
  <c r="AS975" i="11"/>
  <c r="AS971" i="11"/>
  <c r="AS967" i="11"/>
  <c r="AS963" i="11"/>
  <c r="AS959" i="11"/>
  <c r="AS955" i="11"/>
  <c r="AS951" i="11"/>
  <c r="AS947" i="11"/>
  <c r="AS943" i="11"/>
  <c r="AS939" i="11"/>
  <c r="AS935" i="11"/>
  <c r="AS931" i="11"/>
  <c r="AS927" i="11"/>
  <c r="AS923" i="11"/>
  <c r="AS919" i="11"/>
  <c r="AS915" i="11"/>
  <c r="AS911" i="11"/>
  <c r="AS907" i="11"/>
  <c r="AS903" i="11"/>
  <c r="AS899" i="11"/>
  <c r="AS895" i="11"/>
  <c r="AS891" i="11"/>
  <c r="AS887" i="11"/>
  <c r="AS883" i="11"/>
  <c r="AS879" i="11"/>
  <c r="AS875" i="11"/>
  <c r="AS871" i="11"/>
  <c r="AS867" i="11"/>
  <c r="AS863" i="11"/>
  <c r="AS859" i="11"/>
  <c r="AS855" i="11"/>
  <c r="AS851" i="11"/>
  <c r="AS847" i="11"/>
  <c r="AS843" i="11"/>
  <c r="AS839" i="11"/>
  <c r="AS835" i="11"/>
  <c r="AS831" i="11"/>
  <c r="AS827" i="11"/>
  <c r="AS823" i="11"/>
  <c r="AS819" i="11"/>
  <c r="AS815" i="11"/>
  <c r="AS811" i="11"/>
  <c r="AS807" i="11"/>
  <c r="AS803" i="11"/>
  <c r="AS799" i="11"/>
  <c r="AS795" i="11"/>
  <c r="AS791" i="11"/>
  <c r="AS787" i="11"/>
  <c r="AS779" i="11"/>
  <c r="AS771" i="11"/>
  <c r="AS996" i="11"/>
  <c r="AS984" i="11"/>
  <c r="AS976" i="11"/>
  <c r="AS970" i="11"/>
  <c r="AS966" i="11"/>
  <c r="AS962" i="11"/>
  <c r="AS958" i="11"/>
  <c r="AS954" i="11"/>
  <c r="AS950" i="11"/>
  <c r="AS946" i="11"/>
  <c r="AS942" i="11"/>
  <c r="AS938" i="11"/>
  <c r="AS934" i="11"/>
  <c r="AS930" i="11"/>
  <c r="AS926" i="11"/>
  <c r="AS922" i="11"/>
  <c r="AS918" i="11"/>
  <c r="AS914" i="11"/>
  <c r="AS910" i="11"/>
  <c r="AS906" i="11"/>
  <c r="AS902" i="11"/>
  <c r="AS898" i="11"/>
  <c r="AS894" i="11"/>
  <c r="AS890" i="11"/>
  <c r="AS886" i="11"/>
  <c r="AS882" i="11"/>
  <c r="AS878" i="11"/>
  <c r="AS874" i="11"/>
  <c r="AS870" i="11"/>
  <c r="AS866" i="11"/>
  <c r="AS862" i="11"/>
  <c r="AS858" i="11"/>
  <c r="AS854" i="11"/>
  <c r="AS850" i="11"/>
  <c r="AS846" i="11"/>
  <c r="AS842" i="11"/>
  <c r="AS838" i="11"/>
  <c r="AS834" i="11"/>
  <c r="AS830" i="11"/>
  <c r="AS826" i="11"/>
  <c r="AS822" i="11"/>
  <c r="AS818" i="11"/>
  <c r="AS814" i="11"/>
  <c r="AS810" i="11"/>
  <c r="AS806" i="11"/>
  <c r="AS802" i="11"/>
  <c r="AS798" i="11"/>
  <c r="AS794" i="11"/>
  <c r="AS790" i="11"/>
  <c r="AS785" i="11"/>
  <c r="AS777" i="11"/>
  <c r="AS769" i="11"/>
  <c r="AS784" i="11"/>
  <c r="AS780" i="11"/>
  <c r="AS776" i="11"/>
  <c r="AS772" i="11"/>
  <c r="AS768" i="11"/>
  <c r="AS760" i="11"/>
  <c r="AS752" i="11"/>
  <c r="AS744" i="11"/>
  <c r="AS736" i="11"/>
  <c r="AS728" i="11"/>
  <c r="AS720" i="11"/>
  <c r="AS712" i="11"/>
  <c r="AS704" i="11"/>
  <c r="AS696" i="11"/>
  <c r="AS688" i="11"/>
  <c r="AS680" i="11"/>
  <c r="AS672" i="11"/>
  <c r="AS664" i="11"/>
  <c r="AS656" i="11"/>
  <c r="AS648" i="11"/>
  <c r="AS640" i="11"/>
  <c r="AS632" i="11"/>
  <c r="AS624" i="11"/>
  <c r="AS616" i="11"/>
  <c r="AS608" i="11"/>
  <c r="AS600" i="11"/>
  <c r="AS574" i="11"/>
  <c r="AS542" i="11"/>
  <c r="AS510" i="11"/>
  <c r="AS478" i="11"/>
  <c r="AS767" i="11"/>
  <c r="AS735" i="11"/>
  <c r="AS703" i="11"/>
  <c r="AS671" i="11"/>
  <c r="AS639" i="11"/>
  <c r="AS607" i="11"/>
  <c r="AS575" i="11"/>
  <c r="AS543" i="11"/>
  <c r="AS511" i="11"/>
  <c r="AS479" i="11"/>
  <c r="AS406" i="11"/>
  <c r="AS446" i="11"/>
  <c r="AS348" i="11"/>
  <c r="AS220" i="11"/>
  <c r="AS250" i="11"/>
  <c r="AS301" i="11"/>
  <c r="AS18" i="11"/>
  <c r="AS66" i="11"/>
  <c r="AS45" i="11"/>
  <c r="AS237" i="11"/>
  <c r="AS365" i="11"/>
  <c r="AS135" i="11"/>
  <c r="AS342" i="11"/>
  <c r="AS188" i="11"/>
  <c r="AS252" i="11"/>
  <c r="AS316" i="11"/>
  <c r="AS380" i="11"/>
  <c r="AS436" i="11"/>
  <c r="AS454" i="11"/>
  <c r="AS470" i="11"/>
  <c r="AS433" i="11"/>
  <c r="AS465" i="11"/>
  <c r="AS487" i="11"/>
  <c r="AS503" i="11"/>
  <c r="AS519" i="11"/>
  <c r="AS535" i="11"/>
  <c r="AS551" i="11"/>
  <c r="AS567" i="11"/>
  <c r="AS583" i="11"/>
  <c r="AS599" i="11"/>
  <c r="AS615" i="11"/>
  <c r="AS631" i="11"/>
  <c r="AS647" i="11"/>
  <c r="AS663" i="11"/>
  <c r="AS679" i="11"/>
  <c r="AS695" i="11"/>
  <c r="AS711" i="11"/>
  <c r="AS727" i="11"/>
  <c r="AS743" i="11"/>
  <c r="AS759" i="11"/>
  <c r="AS431" i="11"/>
  <c r="AS463" i="11"/>
  <c r="AS486" i="11"/>
  <c r="AS502" i="11"/>
  <c r="AS518" i="11"/>
  <c r="AS534" i="11"/>
  <c r="AS550" i="11"/>
  <c r="AS566" i="11"/>
  <c r="AS582" i="11"/>
  <c r="AS598" i="11"/>
  <c r="AS602" i="11"/>
  <c r="AS606" i="11"/>
  <c r="AS610" i="11"/>
  <c r="AS614" i="11"/>
  <c r="AS618" i="11"/>
  <c r="AS622" i="11"/>
  <c r="AS626" i="11"/>
  <c r="AS630" i="11"/>
  <c r="AS634" i="11"/>
  <c r="AS638" i="11"/>
  <c r="AS642" i="11"/>
  <c r="AS646" i="11"/>
  <c r="AS650" i="11"/>
  <c r="AS654" i="11"/>
  <c r="AS658" i="11"/>
  <c r="AS662" i="11"/>
  <c r="AS666" i="11"/>
  <c r="AS670" i="11"/>
  <c r="AS674" i="11"/>
  <c r="AS678" i="11"/>
  <c r="AS682" i="11"/>
  <c r="AS686" i="11"/>
  <c r="AS690" i="11"/>
  <c r="AS694" i="11"/>
  <c r="AS698" i="11"/>
  <c r="AS702" i="11"/>
  <c r="AS706" i="11"/>
  <c r="AS710" i="11"/>
  <c r="AS714" i="11"/>
  <c r="AS718" i="11"/>
  <c r="AS722" i="11"/>
  <c r="AS726" i="11"/>
  <c r="AS730" i="11"/>
  <c r="AS734" i="11"/>
  <c r="AS738" i="11"/>
  <c r="AS742" i="11"/>
  <c r="AS746" i="11"/>
  <c r="AS750" i="11"/>
  <c r="AS754" i="11"/>
  <c r="AS758" i="11"/>
  <c r="AS762" i="11"/>
  <c r="AS766" i="11"/>
  <c r="AS594" i="11"/>
  <c r="AS586" i="11"/>
  <c r="AS578" i="11"/>
  <c r="AS570" i="11"/>
  <c r="AS562" i="11"/>
  <c r="AS554" i="11"/>
  <c r="AS546" i="11"/>
  <c r="AS538" i="11"/>
  <c r="AS530" i="11"/>
  <c r="AS522" i="11"/>
  <c r="AS514" i="11"/>
  <c r="AS506" i="11"/>
  <c r="AS498" i="11"/>
  <c r="AS490" i="11"/>
  <c r="AS482" i="11"/>
  <c r="AS471" i="11"/>
  <c r="AS455" i="11"/>
  <c r="AS439" i="11"/>
  <c r="AS418" i="11"/>
  <c r="AS763" i="11"/>
  <c r="AS755" i="11"/>
  <c r="AS747" i="11"/>
  <c r="AS739" i="11"/>
  <c r="AS731" i="11"/>
  <c r="AS723" i="11"/>
  <c r="AS715" i="11"/>
  <c r="AS707" i="11"/>
  <c r="AS699" i="11"/>
  <c r="AS691" i="11"/>
  <c r="AS683" i="11"/>
  <c r="AS675" i="11"/>
  <c r="AS667" i="11"/>
  <c r="AS659" i="11"/>
  <c r="AS651" i="11"/>
  <c r="AS643" i="11"/>
  <c r="AS635" i="11"/>
  <c r="AS627" i="11"/>
  <c r="AS619" i="11"/>
  <c r="AS611" i="11"/>
  <c r="AS603" i="11"/>
  <c r="AS595" i="11"/>
  <c r="AS587" i="11"/>
  <c r="AS579" i="11"/>
  <c r="AS571" i="11"/>
  <c r="AS563" i="11"/>
  <c r="AS555" i="11"/>
  <c r="AS547" i="11"/>
  <c r="AS539" i="11"/>
  <c r="AS531" i="11"/>
  <c r="AS523" i="11"/>
  <c r="AS515" i="11"/>
  <c r="AS507" i="11"/>
  <c r="AS499" i="11"/>
  <c r="AS491" i="11"/>
  <c r="AS483" i="11"/>
  <c r="AS473" i="11"/>
  <c r="AS457" i="11"/>
  <c r="AS441" i="11"/>
  <c r="AS422" i="11"/>
  <c r="AS474" i="11"/>
  <c r="AS466" i="11"/>
  <c r="AS458" i="11"/>
  <c r="AS450" i="11"/>
  <c r="AS442" i="11"/>
  <c r="AS428" i="11"/>
  <c r="AS396" i="11"/>
  <c r="AS364" i="11"/>
  <c r="AS332" i="11"/>
  <c r="AS300" i="11"/>
  <c r="AS268" i="11"/>
  <c r="AS236" i="11"/>
  <c r="AS204" i="11"/>
  <c r="AS390" i="11"/>
  <c r="AS358" i="11"/>
  <c r="AS314" i="11"/>
  <c r="AS186" i="11"/>
  <c r="AS71" i="11"/>
  <c r="AS397" i="11"/>
  <c r="AS333" i="11"/>
  <c r="AS269" i="11"/>
  <c r="AS205" i="11"/>
  <c r="AS109" i="11"/>
  <c r="AS162" i="11"/>
  <c r="AS98" i="11"/>
  <c r="AS34" i="11"/>
  <c r="AS596" i="11"/>
  <c r="AS592" i="11"/>
  <c r="AS588" i="11"/>
  <c r="AS584" i="11"/>
  <c r="AS580" i="11"/>
  <c r="AS576" i="11"/>
  <c r="AS572" i="11"/>
  <c r="AS568" i="11"/>
  <c r="AS564" i="11"/>
  <c r="AS560" i="11"/>
  <c r="AS556" i="11"/>
  <c r="AS552" i="11"/>
  <c r="AS548" i="11"/>
  <c r="AS544" i="11"/>
  <c r="AS540" i="11"/>
  <c r="AS536" i="11"/>
  <c r="AS532" i="11"/>
  <c r="AS528" i="11"/>
  <c r="AS524" i="11"/>
  <c r="AS520" i="11"/>
  <c r="AS516" i="11"/>
  <c r="AS512" i="11"/>
  <c r="AS508" i="11"/>
  <c r="AS504" i="11"/>
  <c r="AS500" i="11"/>
  <c r="AS496" i="11"/>
  <c r="AS492" i="11"/>
  <c r="AS488" i="11"/>
  <c r="AS484" i="11"/>
  <c r="AS480" i="11"/>
  <c r="AS475" i="11"/>
  <c r="AS467" i="11"/>
  <c r="AS459" i="11"/>
  <c r="AS451" i="11"/>
  <c r="AS443" i="11"/>
  <c r="AS435" i="11"/>
  <c r="AS426" i="11"/>
  <c r="AS410" i="11"/>
  <c r="AS765" i="11"/>
  <c r="AS761" i="11"/>
  <c r="AS757" i="11"/>
  <c r="AS753" i="11"/>
  <c r="AS749" i="11"/>
  <c r="AS745" i="11"/>
  <c r="AS741" i="11"/>
  <c r="AS737" i="11"/>
  <c r="AS733" i="11"/>
  <c r="AS729" i="11"/>
  <c r="AS725" i="11"/>
  <c r="AS721" i="11"/>
  <c r="AS717" i="11"/>
  <c r="AS713" i="11"/>
  <c r="AS709" i="11"/>
  <c r="AS705" i="11"/>
  <c r="AS701" i="11"/>
  <c r="AS697" i="11"/>
  <c r="AS693" i="11"/>
  <c r="AS689" i="11"/>
  <c r="AS685" i="11"/>
  <c r="AS681" i="11"/>
  <c r="AS677" i="11"/>
  <c r="AS673" i="11"/>
  <c r="AS669" i="11"/>
  <c r="AS665" i="11"/>
  <c r="AS661" i="11"/>
  <c r="AS657" i="11"/>
  <c r="AS653" i="11"/>
  <c r="AS649" i="11"/>
  <c r="AS645" i="11"/>
  <c r="AS641" i="11"/>
  <c r="AS637" i="11"/>
  <c r="AS633" i="11"/>
  <c r="AS629" i="11"/>
  <c r="AS625" i="11"/>
  <c r="AS621" i="11"/>
  <c r="AS617" i="11"/>
  <c r="AS613" i="11"/>
  <c r="AS609" i="11"/>
  <c r="AS605" i="11"/>
  <c r="AS601" i="11"/>
  <c r="AS597" i="11"/>
  <c r="AS593" i="11"/>
  <c r="AS589" i="11"/>
  <c r="AS585" i="11"/>
  <c r="AS581" i="11"/>
  <c r="AS577" i="11"/>
  <c r="AS573" i="11"/>
  <c r="AS569" i="11"/>
  <c r="AS565" i="11"/>
  <c r="AS561" i="11"/>
  <c r="AS557" i="11"/>
  <c r="AS553" i="11"/>
  <c r="AS549" i="11"/>
  <c r="AS545" i="11"/>
  <c r="AS541" i="11"/>
  <c r="AS537" i="11"/>
  <c r="AS533" i="11"/>
  <c r="AS529" i="11"/>
  <c r="AS525" i="11"/>
  <c r="AS521" i="11"/>
  <c r="AS517" i="11"/>
  <c r="AS513" i="11"/>
  <c r="AS509" i="11"/>
  <c r="AS505" i="11"/>
  <c r="AS501" i="11"/>
  <c r="AS497" i="11"/>
  <c r="AS493" i="11"/>
  <c r="AS489" i="11"/>
  <c r="AS485" i="11"/>
  <c r="AS481" i="11"/>
  <c r="AS477" i="11"/>
  <c r="AS469" i="11"/>
  <c r="AS461" i="11"/>
  <c r="AS453" i="11"/>
  <c r="AS445" i="11"/>
  <c r="AS437" i="11"/>
  <c r="AS429" i="11"/>
  <c r="AS414" i="11"/>
  <c r="AS476" i="11"/>
  <c r="AS472" i="11"/>
  <c r="AS468" i="11"/>
  <c r="AS464" i="11"/>
  <c r="AS460" i="11"/>
  <c r="AS456" i="11"/>
  <c r="AS452" i="11"/>
  <c r="AS448" i="11"/>
  <c r="AS444" i="11"/>
  <c r="AS440" i="11"/>
  <c r="AS432" i="11"/>
  <c r="AS420" i="11"/>
  <c r="AS404" i="11"/>
  <c r="AS388" i="11"/>
  <c r="AS372" i="11"/>
  <c r="AS356" i="11"/>
  <c r="AS340" i="11"/>
  <c r="AS324" i="11"/>
  <c r="AS308" i="11"/>
  <c r="AS292" i="11"/>
  <c r="AS276" i="11"/>
  <c r="AS260" i="11"/>
  <c r="AS244" i="11"/>
  <c r="AS228" i="11"/>
  <c r="AS212" i="11"/>
  <c r="AS196" i="11"/>
  <c r="AS398" i="11"/>
  <c r="AS382" i="11"/>
  <c r="AS366" i="11"/>
  <c r="AS350" i="11"/>
  <c r="AS334" i="11"/>
  <c r="AS282" i="11"/>
  <c r="AS218" i="11"/>
  <c r="AS167" i="11"/>
  <c r="AS103" i="11"/>
  <c r="AS39" i="11"/>
  <c r="AS413" i="11"/>
  <c r="AS381" i="11"/>
  <c r="AS349" i="11"/>
  <c r="AS317" i="11"/>
  <c r="AS285" i="11"/>
  <c r="AS253" i="11"/>
  <c r="AS221" i="11"/>
  <c r="AS189" i="11"/>
  <c r="AS141" i="11"/>
  <c r="AS77" i="11"/>
  <c r="AS13" i="11"/>
  <c r="AS146" i="11"/>
  <c r="AS114" i="11"/>
  <c r="AS82" i="11"/>
  <c r="AS50" i="11"/>
  <c r="AS8" i="11"/>
  <c r="AS10" i="11"/>
  <c r="AS26" i="11"/>
  <c r="AS42" i="11"/>
  <c r="AS58" i="11"/>
  <c r="AS74" i="11"/>
  <c r="AS90" i="11"/>
  <c r="AS106" i="11"/>
  <c r="AS122" i="11"/>
  <c r="AS138" i="11"/>
  <c r="AS154" i="11"/>
  <c r="AS170" i="11"/>
  <c r="AS29" i="11"/>
  <c r="AS61" i="11"/>
  <c r="AS93" i="11"/>
  <c r="AS125" i="11"/>
  <c r="AS157" i="11"/>
  <c r="AS181" i="11"/>
  <c r="AS197" i="11"/>
  <c r="AS213" i="11"/>
  <c r="AS229" i="11"/>
  <c r="AS245" i="11"/>
  <c r="AS261" i="11"/>
  <c r="AS277" i="11"/>
  <c r="AS293" i="11"/>
  <c r="AS309" i="11"/>
  <c r="AS325" i="11"/>
  <c r="AS341" i="11"/>
  <c r="AS357" i="11"/>
  <c r="AS373" i="11"/>
  <c r="AS389" i="11"/>
  <c r="AS405" i="11"/>
  <c r="AS421" i="11"/>
  <c r="AS23" i="11"/>
  <c r="AS55" i="11"/>
  <c r="AS87" i="11"/>
  <c r="AS119" i="11"/>
  <c r="AS151" i="11"/>
  <c r="AS178" i="11"/>
  <c r="AS202" i="11"/>
  <c r="AS234" i="11"/>
  <c r="AS266" i="11"/>
  <c r="AS298" i="11"/>
  <c r="AS330" i="11"/>
  <c r="AS338" i="11"/>
  <c r="AS346" i="11"/>
  <c r="AS354" i="11"/>
  <c r="AS362" i="11"/>
  <c r="AS370" i="11"/>
  <c r="AS378" i="11"/>
  <c r="AS386" i="11"/>
  <c r="AS394" i="11"/>
  <c r="AS402" i="11"/>
  <c r="AS192" i="11"/>
  <c r="AS200" i="11"/>
  <c r="AS208" i="11"/>
  <c r="AS216" i="11"/>
  <c r="AS224" i="11"/>
  <c r="AS232" i="11"/>
  <c r="AS240" i="11"/>
  <c r="AS248" i="11"/>
  <c r="AS256" i="11"/>
  <c r="AS264" i="11"/>
  <c r="AS272" i="11"/>
  <c r="AS280" i="11"/>
  <c r="AS288" i="11"/>
  <c r="AS296" i="11"/>
  <c r="AS304" i="11"/>
  <c r="AS312" i="11"/>
  <c r="AS320" i="11"/>
  <c r="AS328" i="11"/>
  <c r="AS336" i="11"/>
  <c r="AS344" i="11"/>
  <c r="AS352" i="11"/>
  <c r="AS360" i="11"/>
  <c r="AS368" i="11"/>
  <c r="AS376" i="11"/>
  <c r="AS384" i="11"/>
  <c r="AS392" i="11"/>
  <c r="AS400" i="11"/>
  <c r="AS408" i="11"/>
  <c r="AS416" i="11"/>
  <c r="AS424" i="11"/>
  <c r="AS430" i="11"/>
  <c r="AS434" i="11"/>
  <c r="AS438" i="11"/>
  <c r="AS322" i="11"/>
  <c r="AS306" i="11"/>
  <c r="AS290" i="11"/>
  <c r="AS274" i="11"/>
  <c r="AS258" i="11"/>
  <c r="AS242" i="11"/>
  <c r="AS226" i="11"/>
  <c r="AS210" i="11"/>
  <c r="AS194" i="11"/>
  <c r="AS182" i="11"/>
  <c r="AS174" i="11"/>
  <c r="AS159" i="11"/>
  <c r="AS143" i="11"/>
  <c r="AS127" i="11"/>
  <c r="AS111" i="11"/>
  <c r="AS95" i="11"/>
  <c r="AS79" i="11"/>
  <c r="AS63" i="11"/>
  <c r="AS47" i="11"/>
  <c r="AS31" i="11"/>
  <c r="AS15" i="11"/>
  <c r="AS425" i="11"/>
  <c r="AS417" i="11"/>
  <c r="AS409" i="11"/>
  <c r="AS401" i="11"/>
  <c r="AS393" i="11"/>
  <c r="AS385" i="11"/>
  <c r="AS377" i="11"/>
  <c r="AS369" i="11"/>
  <c r="AS361" i="11"/>
  <c r="AS353" i="11"/>
  <c r="AS345" i="11"/>
  <c r="AS337" i="11"/>
  <c r="AS329" i="11"/>
  <c r="AS321" i="11"/>
  <c r="AS313" i="11"/>
  <c r="AS305" i="11"/>
  <c r="AS297" i="11"/>
  <c r="AS289" i="11"/>
  <c r="AS281" i="11"/>
  <c r="AS273" i="11"/>
  <c r="AS265" i="11"/>
  <c r="AS257" i="11"/>
  <c r="AS249" i="11"/>
  <c r="AS241" i="11"/>
  <c r="AS233" i="11"/>
  <c r="AS225" i="11"/>
  <c r="AS217" i="11"/>
  <c r="AS209" i="11"/>
  <c r="AS201" i="11"/>
  <c r="AS193" i="11"/>
  <c r="AS185" i="11"/>
  <c r="AS177" i="11"/>
  <c r="AS165" i="11"/>
  <c r="AS149" i="11"/>
  <c r="AS133" i="11"/>
  <c r="AS117" i="11"/>
  <c r="AS101" i="11"/>
  <c r="AS85" i="11"/>
  <c r="AS69" i="11"/>
  <c r="AS53" i="11"/>
  <c r="AS37" i="11"/>
  <c r="AS21" i="11"/>
  <c r="AS5" i="11"/>
  <c r="A8" i="13" s="1"/>
  <c r="A2" i="16" s="1"/>
  <c r="AS166" i="11"/>
  <c r="AS158" i="11"/>
  <c r="AS150" i="11"/>
  <c r="AS142" i="11"/>
  <c r="AS134" i="11"/>
  <c r="AS126" i="11"/>
  <c r="AS118" i="11"/>
  <c r="AS110" i="11"/>
  <c r="AS102" i="11"/>
  <c r="AS94" i="11"/>
  <c r="AS86" i="11"/>
  <c r="AS78" i="11"/>
  <c r="AS70" i="11"/>
  <c r="AS62" i="11"/>
  <c r="AS54" i="11"/>
  <c r="AS46" i="11"/>
  <c r="AS38" i="11"/>
  <c r="AS30" i="11"/>
  <c r="AS22" i="11"/>
  <c r="AS14" i="11"/>
  <c r="AS6" i="11"/>
  <c r="AS326" i="11"/>
  <c r="AS318" i="11"/>
  <c r="AS310" i="11"/>
  <c r="AS302" i="11"/>
  <c r="AS294" i="11"/>
  <c r="AS286" i="11"/>
  <c r="AS278" i="11"/>
  <c r="AS270" i="11"/>
  <c r="AS262" i="11"/>
  <c r="AS254" i="11"/>
  <c r="AS246" i="11"/>
  <c r="AS238" i="11"/>
  <c r="AS230" i="11"/>
  <c r="AS222" i="11"/>
  <c r="AS214" i="11"/>
  <c r="AS206" i="11"/>
  <c r="AS198" i="11"/>
  <c r="AS190" i="11"/>
  <c r="AS184" i="11"/>
  <c r="AS180" i="11"/>
  <c r="AS176" i="11"/>
  <c r="AS171" i="11"/>
  <c r="AS163" i="11"/>
  <c r="AS155" i="11"/>
  <c r="AS147" i="11"/>
  <c r="AS139" i="11"/>
  <c r="AS131" i="11"/>
  <c r="AS123" i="11"/>
  <c r="AS115" i="11"/>
  <c r="AS107" i="11"/>
  <c r="AS99" i="11"/>
  <c r="AS91" i="11"/>
  <c r="AS83" i="11"/>
  <c r="AS75" i="11"/>
  <c r="AS67" i="11"/>
  <c r="AS59" i="11"/>
  <c r="AS51" i="11"/>
  <c r="AS43" i="11"/>
  <c r="AS35" i="11"/>
  <c r="AS27" i="11"/>
  <c r="AS19" i="11"/>
  <c r="AS11" i="11"/>
  <c r="AS427" i="11"/>
  <c r="AS423" i="11"/>
  <c r="AS419" i="11"/>
  <c r="AS415" i="11"/>
  <c r="AS411" i="11"/>
  <c r="AS407" i="11"/>
  <c r="AS403" i="11"/>
  <c r="AS399" i="11"/>
  <c r="AS395" i="11"/>
  <c r="AS391" i="11"/>
  <c r="AS387" i="11"/>
  <c r="AS383" i="11"/>
  <c r="AS379" i="11"/>
  <c r="AS375" i="11"/>
  <c r="AS371" i="11"/>
  <c r="AS367" i="11"/>
  <c r="AS363" i="11"/>
  <c r="AS359" i="11"/>
  <c r="AS355" i="11"/>
  <c r="AS351" i="11"/>
  <c r="AS347" i="11"/>
  <c r="AS343" i="11"/>
  <c r="AS339" i="11"/>
  <c r="AS335" i="11"/>
  <c r="AS331" i="11"/>
  <c r="AS327" i="11"/>
  <c r="AS323" i="11"/>
  <c r="AS319" i="11"/>
  <c r="AS315" i="11"/>
  <c r="AS311" i="11"/>
  <c r="AS307" i="11"/>
  <c r="AS303" i="11"/>
  <c r="AS299" i="11"/>
  <c r="AS295" i="11"/>
  <c r="AS291" i="11"/>
  <c r="AS287" i="11"/>
  <c r="AS283" i="11"/>
  <c r="AS279" i="11"/>
  <c r="AS275" i="11"/>
  <c r="AS271" i="11"/>
  <c r="AS267" i="11"/>
  <c r="AS263" i="11"/>
  <c r="AS259" i="11"/>
  <c r="AS255" i="11"/>
  <c r="AS251" i="11"/>
  <c r="AS247" i="11"/>
  <c r="AS243" i="11"/>
  <c r="AS239" i="11"/>
  <c r="AS235" i="11"/>
  <c r="AS231" i="11"/>
  <c r="AS227" i="11"/>
  <c r="AS223" i="11"/>
  <c r="AS219" i="11"/>
  <c r="AS215" i="11"/>
  <c r="AS211" i="11"/>
  <c r="AS207" i="11"/>
  <c r="AS203" i="11"/>
  <c r="AS199" i="11"/>
  <c r="AS195" i="11"/>
  <c r="AS191" i="11"/>
  <c r="AS187" i="11"/>
  <c r="AS183" i="11"/>
  <c r="AS179" i="11"/>
  <c r="AS175" i="11"/>
  <c r="AS169" i="11"/>
  <c r="AS161" i="11"/>
  <c r="AS153" i="11"/>
  <c r="AS145" i="11"/>
  <c r="AS137" i="11"/>
  <c r="AS129" i="11"/>
  <c r="AS121" i="11"/>
  <c r="AS113" i="11"/>
  <c r="AS105" i="11"/>
  <c r="AS97" i="11"/>
  <c r="AS89" i="11"/>
  <c r="AS81" i="11"/>
  <c r="AS73" i="11"/>
  <c r="AS65" i="11"/>
  <c r="AS57" i="11"/>
  <c r="AS49" i="11"/>
  <c r="AS41" i="11"/>
  <c r="AS33" i="11"/>
  <c r="AS25" i="11"/>
  <c r="AS17" i="11"/>
  <c r="AS9" i="11"/>
  <c r="AS172" i="11"/>
  <c r="AS168" i="11"/>
  <c r="AS164" i="11"/>
  <c r="AS160" i="11"/>
  <c r="AS156" i="11"/>
  <c r="AS152" i="11"/>
  <c r="AS148" i="11"/>
  <c r="AS144" i="11"/>
  <c r="AS140" i="11"/>
  <c r="AS136" i="11"/>
  <c r="AS132" i="11"/>
  <c r="AS128" i="11"/>
  <c r="AS124" i="11"/>
  <c r="AS120" i="11"/>
  <c r="AS116" i="11"/>
  <c r="AS112" i="11"/>
  <c r="AS108" i="11"/>
  <c r="AS104" i="11"/>
  <c r="AS100" i="11"/>
  <c r="AS96" i="11"/>
  <c r="AS92" i="11"/>
  <c r="AS88" i="11"/>
  <c r="AS84" i="11"/>
  <c r="AS80" i="11"/>
  <c r="AS76" i="11"/>
  <c r="AS72" i="11"/>
  <c r="AS68" i="11"/>
  <c r="AS64" i="11"/>
  <c r="AS60" i="11"/>
  <c r="AS56" i="11"/>
  <c r="AS52" i="11"/>
  <c r="AS48" i="11"/>
  <c r="AS44" i="11"/>
  <c r="AS40" i="11"/>
  <c r="AS36" i="11"/>
  <c r="AS32" i="11"/>
  <c r="AS28" i="11"/>
  <c r="AS24" i="11"/>
  <c r="AS20" i="11"/>
  <c r="AS16" i="11"/>
  <c r="AS12" i="11"/>
  <c r="AT5" i="11" a="1"/>
  <c r="AT70" i="11" s="1"/>
  <c r="S17" i="11"/>
  <c r="A12" i="12" l="1"/>
  <c r="B11" i="12"/>
  <c r="A9" i="13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2" i="15"/>
  <c r="AT998" i="11"/>
  <c r="AT990" i="11"/>
  <c r="AT982" i="11"/>
  <c r="AT1001" i="11"/>
  <c r="AT993" i="11"/>
  <c r="AT985" i="11"/>
  <c r="AT976" i="11"/>
  <c r="AT968" i="11"/>
  <c r="AT960" i="11"/>
  <c r="AT952" i="11"/>
  <c r="AT944" i="11"/>
  <c r="AT936" i="11"/>
  <c r="AT928" i="11"/>
  <c r="AT920" i="11"/>
  <c r="AT912" i="11"/>
  <c r="AT904" i="11"/>
  <c r="AT892" i="11"/>
  <c r="AT876" i="11"/>
  <c r="AT860" i="11"/>
  <c r="AT844" i="11"/>
  <c r="AT828" i="11"/>
  <c r="AT812" i="11"/>
  <c r="AT796" i="11"/>
  <c r="AT780" i="11"/>
  <c r="AT764" i="11"/>
  <c r="AT748" i="11"/>
  <c r="AT732" i="11"/>
  <c r="AT716" i="11"/>
  <c r="AT700" i="11"/>
  <c r="AT684" i="11"/>
  <c r="AT668" i="11"/>
  <c r="AT652" i="11"/>
  <c r="AT979" i="11"/>
  <c r="AT1002" i="11"/>
  <c r="AT994" i="11"/>
  <c r="AT986" i="11"/>
  <c r="AT1005" i="11"/>
  <c r="AT997" i="11"/>
  <c r="AT989" i="11"/>
  <c r="AT981" i="11"/>
  <c r="AT972" i="11"/>
  <c r="AT964" i="11"/>
  <c r="AT956" i="11"/>
  <c r="AT948" i="11"/>
  <c r="AT940" i="11"/>
  <c r="AT932" i="11"/>
  <c r="AT924" i="11"/>
  <c r="AT916" i="11"/>
  <c r="AT908" i="11"/>
  <c r="AT900" i="11"/>
  <c r="AT884" i="11"/>
  <c r="AT868" i="11"/>
  <c r="AT852" i="11"/>
  <c r="AT836" i="11"/>
  <c r="AT820" i="11"/>
  <c r="AT804" i="11"/>
  <c r="AT788" i="11"/>
  <c r="AT772" i="11"/>
  <c r="AT756" i="11"/>
  <c r="AT740" i="11"/>
  <c r="AT724" i="11"/>
  <c r="AT708" i="11"/>
  <c r="AT692" i="11"/>
  <c r="AT676" i="11"/>
  <c r="AT660" i="11"/>
  <c r="AT644" i="11"/>
  <c r="AT971" i="11"/>
  <c r="AT963" i="11"/>
  <c r="AT955" i="11"/>
  <c r="AT947" i="11"/>
  <c r="AT939" i="11"/>
  <c r="AT931" i="11"/>
  <c r="AT923" i="11"/>
  <c r="AT915" i="11"/>
  <c r="AT907" i="11"/>
  <c r="AT893" i="11"/>
  <c r="AT877" i="11"/>
  <c r="AT861" i="11"/>
  <c r="AT845" i="11"/>
  <c r="AT829" i="11"/>
  <c r="AT813" i="11"/>
  <c r="AT797" i="11"/>
  <c r="AT781" i="11"/>
  <c r="AT765" i="11"/>
  <c r="AT749" i="11"/>
  <c r="AT733" i="11"/>
  <c r="AT717" i="11"/>
  <c r="AT701" i="11"/>
  <c r="AT685" i="11"/>
  <c r="AT669" i="11"/>
  <c r="AT653" i="11"/>
  <c r="AT632" i="11"/>
  <c r="AT616" i="11"/>
  <c r="AT600" i="11"/>
  <c r="AT584" i="11"/>
  <c r="AT568" i="11"/>
  <c r="AT548" i="11"/>
  <c r="AT516" i="11"/>
  <c r="AT484" i="11"/>
  <c r="AT452" i="11"/>
  <c r="AT420" i="11"/>
  <c r="AT388" i="11"/>
  <c r="AT356" i="11"/>
  <c r="AT324" i="11"/>
  <c r="AT631" i="11"/>
  <c r="AT599" i="11"/>
  <c r="AT567" i="11"/>
  <c r="AT515" i="11"/>
  <c r="AT451" i="11"/>
  <c r="AT387" i="11"/>
  <c r="AT323" i="11"/>
  <c r="AT255" i="11"/>
  <c r="AT191" i="11"/>
  <c r="AT296" i="11"/>
  <c r="AT232" i="11"/>
  <c r="AT165" i="11"/>
  <c r="AT37" i="11"/>
  <c r="AT6" i="11"/>
  <c r="AT1004" i="11"/>
  <c r="AT1000" i="11"/>
  <c r="AT996" i="11"/>
  <c r="AT992" i="11"/>
  <c r="AT988" i="11"/>
  <c r="AT984" i="11"/>
  <c r="AT980" i="11"/>
  <c r="AT1003" i="11"/>
  <c r="AT999" i="11"/>
  <c r="AT995" i="11"/>
  <c r="AT991" i="11"/>
  <c r="AT987" i="11"/>
  <c r="AT983" i="11"/>
  <c r="AT978" i="11"/>
  <c r="AT974" i="11"/>
  <c r="AT970" i="11"/>
  <c r="AT966" i="11"/>
  <c r="AT962" i="11"/>
  <c r="AT958" i="11"/>
  <c r="AT954" i="11"/>
  <c r="AT950" i="11"/>
  <c r="AT946" i="11"/>
  <c r="AT942" i="11"/>
  <c r="AT938" i="11"/>
  <c r="AT934" i="11"/>
  <c r="AT930" i="11"/>
  <c r="AT926" i="11"/>
  <c r="AT922" i="11"/>
  <c r="AT918" i="11"/>
  <c r="AT914" i="11"/>
  <c r="AT910" i="11"/>
  <c r="AT906" i="11"/>
  <c r="AT902" i="11"/>
  <c r="AT896" i="11"/>
  <c r="AT888" i="11"/>
  <c r="AT880" i="11"/>
  <c r="AT872" i="11"/>
  <c r="AT864" i="11"/>
  <c r="AT856" i="11"/>
  <c r="AT848" i="11"/>
  <c r="AT840" i="11"/>
  <c r="AT832" i="11"/>
  <c r="AT824" i="11"/>
  <c r="AT816" i="11"/>
  <c r="AT808" i="11"/>
  <c r="AT800" i="11"/>
  <c r="AT792" i="11"/>
  <c r="AT784" i="11"/>
  <c r="AT776" i="11"/>
  <c r="AT768" i="11"/>
  <c r="AT760" i="11"/>
  <c r="AT752" i="11"/>
  <c r="AT744" i="11"/>
  <c r="AT736" i="11"/>
  <c r="AT728" i="11"/>
  <c r="AT720" i="11"/>
  <c r="AT712" i="11"/>
  <c r="AT704" i="11"/>
  <c r="AT696" i="11"/>
  <c r="AT688" i="11"/>
  <c r="AT680" i="11"/>
  <c r="AT672" i="11"/>
  <c r="AT664" i="11"/>
  <c r="AT656" i="11"/>
  <c r="AT648" i="11"/>
  <c r="AT638" i="11"/>
  <c r="AT975" i="11"/>
  <c r="AT967" i="11"/>
  <c r="AT959" i="11"/>
  <c r="AT951" i="11"/>
  <c r="AT943" i="11"/>
  <c r="AT935" i="11"/>
  <c r="AT927" i="11"/>
  <c r="AT919" i="11"/>
  <c r="AT911" i="11"/>
  <c r="AT901" i="11"/>
  <c r="AT885" i="11"/>
  <c r="AT869" i="11"/>
  <c r="AT853" i="11"/>
  <c r="AT837" i="11"/>
  <c r="AT821" i="11"/>
  <c r="AT805" i="11"/>
  <c r="AT789" i="11"/>
  <c r="AT773" i="11"/>
  <c r="AT757" i="11"/>
  <c r="AT741" i="11"/>
  <c r="AT725" i="11"/>
  <c r="AT709" i="11"/>
  <c r="AT693" i="11"/>
  <c r="AT677" i="11"/>
  <c r="AT661" i="11"/>
  <c r="AT645" i="11"/>
  <c r="AT624" i="11"/>
  <c r="AT608" i="11"/>
  <c r="AT592" i="11"/>
  <c r="AT576" i="11"/>
  <c r="AT560" i="11"/>
  <c r="AT532" i="11"/>
  <c r="AT500" i="11"/>
  <c r="AT468" i="11"/>
  <c r="AT436" i="11"/>
  <c r="AT404" i="11"/>
  <c r="AT372" i="11"/>
  <c r="AT340" i="11"/>
  <c r="AT308" i="11"/>
  <c r="AT615" i="11"/>
  <c r="AT583" i="11"/>
  <c r="AT547" i="11"/>
  <c r="AT483" i="11"/>
  <c r="AT419" i="11"/>
  <c r="AT355" i="11"/>
  <c r="AT287" i="11"/>
  <c r="AT223" i="11"/>
  <c r="AT144" i="11"/>
  <c r="AT264" i="11"/>
  <c r="AT192" i="11"/>
  <c r="AT101" i="11"/>
  <c r="AT8" i="11"/>
  <c r="AT22" i="11"/>
  <c r="AT54" i="11"/>
  <c r="AT86" i="11"/>
  <c r="AT21" i="11"/>
  <c r="AT53" i="11"/>
  <c r="AT85" i="11"/>
  <c r="AT117" i="11"/>
  <c r="AT149" i="11"/>
  <c r="AT114" i="11"/>
  <c r="AT176" i="11"/>
  <c r="AT208" i="11"/>
  <c r="AT224" i="11"/>
  <c r="AT240" i="11"/>
  <c r="AT256" i="11"/>
  <c r="AT272" i="11"/>
  <c r="AT288" i="11"/>
  <c r="AT304" i="11"/>
  <c r="AT128" i="11"/>
  <c r="AT160" i="11"/>
  <c r="AT183" i="11"/>
  <c r="AT199" i="11"/>
  <c r="AT215" i="11"/>
  <c r="AT231" i="11"/>
  <c r="AT247" i="11"/>
  <c r="AT263" i="11"/>
  <c r="AT279" i="11"/>
  <c r="AT295" i="11"/>
  <c r="AT315" i="11"/>
  <c r="AT331" i="11"/>
  <c r="AT347" i="11"/>
  <c r="AT363" i="11"/>
  <c r="AT379" i="11"/>
  <c r="AT395" i="11"/>
  <c r="AT411" i="11"/>
  <c r="AT427" i="11"/>
  <c r="AT443" i="11"/>
  <c r="AT459" i="11"/>
  <c r="AT475" i="11"/>
  <c r="AT491" i="11"/>
  <c r="AT507" i="11"/>
  <c r="AT523" i="11"/>
  <c r="AT539" i="11"/>
  <c r="AT555" i="11"/>
  <c r="AT563" i="11"/>
  <c r="AT571" i="11"/>
  <c r="AT579" i="11"/>
  <c r="AT587" i="11"/>
  <c r="AT595" i="11"/>
  <c r="AT603" i="11"/>
  <c r="AT611" i="11"/>
  <c r="AT619" i="11"/>
  <c r="AT627" i="11"/>
  <c r="AT635" i="11"/>
  <c r="AT301" i="11"/>
  <c r="AT312" i="11"/>
  <c r="AT320" i="11"/>
  <c r="AT328" i="11"/>
  <c r="AT336" i="11"/>
  <c r="AT344" i="11"/>
  <c r="AT352" i="11"/>
  <c r="AT360" i="11"/>
  <c r="AT368" i="11"/>
  <c r="AT376" i="11"/>
  <c r="AT384" i="11"/>
  <c r="AT392" i="11"/>
  <c r="AT400" i="11"/>
  <c r="AT408" i="11"/>
  <c r="AT416" i="11"/>
  <c r="AT424" i="11"/>
  <c r="AT432" i="11"/>
  <c r="AT440" i="11"/>
  <c r="AT448" i="11"/>
  <c r="AT456" i="11"/>
  <c r="AT464" i="11"/>
  <c r="AT472" i="11"/>
  <c r="AT480" i="11"/>
  <c r="AT488" i="11"/>
  <c r="AT496" i="11"/>
  <c r="AT504" i="11"/>
  <c r="AT512" i="11"/>
  <c r="AT520" i="11"/>
  <c r="AT528" i="11"/>
  <c r="AT536" i="11"/>
  <c r="AT544" i="11"/>
  <c r="AT552" i="11"/>
  <c r="AT898" i="11"/>
  <c r="AT894" i="11"/>
  <c r="AT890" i="11"/>
  <c r="AT886" i="11"/>
  <c r="AT882" i="11"/>
  <c r="AT878" i="11"/>
  <c r="AT874" i="11"/>
  <c r="AT870" i="11"/>
  <c r="AT866" i="11"/>
  <c r="AT862" i="11"/>
  <c r="AT858" i="11"/>
  <c r="AT854" i="11"/>
  <c r="AT850" i="11"/>
  <c r="AT846" i="11"/>
  <c r="AT842" i="11"/>
  <c r="AT838" i="11"/>
  <c r="AT834" i="11"/>
  <c r="AT830" i="11"/>
  <c r="AT826" i="11"/>
  <c r="AT822" i="11"/>
  <c r="AT818" i="11"/>
  <c r="AT814" i="11"/>
  <c r="AT810" i="11"/>
  <c r="AT806" i="11"/>
  <c r="AT802" i="11"/>
  <c r="AT798" i="11"/>
  <c r="AT794" i="11"/>
  <c r="AT790" i="11"/>
  <c r="AT786" i="11"/>
  <c r="AT782" i="11"/>
  <c r="AT778" i="11"/>
  <c r="AT774" i="11"/>
  <c r="AT770" i="11"/>
  <c r="AT766" i="11"/>
  <c r="AT762" i="11"/>
  <c r="AT758" i="11"/>
  <c r="AT754" i="11"/>
  <c r="AT750" i="11"/>
  <c r="AT746" i="11"/>
  <c r="AT742" i="11"/>
  <c r="AT738" i="11"/>
  <c r="AT734" i="11"/>
  <c r="AT730" i="11"/>
  <c r="AT726" i="11"/>
  <c r="AT722" i="11"/>
  <c r="AT718" i="11"/>
  <c r="AT714" i="11"/>
  <c r="AT710" i="11"/>
  <c r="AT706" i="11"/>
  <c r="AT702" i="11"/>
  <c r="AT698" i="11"/>
  <c r="AT694" i="11"/>
  <c r="AT690" i="11"/>
  <c r="AT686" i="11"/>
  <c r="AT682" i="11"/>
  <c r="AT678" i="11"/>
  <c r="AT674" i="11"/>
  <c r="AT670" i="11"/>
  <c r="AT666" i="11"/>
  <c r="AT662" i="11"/>
  <c r="AT658" i="11"/>
  <c r="AT654" i="11"/>
  <c r="AT650" i="11"/>
  <c r="AT646" i="11"/>
  <c r="AT642" i="11"/>
  <c r="AT634" i="11"/>
  <c r="AT977" i="11"/>
  <c r="AT973" i="11"/>
  <c r="AT969" i="11"/>
  <c r="AT965" i="11"/>
  <c r="AT961" i="11"/>
  <c r="AT957" i="11"/>
  <c r="AT953" i="11"/>
  <c r="AT949" i="11"/>
  <c r="AT945" i="11"/>
  <c r="AT941" i="11"/>
  <c r="AT937" i="11"/>
  <c r="AT933" i="11"/>
  <c r="AT929" i="11"/>
  <c r="AT925" i="11"/>
  <c r="AT921" i="11"/>
  <c r="AT917" i="11"/>
  <c r="AT913" i="11"/>
  <c r="AT909" i="11"/>
  <c r="AT905" i="11"/>
  <c r="AT897" i="11"/>
  <c r="AT889" i="11"/>
  <c r="AT881" i="11"/>
  <c r="AT873" i="11"/>
  <c r="AT865" i="11"/>
  <c r="AT857" i="11"/>
  <c r="AT849" i="11"/>
  <c r="AT841" i="11"/>
  <c r="AT833" i="11"/>
  <c r="AT825" i="11"/>
  <c r="AT817" i="11"/>
  <c r="AT809" i="11"/>
  <c r="AT801" i="11"/>
  <c r="AT793" i="11"/>
  <c r="AT785" i="11"/>
  <c r="AT777" i="11"/>
  <c r="AT769" i="11"/>
  <c r="AT761" i="11"/>
  <c r="AT753" i="11"/>
  <c r="AT745" i="11"/>
  <c r="AT737" i="11"/>
  <c r="AT729" i="11"/>
  <c r="AT721" i="11"/>
  <c r="AT713" i="11"/>
  <c r="AT705" i="11"/>
  <c r="AT697" i="11"/>
  <c r="AT689" i="11"/>
  <c r="AT681" i="11"/>
  <c r="AT673" i="11"/>
  <c r="AT665" i="11"/>
  <c r="AT657" i="11"/>
  <c r="AT649" i="11"/>
  <c r="AT640" i="11"/>
  <c r="AT628" i="11"/>
  <c r="AT620" i="11"/>
  <c r="AT612" i="11"/>
  <c r="AT604" i="11"/>
  <c r="AT596" i="11"/>
  <c r="AT588" i="11"/>
  <c r="AT580" i="11"/>
  <c r="AT572" i="11"/>
  <c r="AT564" i="11"/>
  <c r="AT556" i="11"/>
  <c r="AT540" i="11"/>
  <c r="AT524" i="11"/>
  <c r="AT508" i="11"/>
  <c r="AT492" i="11"/>
  <c r="AT476" i="11"/>
  <c r="AT460" i="11"/>
  <c r="AT444" i="11"/>
  <c r="AT428" i="11"/>
  <c r="AT412" i="11"/>
  <c r="AT396" i="11"/>
  <c r="AT380" i="11"/>
  <c r="AT364" i="11"/>
  <c r="AT348" i="11"/>
  <c r="AT332" i="11"/>
  <c r="AT316" i="11"/>
  <c r="AT639" i="11"/>
  <c r="AT623" i="11"/>
  <c r="AT607" i="11"/>
  <c r="AT591" i="11"/>
  <c r="AT575" i="11"/>
  <c r="AT559" i="11"/>
  <c r="AT531" i="11"/>
  <c r="AT499" i="11"/>
  <c r="AT467" i="11"/>
  <c r="AT435" i="11"/>
  <c r="AT403" i="11"/>
  <c r="AT371" i="11"/>
  <c r="AT339" i="11"/>
  <c r="AT307" i="11"/>
  <c r="AT271" i="11"/>
  <c r="AT239" i="11"/>
  <c r="AT207" i="11"/>
  <c r="AT175" i="11"/>
  <c r="AT112" i="11"/>
  <c r="AT280" i="11"/>
  <c r="AT248" i="11"/>
  <c r="AT216" i="11"/>
  <c r="AT146" i="11"/>
  <c r="AT133" i="11"/>
  <c r="AT69" i="11"/>
  <c r="AT5" i="11"/>
  <c r="B8" i="13" s="1"/>
  <c r="AT38" i="11"/>
  <c r="AT551" i="11"/>
  <c r="AT543" i="11"/>
  <c r="AT535" i="11"/>
  <c r="AT527" i="11"/>
  <c r="AT519" i="11"/>
  <c r="AT511" i="11"/>
  <c r="AT503" i="11"/>
  <c r="AT495" i="11"/>
  <c r="AT487" i="11"/>
  <c r="AT479" i="11"/>
  <c r="AT471" i="11"/>
  <c r="AT463" i="11"/>
  <c r="AT455" i="11"/>
  <c r="AT447" i="11"/>
  <c r="AT439" i="11"/>
  <c r="AT431" i="11"/>
  <c r="AT423" i="11"/>
  <c r="AT415" i="11"/>
  <c r="AT407" i="11"/>
  <c r="AT399" i="11"/>
  <c r="AT391" i="11"/>
  <c r="AT383" i="11"/>
  <c r="AT375" i="11"/>
  <c r="AT367" i="11"/>
  <c r="AT359" i="11"/>
  <c r="AT351" i="11"/>
  <c r="AT343" i="11"/>
  <c r="AT335" i="11"/>
  <c r="AT327" i="11"/>
  <c r="AT319" i="11"/>
  <c r="AT311" i="11"/>
  <c r="AT299" i="11"/>
  <c r="AT291" i="11"/>
  <c r="AT283" i="11"/>
  <c r="AT275" i="11"/>
  <c r="AT267" i="11"/>
  <c r="AT259" i="11"/>
  <c r="AT251" i="11"/>
  <c r="AT243" i="11"/>
  <c r="AT235" i="11"/>
  <c r="AT227" i="11"/>
  <c r="AT219" i="11"/>
  <c r="AT211" i="11"/>
  <c r="AT203" i="11"/>
  <c r="AT195" i="11"/>
  <c r="AT187" i="11"/>
  <c r="AT179" i="11"/>
  <c r="AT168" i="11"/>
  <c r="AT152" i="11"/>
  <c r="AT136" i="11"/>
  <c r="AT120" i="11"/>
  <c r="AT104" i="11"/>
  <c r="AT300" i="11"/>
  <c r="AT292" i="11"/>
  <c r="AT284" i="11"/>
  <c r="AT276" i="11"/>
  <c r="AT268" i="11"/>
  <c r="AT260" i="11"/>
  <c r="AT252" i="11"/>
  <c r="AT244" i="11"/>
  <c r="AT236" i="11"/>
  <c r="AT228" i="11"/>
  <c r="AT220" i="11"/>
  <c r="AT212" i="11"/>
  <c r="AT200" i="11"/>
  <c r="AT184" i="11"/>
  <c r="AT162" i="11"/>
  <c r="AT130" i="11"/>
  <c r="AT173" i="11"/>
  <c r="AT157" i="11"/>
  <c r="AT141" i="11"/>
  <c r="AT125" i="11"/>
  <c r="AT109" i="11"/>
  <c r="AT93" i="11"/>
  <c r="AT77" i="11"/>
  <c r="AT61" i="11"/>
  <c r="AT45" i="11"/>
  <c r="AT29" i="11"/>
  <c r="AT13" i="11"/>
  <c r="AT94" i="11"/>
  <c r="AT78" i="11"/>
  <c r="AT62" i="11"/>
  <c r="AT46" i="11"/>
  <c r="AT30" i="11"/>
  <c r="AT14" i="11"/>
  <c r="AT903" i="11"/>
  <c r="AT899" i="11"/>
  <c r="AT895" i="11"/>
  <c r="AT891" i="11"/>
  <c r="AT887" i="11"/>
  <c r="AT883" i="11"/>
  <c r="AT879" i="11"/>
  <c r="AT875" i="11"/>
  <c r="AT871" i="11"/>
  <c r="AT867" i="11"/>
  <c r="AT863" i="11"/>
  <c r="AT859" i="11"/>
  <c r="AT855" i="11"/>
  <c r="AT851" i="11"/>
  <c r="AT847" i="11"/>
  <c r="AT843" i="11"/>
  <c r="AT839" i="11"/>
  <c r="AT835" i="11"/>
  <c r="AT831" i="11"/>
  <c r="AT827" i="11"/>
  <c r="AT823" i="11"/>
  <c r="AT819" i="11"/>
  <c r="AT815" i="11"/>
  <c r="AT811" i="11"/>
  <c r="AT807" i="11"/>
  <c r="AT803" i="11"/>
  <c r="AT799" i="11"/>
  <c r="AT795" i="11"/>
  <c r="AT791" i="11"/>
  <c r="AT787" i="11"/>
  <c r="AT783" i="11"/>
  <c r="AT779" i="11"/>
  <c r="AT775" i="11"/>
  <c r="AT771" i="11"/>
  <c r="AT767" i="11"/>
  <c r="AT763" i="11"/>
  <c r="AT759" i="11"/>
  <c r="AT755" i="11"/>
  <c r="AT751" i="11"/>
  <c r="AT747" i="11"/>
  <c r="AT743" i="11"/>
  <c r="AT739" i="11"/>
  <c r="AT735" i="11"/>
  <c r="AT731" i="11"/>
  <c r="AT727" i="11"/>
  <c r="AT723" i="11"/>
  <c r="AT719" i="11"/>
  <c r="AT715" i="11"/>
  <c r="AT711" i="11"/>
  <c r="AT707" i="11"/>
  <c r="AT703" i="11"/>
  <c r="AT699" i="11"/>
  <c r="AT695" i="11"/>
  <c r="AT691" i="11"/>
  <c r="AT687" i="11"/>
  <c r="AT683" i="11"/>
  <c r="AT679" i="11"/>
  <c r="AT675" i="11"/>
  <c r="AT671" i="11"/>
  <c r="AT667" i="11"/>
  <c r="AT663" i="11"/>
  <c r="AT659" i="11"/>
  <c r="AT655" i="11"/>
  <c r="AT651" i="11"/>
  <c r="AT647" i="11"/>
  <c r="AT643" i="11"/>
  <c r="AT636" i="11"/>
  <c r="AT630" i="11"/>
  <c r="AT626" i="11"/>
  <c r="AT622" i="11"/>
  <c r="AT618" i="11"/>
  <c r="AT614" i="11"/>
  <c r="AT610" i="11"/>
  <c r="AT606" i="11"/>
  <c r="AT602" i="11"/>
  <c r="AT598" i="11"/>
  <c r="AT594" i="11"/>
  <c r="AT590" i="11"/>
  <c r="AT586" i="11"/>
  <c r="AT582" i="11"/>
  <c r="AT578" i="11"/>
  <c r="AT574" i="11"/>
  <c r="AT570" i="11"/>
  <c r="AT566" i="11"/>
  <c r="AT562" i="11"/>
  <c r="AT558" i="11"/>
  <c r="AT554" i="11"/>
  <c r="AT550" i="11"/>
  <c r="AT546" i="11"/>
  <c r="AT542" i="11"/>
  <c r="AT538" i="11"/>
  <c r="AT534" i="11"/>
  <c r="AT530" i="11"/>
  <c r="AT526" i="11"/>
  <c r="AT522" i="11"/>
  <c r="AT518" i="11"/>
  <c r="AT514" i="11"/>
  <c r="AT510" i="11"/>
  <c r="AT506" i="11"/>
  <c r="AT502" i="11"/>
  <c r="AT498" i="11"/>
  <c r="AT494" i="11"/>
  <c r="AT490" i="11"/>
  <c r="AT486" i="11"/>
  <c r="AT482" i="11"/>
  <c r="AT478" i="11"/>
  <c r="AT474" i="11"/>
  <c r="AT470" i="11"/>
  <c r="AT466" i="11"/>
  <c r="AT462" i="11"/>
  <c r="AT458" i="11"/>
  <c r="AT454" i="11"/>
  <c r="AT450" i="11"/>
  <c r="AT446" i="11"/>
  <c r="AT442" i="11"/>
  <c r="AT438" i="11"/>
  <c r="AT434" i="11"/>
  <c r="AT430" i="11"/>
  <c r="AT426" i="11"/>
  <c r="AT422" i="11"/>
  <c r="AT418" i="11"/>
  <c r="AT414" i="11"/>
  <c r="AT410" i="11"/>
  <c r="AT406" i="11"/>
  <c r="AT402" i="11"/>
  <c r="AT398" i="11"/>
  <c r="AT394" i="11"/>
  <c r="AT390" i="11"/>
  <c r="AT386" i="11"/>
  <c r="AT382" i="11"/>
  <c r="AT378" i="11"/>
  <c r="AT374" i="11"/>
  <c r="AT370" i="11"/>
  <c r="AT366" i="11"/>
  <c r="AT362" i="11"/>
  <c r="AT358" i="11"/>
  <c r="AT354" i="11"/>
  <c r="AT350" i="11"/>
  <c r="AT346" i="11"/>
  <c r="AT342" i="11"/>
  <c r="AT338" i="11"/>
  <c r="AT334" i="11"/>
  <c r="AT330" i="11"/>
  <c r="AT326" i="11"/>
  <c r="AT322" i="11"/>
  <c r="AT318" i="11"/>
  <c r="AT314" i="11"/>
  <c r="AT310" i="11"/>
  <c r="AT305" i="11"/>
  <c r="AT641" i="11"/>
  <c r="AT637" i="11"/>
  <c r="AT633" i="11"/>
  <c r="AT629" i="11"/>
  <c r="AT625" i="11"/>
  <c r="AT621" i="11"/>
  <c r="AT617" i="11"/>
  <c r="AT613" i="11"/>
  <c r="AT609" i="11"/>
  <c r="AT605" i="11"/>
  <c r="AT601" i="11"/>
  <c r="AT597" i="11"/>
  <c r="AT593" i="11"/>
  <c r="AT589" i="11"/>
  <c r="AT585" i="11"/>
  <c r="AT581" i="11"/>
  <c r="AT577" i="11"/>
  <c r="AT573" i="11"/>
  <c r="AT569" i="11"/>
  <c r="AT565" i="11"/>
  <c r="AT561" i="11"/>
  <c r="AT557" i="11"/>
  <c r="AT553" i="11"/>
  <c r="AT549" i="11"/>
  <c r="AT545" i="11"/>
  <c r="AT541" i="11"/>
  <c r="AT537" i="11"/>
  <c r="AT533" i="11"/>
  <c r="AT529" i="11"/>
  <c r="AT525" i="11"/>
  <c r="AT521" i="11"/>
  <c r="AT517" i="11"/>
  <c r="AT513" i="11"/>
  <c r="AT509" i="11"/>
  <c r="AT505" i="11"/>
  <c r="AT501" i="11"/>
  <c r="AT497" i="11"/>
  <c r="AT493" i="11"/>
  <c r="AT489" i="11"/>
  <c r="AT485" i="11"/>
  <c r="AT481" i="11"/>
  <c r="AT477" i="11"/>
  <c r="AT473" i="11"/>
  <c r="AT469" i="11"/>
  <c r="AT465" i="11"/>
  <c r="AT461" i="11"/>
  <c r="AT457" i="11"/>
  <c r="AT453" i="11"/>
  <c r="AT449" i="11"/>
  <c r="AT445" i="11"/>
  <c r="AT441" i="11"/>
  <c r="AT437" i="11"/>
  <c r="AT433" i="11"/>
  <c r="AT429" i="11"/>
  <c r="AT425" i="11"/>
  <c r="AT421" i="11"/>
  <c r="AT417" i="11"/>
  <c r="AT413" i="11"/>
  <c r="AT409" i="11"/>
  <c r="AT405" i="11"/>
  <c r="AT401" i="11"/>
  <c r="AT397" i="11"/>
  <c r="AT393" i="11"/>
  <c r="AT389" i="11"/>
  <c r="AT385" i="11"/>
  <c r="AT381" i="11"/>
  <c r="AT377" i="11"/>
  <c r="AT373" i="11"/>
  <c r="AT369" i="11"/>
  <c r="AT365" i="11"/>
  <c r="AT361" i="11"/>
  <c r="AT357" i="11"/>
  <c r="AT353" i="11"/>
  <c r="AT349" i="11"/>
  <c r="AT345" i="11"/>
  <c r="AT341" i="11"/>
  <c r="AT337" i="11"/>
  <c r="AT333" i="11"/>
  <c r="AT329" i="11"/>
  <c r="AT325" i="11"/>
  <c r="AT321" i="11"/>
  <c r="AT317" i="11"/>
  <c r="AT313" i="11"/>
  <c r="AT309" i="11"/>
  <c r="AT303" i="11"/>
  <c r="AT297" i="11"/>
  <c r="AT293" i="11"/>
  <c r="AT289" i="11"/>
  <c r="AT285" i="11"/>
  <c r="AT281" i="11"/>
  <c r="AT277" i="11"/>
  <c r="AT273" i="11"/>
  <c r="AT269" i="11"/>
  <c r="AT265" i="11"/>
  <c r="AT261" i="11"/>
  <c r="AT257" i="11"/>
  <c r="AT253" i="11"/>
  <c r="AT249" i="11"/>
  <c r="AT245" i="11"/>
  <c r="AT241" i="11"/>
  <c r="AT237" i="11"/>
  <c r="AT233" i="11"/>
  <c r="AT229" i="11"/>
  <c r="AT225" i="11"/>
  <c r="AT221" i="11"/>
  <c r="AT217" i="11"/>
  <c r="AT213" i="11"/>
  <c r="AT209" i="11"/>
  <c r="AT205" i="11"/>
  <c r="AT201" i="11"/>
  <c r="AT197" i="11"/>
  <c r="AT193" i="11"/>
  <c r="AT189" i="11"/>
  <c r="AT185" i="11"/>
  <c r="AT181" i="11"/>
  <c r="AT177" i="11"/>
  <c r="AT172" i="11"/>
  <c r="AT164" i="11"/>
  <c r="AT156" i="11"/>
  <c r="AT148" i="11"/>
  <c r="AT140" i="11"/>
  <c r="AT132" i="11"/>
  <c r="AT124" i="11"/>
  <c r="AT116" i="11"/>
  <c r="AT108" i="11"/>
  <c r="AT306" i="11"/>
  <c r="AT302" i="11"/>
  <c r="AT298" i="11"/>
  <c r="AT294" i="11"/>
  <c r="AT290" i="11"/>
  <c r="AT286" i="11"/>
  <c r="AT282" i="11"/>
  <c r="AT278" i="11"/>
  <c r="AT274" i="11"/>
  <c r="AT270" i="11"/>
  <c r="AT266" i="11"/>
  <c r="AT262" i="11"/>
  <c r="AT258" i="11"/>
  <c r="AT254" i="11"/>
  <c r="AT250" i="11"/>
  <c r="AT246" i="11"/>
  <c r="AT242" i="11"/>
  <c r="AT238" i="11"/>
  <c r="AT234" i="11"/>
  <c r="AT230" i="11"/>
  <c r="AT226" i="11"/>
  <c r="AT222" i="11"/>
  <c r="AT218" i="11"/>
  <c r="AT214" i="11"/>
  <c r="AT210" i="11"/>
  <c r="AT204" i="11"/>
  <c r="AT196" i="11"/>
  <c r="AT188" i="11"/>
  <c r="AT180" i="11"/>
  <c r="AT170" i="11"/>
  <c r="AT154" i="11"/>
  <c r="AT138" i="11"/>
  <c r="AT122" i="11"/>
  <c r="AT106" i="11"/>
  <c r="AT169" i="11"/>
  <c r="AT161" i="11"/>
  <c r="AT153" i="11"/>
  <c r="AT145" i="11"/>
  <c r="AT137" i="11"/>
  <c r="AT129" i="11"/>
  <c r="AT121" i="11"/>
  <c r="AT113" i="11"/>
  <c r="AT105" i="11"/>
  <c r="AT97" i="11"/>
  <c r="AT89" i="11"/>
  <c r="AT81" i="11"/>
  <c r="AT73" i="11"/>
  <c r="AT65" i="11"/>
  <c r="AT57" i="11"/>
  <c r="AT49" i="11"/>
  <c r="AT41" i="11"/>
  <c r="AT33" i="11"/>
  <c r="AT25" i="11"/>
  <c r="AT17" i="11"/>
  <c r="AT9" i="11"/>
  <c r="AT98" i="11"/>
  <c r="AT90" i="11"/>
  <c r="AT82" i="11"/>
  <c r="AT74" i="11"/>
  <c r="AT66" i="11"/>
  <c r="AT58" i="11"/>
  <c r="AT50" i="11"/>
  <c r="AT42" i="11"/>
  <c r="AT34" i="11"/>
  <c r="AT26" i="11"/>
  <c r="AT18" i="11"/>
  <c r="AT10" i="11"/>
  <c r="AT206" i="11"/>
  <c r="AT202" i="11"/>
  <c r="AT198" i="11"/>
  <c r="AT194" i="11"/>
  <c r="AT190" i="11"/>
  <c r="AT186" i="11"/>
  <c r="AT182" i="11"/>
  <c r="AT178" i="11"/>
  <c r="AT174" i="11"/>
  <c r="AT166" i="11"/>
  <c r="AT158" i="11"/>
  <c r="AT150" i="11"/>
  <c r="AT142" i="11"/>
  <c r="AT134" i="11"/>
  <c r="AT126" i="11"/>
  <c r="AT118" i="11"/>
  <c r="AT110" i="11"/>
  <c r="AT102" i="11"/>
  <c r="AT171" i="11"/>
  <c r="AT167" i="11"/>
  <c r="AT163" i="11"/>
  <c r="AT159" i="11"/>
  <c r="AT155" i="11"/>
  <c r="AT151" i="11"/>
  <c r="AT147" i="11"/>
  <c r="AT143" i="11"/>
  <c r="AT139" i="11"/>
  <c r="AT135" i="11"/>
  <c r="AT131" i="11"/>
  <c r="AT127" i="11"/>
  <c r="AT123" i="11"/>
  <c r="AT119" i="11"/>
  <c r="AT115" i="11"/>
  <c r="AT111" i="11"/>
  <c r="AT107" i="11"/>
  <c r="AT103" i="11"/>
  <c r="AT99" i="11"/>
  <c r="AT95" i="11"/>
  <c r="AT91" i="11"/>
  <c r="AT87" i="11"/>
  <c r="AT83" i="11"/>
  <c r="AT79" i="11"/>
  <c r="AT75" i="11"/>
  <c r="AT71" i="11"/>
  <c r="AT67" i="11"/>
  <c r="AT63" i="11"/>
  <c r="AT59" i="11"/>
  <c r="AT55" i="11"/>
  <c r="AT51" i="11"/>
  <c r="AT47" i="11"/>
  <c r="AT43" i="11"/>
  <c r="AT39" i="11"/>
  <c r="AT35" i="11"/>
  <c r="AT31" i="11"/>
  <c r="AT27" i="11"/>
  <c r="AT23" i="11"/>
  <c r="AT19" i="11"/>
  <c r="AT15" i="11"/>
  <c r="AT11" i="11"/>
  <c r="AT7" i="11"/>
  <c r="AT100" i="11"/>
  <c r="AT96" i="11"/>
  <c r="AT92" i="11"/>
  <c r="AT88" i="11"/>
  <c r="AT84" i="11"/>
  <c r="AT80" i="11"/>
  <c r="AT76" i="11"/>
  <c r="AT72" i="11"/>
  <c r="AT68" i="11"/>
  <c r="AT64" i="11"/>
  <c r="AT60" i="11"/>
  <c r="AT56" i="11"/>
  <c r="AT52" i="11"/>
  <c r="AT48" i="11"/>
  <c r="AT44" i="11"/>
  <c r="AT40" i="11"/>
  <c r="AT36" i="11"/>
  <c r="AT32" i="11"/>
  <c r="AT28" i="11"/>
  <c r="AT24" i="11"/>
  <c r="AT20" i="11"/>
  <c r="AT16" i="11"/>
  <c r="AT12" i="11"/>
  <c r="B10" i="13" l="1"/>
  <c r="A13" i="12"/>
  <c r="B12" i="12"/>
  <c r="B9" i="13"/>
  <c r="B11" i="13"/>
  <c r="B15" i="13"/>
  <c r="B23" i="13"/>
  <c r="B31" i="13"/>
  <c r="B39" i="13"/>
  <c r="B47" i="13"/>
  <c r="B55" i="13"/>
  <c r="B63" i="13"/>
  <c r="B71" i="13"/>
  <c r="B14" i="13"/>
  <c r="B22" i="13"/>
  <c r="B30" i="13"/>
  <c r="B38" i="13"/>
  <c r="B46" i="13"/>
  <c r="B54" i="13"/>
  <c r="B62" i="13"/>
  <c r="B70" i="13"/>
  <c r="A74" i="13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B73" i="13"/>
  <c r="B19" i="13"/>
  <c r="B27" i="13"/>
  <c r="B35" i="13"/>
  <c r="B43" i="13"/>
  <c r="B51" i="13"/>
  <c r="B59" i="13"/>
  <c r="B67" i="13"/>
  <c r="B18" i="13"/>
  <c r="B26" i="13"/>
  <c r="B34" i="13"/>
  <c r="B42" i="13"/>
  <c r="B50" i="13"/>
  <c r="B58" i="13"/>
  <c r="B66" i="13"/>
  <c r="B13" i="13"/>
  <c r="B29" i="13"/>
  <c r="B45" i="13"/>
  <c r="B61" i="13"/>
  <c r="B12" i="13"/>
  <c r="B28" i="13"/>
  <c r="B44" i="13"/>
  <c r="B60" i="13"/>
  <c r="B33" i="13"/>
  <c r="B65" i="13"/>
  <c r="B32" i="13"/>
  <c r="B64" i="13"/>
  <c r="B41" i="13"/>
  <c r="B72" i="13"/>
  <c r="B56" i="13"/>
  <c r="B25" i="13"/>
  <c r="B40" i="13"/>
  <c r="B21" i="13"/>
  <c r="B37" i="13"/>
  <c r="B53" i="13"/>
  <c r="B69" i="13"/>
  <c r="B20" i="13"/>
  <c r="B36" i="13"/>
  <c r="B52" i="13"/>
  <c r="B68" i="13"/>
  <c r="B17" i="13"/>
  <c r="B49" i="13"/>
  <c r="B16" i="13"/>
  <c r="B48" i="13"/>
  <c r="B24" i="13"/>
  <c r="B57" i="13"/>
  <c r="A14" i="12" l="1"/>
  <c r="B13" i="12"/>
  <c r="B80" i="13"/>
  <c r="B84" i="13"/>
  <c r="B88" i="13"/>
  <c r="B81" i="13"/>
  <c r="B85" i="13"/>
  <c r="B76" i="13"/>
  <c r="B77" i="13"/>
  <c r="B94" i="13"/>
  <c r="B78" i="13"/>
  <c r="B97" i="13"/>
  <c r="B82" i="13"/>
  <c r="B83" i="13"/>
  <c r="B101" i="13"/>
  <c r="B86" i="13"/>
  <c r="B89" i="13"/>
  <c r="B96" i="13"/>
  <c r="B93" i="13"/>
  <c r="B74" i="13"/>
  <c r="B99" i="13"/>
  <c r="B100" i="13"/>
  <c r="B102" i="13"/>
  <c r="B92" i="13"/>
  <c r="B90" i="13"/>
  <c r="B75" i="13"/>
  <c r="B98" i="13"/>
  <c r="B91" i="13"/>
  <c r="B103" i="13"/>
  <c r="B87" i="13"/>
  <c r="A105" i="13"/>
  <c r="B104" i="13"/>
  <c r="B95" i="13"/>
  <c r="B79" i="13"/>
  <c r="B14" i="12" l="1"/>
  <c r="A15" i="12"/>
  <c r="A106" i="13"/>
  <c r="B105" i="13"/>
  <c r="A16" i="12" l="1"/>
  <c r="B15" i="12"/>
  <c r="A107" i="13"/>
  <c r="B106" i="13"/>
  <c r="A17" i="12" l="1"/>
  <c r="B16" i="12"/>
  <c r="A108" i="13"/>
  <c r="B107" i="13"/>
  <c r="A18" i="12" l="1"/>
  <c r="B17" i="12"/>
  <c r="A109" i="13"/>
  <c r="B108" i="13"/>
  <c r="B18" i="12" l="1"/>
  <c r="A19" i="12"/>
  <c r="A110" i="13"/>
  <c r="B109" i="13"/>
  <c r="A20" i="12" l="1"/>
  <c r="B19" i="12"/>
  <c r="A111" i="13"/>
  <c r="B110" i="13"/>
  <c r="A21" i="12" l="1"/>
  <c r="B20" i="12"/>
  <c r="A112" i="13"/>
  <c r="B111" i="13"/>
  <c r="A22" i="12" l="1"/>
  <c r="B21" i="12"/>
  <c r="A113" i="13"/>
  <c r="B112" i="13"/>
  <c r="B22" i="12" l="1"/>
  <c r="A23" i="12"/>
  <c r="A114" i="13"/>
  <c r="B113" i="13"/>
  <c r="A24" i="12" l="1"/>
  <c r="B23" i="12"/>
  <c r="A115" i="13"/>
  <c r="B114" i="13"/>
  <c r="A25" i="12" l="1"/>
  <c r="B24" i="12"/>
  <c r="A116" i="13"/>
  <c r="B115" i="13"/>
  <c r="A26" i="12" l="1"/>
  <c r="B25" i="12"/>
  <c r="A117" i="13"/>
  <c r="B116" i="13"/>
  <c r="A27" i="12" l="1"/>
  <c r="B26" i="12"/>
  <c r="A118" i="13"/>
  <c r="B117" i="13"/>
  <c r="A28" i="12" l="1"/>
  <c r="B27" i="12"/>
  <c r="A119" i="13"/>
  <c r="B118" i="13"/>
  <c r="A29" i="12" l="1"/>
  <c r="B28" i="12"/>
  <c r="A120" i="13"/>
  <c r="B119" i="13"/>
  <c r="A30" i="12" l="1"/>
  <c r="B29" i="12"/>
  <c r="A121" i="13"/>
  <c r="B120" i="13"/>
  <c r="A31" i="12" l="1"/>
  <c r="B30" i="12"/>
  <c r="A122" i="13"/>
  <c r="B121" i="13"/>
  <c r="A32" i="12" l="1"/>
  <c r="B31" i="12"/>
  <c r="A123" i="13"/>
  <c r="B122" i="13"/>
  <c r="A33" i="12" l="1"/>
  <c r="B32" i="12"/>
  <c r="A124" i="13"/>
  <c r="B123" i="13"/>
  <c r="A34" i="12" l="1"/>
  <c r="B33" i="12"/>
  <c r="A125" i="13"/>
  <c r="B124" i="13"/>
  <c r="A35" i="12" l="1"/>
  <c r="B34" i="12"/>
  <c r="A126" i="13"/>
  <c r="B125" i="13"/>
  <c r="A36" i="12" l="1"/>
  <c r="B35" i="12"/>
  <c r="A127" i="13"/>
  <c r="B126" i="13"/>
  <c r="A37" i="12" l="1"/>
  <c r="B36" i="12"/>
  <c r="A128" i="13"/>
  <c r="B127" i="13"/>
  <c r="A38" i="12" l="1"/>
  <c r="B37" i="12"/>
  <c r="A129" i="13"/>
  <c r="B128" i="13"/>
  <c r="A39" i="12" l="1"/>
  <c r="B38" i="12"/>
  <c r="A130" i="13"/>
  <c r="B129" i="13"/>
  <c r="A40" i="12" l="1"/>
  <c r="B39" i="12"/>
  <c r="A131" i="13"/>
  <c r="B130" i="13"/>
  <c r="A41" i="12" l="1"/>
  <c r="B40" i="12"/>
  <c r="A132" i="13"/>
  <c r="B131" i="13"/>
  <c r="A42" i="12" l="1"/>
  <c r="B41" i="12"/>
  <c r="A133" i="13"/>
  <c r="B132" i="13"/>
  <c r="A43" i="12" l="1"/>
  <c r="B42" i="12"/>
  <c r="A134" i="13"/>
  <c r="B133" i="13"/>
  <c r="A44" i="12" l="1"/>
  <c r="B43" i="12"/>
  <c r="A135" i="13"/>
  <c r="B134" i="13"/>
  <c r="A45" i="12" l="1"/>
  <c r="B44" i="12"/>
  <c r="A136" i="13"/>
  <c r="B135" i="13"/>
  <c r="A46" i="12" l="1"/>
  <c r="B45" i="12"/>
  <c r="A137" i="13"/>
  <c r="B136" i="13"/>
  <c r="A47" i="12" l="1"/>
  <c r="B46" i="12"/>
  <c r="A138" i="13"/>
  <c r="B137" i="13"/>
  <c r="A48" i="12" l="1"/>
  <c r="B47" i="12"/>
  <c r="A139" i="13"/>
  <c r="B138" i="13"/>
  <c r="A49" i="12" l="1"/>
  <c r="B48" i="12"/>
  <c r="A140" i="13"/>
  <c r="B139" i="13"/>
  <c r="A50" i="12" l="1"/>
  <c r="B49" i="12"/>
  <c r="A141" i="13"/>
  <c r="B140" i="13"/>
  <c r="A51" i="12" l="1"/>
  <c r="B50" i="12"/>
  <c r="A142" i="13"/>
  <c r="B141" i="13"/>
  <c r="A52" i="12" l="1"/>
  <c r="B51" i="12"/>
  <c r="A143" i="13"/>
  <c r="B142" i="13"/>
  <c r="A53" i="12" l="1"/>
  <c r="B52" i="12"/>
  <c r="A144" i="13"/>
  <c r="B143" i="13"/>
  <c r="A54" i="12" l="1"/>
  <c r="B53" i="12"/>
  <c r="A145" i="13"/>
  <c r="B144" i="13"/>
  <c r="A55" i="12" l="1"/>
  <c r="B54" i="12"/>
  <c r="A146" i="13"/>
  <c r="B145" i="13"/>
  <c r="A56" i="12" l="1"/>
  <c r="B55" i="12"/>
  <c r="A147" i="13"/>
  <c r="B146" i="13"/>
  <c r="A57" i="12" l="1"/>
  <c r="B56" i="12"/>
  <c r="A148" i="13"/>
  <c r="B147" i="13"/>
  <c r="A58" i="12" l="1"/>
  <c r="B57" i="12"/>
  <c r="A149" i="13"/>
  <c r="B148" i="13"/>
  <c r="A59" i="12" l="1"/>
  <c r="B58" i="12"/>
  <c r="A150" i="13"/>
  <c r="B149" i="13"/>
  <c r="A60" i="12" l="1"/>
  <c r="B59" i="12"/>
  <c r="A151" i="13"/>
  <c r="B150" i="13"/>
  <c r="A61" i="12" l="1"/>
  <c r="B60" i="12"/>
  <c r="A152" i="13"/>
  <c r="B151" i="13"/>
  <c r="A62" i="12" l="1"/>
  <c r="B61" i="12"/>
  <c r="A153" i="13"/>
  <c r="B152" i="13"/>
  <c r="A63" i="12" l="1"/>
  <c r="B62" i="12"/>
  <c r="A154" i="13"/>
  <c r="B153" i="13"/>
  <c r="A64" i="12" l="1"/>
  <c r="B63" i="12"/>
  <c r="A155" i="13"/>
  <c r="B154" i="13"/>
  <c r="A65" i="12" l="1"/>
  <c r="B64" i="12"/>
  <c r="A156" i="13"/>
  <c r="B155" i="13"/>
  <c r="A66" i="12" l="1"/>
  <c r="B65" i="12"/>
  <c r="A157" i="13"/>
  <c r="B156" i="13"/>
  <c r="A67" i="12" l="1"/>
  <c r="B66" i="12"/>
  <c r="A158" i="13"/>
  <c r="B157" i="13"/>
  <c r="A68" i="12" l="1"/>
  <c r="B67" i="12"/>
  <c r="A159" i="13"/>
  <c r="B158" i="13"/>
  <c r="A69" i="12" l="1"/>
  <c r="B68" i="12"/>
  <c r="A160" i="13"/>
  <c r="B159" i="13"/>
  <c r="A70" i="12" l="1"/>
  <c r="B69" i="12"/>
  <c r="A161" i="13"/>
  <c r="B160" i="13"/>
  <c r="A71" i="12" l="1"/>
  <c r="B70" i="12"/>
  <c r="A162" i="13"/>
  <c r="B161" i="13"/>
  <c r="A72" i="12" l="1"/>
  <c r="B71" i="12"/>
  <c r="A163" i="13"/>
  <c r="B162" i="13"/>
  <c r="A73" i="12" l="1"/>
  <c r="B72" i="12"/>
  <c r="A164" i="13"/>
  <c r="B163" i="13"/>
  <c r="A74" i="12" l="1"/>
  <c r="B73" i="12"/>
  <c r="A165" i="13"/>
  <c r="B164" i="13"/>
  <c r="A75" i="12" l="1"/>
  <c r="B74" i="12"/>
  <c r="A166" i="13"/>
  <c r="B165" i="13"/>
  <c r="A76" i="12" l="1"/>
  <c r="B75" i="12"/>
  <c r="A167" i="13"/>
  <c r="B166" i="13"/>
  <c r="A77" i="12" l="1"/>
  <c r="B76" i="12"/>
  <c r="A168" i="13"/>
  <c r="B167" i="13"/>
  <c r="A78" i="12" l="1"/>
  <c r="B77" i="12"/>
  <c r="A169" i="13"/>
  <c r="B168" i="13"/>
  <c r="A79" i="12" l="1"/>
  <c r="B78" i="12"/>
  <c r="A170" i="13"/>
  <c r="B169" i="13"/>
  <c r="A80" i="12" l="1"/>
  <c r="B79" i="12"/>
  <c r="A171" i="13"/>
  <c r="B170" i="13"/>
  <c r="A81" i="12" l="1"/>
  <c r="B80" i="12"/>
  <c r="A172" i="13"/>
  <c r="B171" i="13"/>
  <c r="A82" i="12" l="1"/>
  <c r="B81" i="12"/>
  <c r="A173" i="13"/>
  <c r="B172" i="13"/>
  <c r="A83" i="12" l="1"/>
  <c r="B82" i="12"/>
  <c r="A174" i="13"/>
  <c r="B173" i="13"/>
  <c r="B83" i="12" l="1"/>
  <c r="A84" i="12"/>
  <c r="A175" i="13"/>
  <c r="B174" i="13"/>
  <c r="A85" i="12" l="1"/>
  <c r="B84" i="12"/>
  <c r="A176" i="13"/>
  <c r="B175" i="13"/>
  <c r="A86" i="12" l="1"/>
  <c r="B85" i="12"/>
  <c r="A177" i="13"/>
  <c r="B176" i="13"/>
  <c r="A87" i="12" l="1"/>
  <c r="B86" i="12"/>
  <c r="A178" i="13"/>
  <c r="B177" i="13"/>
  <c r="A88" i="12" l="1"/>
  <c r="B87" i="12"/>
  <c r="A179" i="13"/>
  <c r="B178" i="13"/>
  <c r="A89" i="12" l="1"/>
  <c r="B88" i="12"/>
  <c r="A180" i="13"/>
  <c r="B179" i="13"/>
  <c r="A90" i="12" l="1"/>
  <c r="B89" i="12"/>
  <c r="A181" i="13"/>
  <c r="B180" i="13"/>
  <c r="A91" i="12" l="1"/>
  <c r="B90" i="12"/>
  <c r="A182" i="13"/>
  <c r="B181" i="13"/>
  <c r="A92" i="12" l="1"/>
  <c r="B91" i="12"/>
  <c r="A183" i="13"/>
  <c r="B182" i="13"/>
  <c r="A93" i="12" l="1"/>
  <c r="B92" i="12"/>
  <c r="A184" i="13"/>
  <c r="B183" i="13"/>
  <c r="A94" i="12" l="1"/>
  <c r="B93" i="12"/>
  <c r="A185" i="13"/>
  <c r="B184" i="13"/>
  <c r="A95" i="12" l="1"/>
  <c r="B94" i="12"/>
  <c r="A186" i="13"/>
  <c r="B185" i="13"/>
  <c r="A96" i="12" l="1"/>
  <c r="B95" i="12"/>
  <c r="A187" i="13"/>
  <c r="B186" i="13"/>
  <c r="A97" i="12" l="1"/>
  <c r="B96" i="12"/>
  <c r="A188" i="13"/>
  <c r="B187" i="13"/>
  <c r="A98" i="12" l="1"/>
  <c r="B97" i="12"/>
  <c r="A189" i="13"/>
  <c r="B188" i="13"/>
  <c r="A99" i="12" l="1"/>
  <c r="B98" i="12"/>
  <c r="A190" i="13"/>
  <c r="B189" i="13"/>
  <c r="A100" i="12" l="1"/>
  <c r="B99" i="12"/>
  <c r="A191" i="13"/>
  <c r="B190" i="13"/>
  <c r="A101" i="12" l="1"/>
  <c r="B100" i="12"/>
  <c r="A192" i="13"/>
  <c r="B191" i="13"/>
  <c r="A102" i="12" l="1"/>
  <c r="B101" i="12"/>
  <c r="A193" i="13"/>
  <c r="B192" i="13"/>
  <c r="A103" i="12" l="1"/>
  <c r="B102" i="12"/>
  <c r="A194" i="13"/>
  <c r="B193" i="13"/>
  <c r="A104" i="12" l="1"/>
  <c r="B103" i="12"/>
  <c r="A195" i="13"/>
  <c r="B194" i="13"/>
  <c r="A105" i="12" l="1"/>
  <c r="B104" i="12"/>
  <c r="A196" i="13"/>
  <c r="B195" i="13"/>
  <c r="A106" i="12" l="1"/>
  <c r="B105" i="12"/>
  <c r="A197" i="13"/>
  <c r="B196" i="13"/>
  <c r="A107" i="12" l="1"/>
  <c r="B106" i="12"/>
  <c r="A198" i="13"/>
  <c r="B197" i="13"/>
  <c r="A108" i="12" l="1"/>
  <c r="B107" i="12"/>
  <c r="A199" i="13"/>
  <c r="B198" i="13"/>
  <c r="A109" i="12" l="1"/>
  <c r="B108" i="12"/>
  <c r="A200" i="13"/>
  <c r="B199" i="13"/>
  <c r="A110" i="12" l="1"/>
  <c r="B109" i="12"/>
  <c r="A201" i="13"/>
  <c r="B200" i="13"/>
  <c r="A111" i="12" l="1"/>
  <c r="B110" i="12"/>
  <c r="A202" i="13"/>
  <c r="B201" i="13"/>
  <c r="A112" i="12" l="1"/>
  <c r="B111" i="12"/>
  <c r="A203" i="13"/>
  <c r="B202" i="13"/>
  <c r="A113" i="12" l="1"/>
  <c r="B112" i="12"/>
  <c r="A204" i="13"/>
  <c r="B203" i="13"/>
  <c r="A114" i="12" l="1"/>
  <c r="B113" i="12"/>
  <c r="A205" i="13"/>
  <c r="B204" i="13"/>
  <c r="A115" i="12" l="1"/>
  <c r="B114" i="12"/>
  <c r="A206" i="13"/>
  <c r="B205" i="13"/>
  <c r="A116" i="12" l="1"/>
  <c r="B115" i="12"/>
  <c r="A207" i="13"/>
  <c r="B206" i="13"/>
  <c r="A117" i="12" l="1"/>
  <c r="B116" i="12"/>
  <c r="A208" i="13"/>
  <c r="B207" i="13"/>
  <c r="A118" i="12" l="1"/>
  <c r="B117" i="12"/>
  <c r="A209" i="13"/>
  <c r="B208" i="13"/>
  <c r="A119" i="12" l="1"/>
  <c r="B118" i="12"/>
  <c r="A210" i="13"/>
  <c r="B209" i="13"/>
  <c r="A120" i="12" l="1"/>
  <c r="B119" i="12"/>
  <c r="A211" i="13"/>
  <c r="B210" i="13"/>
  <c r="A121" i="12" l="1"/>
  <c r="B120" i="12"/>
  <c r="A212" i="13"/>
  <c r="B211" i="13"/>
  <c r="A122" i="12" l="1"/>
  <c r="B121" i="12"/>
  <c r="A213" i="13"/>
  <c r="B212" i="13"/>
  <c r="A123" i="12" l="1"/>
  <c r="B122" i="12"/>
  <c r="A214" i="13"/>
  <c r="B213" i="13"/>
  <c r="A124" i="12" l="1"/>
  <c r="B123" i="12"/>
  <c r="A215" i="13"/>
  <c r="B214" i="13"/>
  <c r="A125" i="12" l="1"/>
  <c r="B124" i="12"/>
  <c r="A216" i="13"/>
  <c r="B215" i="13"/>
  <c r="A126" i="12" l="1"/>
  <c r="B125" i="12"/>
  <c r="A217" i="13"/>
  <c r="B216" i="13"/>
  <c r="A127" i="12" l="1"/>
  <c r="B126" i="12"/>
  <c r="A218" i="13"/>
  <c r="B217" i="13"/>
  <c r="A128" i="12" l="1"/>
  <c r="B127" i="12"/>
  <c r="A219" i="13"/>
  <c r="B218" i="13"/>
  <c r="A129" i="12" l="1"/>
  <c r="B128" i="12"/>
  <c r="A220" i="13"/>
  <c r="B219" i="13"/>
  <c r="A130" i="12" l="1"/>
  <c r="B129" i="12"/>
  <c r="A221" i="13"/>
  <c r="B220" i="13"/>
  <c r="A131" i="12" l="1"/>
  <c r="B130" i="12"/>
  <c r="A222" i="13"/>
  <c r="B221" i="13"/>
  <c r="A132" i="12" l="1"/>
  <c r="B131" i="12"/>
  <c r="A223" i="13"/>
  <c r="B222" i="13"/>
  <c r="A133" i="12" l="1"/>
  <c r="B132" i="12"/>
  <c r="A224" i="13"/>
  <c r="B223" i="13"/>
  <c r="A134" i="12" l="1"/>
  <c r="B133" i="12"/>
  <c r="A225" i="13"/>
  <c r="B224" i="13"/>
  <c r="A135" i="12" l="1"/>
  <c r="B134" i="12"/>
  <c r="A226" i="13"/>
  <c r="B225" i="13"/>
  <c r="A136" i="12" l="1"/>
  <c r="B135" i="12"/>
  <c r="A227" i="13"/>
  <c r="B226" i="13"/>
  <c r="A137" i="12" l="1"/>
  <c r="B136" i="12"/>
  <c r="A228" i="13"/>
  <c r="B227" i="13"/>
  <c r="A138" i="12" l="1"/>
  <c r="B137" i="12"/>
  <c r="A229" i="13"/>
  <c r="B228" i="13"/>
  <c r="A139" i="12" l="1"/>
  <c r="B138" i="12"/>
  <c r="A230" i="13"/>
  <c r="B229" i="13"/>
  <c r="A140" i="12" l="1"/>
  <c r="B139" i="12"/>
  <c r="A231" i="13"/>
  <c r="B230" i="13"/>
  <c r="A141" i="12" l="1"/>
  <c r="B140" i="12"/>
  <c r="A232" i="13"/>
  <c r="B231" i="13"/>
  <c r="A142" i="12" l="1"/>
  <c r="B141" i="12"/>
  <c r="A233" i="13"/>
  <c r="B232" i="13"/>
  <c r="A143" i="12" l="1"/>
  <c r="B142" i="12"/>
  <c r="A234" i="13"/>
  <c r="B233" i="13"/>
  <c r="A144" i="12" l="1"/>
  <c r="B143" i="12"/>
  <c r="A235" i="13"/>
  <c r="B234" i="13"/>
  <c r="A145" i="12" l="1"/>
  <c r="B144" i="12"/>
  <c r="A236" i="13"/>
  <c r="B235" i="13"/>
  <c r="A146" i="12" l="1"/>
  <c r="B145" i="12"/>
  <c r="A237" i="13"/>
  <c r="B236" i="13"/>
  <c r="A147" i="12" l="1"/>
  <c r="B146" i="12"/>
  <c r="A238" i="13"/>
  <c r="B237" i="13"/>
  <c r="A148" i="12" l="1"/>
  <c r="B147" i="12"/>
  <c r="A239" i="13"/>
  <c r="B238" i="13"/>
  <c r="A149" i="12" l="1"/>
  <c r="B148" i="12"/>
  <c r="A240" i="13"/>
  <c r="B239" i="13"/>
  <c r="A150" i="12" l="1"/>
  <c r="B149" i="12"/>
  <c r="A241" i="13"/>
  <c r="B240" i="13"/>
  <c r="A151" i="12" l="1"/>
  <c r="B150" i="12"/>
  <c r="A242" i="13"/>
  <c r="B241" i="13"/>
  <c r="A152" i="12" l="1"/>
  <c r="B151" i="12"/>
  <c r="A243" i="13"/>
  <c r="B242" i="13"/>
  <c r="A153" i="12" l="1"/>
  <c r="B152" i="12"/>
  <c r="A244" i="13"/>
  <c r="B243" i="13"/>
  <c r="A154" i="12" l="1"/>
  <c r="B153" i="12"/>
  <c r="A245" i="13"/>
  <c r="B244" i="13"/>
  <c r="A155" i="12" l="1"/>
  <c r="B154" i="12"/>
  <c r="A246" i="13"/>
  <c r="B245" i="13"/>
  <c r="A156" i="12" l="1"/>
  <c r="B155" i="12"/>
  <c r="A247" i="13"/>
  <c r="B246" i="13"/>
  <c r="A157" i="12" l="1"/>
  <c r="B156" i="12"/>
  <c r="A248" i="13"/>
  <c r="B247" i="13"/>
  <c r="A158" i="12" l="1"/>
  <c r="B157" i="12"/>
  <c r="A249" i="13"/>
  <c r="B248" i="13"/>
  <c r="A159" i="12" l="1"/>
  <c r="B158" i="12"/>
  <c r="A250" i="13"/>
  <c r="B249" i="13"/>
  <c r="A160" i="12" l="1"/>
  <c r="B159" i="12"/>
  <c r="A251" i="13"/>
  <c r="B250" i="13"/>
  <c r="A161" i="12" l="1"/>
  <c r="B160" i="12"/>
  <c r="A252" i="13"/>
  <c r="B251" i="13"/>
  <c r="A162" i="12" l="1"/>
  <c r="B161" i="12"/>
  <c r="A253" i="13"/>
  <c r="B252" i="13"/>
  <c r="A163" i="12" l="1"/>
  <c r="B162" i="12"/>
  <c r="A254" i="13"/>
  <c r="B253" i="13"/>
  <c r="A164" i="12" l="1"/>
  <c r="B163" i="12"/>
  <c r="A255" i="13"/>
  <c r="B254" i="13"/>
  <c r="A165" i="12" l="1"/>
  <c r="B164" i="12"/>
  <c r="A256" i="13"/>
  <c r="B255" i="13"/>
  <c r="A166" i="12" l="1"/>
  <c r="B165" i="12"/>
  <c r="A257" i="13"/>
  <c r="B256" i="13"/>
  <c r="A167" i="12" l="1"/>
  <c r="B166" i="12"/>
  <c r="A258" i="13"/>
  <c r="B257" i="13"/>
  <c r="A168" i="12" l="1"/>
  <c r="B167" i="12"/>
  <c r="A259" i="13"/>
  <c r="B258" i="13"/>
  <c r="A169" i="12" l="1"/>
  <c r="B168" i="12"/>
  <c r="A260" i="13"/>
  <c r="B259" i="13"/>
  <c r="A170" i="12" l="1"/>
  <c r="B169" i="12"/>
  <c r="A261" i="13"/>
  <c r="B260" i="13"/>
  <c r="A171" i="12" l="1"/>
  <c r="B170" i="12"/>
  <c r="A262" i="13"/>
  <c r="B261" i="13"/>
  <c r="A172" i="12" l="1"/>
  <c r="B171" i="12"/>
  <c r="A263" i="13"/>
  <c r="B262" i="13"/>
  <c r="A173" i="12" l="1"/>
  <c r="B172" i="12"/>
  <c r="A264" i="13"/>
  <c r="B263" i="13"/>
  <c r="A174" i="12" l="1"/>
  <c r="B173" i="12"/>
  <c r="A265" i="13"/>
  <c r="B264" i="13"/>
  <c r="A175" i="12" l="1"/>
  <c r="B174" i="12"/>
  <c r="A266" i="13"/>
  <c r="B265" i="13"/>
  <c r="A176" i="12" l="1"/>
  <c r="B175" i="12"/>
  <c r="A267" i="13"/>
  <c r="B266" i="13"/>
  <c r="A177" i="12" l="1"/>
  <c r="B176" i="12"/>
  <c r="A268" i="13"/>
  <c r="B267" i="13"/>
  <c r="A178" i="12" l="1"/>
  <c r="B177" i="12"/>
  <c r="A269" i="13"/>
  <c r="B268" i="13"/>
  <c r="A179" i="12" l="1"/>
  <c r="B178" i="12"/>
  <c r="A270" i="13"/>
  <c r="B269" i="13"/>
  <c r="A180" i="12" l="1"/>
  <c r="B179" i="12"/>
  <c r="A271" i="13"/>
  <c r="B270" i="13"/>
  <c r="A181" i="12" l="1"/>
  <c r="B180" i="12"/>
  <c r="A272" i="13"/>
  <c r="B271" i="13"/>
  <c r="A182" i="12" l="1"/>
  <c r="B181" i="12"/>
  <c r="A273" i="13"/>
  <c r="B272" i="13"/>
  <c r="A183" i="12" l="1"/>
  <c r="B182" i="12"/>
  <c r="A274" i="13"/>
  <c r="B273" i="13"/>
  <c r="A184" i="12" l="1"/>
  <c r="B183" i="12"/>
  <c r="A275" i="13"/>
  <c r="B274" i="13"/>
  <c r="A185" i="12" l="1"/>
  <c r="B184" i="12"/>
  <c r="A276" i="13"/>
  <c r="B275" i="13"/>
  <c r="A186" i="12" l="1"/>
  <c r="B185" i="12"/>
  <c r="A277" i="13"/>
  <c r="B276" i="13"/>
  <c r="A187" i="12" l="1"/>
  <c r="B186" i="12"/>
  <c r="A278" i="13"/>
  <c r="B277" i="13"/>
  <c r="A188" i="12" l="1"/>
  <c r="B187" i="12"/>
  <c r="A279" i="13"/>
  <c r="B278" i="13"/>
  <c r="A189" i="12" l="1"/>
  <c r="B188" i="12"/>
  <c r="A280" i="13"/>
  <c r="B279" i="13"/>
  <c r="A190" i="12" l="1"/>
  <c r="B189" i="12"/>
  <c r="A281" i="13"/>
  <c r="B280" i="13"/>
  <c r="A191" i="12" l="1"/>
  <c r="B190" i="12"/>
  <c r="A282" i="13"/>
  <c r="B281" i="13"/>
  <c r="A192" i="12" l="1"/>
  <c r="B191" i="12"/>
  <c r="A283" i="13"/>
  <c r="B282" i="13"/>
  <c r="A193" i="12" l="1"/>
  <c r="B192" i="12"/>
  <c r="A284" i="13"/>
  <c r="B283" i="13"/>
  <c r="A194" i="12" l="1"/>
  <c r="B193" i="12"/>
  <c r="A285" i="13"/>
  <c r="B284" i="13"/>
  <c r="A195" i="12" l="1"/>
  <c r="B194" i="12"/>
  <c r="A286" i="13"/>
  <c r="B285" i="13"/>
  <c r="A196" i="12" l="1"/>
  <c r="B195" i="12"/>
  <c r="A287" i="13"/>
  <c r="B286" i="13"/>
  <c r="A197" i="12" l="1"/>
  <c r="B196" i="12"/>
  <c r="A288" i="13"/>
  <c r="B287" i="13"/>
  <c r="A198" i="12" l="1"/>
  <c r="B197" i="12"/>
  <c r="A289" i="13"/>
  <c r="B288" i="13"/>
  <c r="A199" i="12" l="1"/>
  <c r="B198" i="12"/>
  <c r="A290" i="13"/>
  <c r="B289" i="13"/>
  <c r="A200" i="12" l="1"/>
  <c r="B199" i="12"/>
  <c r="A291" i="13"/>
  <c r="B290" i="13"/>
  <c r="A201" i="12" l="1"/>
  <c r="B200" i="12"/>
  <c r="A292" i="13"/>
  <c r="B291" i="13"/>
  <c r="A202" i="12" l="1"/>
  <c r="B201" i="12"/>
  <c r="A293" i="13"/>
  <c r="B292" i="13"/>
  <c r="A203" i="12" l="1"/>
  <c r="B202" i="12"/>
  <c r="A294" i="13"/>
  <c r="B293" i="13"/>
  <c r="A204" i="12" l="1"/>
  <c r="B203" i="12"/>
  <c r="A295" i="13"/>
  <c r="B294" i="13"/>
  <c r="A205" i="12" l="1"/>
  <c r="B204" i="12"/>
  <c r="A296" i="13"/>
  <c r="B295" i="13"/>
  <c r="A206" i="12" l="1"/>
  <c r="B205" i="12"/>
  <c r="A297" i="13"/>
  <c r="B296" i="13"/>
  <c r="A207" i="12" l="1"/>
  <c r="B206" i="12"/>
  <c r="A298" i="13"/>
  <c r="B297" i="13"/>
  <c r="A208" i="12" l="1"/>
  <c r="B207" i="12"/>
  <c r="A299" i="13"/>
  <c r="B298" i="13"/>
  <c r="A209" i="12" l="1"/>
  <c r="B208" i="12"/>
  <c r="A300" i="13"/>
  <c r="B299" i="13"/>
  <c r="A210" i="12" l="1"/>
  <c r="B209" i="12"/>
  <c r="A301" i="13"/>
  <c r="B300" i="13"/>
  <c r="A211" i="12" l="1"/>
  <c r="B210" i="12"/>
  <c r="A302" i="13"/>
  <c r="B301" i="13"/>
  <c r="A212" i="12" l="1"/>
  <c r="B211" i="12"/>
  <c r="A303" i="13"/>
  <c r="B302" i="13"/>
  <c r="A213" i="12" l="1"/>
  <c r="B212" i="12"/>
  <c r="A304" i="13"/>
  <c r="B303" i="13"/>
  <c r="A214" i="12" l="1"/>
  <c r="B213" i="12"/>
  <c r="A305" i="13"/>
  <c r="B304" i="13"/>
  <c r="A215" i="12" l="1"/>
  <c r="B214" i="12"/>
  <c r="A306" i="13"/>
  <c r="B305" i="13"/>
  <c r="A216" i="12" l="1"/>
  <c r="B215" i="12"/>
  <c r="A307" i="13"/>
  <c r="B306" i="13"/>
  <c r="A217" i="12" l="1"/>
  <c r="B216" i="12"/>
  <c r="A308" i="13"/>
  <c r="B307" i="13"/>
  <c r="A218" i="12" l="1"/>
  <c r="B217" i="12"/>
  <c r="A309" i="13"/>
  <c r="B308" i="13"/>
  <c r="A219" i="12" l="1"/>
  <c r="B218" i="12"/>
  <c r="A310" i="13"/>
  <c r="B309" i="13"/>
  <c r="A220" i="12" l="1"/>
  <c r="B219" i="12"/>
  <c r="A311" i="13"/>
  <c r="B310" i="13"/>
  <c r="A221" i="12" l="1"/>
  <c r="B220" i="12"/>
  <c r="A312" i="13"/>
  <c r="B311" i="13"/>
  <c r="A222" i="12" l="1"/>
  <c r="B221" i="12"/>
  <c r="A313" i="13"/>
  <c r="B312" i="13"/>
  <c r="A223" i="12" l="1"/>
  <c r="B222" i="12"/>
  <c r="A314" i="13"/>
  <c r="B313" i="13"/>
  <c r="A224" i="12" l="1"/>
  <c r="B223" i="12"/>
  <c r="A315" i="13"/>
  <c r="B314" i="13"/>
  <c r="A225" i="12" l="1"/>
  <c r="B224" i="12"/>
  <c r="A316" i="13"/>
  <c r="B315" i="13"/>
  <c r="A226" i="12" l="1"/>
  <c r="B225" i="12"/>
  <c r="A317" i="13"/>
  <c r="B316" i="13"/>
  <c r="A227" i="12" l="1"/>
  <c r="B226" i="12"/>
  <c r="A318" i="13"/>
  <c r="B317" i="13"/>
  <c r="A228" i="12" l="1"/>
  <c r="B227" i="12"/>
  <c r="A319" i="13"/>
  <c r="B318" i="13"/>
  <c r="A229" i="12" l="1"/>
  <c r="B228" i="12"/>
  <c r="A320" i="13"/>
  <c r="B319" i="13"/>
  <c r="A230" i="12" l="1"/>
  <c r="B229" i="12"/>
  <c r="A321" i="13"/>
  <c r="B320" i="13"/>
  <c r="A231" i="12" l="1"/>
  <c r="B230" i="12"/>
  <c r="A322" i="13"/>
  <c r="B321" i="13"/>
  <c r="A232" i="12" l="1"/>
  <c r="B231" i="12"/>
  <c r="A323" i="13"/>
  <c r="B322" i="13"/>
  <c r="A233" i="12" l="1"/>
  <c r="B232" i="12"/>
  <c r="A324" i="13"/>
  <c r="B323" i="13"/>
  <c r="A234" i="12" l="1"/>
  <c r="B233" i="12"/>
  <c r="A325" i="13"/>
  <c r="B324" i="13"/>
  <c r="A235" i="12" l="1"/>
  <c r="B234" i="12"/>
  <c r="A326" i="13"/>
  <c r="B325" i="13"/>
  <c r="A236" i="12" l="1"/>
  <c r="B235" i="12"/>
  <c r="A327" i="13"/>
  <c r="B326" i="13"/>
  <c r="A237" i="12" l="1"/>
  <c r="B236" i="12"/>
  <c r="A328" i="13"/>
  <c r="B327" i="13"/>
  <c r="A238" i="12" l="1"/>
  <c r="B237" i="12"/>
  <c r="A329" i="13"/>
  <c r="B328" i="13"/>
  <c r="A239" i="12" l="1"/>
  <c r="B238" i="12"/>
  <c r="A330" i="13"/>
  <c r="B329" i="13"/>
  <c r="A240" i="12" l="1"/>
  <c r="B239" i="12"/>
  <c r="A331" i="13"/>
  <c r="B330" i="13"/>
  <c r="A241" i="12" l="1"/>
  <c r="B240" i="12"/>
  <c r="A332" i="13"/>
  <c r="B331" i="13"/>
  <c r="A242" i="12" l="1"/>
  <c r="B241" i="12"/>
  <c r="A333" i="13"/>
  <c r="B332" i="13"/>
  <c r="A243" i="12" l="1"/>
  <c r="B242" i="12"/>
  <c r="A334" i="13"/>
  <c r="B333" i="13"/>
  <c r="A244" i="12" l="1"/>
  <c r="B243" i="12"/>
  <c r="A335" i="13"/>
  <c r="B334" i="13"/>
  <c r="A245" i="12" l="1"/>
  <c r="B244" i="12"/>
  <c r="A336" i="13"/>
  <c r="B335" i="13"/>
  <c r="A246" i="12" l="1"/>
  <c r="B245" i="12"/>
  <c r="A337" i="13"/>
  <c r="B336" i="13"/>
  <c r="A247" i="12" l="1"/>
  <c r="B246" i="12"/>
  <c r="A338" i="13"/>
  <c r="B337" i="13"/>
  <c r="A248" i="12" l="1"/>
  <c r="B247" i="12"/>
  <c r="A339" i="13"/>
  <c r="B338" i="13"/>
  <c r="B248" i="12" l="1"/>
  <c r="A249" i="12"/>
  <c r="A340" i="13"/>
  <c r="B339" i="13"/>
  <c r="A250" i="12" l="1"/>
  <c r="B249" i="12"/>
  <c r="A341" i="13"/>
  <c r="B340" i="13"/>
  <c r="A251" i="12" l="1"/>
  <c r="B250" i="12"/>
  <c r="A342" i="13"/>
  <c r="B341" i="13"/>
  <c r="A252" i="12" l="1"/>
  <c r="B251" i="12"/>
  <c r="A343" i="13"/>
  <c r="B342" i="13"/>
  <c r="A253" i="12" l="1"/>
  <c r="B252" i="12"/>
  <c r="A344" i="13"/>
  <c r="B343" i="13"/>
  <c r="A254" i="12" l="1"/>
  <c r="B253" i="12"/>
  <c r="A345" i="13"/>
  <c r="B344" i="13"/>
  <c r="A255" i="12" l="1"/>
  <c r="B254" i="12"/>
  <c r="A346" i="13"/>
  <c r="B345" i="13"/>
  <c r="A256" i="12" l="1"/>
  <c r="B255" i="12"/>
  <c r="A347" i="13"/>
  <c r="B346" i="13"/>
  <c r="A257" i="12" l="1"/>
  <c r="B256" i="12"/>
  <c r="A348" i="13"/>
  <c r="B347" i="13"/>
  <c r="A258" i="12" l="1"/>
  <c r="B257" i="12"/>
  <c r="A349" i="13"/>
  <c r="B348" i="13"/>
  <c r="A259" i="12" l="1"/>
  <c r="B258" i="12"/>
  <c r="A350" i="13"/>
  <c r="B349" i="13"/>
  <c r="A260" i="12" l="1"/>
  <c r="B259" i="12"/>
  <c r="A351" i="13"/>
  <c r="B350" i="13"/>
  <c r="A261" i="12" l="1"/>
  <c r="B260" i="12"/>
  <c r="A352" i="13"/>
  <c r="B351" i="13"/>
  <c r="A262" i="12" l="1"/>
  <c r="B261" i="12"/>
  <c r="A353" i="13"/>
  <c r="B352" i="13"/>
  <c r="A263" i="12" l="1"/>
  <c r="B262" i="12"/>
  <c r="A354" i="13"/>
  <c r="B353" i="13"/>
  <c r="A264" i="12" l="1"/>
  <c r="B263" i="12"/>
  <c r="A355" i="13"/>
  <c r="B354" i="13"/>
  <c r="A265" i="12" l="1"/>
  <c r="B264" i="12"/>
  <c r="A356" i="13"/>
  <c r="B355" i="13"/>
  <c r="A266" i="12" l="1"/>
  <c r="B265" i="12"/>
  <c r="A357" i="13"/>
  <c r="B356" i="13"/>
  <c r="A267" i="12" l="1"/>
  <c r="B266" i="12"/>
  <c r="A358" i="13"/>
  <c r="B357" i="13"/>
  <c r="A268" i="12" l="1"/>
  <c r="B267" i="12"/>
  <c r="A359" i="13"/>
  <c r="B358" i="13"/>
  <c r="A269" i="12" l="1"/>
  <c r="B268" i="12"/>
  <c r="A360" i="13"/>
  <c r="B359" i="13"/>
  <c r="A270" i="12" l="1"/>
  <c r="B269" i="12"/>
  <c r="A361" i="13"/>
  <c r="B360" i="13"/>
  <c r="A271" i="12" l="1"/>
  <c r="B270" i="12"/>
  <c r="A362" i="13"/>
  <c r="B361" i="13"/>
  <c r="A272" i="12" l="1"/>
  <c r="B271" i="12"/>
  <c r="A363" i="13"/>
  <c r="B362" i="13"/>
  <c r="A273" i="12" l="1"/>
  <c r="B272" i="12"/>
  <c r="A364" i="13"/>
  <c r="B363" i="13"/>
  <c r="A274" i="12" l="1"/>
  <c r="B273" i="12"/>
  <c r="A365" i="13"/>
  <c r="B364" i="13"/>
  <c r="A275" i="12" l="1"/>
  <c r="B274" i="12"/>
  <c r="A366" i="13"/>
  <c r="B365" i="13"/>
  <c r="A276" i="12" l="1"/>
  <c r="B275" i="12"/>
  <c r="A367" i="13"/>
  <c r="B366" i="13"/>
  <c r="A277" i="12" l="1"/>
  <c r="B276" i="12"/>
  <c r="A368" i="13"/>
  <c r="B367" i="13"/>
  <c r="A278" i="12" l="1"/>
  <c r="B277" i="12"/>
  <c r="A369" i="13"/>
  <c r="B368" i="13"/>
  <c r="A279" i="12" l="1"/>
  <c r="B278" i="12"/>
  <c r="A370" i="13"/>
  <c r="B369" i="13"/>
  <c r="A280" i="12" l="1"/>
  <c r="B279" i="12"/>
  <c r="A371" i="13"/>
  <c r="B370" i="13"/>
  <c r="A281" i="12" l="1"/>
  <c r="B280" i="12"/>
  <c r="A372" i="13"/>
  <c r="B371" i="13"/>
  <c r="A282" i="12" l="1"/>
  <c r="B281" i="12"/>
  <c r="A373" i="13"/>
  <c r="B372" i="13"/>
  <c r="A283" i="12" l="1"/>
  <c r="B282" i="12"/>
  <c r="A374" i="13"/>
  <c r="B373" i="13"/>
  <c r="A284" i="12" l="1"/>
  <c r="B283" i="12"/>
  <c r="A375" i="13"/>
  <c r="B374" i="13"/>
  <c r="A285" i="12" l="1"/>
  <c r="B284" i="12"/>
  <c r="A376" i="13"/>
  <c r="B375" i="13"/>
  <c r="A286" i="12" l="1"/>
  <c r="B285" i="12"/>
  <c r="A377" i="13"/>
  <c r="B376" i="13"/>
  <c r="A287" i="12" l="1"/>
  <c r="B286" i="12"/>
  <c r="A378" i="13"/>
  <c r="B377" i="13"/>
  <c r="A288" i="12" l="1"/>
  <c r="B287" i="12"/>
  <c r="A379" i="13"/>
  <c r="B378" i="13"/>
  <c r="A289" i="12" l="1"/>
  <c r="B288" i="12"/>
  <c r="A380" i="13"/>
  <c r="B379" i="13"/>
  <c r="A290" i="12" l="1"/>
  <c r="B289" i="12"/>
  <c r="A381" i="13"/>
  <c r="B380" i="13"/>
  <c r="A291" i="12" l="1"/>
  <c r="B290" i="12"/>
  <c r="A382" i="13"/>
  <c r="B381" i="13"/>
  <c r="A292" i="12" l="1"/>
  <c r="B291" i="12"/>
  <c r="A383" i="13"/>
  <c r="B382" i="13"/>
  <c r="A293" i="12" l="1"/>
  <c r="B292" i="12"/>
  <c r="A384" i="13"/>
  <c r="B383" i="13"/>
  <c r="A294" i="12" l="1"/>
  <c r="B293" i="12"/>
  <c r="A385" i="13"/>
  <c r="B384" i="13"/>
  <c r="A295" i="12" l="1"/>
  <c r="B294" i="12"/>
  <c r="A386" i="13"/>
  <c r="B385" i="13"/>
  <c r="A296" i="12" l="1"/>
  <c r="B295" i="12"/>
  <c r="A387" i="13"/>
  <c r="B386" i="13"/>
  <c r="A297" i="12" l="1"/>
  <c r="B296" i="12"/>
  <c r="A388" i="13"/>
  <c r="B387" i="13"/>
  <c r="A298" i="12" l="1"/>
  <c r="B297" i="12"/>
  <c r="A389" i="13"/>
  <c r="B388" i="13"/>
  <c r="A299" i="12" l="1"/>
  <c r="B298" i="12"/>
  <c r="A390" i="13"/>
  <c r="B389" i="13"/>
  <c r="A300" i="12" l="1"/>
  <c r="B299" i="12"/>
  <c r="A391" i="13"/>
  <c r="B390" i="13"/>
  <c r="A301" i="12" l="1"/>
  <c r="B300" i="12"/>
  <c r="A392" i="13"/>
  <c r="B391" i="13"/>
  <c r="A302" i="12" l="1"/>
  <c r="B301" i="12"/>
  <c r="A393" i="13"/>
  <c r="B392" i="13"/>
  <c r="A303" i="12" l="1"/>
  <c r="B302" i="12"/>
  <c r="A394" i="13"/>
  <c r="B393" i="13"/>
  <c r="A304" i="12" l="1"/>
  <c r="B303" i="12"/>
  <c r="A395" i="13"/>
  <c r="B394" i="13"/>
  <c r="A305" i="12" l="1"/>
  <c r="B304" i="12"/>
  <c r="A396" i="13"/>
  <c r="B395" i="13"/>
  <c r="A306" i="12" l="1"/>
  <c r="B305" i="12"/>
  <c r="A397" i="13"/>
  <c r="B396" i="13"/>
  <c r="A307" i="12" l="1"/>
  <c r="B306" i="12"/>
  <c r="A398" i="13"/>
  <c r="B397" i="13"/>
  <c r="A308" i="12" l="1"/>
  <c r="B307" i="12"/>
  <c r="A399" i="13"/>
  <c r="B398" i="13"/>
  <c r="A309" i="12" l="1"/>
  <c r="B308" i="12"/>
  <c r="A400" i="13"/>
  <c r="B399" i="13"/>
  <c r="A310" i="12" l="1"/>
  <c r="B309" i="12"/>
  <c r="A401" i="13"/>
  <c r="B400" i="13"/>
  <c r="A311" i="12" l="1"/>
  <c r="B310" i="12"/>
  <c r="A402" i="13"/>
  <c r="B401" i="13"/>
  <c r="A312" i="12" l="1"/>
  <c r="B311" i="12"/>
  <c r="A403" i="13"/>
  <c r="B402" i="13"/>
  <c r="A313" i="12" l="1"/>
  <c r="B312" i="12"/>
  <c r="A404" i="13"/>
  <c r="B403" i="13"/>
  <c r="A314" i="12" l="1"/>
  <c r="B313" i="12"/>
  <c r="A405" i="13"/>
  <c r="B404" i="13"/>
  <c r="A315" i="12" l="1"/>
  <c r="B314" i="12"/>
  <c r="A406" i="13"/>
  <c r="B405" i="13"/>
  <c r="A316" i="12" l="1"/>
  <c r="B315" i="12"/>
  <c r="A407" i="13"/>
  <c r="B406" i="13"/>
  <c r="A317" i="12" l="1"/>
  <c r="B316" i="12"/>
  <c r="A408" i="13"/>
  <c r="B407" i="13"/>
  <c r="A318" i="12" l="1"/>
  <c r="B317" i="12"/>
  <c r="A409" i="13"/>
  <c r="B408" i="13"/>
  <c r="A319" i="12" l="1"/>
  <c r="B318" i="12"/>
  <c r="A410" i="13"/>
  <c r="B409" i="13"/>
  <c r="A320" i="12" l="1"/>
  <c r="B319" i="12"/>
  <c r="A411" i="13"/>
  <c r="B410" i="13"/>
  <c r="A321" i="12" l="1"/>
  <c r="B320" i="12"/>
  <c r="A412" i="13"/>
  <c r="B411" i="13"/>
  <c r="A322" i="12" l="1"/>
  <c r="B321" i="12"/>
  <c r="A413" i="13"/>
  <c r="B412" i="13"/>
  <c r="A323" i="12" l="1"/>
  <c r="B322" i="12"/>
  <c r="A414" i="13"/>
  <c r="B413" i="13"/>
  <c r="A324" i="12" l="1"/>
  <c r="B323" i="12"/>
  <c r="A415" i="13"/>
  <c r="B414" i="13"/>
  <c r="A325" i="12" l="1"/>
  <c r="B324" i="12"/>
  <c r="A416" i="13"/>
  <c r="B415" i="13"/>
  <c r="A326" i="12" l="1"/>
  <c r="B325" i="12"/>
  <c r="A417" i="13"/>
  <c r="B416" i="13"/>
  <c r="A327" i="12" l="1"/>
  <c r="B326" i="12"/>
  <c r="A418" i="13"/>
  <c r="B417" i="13"/>
  <c r="A328" i="12" l="1"/>
  <c r="B327" i="12"/>
  <c r="A419" i="13"/>
  <c r="B418" i="13"/>
  <c r="A329" i="12" l="1"/>
  <c r="B328" i="12"/>
  <c r="A420" i="13"/>
  <c r="B419" i="13"/>
  <c r="A330" i="12" l="1"/>
  <c r="B329" i="12"/>
  <c r="A421" i="13"/>
  <c r="B420" i="13"/>
  <c r="A331" i="12" l="1"/>
  <c r="B330" i="12"/>
  <c r="A422" i="13"/>
  <c r="B421" i="13"/>
  <c r="A332" i="12" l="1"/>
  <c r="B331" i="12"/>
  <c r="A423" i="13"/>
  <c r="B422" i="13"/>
  <c r="A333" i="12" l="1"/>
  <c r="B332" i="12"/>
  <c r="A424" i="13"/>
  <c r="B423" i="13"/>
  <c r="A334" i="12" l="1"/>
  <c r="B333" i="12"/>
  <c r="A425" i="13"/>
  <c r="B424" i="13"/>
  <c r="A335" i="12" l="1"/>
  <c r="B334" i="12"/>
  <c r="A426" i="13"/>
  <c r="B425" i="13"/>
  <c r="A336" i="12" l="1"/>
  <c r="B335" i="12"/>
  <c r="A427" i="13"/>
  <c r="B426" i="13"/>
  <c r="A337" i="12" l="1"/>
  <c r="B336" i="12"/>
  <c r="A428" i="13"/>
  <c r="B427" i="13"/>
  <c r="A338" i="12" l="1"/>
  <c r="B337" i="12"/>
  <c r="A429" i="13"/>
  <c r="B428" i="13"/>
  <c r="A339" i="12" l="1"/>
  <c r="B338" i="12"/>
  <c r="A430" i="13"/>
  <c r="B429" i="13"/>
  <c r="A340" i="12" l="1"/>
  <c r="B339" i="12"/>
  <c r="A431" i="13"/>
  <c r="B430" i="13"/>
  <c r="A341" i="12" l="1"/>
  <c r="B340" i="12"/>
  <c r="A432" i="13"/>
  <c r="B431" i="13"/>
  <c r="A342" i="12" l="1"/>
  <c r="B341" i="12"/>
  <c r="A433" i="13"/>
  <c r="B432" i="13"/>
  <c r="A343" i="12" l="1"/>
  <c r="B342" i="12"/>
  <c r="A434" i="13"/>
  <c r="B433" i="13"/>
  <c r="A344" i="12" l="1"/>
  <c r="B343" i="12"/>
  <c r="A435" i="13"/>
  <c r="B434" i="13"/>
  <c r="A345" i="12" l="1"/>
  <c r="B344" i="12"/>
  <c r="A436" i="13"/>
  <c r="B435" i="13"/>
  <c r="A346" i="12" l="1"/>
  <c r="B345" i="12"/>
  <c r="A437" i="13"/>
  <c r="B436" i="13"/>
  <c r="A347" i="12" l="1"/>
  <c r="B346" i="12"/>
  <c r="A438" i="13"/>
  <c r="B437" i="13"/>
  <c r="A348" i="12" l="1"/>
  <c r="B347" i="12"/>
  <c r="A439" i="13"/>
  <c r="B438" i="13"/>
  <c r="A349" i="12" l="1"/>
  <c r="B348" i="12"/>
  <c r="A440" i="13"/>
  <c r="B439" i="13"/>
  <c r="A350" i="12" l="1"/>
  <c r="B349" i="12"/>
  <c r="A441" i="13"/>
  <c r="B440" i="13"/>
  <c r="A351" i="12" l="1"/>
  <c r="B350" i="12"/>
  <c r="A442" i="13"/>
  <c r="B441" i="13"/>
  <c r="A352" i="12" l="1"/>
  <c r="B351" i="12"/>
  <c r="A443" i="13"/>
  <c r="B442" i="13"/>
  <c r="A353" i="12" l="1"/>
  <c r="B352" i="12"/>
  <c r="A444" i="13"/>
  <c r="B443" i="13"/>
  <c r="A354" i="12" l="1"/>
  <c r="B353" i="12"/>
  <c r="A445" i="13"/>
  <c r="B444" i="13"/>
  <c r="A355" i="12" l="1"/>
  <c r="B354" i="12"/>
  <c r="A446" i="13"/>
  <c r="B445" i="13"/>
  <c r="A356" i="12" l="1"/>
  <c r="B355" i="12"/>
  <c r="A447" i="13"/>
  <c r="B446" i="13"/>
  <c r="A357" i="12" l="1"/>
  <c r="B356" i="12"/>
  <c r="A448" i="13"/>
  <c r="B447" i="13"/>
  <c r="A358" i="12" l="1"/>
  <c r="B357" i="12"/>
  <c r="A449" i="13"/>
  <c r="B448" i="13"/>
  <c r="A359" i="12" l="1"/>
  <c r="B358" i="12"/>
  <c r="A450" i="13"/>
  <c r="B449" i="13"/>
  <c r="A360" i="12" l="1"/>
  <c r="B359" i="12"/>
  <c r="A451" i="13"/>
  <c r="B450" i="13"/>
  <c r="A361" i="12" l="1"/>
  <c r="B360" i="12"/>
  <c r="A452" i="13"/>
  <c r="B451" i="13"/>
  <c r="A362" i="12" l="1"/>
  <c r="B361" i="12"/>
  <c r="A453" i="13"/>
  <c r="B452" i="13"/>
  <c r="A363" i="12" l="1"/>
  <c r="B362" i="12"/>
  <c r="A454" i="13"/>
  <c r="B453" i="13"/>
  <c r="A364" i="12" l="1"/>
  <c r="B363" i="12"/>
  <c r="A455" i="13"/>
  <c r="B454" i="13"/>
  <c r="A365" i="12" l="1"/>
  <c r="B364" i="12"/>
  <c r="A456" i="13"/>
  <c r="B455" i="13"/>
  <c r="A366" i="12" l="1"/>
  <c r="B365" i="12"/>
  <c r="A457" i="13"/>
  <c r="B456" i="13"/>
  <c r="A367" i="12" l="1"/>
  <c r="B366" i="12"/>
  <c r="A458" i="13"/>
  <c r="B457" i="13"/>
  <c r="A368" i="12" l="1"/>
  <c r="B367" i="12"/>
  <c r="A459" i="13"/>
  <c r="B458" i="13"/>
  <c r="A369" i="12" l="1"/>
  <c r="B368" i="12"/>
  <c r="A460" i="13"/>
  <c r="B459" i="13"/>
  <c r="A370" i="12" l="1"/>
  <c r="B369" i="12"/>
  <c r="A461" i="13"/>
  <c r="B460" i="13"/>
  <c r="A371" i="12" l="1"/>
  <c r="B370" i="12"/>
  <c r="A462" i="13"/>
  <c r="B461" i="13"/>
  <c r="A372" i="12" l="1"/>
  <c r="B371" i="12"/>
  <c r="A463" i="13"/>
  <c r="B462" i="13"/>
  <c r="A373" i="12" l="1"/>
  <c r="B372" i="12"/>
  <c r="A464" i="13"/>
  <c r="B463" i="13"/>
  <c r="A374" i="12" l="1"/>
  <c r="B373" i="12"/>
  <c r="A465" i="13"/>
  <c r="B464" i="13"/>
  <c r="A375" i="12" l="1"/>
  <c r="B374" i="12"/>
  <c r="A466" i="13"/>
  <c r="B465" i="13"/>
  <c r="A376" i="12" l="1"/>
  <c r="B375" i="12"/>
  <c r="A467" i="13"/>
  <c r="B466" i="13"/>
  <c r="A377" i="12" l="1"/>
  <c r="B376" i="12"/>
  <c r="A468" i="13"/>
  <c r="B467" i="13"/>
  <c r="A378" i="12" l="1"/>
  <c r="B377" i="12"/>
  <c r="A469" i="13"/>
  <c r="B468" i="13"/>
  <c r="A379" i="12" l="1"/>
  <c r="B378" i="12"/>
  <c r="A470" i="13"/>
  <c r="B469" i="13"/>
  <c r="A380" i="12" l="1"/>
  <c r="B379" i="12"/>
  <c r="A471" i="13"/>
  <c r="B470" i="13"/>
  <c r="A381" i="12" l="1"/>
  <c r="B380" i="12"/>
  <c r="A472" i="13"/>
  <c r="B471" i="13"/>
  <c r="A382" i="12" l="1"/>
  <c r="B381" i="12"/>
  <c r="A473" i="13"/>
  <c r="B472" i="13"/>
  <c r="A383" i="12" l="1"/>
  <c r="B382" i="12"/>
  <c r="A474" i="13"/>
  <c r="B473" i="13"/>
  <c r="A384" i="12" l="1"/>
  <c r="B383" i="12"/>
  <c r="A475" i="13"/>
  <c r="B474" i="13"/>
  <c r="A385" i="12" l="1"/>
  <c r="B384" i="12"/>
  <c r="A476" i="13"/>
  <c r="B475" i="13"/>
  <c r="A386" i="12" l="1"/>
  <c r="B385" i="12"/>
  <c r="A477" i="13"/>
  <c r="B476" i="13"/>
  <c r="A387" i="12" l="1"/>
  <c r="B386" i="12"/>
  <c r="A478" i="13"/>
  <c r="B477" i="13"/>
  <c r="A388" i="12" l="1"/>
  <c r="B387" i="12"/>
  <c r="A479" i="13"/>
  <c r="B478" i="13"/>
  <c r="A389" i="12" l="1"/>
  <c r="B388" i="12"/>
  <c r="A480" i="13"/>
  <c r="B479" i="13"/>
  <c r="A390" i="12" l="1"/>
  <c r="B389" i="12"/>
  <c r="A481" i="13"/>
  <c r="B480" i="13"/>
  <c r="A391" i="12" l="1"/>
  <c r="B390" i="12"/>
  <c r="A482" i="13"/>
  <c r="B481" i="13"/>
  <c r="A392" i="12" l="1"/>
  <c r="B391" i="12"/>
  <c r="A483" i="13"/>
  <c r="B482" i="13"/>
  <c r="B392" i="12" l="1"/>
  <c r="A393" i="12"/>
  <c r="A484" i="13"/>
  <c r="B483" i="13"/>
  <c r="A394" i="12" l="1"/>
  <c r="B393" i="12"/>
  <c r="A485" i="13"/>
  <c r="B484" i="13"/>
  <c r="A395" i="12" l="1"/>
  <c r="B394" i="12"/>
  <c r="A486" i="13"/>
  <c r="B485" i="13"/>
  <c r="A396" i="12" l="1"/>
  <c r="B395" i="12"/>
  <c r="A487" i="13"/>
  <c r="B486" i="13"/>
  <c r="A397" i="12" l="1"/>
  <c r="B396" i="12"/>
  <c r="A488" i="13"/>
  <c r="B487" i="13"/>
  <c r="A398" i="12" l="1"/>
  <c r="B397" i="12"/>
  <c r="A489" i="13"/>
  <c r="B488" i="13"/>
  <c r="A399" i="12" l="1"/>
  <c r="B398" i="12"/>
  <c r="A490" i="13"/>
  <c r="B489" i="13"/>
  <c r="A400" i="12" l="1"/>
  <c r="B399" i="12"/>
  <c r="A491" i="13"/>
  <c r="B490" i="13"/>
  <c r="A401" i="12" l="1"/>
  <c r="B400" i="12"/>
  <c r="A492" i="13"/>
  <c r="B491" i="13"/>
  <c r="A402" i="12" l="1"/>
  <c r="B401" i="12"/>
  <c r="A493" i="13"/>
  <c r="B492" i="13"/>
  <c r="A403" i="12" l="1"/>
  <c r="B402" i="12"/>
  <c r="A494" i="13"/>
  <c r="B493" i="13"/>
  <c r="A404" i="12" l="1"/>
  <c r="B403" i="12"/>
  <c r="A495" i="13"/>
  <c r="B494" i="13"/>
  <c r="A405" i="12" l="1"/>
  <c r="B404" i="12"/>
  <c r="A496" i="13"/>
  <c r="B495" i="13"/>
  <c r="A406" i="12" l="1"/>
  <c r="B405" i="12"/>
  <c r="A497" i="13"/>
  <c r="B496" i="13"/>
  <c r="A407" i="12" l="1"/>
  <c r="B406" i="12"/>
  <c r="A498" i="13"/>
  <c r="B497" i="13"/>
  <c r="A408" i="12" l="1"/>
  <c r="B407" i="12"/>
  <c r="A499" i="13"/>
  <c r="B498" i="13"/>
  <c r="A409" i="12" l="1"/>
  <c r="B408" i="12"/>
  <c r="A500" i="13"/>
  <c r="B499" i="13"/>
  <c r="A410" i="12" l="1"/>
  <c r="B409" i="12"/>
  <c r="A501" i="13"/>
  <c r="B500" i="13"/>
  <c r="A411" i="12" l="1"/>
  <c r="B410" i="12"/>
  <c r="A502" i="13"/>
  <c r="B501" i="13"/>
  <c r="A412" i="12" l="1"/>
  <c r="B411" i="12"/>
  <c r="A503" i="13"/>
  <c r="B502" i="13"/>
  <c r="A413" i="12" l="1"/>
  <c r="B412" i="12"/>
  <c r="A504" i="13"/>
  <c r="B503" i="13"/>
  <c r="A414" i="12" l="1"/>
  <c r="B413" i="12"/>
  <c r="A505" i="13"/>
  <c r="B504" i="13"/>
  <c r="A415" i="12" l="1"/>
  <c r="B414" i="12"/>
  <c r="A506" i="13"/>
  <c r="B505" i="13"/>
  <c r="A416" i="12" l="1"/>
  <c r="B415" i="12"/>
  <c r="A507" i="13"/>
  <c r="B506" i="13"/>
  <c r="A417" i="12" l="1"/>
  <c r="B416" i="12"/>
  <c r="A508" i="13"/>
  <c r="B507" i="13"/>
  <c r="A418" i="12" l="1"/>
  <c r="B417" i="12"/>
  <c r="A509" i="13"/>
  <c r="B508" i="13"/>
  <c r="A419" i="12" l="1"/>
  <c r="B418" i="12"/>
  <c r="A510" i="13"/>
  <c r="B509" i="13"/>
  <c r="A420" i="12" l="1"/>
  <c r="B419" i="12"/>
  <c r="A511" i="13"/>
  <c r="B510" i="13"/>
  <c r="A421" i="12" l="1"/>
  <c r="B420" i="12"/>
  <c r="A512" i="13"/>
  <c r="B511" i="13"/>
  <c r="A422" i="12" l="1"/>
  <c r="B421" i="12"/>
  <c r="A513" i="13"/>
  <c r="B512" i="13"/>
  <c r="A423" i="12" l="1"/>
  <c r="B422" i="12"/>
  <c r="A514" i="13"/>
  <c r="B513" i="13"/>
  <c r="A424" i="12" l="1"/>
  <c r="B423" i="12"/>
  <c r="A515" i="13"/>
  <c r="B514" i="13"/>
  <c r="A425" i="12" l="1"/>
  <c r="B424" i="12"/>
  <c r="A516" i="13"/>
  <c r="B515" i="13"/>
  <c r="A426" i="12" l="1"/>
  <c r="B425" i="12"/>
  <c r="A517" i="13"/>
  <c r="B516" i="13"/>
  <c r="A427" i="12" l="1"/>
  <c r="B426" i="12"/>
  <c r="A518" i="13"/>
  <c r="B517" i="13"/>
  <c r="A428" i="12" l="1"/>
  <c r="B427" i="12"/>
  <c r="A519" i="13"/>
  <c r="B518" i="13"/>
  <c r="A429" i="12" l="1"/>
  <c r="B428" i="12"/>
  <c r="A520" i="13"/>
  <c r="B519" i="13"/>
  <c r="A430" i="12" l="1"/>
  <c r="B429" i="12"/>
  <c r="A521" i="13"/>
  <c r="B520" i="13"/>
  <c r="A431" i="12" l="1"/>
  <c r="B430" i="12"/>
  <c r="A522" i="13"/>
  <c r="B521" i="13"/>
  <c r="A432" i="12" l="1"/>
  <c r="B431" i="12"/>
  <c r="A523" i="13"/>
  <c r="B522" i="13"/>
  <c r="A433" i="12" l="1"/>
  <c r="B432" i="12"/>
  <c r="A524" i="13"/>
  <c r="B523" i="13"/>
  <c r="A434" i="12" l="1"/>
  <c r="B433" i="12"/>
  <c r="A525" i="13"/>
  <c r="B524" i="13"/>
  <c r="A435" i="12" l="1"/>
  <c r="B434" i="12"/>
  <c r="A526" i="13"/>
  <c r="B525" i="13"/>
  <c r="A436" i="12" l="1"/>
  <c r="B435" i="12"/>
  <c r="A527" i="13"/>
  <c r="B526" i="13"/>
  <c r="A437" i="12" l="1"/>
  <c r="B436" i="12"/>
  <c r="A528" i="13"/>
  <c r="B527" i="13"/>
  <c r="A438" i="12" l="1"/>
  <c r="B437" i="12"/>
  <c r="A529" i="13"/>
  <c r="B528" i="13"/>
  <c r="A439" i="12" l="1"/>
  <c r="B438" i="12"/>
  <c r="A530" i="13"/>
  <c r="B529" i="13"/>
  <c r="A440" i="12" l="1"/>
  <c r="B439" i="12"/>
  <c r="A531" i="13"/>
  <c r="B530" i="13"/>
  <c r="A441" i="12" l="1"/>
  <c r="B440" i="12"/>
  <c r="A532" i="13"/>
  <c r="B531" i="13"/>
  <c r="A442" i="12" l="1"/>
  <c r="B441" i="12"/>
  <c r="A533" i="13"/>
  <c r="B532" i="13"/>
  <c r="A443" i="12" l="1"/>
  <c r="B442" i="12"/>
  <c r="A534" i="13"/>
  <c r="B533" i="13"/>
  <c r="A444" i="12" l="1"/>
  <c r="B443" i="12"/>
  <c r="A535" i="13"/>
  <c r="B534" i="13"/>
  <c r="A445" i="12" l="1"/>
  <c r="B444" i="12"/>
  <c r="A536" i="13"/>
  <c r="B535" i="13"/>
  <c r="A446" i="12" l="1"/>
  <c r="B445" i="12"/>
  <c r="A537" i="13"/>
  <c r="B536" i="13"/>
  <c r="A447" i="12" l="1"/>
  <c r="B446" i="12"/>
  <c r="A538" i="13"/>
  <c r="B537" i="13"/>
  <c r="A448" i="12" l="1"/>
  <c r="B447" i="12"/>
  <c r="A539" i="13"/>
  <c r="B538" i="13"/>
  <c r="A449" i="12" l="1"/>
  <c r="B448" i="12"/>
  <c r="A540" i="13"/>
  <c r="B539" i="13"/>
  <c r="A450" i="12" l="1"/>
  <c r="B449" i="12"/>
  <c r="A541" i="13"/>
  <c r="B540" i="13"/>
  <c r="A451" i="12" l="1"/>
  <c r="B450" i="12"/>
  <c r="A542" i="13"/>
  <c r="B541" i="13"/>
  <c r="A452" i="12" l="1"/>
  <c r="B451" i="12"/>
  <c r="A543" i="13"/>
  <c r="B542" i="13"/>
  <c r="A453" i="12" l="1"/>
  <c r="B452" i="12"/>
  <c r="A544" i="13"/>
  <c r="B543" i="13"/>
  <c r="A454" i="12" l="1"/>
  <c r="B453" i="12"/>
  <c r="A545" i="13"/>
  <c r="B544" i="13"/>
  <c r="A455" i="12" l="1"/>
  <c r="B454" i="12"/>
  <c r="A546" i="13"/>
  <c r="B545" i="13"/>
  <c r="A456" i="12" l="1"/>
  <c r="B455" i="12"/>
  <c r="A547" i="13"/>
  <c r="B546" i="13"/>
  <c r="A457" i="12" l="1"/>
  <c r="B456" i="12"/>
  <c r="A548" i="13"/>
  <c r="B547" i="13"/>
  <c r="A458" i="12" l="1"/>
  <c r="B457" i="12"/>
  <c r="A549" i="13"/>
  <c r="B548" i="13"/>
  <c r="A459" i="12" l="1"/>
  <c r="B458" i="12"/>
  <c r="A550" i="13"/>
  <c r="B549" i="13"/>
  <c r="A460" i="12" l="1"/>
  <c r="B459" i="12"/>
  <c r="A551" i="13"/>
  <c r="B550" i="13"/>
  <c r="A461" i="12" l="1"/>
  <c r="B460" i="12"/>
  <c r="A552" i="13"/>
  <c r="B551" i="13"/>
  <c r="A462" i="12" l="1"/>
  <c r="B461" i="12"/>
  <c r="A553" i="13"/>
  <c r="B552" i="13"/>
  <c r="A463" i="12" l="1"/>
  <c r="B462" i="12"/>
  <c r="A554" i="13"/>
  <c r="B553" i="13"/>
  <c r="A464" i="12" l="1"/>
  <c r="B463" i="12"/>
  <c r="A555" i="13"/>
  <c r="B554" i="13"/>
  <c r="A465" i="12" l="1"/>
  <c r="B464" i="12"/>
  <c r="A556" i="13"/>
  <c r="B555" i="13"/>
  <c r="A466" i="12" l="1"/>
  <c r="B465" i="12"/>
  <c r="A557" i="13"/>
  <c r="B556" i="13"/>
  <c r="A467" i="12" l="1"/>
  <c r="B466" i="12"/>
  <c r="A558" i="13"/>
  <c r="B557" i="13"/>
  <c r="A468" i="12" l="1"/>
  <c r="B467" i="12"/>
  <c r="A559" i="13"/>
  <c r="B558" i="13"/>
  <c r="A469" i="12" l="1"/>
  <c r="B468" i="12"/>
  <c r="A560" i="13"/>
  <c r="B559" i="13"/>
  <c r="A470" i="12" l="1"/>
  <c r="B469" i="12"/>
  <c r="A561" i="13"/>
  <c r="B560" i="13"/>
  <c r="A471" i="12" l="1"/>
  <c r="B470" i="12"/>
  <c r="A562" i="13"/>
  <c r="B561" i="13"/>
  <c r="A472" i="12" l="1"/>
  <c r="B471" i="12"/>
  <c r="A563" i="13"/>
  <c r="B562" i="13"/>
  <c r="A473" i="12" l="1"/>
  <c r="B472" i="12"/>
  <c r="A564" i="13"/>
  <c r="B563" i="13"/>
  <c r="A474" i="12" l="1"/>
  <c r="B473" i="12"/>
  <c r="A565" i="13"/>
  <c r="B564" i="13"/>
  <c r="A475" i="12" l="1"/>
  <c r="B474" i="12"/>
  <c r="A566" i="13"/>
  <c r="B565" i="13"/>
  <c r="A476" i="12" l="1"/>
  <c r="B475" i="12"/>
  <c r="A567" i="13"/>
  <c r="B566" i="13"/>
  <c r="A477" i="12" l="1"/>
  <c r="B476" i="12"/>
  <c r="A568" i="13"/>
  <c r="B567" i="13"/>
  <c r="A478" i="12" l="1"/>
  <c r="B477" i="12"/>
  <c r="A569" i="13"/>
  <c r="B568" i="13"/>
  <c r="A479" i="12" l="1"/>
  <c r="B478" i="12"/>
  <c r="A570" i="13"/>
  <c r="B569" i="13"/>
  <c r="A480" i="12" l="1"/>
  <c r="B479" i="12"/>
  <c r="A571" i="13"/>
  <c r="B570" i="13"/>
  <c r="A481" i="12" l="1"/>
  <c r="B480" i="12"/>
  <c r="A572" i="13"/>
  <c r="B571" i="13"/>
  <c r="A482" i="12" l="1"/>
  <c r="B481" i="12"/>
  <c r="A573" i="13"/>
  <c r="B572" i="13"/>
  <c r="A483" i="12" l="1"/>
  <c r="B482" i="12"/>
  <c r="A574" i="13"/>
  <c r="B573" i="13"/>
  <c r="A484" i="12" l="1"/>
  <c r="B483" i="12"/>
  <c r="A575" i="13"/>
  <c r="B574" i="13"/>
  <c r="A485" i="12" l="1"/>
  <c r="B484" i="12"/>
  <c r="A576" i="13"/>
  <c r="B575" i="13"/>
  <c r="A486" i="12" l="1"/>
  <c r="B485" i="12"/>
  <c r="A577" i="13"/>
  <c r="B576" i="13"/>
  <c r="A487" i="12" l="1"/>
  <c r="B486" i="12"/>
  <c r="A578" i="13"/>
  <c r="B577" i="13"/>
  <c r="A488" i="12" l="1"/>
  <c r="B487" i="12"/>
  <c r="A579" i="13"/>
  <c r="B578" i="13"/>
  <c r="A489" i="12" l="1"/>
  <c r="B488" i="12"/>
  <c r="A580" i="13"/>
  <c r="B579" i="13"/>
  <c r="A490" i="12" l="1"/>
  <c r="B489" i="12"/>
  <c r="A581" i="13"/>
  <c r="B580" i="13"/>
  <c r="A491" i="12" l="1"/>
  <c r="B490" i="12"/>
  <c r="A582" i="13"/>
  <c r="B581" i="13"/>
  <c r="A492" i="12" l="1"/>
  <c r="B491" i="12"/>
  <c r="A583" i="13"/>
  <c r="B582" i="13"/>
  <c r="A493" i="12" l="1"/>
  <c r="B492" i="12"/>
  <c r="A584" i="13"/>
  <c r="B583" i="13"/>
  <c r="A494" i="12" l="1"/>
  <c r="B493" i="12"/>
  <c r="A585" i="13"/>
  <c r="B584" i="13"/>
  <c r="A495" i="12" l="1"/>
  <c r="B494" i="12"/>
  <c r="A586" i="13"/>
  <c r="B585" i="13"/>
  <c r="A496" i="12" l="1"/>
  <c r="B495" i="12"/>
  <c r="A587" i="13"/>
  <c r="B586" i="13"/>
  <c r="A497" i="12" l="1"/>
  <c r="B496" i="12"/>
  <c r="A588" i="13"/>
  <c r="B587" i="13"/>
  <c r="A498" i="12" l="1"/>
  <c r="B497" i="12"/>
  <c r="A589" i="13"/>
  <c r="B588" i="13"/>
  <c r="A499" i="12" l="1"/>
  <c r="B498" i="12"/>
  <c r="A590" i="13"/>
  <c r="B589" i="13"/>
  <c r="A500" i="12" l="1"/>
  <c r="B499" i="12"/>
  <c r="A591" i="13"/>
  <c r="B590" i="13"/>
  <c r="A501" i="12" l="1"/>
  <c r="B500" i="12"/>
  <c r="A592" i="13"/>
  <c r="B591" i="13"/>
  <c r="A502" i="12" l="1"/>
  <c r="B501" i="12"/>
  <c r="A593" i="13"/>
  <c r="B592" i="13"/>
  <c r="A503" i="12" l="1"/>
  <c r="B502" i="12"/>
  <c r="A594" i="13"/>
  <c r="B593" i="13"/>
  <c r="A504" i="12" l="1"/>
  <c r="B503" i="12"/>
  <c r="A595" i="13"/>
  <c r="B594" i="13"/>
  <c r="A505" i="12" l="1"/>
  <c r="B504" i="12"/>
  <c r="A596" i="13"/>
  <c r="B595" i="13"/>
  <c r="A506" i="12" l="1"/>
  <c r="B505" i="12"/>
  <c r="A597" i="13"/>
  <c r="B596" i="13"/>
  <c r="A507" i="12" l="1"/>
  <c r="B506" i="12"/>
  <c r="A598" i="13"/>
  <c r="B597" i="13"/>
  <c r="A508" i="12" l="1"/>
  <c r="B507" i="12"/>
  <c r="A599" i="13"/>
  <c r="B598" i="13"/>
  <c r="A509" i="12" l="1"/>
  <c r="B508" i="12"/>
  <c r="A600" i="13"/>
  <c r="B599" i="13"/>
  <c r="A510" i="12" l="1"/>
  <c r="B509" i="12"/>
  <c r="A601" i="13"/>
  <c r="B600" i="13"/>
  <c r="A511" i="12" l="1"/>
  <c r="B510" i="12"/>
  <c r="A602" i="13"/>
  <c r="B601" i="13"/>
  <c r="A512" i="12" l="1"/>
  <c r="B511" i="12"/>
  <c r="A603" i="13"/>
  <c r="B602" i="13"/>
  <c r="A513" i="12" l="1"/>
  <c r="B512" i="12"/>
  <c r="A604" i="13"/>
  <c r="B603" i="13"/>
  <c r="A514" i="12" l="1"/>
  <c r="B513" i="12"/>
  <c r="A605" i="13"/>
  <c r="B604" i="13"/>
  <c r="A515" i="12" l="1"/>
  <c r="B514" i="12"/>
  <c r="A606" i="13"/>
  <c r="B605" i="13"/>
  <c r="A516" i="12" l="1"/>
  <c r="B515" i="12"/>
  <c r="A607" i="13"/>
  <c r="B606" i="13"/>
  <c r="A517" i="12" l="1"/>
  <c r="B516" i="12"/>
  <c r="A608" i="13"/>
  <c r="B607" i="13"/>
  <c r="A518" i="12" l="1"/>
  <c r="B517" i="12"/>
  <c r="A609" i="13"/>
  <c r="B608" i="13"/>
  <c r="A519" i="12" l="1"/>
  <c r="B518" i="12"/>
  <c r="A610" i="13"/>
  <c r="B609" i="13"/>
  <c r="A520" i="12" l="1"/>
  <c r="B519" i="12"/>
  <c r="A611" i="13"/>
  <c r="B610" i="13"/>
  <c r="A521" i="12" l="1"/>
  <c r="B520" i="12"/>
  <c r="A612" i="13"/>
  <c r="B611" i="13"/>
  <c r="A522" i="12" l="1"/>
  <c r="B521" i="12"/>
  <c r="A613" i="13"/>
  <c r="B612" i="13"/>
  <c r="A523" i="12" l="1"/>
  <c r="B522" i="12"/>
  <c r="A614" i="13"/>
  <c r="B613" i="13"/>
  <c r="A524" i="12" l="1"/>
  <c r="B523" i="12"/>
  <c r="A615" i="13"/>
  <c r="B614" i="13"/>
  <c r="A525" i="12" l="1"/>
  <c r="B524" i="12"/>
  <c r="A616" i="13"/>
  <c r="B615" i="13"/>
  <c r="A526" i="12" l="1"/>
  <c r="B525" i="12"/>
  <c r="A617" i="13"/>
  <c r="B616" i="13"/>
  <c r="A527" i="12" l="1"/>
  <c r="B526" i="12"/>
  <c r="A618" i="13"/>
  <c r="B617" i="13"/>
  <c r="B527" i="12" l="1"/>
  <c r="A528" i="12"/>
  <c r="A619" i="13"/>
  <c r="B618" i="13"/>
  <c r="A529" i="12" l="1"/>
  <c r="B528" i="12"/>
  <c r="A620" i="13"/>
  <c r="B619" i="13"/>
  <c r="A530" i="12" l="1"/>
  <c r="B529" i="12"/>
  <c r="A621" i="13"/>
  <c r="B620" i="13"/>
  <c r="A531" i="12" l="1"/>
  <c r="B530" i="12"/>
  <c r="A622" i="13"/>
  <c r="B621" i="13"/>
  <c r="A532" i="12" l="1"/>
  <c r="B531" i="12"/>
  <c r="A623" i="13"/>
  <c r="B622" i="13"/>
  <c r="A533" i="12" l="1"/>
  <c r="B532" i="12"/>
  <c r="A624" i="13"/>
  <c r="B623" i="13"/>
  <c r="A534" i="12" l="1"/>
  <c r="B533" i="12"/>
  <c r="A625" i="13"/>
  <c r="B624" i="13"/>
  <c r="A535" i="12" l="1"/>
  <c r="B534" i="12"/>
  <c r="A626" i="13"/>
  <c r="B625" i="13"/>
  <c r="A536" i="12" l="1"/>
  <c r="B535" i="12"/>
  <c r="A627" i="13"/>
  <c r="B626" i="13"/>
  <c r="A537" i="12" l="1"/>
  <c r="B536" i="12"/>
  <c r="A628" i="13"/>
  <c r="B627" i="13"/>
  <c r="A538" i="12" l="1"/>
  <c r="B537" i="12"/>
  <c r="A629" i="13"/>
  <c r="B628" i="13"/>
  <c r="A539" i="12" l="1"/>
  <c r="B538" i="12"/>
  <c r="A630" i="13"/>
  <c r="B629" i="13"/>
  <c r="A540" i="12" l="1"/>
  <c r="B539" i="12"/>
  <c r="A631" i="13"/>
  <c r="B630" i="13"/>
  <c r="A541" i="12" l="1"/>
  <c r="B540" i="12"/>
  <c r="A632" i="13"/>
  <c r="B631" i="13"/>
  <c r="A542" i="12" l="1"/>
  <c r="B541" i="12"/>
  <c r="A633" i="13"/>
  <c r="B632" i="13"/>
  <c r="A543" i="12" l="1"/>
  <c r="B542" i="12"/>
  <c r="A634" i="13"/>
  <c r="B633" i="13"/>
  <c r="A544" i="12" l="1"/>
  <c r="B543" i="12"/>
  <c r="A635" i="13"/>
  <c r="B634" i="13"/>
  <c r="A545" i="12" l="1"/>
  <c r="B544" i="12"/>
  <c r="A636" i="13"/>
  <c r="B635" i="13"/>
  <c r="A546" i="12" l="1"/>
  <c r="B545" i="12"/>
  <c r="A637" i="13"/>
  <c r="B636" i="13"/>
  <c r="A547" i="12" l="1"/>
  <c r="B546" i="12"/>
  <c r="A638" i="13"/>
  <c r="B637" i="13"/>
  <c r="A548" i="12" l="1"/>
  <c r="B547" i="12"/>
  <c r="A639" i="13"/>
  <c r="B638" i="13"/>
  <c r="A549" i="12" l="1"/>
  <c r="B548" i="12"/>
  <c r="A640" i="13"/>
  <c r="B639" i="13"/>
  <c r="A550" i="12" l="1"/>
  <c r="B549" i="12"/>
  <c r="A641" i="13"/>
  <c r="B640" i="13"/>
  <c r="A551" i="12" l="1"/>
  <c r="B550" i="12"/>
  <c r="B641" i="13"/>
  <c r="A642" i="13"/>
  <c r="A552" i="12" l="1"/>
  <c r="B551" i="12"/>
  <c r="A643" i="13"/>
  <c r="B642" i="13"/>
  <c r="A553" i="12" l="1"/>
  <c r="B552" i="12"/>
  <c r="A644" i="13"/>
  <c r="B643" i="13"/>
  <c r="A554" i="12" l="1"/>
  <c r="B553" i="12"/>
  <c r="A645" i="13"/>
  <c r="B644" i="13"/>
  <c r="A555" i="12" l="1"/>
  <c r="B554" i="12"/>
  <c r="A646" i="13"/>
  <c r="B645" i="13"/>
  <c r="A556" i="12" l="1"/>
  <c r="B555" i="12"/>
  <c r="A647" i="13"/>
  <c r="B646" i="13"/>
  <c r="A557" i="12" l="1"/>
  <c r="B556" i="12"/>
  <c r="A648" i="13"/>
  <c r="B647" i="13"/>
  <c r="A558" i="12" l="1"/>
  <c r="B557" i="12"/>
  <c r="A649" i="13"/>
  <c r="B648" i="13"/>
  <c r="A559" i="12" l="1"/>
  <c r="B558" i="12"/>
  <c r="A650" i="13"/>
  <c r="B649" i="13"/>
  <c r="A560" i="12" l="1"/>
  <c r="B559" i="12"/>
  <c r="A651" i="13"/>
  <c r="B650" i="13"/>
  <c r="A561" i="12" l="1"/>
  <c r="B560" i="12"/>
  <c r="A652" i="13"/>
  <c r="B651" i="13"/>
  <c r="A562" i="12" l="1"/>
  <c r="B561" i="12"/>
  <c r="A653" i="13"/>
  <c r="B652" i="13"/>
  <c r="A563" i="12" l="1"/>
  <c r="B562" i="12"/>
  <c r="A654" i="13"/>
  <c r="B653" i="13"/>
  <c r="A564" i="12" l="1"/>
  <c r="B563" i="12"/>
  <c r="A655" i="13"/>
  <c r="B654" i="13"/>
  <c r="A565" i="12" l="1"/>
  <c r="B564" i="12"/>
  <c r="A656" i="13"/>
  <c r="B655" i="13"/>
  <c r="A566" i="12" l="1"/>
  <c r="B565" i="12"/>
  <c r="A657" i="13"/>
  <c r="B656" i="13"/>
  <c r="A567" i="12" l="1"/>
  <c r="B566" i="12"/>
  <c r="A658" i="13"/>
  <c r="B657" i="13"/>
  <c r="A568" i="12" l="1"/>
  <c r="B567" i="12"/>
  <c r="A659" i="13"/>
  <c r="B658" i="13"/>
  <c r="A569" i="12" l="1"/>
  <c r="B568" i="12"/>
  <c r="A660" i="13"/>
  <c r="B659" i="13"/>
  <c r="A570" i="12" l="1"/>
  <c r="B569" i="12"/>
  <c r="A661" i="13"/>
  <c r="B660" i="13"/>
  <c r="A571" i="12" l="1"/>
  <c r="B570" i="12"/>
  <c r="A662" i="13"/>
  <c r="B661" i="13"/>
  <c r="A572" i="12" l="1"/>
  <c r="B571" i="12"/>
  <c r="A663" i="13"/>
  <c r="B662" i="13"/>
  <c r="A573" i="12" l="1"/>
  <c r="B572" i="12"/>
  <c r="A664" i="13"/>
  <c r="B663" i="13"/>
  <c r="A574" i="12" l="1"/>
  <c r="B573" i="12"/>
  <c r="A665" i="13"/>
  <c r="B664" i="13"/>
  <c r="A575" i="12" l="1"/>
  <c r="B574" i="12"/>
  <c r="A666" i="13"/>
  <c r="B665" i="13"/>
  <c r="A576" i="12" l="1"/>
  <c r="B575" i="12"/>
  <c r="A667" i="13"/>
  <c r="B666" i="13"/>
  <c r="A577" i="12" l="1"/>
  <c r="B576" i="12"/>
  <c r="A668" i="13"/>
  <c r="B667" i="13"/>
  <c r="A578" i="12" l="1"/>
  <c r="B577" i="12"/>
  <c r="A669" i="13"/>
  <c r="B668" i="13"/>
  <c r="A579" i="12" l="1"/>
  <c r="B578" i="12"/>
  <c r="A670" i="13"/>
  <c r="B669" i="13"/>
  <c r="A580" i="12" l="1"/>
  <c r="B579" i="12"/>
  <c r="A671" i="13"/>
  <c r="B670" i="13"/>
  <c r="A581" i="12" l="1"/>
  <c r="B580" i="12"/>
  <c r="A672" i="13"/>
  <c r="B671" i="13"/>
  <c r="A582" i="12" l="1"/>
  <c r="B581" i="12"/>
  <c r="A673" i="13"/>
  <c r="B672" i="13"/>
  <c r="A583" i="12" l="1"/>
  <c r="B582" i="12"/>
  <c r="A674" i="13"/>
  <c r="B673" i="13"/>
  <c r="A584" i="12" l="1"/>
  <c r="B583" i="12"/>
  <c r="A675" i="13"/>
  <c r="B674" i="13"/>
  <c r="A585" i="12" l="1"/>
  <c r="B584" i="12"/>
  <c r="A676" i="13"/>
  <c r="B675" i="13"/>
  <c r="A586" i="12" l="1"/>
  <c r="B585" i="12"/>
  <c r="A677" i="13"/>
  <c r="B676" i="13"/>
  <c r="A587" i="12" l="1"/>
  <c r="B586" i="12"/>
  <c r="A678" i="13"/>
  <c r="B677" i="13"/>
  <c r="A588" i="12" l="1"/>
  <c r="B587" i="12"/>
  <c r="A679" i="13"/>
  <c r="B678" i="13"/>
  <c r="A589" i="12" l="1"/>
  <c r="B588" i="12"/>
  <c r="A680" i="13"/>
  <c r="B679" i="13"/>
  <c r="A590" i="12" l="1"/>
  <c r="B589" i="12"/>
  <c r="A681" i="13"/>
  <c r="B680" i="13"/>
  <c r="A591" i="12" l="1"/>
  <c r="B590" i="12"/>
  <c r="A682" i="13"/>
  <c r="B681" i="13"/>
  <c r="A592" i="12" l="1"/>
  <c r="B591" i="12"/>
  <c r="A683" i="13"/>
  <c r="B682" i="13"/>
  <c r="A593" i="12" l="1"/>
  <c r="B592" i="12"/>
  <c r="A684" i="13"/>
  <c r="B683" i="13"/>
  <c r="A594" i="12" l="1"/>
  <c r="B593" i="12"/>
  <c r="A685" i="13"/>
  <c r="B684" i="13"/>
  <c r="A595" i="12" l="1"/>
  <c r="B594" i="12"/>
  <c r="A686" i="13"/>
  <c r="B685" i="13"/>
  <c r="A596" i="12" l="1"/>
  <c r="B595" i="12"/>
  <c r="A687" i="13"/>
  <c r="B686" i="13"/>
  <c r="A597" i="12" l="1"/>
  <c r="B596" i="12"/>
  <c r="A688" i="13"/>
  <c r="B687" i="13"/>
  <c r="A598" i="12" l="1"/>
  <c r="B597" i="12"/>
  <c r="A689" i="13"/>
  <c r="B688" i="13"/>
  <c r="A599" i="12" l="1"/>
  <c r="B598" i="12"/>
  <c r="A690" i="13"/>
  <c r="B689" i="13"/>
  <c r="A600" i="12" l="1"/>
  <c r="B599" i="12"/>
  <c r="A691" i="13"/>
  <c r="B690" i="13"/>
  <c r="A601" i="12" l="1"/>
  <c r="B600" i="12"/>
  <c r="A692" i="13"/>
  <c r="B691" i="13"/>
  <c r="A602" i="12" l="1"/>
  <c r="B601" i="12"/>
  <c r="A693" i="13"/>
  <c r="B692" i="13"/>
  <c r="A603" i="12" l="1"/>
  <c r="B602" i="12"/>
  <c r="A694" i="13"/>
  <c r="B693" i="13"/>
  <c r="A604" i="12" l="1"/>
  <c r="B603" i="12"/>
  <c r="A695" i="13"/>
  <c r="B694" i="13"/>
  <c r="A605" i="12" l="1"/>
  <c r="B604" i="12"/>
  <c r="A696" i="13"/>
  <c r="B695" i="13"/>
  <c r="A606" i="12" l="1"/>
  <c r="B605" i="12"/>
  <c r="A697" i="13"/>
  <c r="B696" i="13"/>
  <c r="A607" i="12" l="1"/>
  <c r="B606" i="12"/>
  <c r="A698" i="13"/>
  <c r="B697" i="13"/>
  <c r="A608" i="12" l="1"/>
  <c r="B607" i="12"/>
  <c r="A699" i="13"/>
  <c r="B698" i="13"/>
  <c r="A609" i="12" l="1"/>
  <c r="B608" i="12"/>
  <c r="A700" i="13"/>
  <c r="B699" i="13"/>
  <c r="A610" i="12" l="1"/>
  <c r="B609" i="12"/>
  <c r="A701" i="13"/>
  <c r="B700" i="13"/>
  <c r="A611" i="12" l="1"/>
  <c r="B610" i="12"/>
  <c r="A702" i="13"/>
  <c r="B701" i="13"/>
  <c r="A612" i="12" l="1"/>
  <c r="B611" i="12"/>
  <c r="B702" i="13"/>
  <c r="A703" i="13"/>
  <c r="A613" i="12" l="1"/>
  <c r="B612" i="12"/>
  <c r="A704" i="13"/>
  <c r="B703" i="13"/>
  <c r="A614" i="12" l="1"/>
  <c r="B613" i="12"/>
  <c r="A705" i="13"/>
  <c r="B704" i="13"/>
  <c r="A615" i="12" l="1"/>
  <c r="B614" i="12"/>
  <c r="A706" i="13"/>
  <c r="B705" i="13"/>
  <c r="A616" i="12" l="1"/>
  <c r="B615" i="12"/>
  <c r="A707" i="13"/>
  <c r="B706" i="13"/>
  <c r="A617" i="12" l="1"/>
  <c r="B616" i="12"/>
  <c r="A708" i="13"/>
  <c r="B707" i="13"/>
  <c r="A618" i="12" l="1"/>
  <c r="B617" i="12"/>
  <c r="A709" i="13"/>
  <c r="B708" i="13"/>
  <c r="A619" i="12" l="1"/>
  <c r="B618" i="12"/>
  <c r="A710" i="13"/>
  <c r="B709" i="13"/>
  <c r="A620" i="12" l="1"/>
  <c r="B619" i="12"/>
  <c r="A711" i="13"/>
  <c r="B710" i="13"/>
  <c r="A621" i="12" l="1"/>
  <c r="B620" i="12"/>
  <c r="A712" i="13"/>
  <c r="B711" i="13"/>
  <c r="A622" i="12" l="1"/>
  <c r="B621" i="12"/>
  <c r="A713" i="13"/>
  <c r="B712" i="13"/>
  <c r="A623" i="12" l="1"/>
  <c r="B622" i="12"/>
  <c r="A714" i="13"/>
  <c r="B713" i="13"/>
  <c r="A624" i="12" l="1"/>
  <c r="B623" i="12"/>
  <c r="A715" i="13"/>
  <c r="B714" i="13"/>
  <c r="A625" i="12" l="1"/>
  <c r="B624" i="12"/>
  <c r="A716" i="13"/>
  <c r="B715" i="13"/>
  <c r="A626" i="12" l="1"/>
  <c r="B625" i="12"/>
  <c r="A717" i="13"/>
  <c r="B716" i="13"/>
  <c r="A627" i="12" l="1"/>
  <c r="B626" i="12"/>
  <c r="A718" i="13"/>
  <c r="B717" i="13"/>
  <c r="A628" i="12" l="1"/>
  <c r="B627" i="12"/>
  <c r="A719" i="13"/>
  <c r="B718" i="13"/>
  <c r="A629" i="12" l="1"/>
  <c r="B628" i="12"/>
  <c r="A720" i="13"/>
  <c r="B719" i="13"/>
  <c r="A630" i="12" l="1"/>
  <c r="B629" i="12"/>
  <c r="A721" i="13"/>
  <c r="B720" i="13"/>
  <c r="A631" i="12" l="1"/>
  <c r="B630" i="12"/>
  <c r="A722" i="13"/>
  <c r="B721" i="13"/>
  <c r="A632" i="12" l="1"/>
  <c r="B631" i="12"/>
  <c r="A723" i="13"/>
  <c r="B722" i="13"/>
  <c r="A633" i="12" l="1"/>
  <c r="B632" i="12"/>
  <c r="A724" i="13"/>
  <c r="B723" i="13"/>
  <c r="A634" i="12" l="1"/>
  <c r="B633" i="12"/>
  <c r="A725" i="13"/>
  <c r="B724" i="13"/>
  <c r="A635" i="12" l="1"/>
  <c r="B634" i="12"/>
  <c r="A726" i="13"/>
  <c r="B725" i="13"/>
  <c r="A636" i="12" l="1"/>
  <c r="B635" i="12"/>
  <c r="A727" i="13"/>
  <c r="B726" i="13"/>
  <c r="A637" i="12" l="1"/>
  <c r="B636" i="12"/>
  <c r="A728" i="13"/>
  <c r="B727" i="13"/>
  <c r="A638" i="12" l="1"/>
  <c r="B637" i="12"/>
  <c r="A729" i="13"/>
  <c r="B728" i="13"/>
  <c r="A639" i="12" l="1"/>
  <c r="B638" i="12"/>
  <c r="A730" i="13"/>
  <c r="B729" i="13"/>
  <c r="A640" i="12" l="1"/>
  <c r="B639" i="12"/>
  <c r="A731" i="13"/>
  <c r="B730" i="13"/>
  <c r="A641" i="12" l="1"/>
  <c r="B640" i="12"/>
  <c r="A732" i="13"/>
  <c r="B731" i="13"/>
  <c r="A642" i="12" l="1"/>
  <c r="B641" i="12"/>
  <c r="A733" i="13"/>
  <c r="B732" i="13"/>
  <c r="A643" i="12" l="1"/>
  <c r="B642" i="12"/>
  <c r="A734" i="13"/>
  <c r="B733" i="13"/>
  <c r="A644" i="12" l="1"/>
  <c r="B643" i="12"/>
  <c r="A735" i="13"/>
  <c r="B734" i="13"/>
  <c r="A645" i="12" l="1"/>
  <c r="B644" i="12"/>
  <c r="A736" i="13"/>
  <c r="B735" i="13"/>
  <c r="A646" i="12" l="1"/>
  <c r="B645" i="12"/>
  <c r="A737" i="13"/>
  <c r="B736" i="13"/>
  <c r="A647" i="12" l="1"/>
  <c r="B646" i="12"/>
  <c r="A738" i="13"/>
  <c r="B737" i="13"/>
  <c r="A648" i="12" l="1"/>
  <c r="B647" i="12"/>
  <c r="A739" i="13"/>
  <c r="B738" i="13"/>
  <c r="A649" i="12" l="1"/>
  <c r="B648" i="12"/>
  <c r="A740" i="13"/>
  <c r="B739" i="13"/>
  <c r="A650" i="12" l="1"/>
  <c r="B649" i="12"/>
  <c r="A741" i="13"/>
  <c r="B740" i="13"/>
  <c r="A651" i="12" l="1"/>
  <c r="B650" i="12"/>
  <c r="A742" i="13"/>
  <c r="B741" i="13"/>
  <c r="A652" i="12" l="1"/>
  <c r="B651" i="12"/>
  <c r="A743" i="13"/>
  <c r="B742" i="13"/>
  <c r="A653" i="12" l="1"/>
  <c r="B652" i="12"/>
  <c r="A744" i="13"/>
  <c r="B743" i="13"/>
  <c r="A654" i="12" l="1"/>
  <c r="B653" i="12"/>
  <c r="A745" i="13"/>
  <c r="B744" i="13"/>
  <c r="A655" i="12" l="1"/>
  <c r="B654" i="12"/>
  <c r="A746" i="13"/>
  <c r="B745" i="13"/>
  <c r="A656" i="12" l="1"/>
  <c r="B655" i="12"/>
  <c r="A747" i="13"/>
  <c r="B746" i="13"/>
  <c r="A657" i="12" l="1"/>
  <c r="B656" i="12"/>
  <c r="A748" i="13"/>
  <c r="B747" i="13"/>
  <c r="A658" i="12" l="1"/>
  <c r="B657" i="12"/>
  <c r="A749" i="13"/>
  <c r="B748" i="13"/>
  <c r="A659" i="12" l="1"/>
  <c r="B658" i="12"/>
  <c r="A750" i="13"/>
  <c r="B749" i="13"/>
  <c r="A660" i="12" l="1"/>
  <c r="B659" i="12"/>
  <c r="A751" i="13"/>
  <c r="B750" i="13"/>
  <c r="A661" i="12" l="1"/>
  <c r="B660" i="12"/>
  <c r="A752" i="13"/>
  <c r="B751" i="13"/>
  <c r="A662" i="12" l="1"/>
  <c r="B661" i="12"/>
  <c r="A753" i="13"/>
  <c r="B752" i="13"/>
  <c r="A663" i="12" l="1"/>
  <c r="B662" i="12"/>
  <c r="A754" i="13"/>
  <c r="B753" i="13"/>
  <c r="A664" i="12" l="1"/>
  <c r="B663" i="12"/>
  <c r="A755" i="13"/>
  <c r="B754" i="13"/>
  <c r="A665" i="12" l="1"/>
  <c r="B664" i="12"/>
  <c r="A756" i="13"/>
  <c r="B755" i="13"/>
  <c r="A666" i="12" l="1"/>
  <c r="B665" i="12"/>
  <c r="A757" i="13"/>
  <c r="B756" i="13"/>
  <c r="A667" i="12" l="1"/>
  <c r="B666" i="12"/>
  <c r="A758" i="13"/>
  <c r="B757" i="13"/>
  <c r="A668" i="12" l="1"/>
  <c r="B667" i="12"/>
  <c r="A759" i="13"/>
  <c r="B758" i="13"/>
  <c r="A669" i="12" l="1"/>
  <c r="B668" i="12"/>
  <c r="A760" i="13"/>
  <c r="B759" i="13"/>
  <c r="A670" i="12" l="1"/>
  <c r="B669" i="12"/>
  <c r="A761" i="13"/>
  <c r="B760" i="13"/>
  <c r="A671" i="12" l="1"/>
  <c r="B670" i="12"/>
  <c r="A762" i="13"/>
  <c r="B761" i="13"/>
  <c r="A672" i="12" l="1"/>
  <c r="B671" i="12"/>
  <c r="A763" i="13"/>
  <c r="B762" i="13"/>
  <c r="A673" i="12" l="1"/>
  <c r="B672" i="12"/>
  <c r="A764" i="13"/>
  <c r="B763" i="13"/>
  <c r="A674" i="12" l="1"/>
  <c r="B673" i="12"/>
  <c r="A765" i="13"/>
  <c r="B764" i="13"/>
  <c r="A675" i="12" l="1"/>
  <c r="B674" i="12"/>
  <c r="A766" i="13"/>
  <c r="B765" i="13"/>
  <c r="A676" i="12" l="1"/>
  <c r="B675" i="12"/>
  <c r="A767" i="13"/>
  <c r="B766" i="13"/>
  <c r="A677" i="12" l="1"/>
  <c r="B676" i="12"/>
  <c r="A768" i="13"/>
  <c r="B767" i="13"/>
  <c r="A678" i="12" l="1"/>
  <c r="B677" i="12"/>
  <c r="A769" i="13"/>
  <c r="B768" i="13"/>
  <c r="A679" i="12" l="1"/>
  <c r="B678" i="12"/>
  <c r="A770" i="13"/>
  <c r="B769" i="13"/>
  <c r="A680" i="12" l="1"/>
  <c r="B679" i="12"/>
  <c r="A771" i="13"/>
  <c r="B770" i="13"/>
  <c r="A681" i="12" l="1"/>
  <c r="B680" i="12"/>
  <c r="A772" i="13"/>
  <c r="B771" i="13"/>
  <c r="A682" i="12" l="1"/>
  <c r="B681" i="12"/>
  <c r="A773" i="13"/>
  <c r="B772" i="13"/>
  <c r="A683" i="12" l="1"/>
  <c r="B682" i="12"/>
  <c r="A774" i="13"/>
  <c r="B773" i="13"/>
  <c r="A684" i="12" l="1"/>
  <c r="B683" i="12"/>
  <c r="A775" i="13"/>
  <c r="B774" i="13"/>
  <c r="A685" i="12" l="1"/>
  <c r="B684" i="12"/>
  <c r="A776" i="13"/>
  <c r="B775" i="13"/>
  <c r="A686" i="12" l="1"/>
  <c r="B685" i="12"/>
  <c r="A777" i="13"/>
  <c r="B776" i="13"/>
  <c r="A687" i="12" l="1"/>
  <c r="B686" i="12"/>
  <c r="A778" i="13"/>
  <c r="B777" i="13"/>
  <c r="A688" i="12" l="1"/>
  <c r="B687" i="12"/>
  <c r="A779" i="13"/>
  <c r="B778" i="13"/>
  <c r="A689" i="12" l="1"/>
  <c r="B688" i="12"/>
  <c r="A780" i="13"/>
  <c r="B779" i="13"/>
  <c r="A690" i="12" l="1"/>
  <c r="B689" i="12"/>
  <c r="A781" i="13"/>
  <c r="B780" i="13"/>
  <c r="A691" i="12" l="1"/>
  <c r="B690" i="12"/>
  <c r="A782" i="13"/>
  <c r="B781" i="13"/>
  <c r="A692" i="12" l="1"/>
  <c r="B691" i="12"/>
  <c r="A783" i="13"/>
  <c r="B782" i="13"/>
  <c r="A693" i="12" l="1"/>
  <c r="B692" i="12"/>
  <c r="A784" i="13"/>
  <c r="B783" i="13"/>
  <c r="A694" i="12" l="1"/>
  <c r="B693" i="12"/>
  <c r="A785" i="13"/>
  <c r="B784" i="13"/>
  <c r="A695" i="12" l="1"/>
  <c r="B694" i="12"/>
  <c r="A786" i="13"/>
  <c r="B785" i="13"/>
  <c r="A696" i="12" l="1"/>
  <c r="B695" i="12"/>
  <c r="B786" i="13"/>
  <c r="A787" i="13"/>
  <c r="A697" i="12" l="1"/>
  <c r="B696" i="12"/>
  <c r="A788" i="13"/>
  <c r="B787" i="13"/>
  <c r="A698" i="12" l="1"/>
  <c r="B697" i="12"/>
  <c r="A789" i="13"/>
  <c r="B788" i="13"/>
  <c r="A699" i="12" l="1"/>
  <c r="B698" i="12"/>
  <c r="A790" i="13"/>
  <c r="B789" i="13"/>
  <c r="A700" i="12" l="1"/>
  <c r="B699" i="12"/>
  <c r="A791" i="13"/>
  <c r="B790" i="13"/>
  <c r="A701" i="12" l="1"/>
  <c r="B700" i="12"/>
  <c r="A792" i="13"/>
  <c r="B791" i="13"/>
  <c r="A702" i="12" l="1"/>
  <c r="B701" i="12"/>
  <c r="A793" i="13"/>
  <c r="B792" i="13"/>
  <c r="A703" i="12" l="1"/>
  <c r="B702" i="12"/>
  <c r="A794" i="13"/>
  <c r="B793" i="13"/>
  <c r="A704" i="12" l="1"/>
  <c r="B703" i="12"/>
  <c r="A795" i="13"/>
  <c r="B794" i="13"/>
  <c r="A705" i="12" l="1"/>
  <c r="B704" i="12"/>
  <c r="A796" i="13"/>
  <c r="B795" i="13"/>
  <c r="A706" i="12" l="1"/>
  <c r="B705" i="12"/>
  <c r="A797" i="13"/>
  <c r="B796" i="13"/>
  <c r="A707" i="12" l="1"/>
  <c r="B706" i="12"/>
  <c r="A798" i="13"/>
  <c r="B797" i="13"/>
  <c r="A708" i="12" l="1"/>
  <c r="B707" i="12"/>
  <c r="A799" i="13"/>
  <c r="B798" i="13"/>
  <c r="A709" i="12" l="1"/>
  <c r="B708" i="12"/>
  <c r="A800" i="13"/>
  <c r="B799" i="13"/>
  <c r="A710" i="12" l="1"/>
  <c r="B709" i="12"/>
  <c r="A801" i="13"/>
  <c r="B800" i="13"/>
  <c r="A711" i="12" l="1"/>
  <c r="B710" i="12"/>
  <c r="A802" i="13"/>
  <c r="B801" i="13"/>
  <c r="A712" i="12" l="1"/>
  <c r="B711" i="12"/>
  <c r="A803" i="13"/>
  <c r="B802" i="13"/>
  <c r="A713" i="12" l="1"/>
  <c r="B712" i="12"/>
  <c r="A804" i="13"/>
  <c r="B803" i="13"/>
  <c r="A714" i="12" l="1"/>
  <c r="B713" i="12"/>
  <c r="A805" i="13"/>
  <c r="B804" i="13"/>
  <c r="A715" i="12" l="1"/>
  <c r="B714" i="12"/>
  <c r="A806" i="13"/>
  <c r="B805" i="13"/>
  <c r="A716" i="12" l="1"/>
  <c r="B715" i="12"/>
  <c r="A807" i="13"/>
  <c r="B806" i="13"/>
  <c r="A717" i="12" l="1"/>
  <c r="B716" i="12"/>
  <c r="A808" i="13"/>
  <c r="B807" i="13"/>
  <c r="A718" i="12" l="1"/>
  <c r="B717" i="12"/>
  <c r="A809" i="13"/>
  <c r="B808" i="13"/>
  <c r="A719" i="12" l="1"/>
  <c r="B718" i="12"/>
  <c r="A810" i="13"/>
  <c r="B809" i="13"/>
  <c r="A720" i="12" l="1"/>
  <c r="B719" i="12"/>
  <c r="A811" i="13"/>
  <c r="B810" i="13"/>
  <c r="A721" i="12" l="1"/>
  <c r="B720" i="12"/>
  <c r="A812" i="13"/>
  <c r="B811" i="13"/>
  <c r="A722" i="12" l="1"/>
  <c r="B721" i="12"/>
  <c r="A813" i="13"/>
  <c r="B812" i="13"/>
  <c r="A723" i="12" l="1"/>
  <c r="B722" i="12"/>
  <c r="A814" i="13"/>
  <c r="B813" i="13"/>
  <c r="A724" i="12" l="1"/>
  <c r="B723" i="12"/>
  <c r="A815" i="13"/>
  <c r="B814" i="13"/>
  <c r="A725" i="12" l="1"/>
  <c r="B724" i="12"/>
  <c r="A816" i="13"/>
  <c r="B815" i="13"/>
  <c r="A726" i="12" l="1"/>
  <c r="B725" i="12"/>
  <c r="A817" i="13"/>
  <c r="B816" i="13"/>
  <c r="A727" i="12" l="1"/>
  <c r="B726" i="12"/>
  <c r="A818" i="13"/>
  <c r="B817" i="13"/>
  <c r="A728" i="12" l="1"/>
  <c r="B727" i="12"/>
  <c r="A819" i="13"/>
  <c r="B818" i="13"/>
  <c r="A729" i="12" l="1"/>
  <c r="B728" i="12"/>
  <c r="A820" i="13"/>
  <c r="B819" i="13"/>
  <c r="A730" i="12" l="1"/>
  <c r="B729" i="12"/>
  <c r="A821" i="13"/>
  <c r="B820" i="13"/>
  <c r="A731" i="12" l="1"/>
  <c r="B730" i="12"/>
  <c r="A822" i="13"/>
  <c r="B821" i="13"/>
  <c r="A732" i="12" l="1"/>
  <c r="B731" i="12"/>
  <c r="A823" i="13"/>
  <c r="B822" i="13"/>
  <c r="A733" i="12" l="1"/>
  <c r="B732" i="12"/>
  <c r="A824" i="13"/>
  <c r="B823" i="13"/>
  <c r="A734" i="12" l="1"/>
  <c r="B733" i="12"/>
  <c r="A825" i="13"/>
  <c r="B824" i="13"/>
  <c r="A735" i="12" l="1"/>
  <c r="B734" i="12"/>
  <c r="A826" i="13"/>
  <c r="B825" i="13"/>
  <c r="A736" i="12" l="1"/>
  <c r="B735" i="12"/>
  <c r="A827" i="13"/>
  <c r="B826" i="13"/>
  <c r="A737" i="12" l="1"/>
  <c r="B736" i="12"/>
  <c r="A828" i="13"/>
  <c r="B827" i="13"/>
  <c r="A738" i="12" l="1"/>
  <c r="B737" i="12"/>
  <c r="A829" i="13"/>
  <c r="B828" i="13"/>
  <c r="A739" i="12" l="1"/>
  <c r="B738" i="12"/>
  <c r="A830" i="13"/>
  <c r="B829" i="13"/>
  <c r="A740" i="12" l="1"/>
  <c r="B739" i="12"/>
  <c r="A831" i="13"/>
  <c r="B830" i="13"/>
  <c r="A741" i="12" l="1"/>
  <c r="B740" i="12"/>
  <c r="A832" i="13"/>
  <c r="B831" i="13"/>
  <c r="A742" i="12" l="1"/>
  <c r="B741" i="12"/>
  <c r="A833" i="13"/>
  <c r="B832" i="13"/>
  <c r="A743" i="12" l="1"/>
  <c r="B742" i="12"/>
  <c r="A834" i="13"/>
  <c r="B833" i="13"/>
  <c r="A744" i="12" l="1"/>
  <c r="B743" i="12"/>
  <c r="A835" i="13"/>
  <c r="B834" i="13"/>
  <c r="A745" i="12" l="1"/>
  <c r="B744" i="12"/>
  <c r="A836" i="13"/>
  <c r="B835" i="13"/>
  <c r="A746" i="12" l="1"/>
  <c r="B745" i="12"/>
  <c r="A837" i="13"/>
  <c r="B836" i="13"/>
  <c r="A747" i="12" l="1"/>
  <c r="B746" i="12"/>
  <c r="A838" i="13"/>
  <c r="B837" i="13"/>
  <c r="A748" i="12" l="1"/>
  <c r="B747" i="12"/>
  <c r="A839" i="13"/>
  <c r="B838" i="13"/>
  <c r="A749" i="12" l="1"/>
  <c r="B748" i="12"/>
  <c r="A840" i="13"/>
  <c r="B839" i="13"/>
  <c r="A750" i="12" l="1"/>
  <c r="B749" i="12"/>
  <c r="A841" i="13"/>
  <c r="B840" i="13"/>
  <c r="A751" i="12" l="1"/>
  <c r="B750" i="12"/>
  <c r="A842" i="13"/>
  <c r="B841" i="13"/>
  <c r="A752" i="12" l="1"/>
  <c r="B751" i="12"/>
  <c r="A843" i="13"/>
  <c r="B842" i="13"/>
  <c r="A753" i="12" l="1"/>
  <c r="B752" i="12"/>
  <c r="A844" i="13"/>
  <c r="B843" i="13"/>
  <c r="A754" i="12" l="1"/>
  <c r="B753" i="12"/>
  <c r="A845" i="13"/>
  <c r="B844" i="13"/>
  <c r="A755" i="12" l="1"/>
  <c r="B754" i="12"/>
  <c r="A846" i="13"/>
  <c r="B845" i="13"/>
  <c r="A756" i="12" l="1"/>
  <c r="B755" i="12"/>
  <c r="A847" i="13"/>
  <c r="B846" i="13"/>
  <c r="A757" i="12" l="1"/>
  <c r="B756" i="12"/>
  <c r="A848" i="13"/>
  <c r="B847" i="13"/>
  <c r="A758" i="12" l="1"/>
  <c r="B757" i="12"/>
  <c r="A849" i="13"/>
  <c r="B848" i="13"/>
  <c r="A759" i="12" l="1"/>
  <c r="B758" i="12"/>
  <c r="A850" i="13"/>
  <c r="B849" i="13"/>
  <c r="A760" i="12" l="1"/>
  <c r="B759" i="12"/>
  <c r="A851" i="13"/>
  <c r="B850" i="13"/>
  <c r="A761" i="12" l="1"/>
  <c r="B760" i="12"/>
  <c r="A852" i="13"/>
  <c r="B851" i="13"/>
  <c r="A762" i="12" l="1"/>
  <c r="B761" i="12"/>
  <c r="A853" i="13"/>
  <c r="B852" i="13"/>
  <c r="A763" i="12" l="1"/>
  <c r="B762" i="12"/>
  <c r="A854" i="13"/>
  <c r="B853" i="13"/>
  <c r="A764" i="12" l="1"/>
  <c r="B763" i="12"/>
  <c r="A855" i="13"/>
  <c r="B854" i="13"/>
  <c r="A765" i="12" l="1"/>
  <c r="B764" i="12"/>
  <c r="A856" i="13"/>
  <c r="B855" i="13"/>
  <c r="A766" i="12" l="1"/>
  <c r="B765" i="12"/>
  <c r="A857" i="13"/>
  <c r="B856" i="13"/>
  <c r="A767" i="12" l="1"/>
  <c r="B766" i="12"/>
  <c r="A858" i="13"/>
  <c r="B857" i="13"/>
  <c r="A768" i="12" l="1"/>
  <c r="B767" i="12"/>
  <c r="A859" i="13"/>
  <c r="B858" i="13"/>
  <c r="A769" i="12" l="1"/>
  <c r="B768" i="12"/>
  <c r="A860" i="13"/>
  <c r="B859" i="13"/>
  <c r="A770" i="12" l="1"/>
  <c r="B769" i="12"/>
  <c r="A861" i="13"/>
  <c r="B860" i="13"/>
  <c r="A771" i="12" l="1"/>
  <c r="B770" i="12"/>
  <c r="A862" i="13"/>
  <c r="B861" i="13"/>
  <c r="A772" i="12" l="1"/>
  <c r="B771" i="12"/>
  <c r="A863" i="13"/>
  <c r="B862" i="13"/>
  <c r="A773" i="12" l="1"/>
  <c r="B772" i="12"/>
  <c r="A864" i="13"/>
  <c r="B863" i="13"/>
  <c r="A774" i="12" l="1"/>
  <c r="B773" i="12"/>
  <c r="A865" i="13"/>
  <c r="B864" i="13"/>
  <c r="A775" i="12" l="1"/>
  <c r="B774" i="12"/>
  <c r="A866" i="13"/>
  <c r="B865" i="13"/>
  <c r="A776" i="12" l="1"/>
  <c r="B775" i="12"/>
  <c r="A867" i="13"/>
  <c r="B866" i="13"/>
  <c r="A777" i="12" l="1"/>
  <c r="B776" i="12"/>
  <c r="A868" i="13"/>
  <c r="B867" i="13"/>
  <c r="A778" i="12" l="1"/>
  <c r="B777" i="12"/>
  <c r="A869" i="13"/>
  <c r="B868" i="13"/>
  <c r="A779" i="12" l="1"/>
  <c r="B778" i="12"/>
  <c r="A870" i="13"/>
  <c r="B869" i="13"/>
  <c r="A780" i="12" l="1"/>
  <c r="B779" i="12"/>
  <c r="A871" i="13"/>
  <c r="B870" i="13"/>
  <c r="A781" i="12" l="1"/>
  <c r="B780" i="12"/>
  <c r="A872" i="13"/>
  <c r="B871" i="13"/>
  <c r="A782" i="12" l="1"/>
  <c r="B781" i="12"/>
  <c r="A873" i="13"/>
  <c r="B872" i="13"/>
  <c r="A783" i="12" l="1"/>
  <c r="B782" i="12"/>
  <c r="A874" i="13"/>
  <c r="B873" i="13"/>
  <c r="A784" i="12" l="1"/>
  <c r="B783" i="12"/>
  <c r="A875" i="13"/>
  <c r="B874" i="13"/>
  <c r="A785" i="12" l="1"/>
  <c r="B784" i="12"/>
  <c r="A876" i="13"/>
  <c r="B875" i="13"/>
  <c r="A786" i="12" l="1"/>
  <c r="B785" i="12"/>
  <c r="A877" i="13"/>
  <c r="B876" i="13"/>
  <c r="A787" i="12" l="1"/>
  <c r="B786" i="12"/>
  <c r="A878" i="13"/>
  <c r="B877" i="13"/>
  <c r="A788" i="12" l="1"/>
  <c r="B787" i="12"/>
  <c r="A879" i="13"/>
  <c r="B878" i="13"/>
  <c r="A789" i="12" l="1"/>
  <c r="B788" i="12"/>
  <c r="A880" i="13"/>
  <c r="B879" i="13"/>
  <c r="A790" i="12" l="1"/>
  <c r="B789" i="12"/>
  <c r="A881" i="13"/>
  <c r="B880" i="13"/>
  <c r="A791" i="12" l="1"/>
  <c r="B790" i="12"/>
  <c r="A882" i="13"/>
  <c r="B881" i="13"/>
  <c r="A792" i="12" l="1"/>
  <c r="B791" i="12"/>
  <c r="A883" i="13"/>
  <c r="B882" i="13"/>
  <c r="A793" i="12" l="1"/>
  <c r="B792" i="12"/>
  <c r="A884" i="13"/>
  <c r="B883" i="13"/>
  <c r="A794" i="12" l="1"/>
  <c r="B793" i="12"/>
  <c r="A885" i="13"/>
  <c r="B884" i="13"/>
  <c r="A795" i="12" l="1"/>
  <c r="B794" i="12"/>
  <c r="A886" i="13"/>
  <c r="B885" i="13"/>
  <c r="A796" i="12" l="1"/>
  <c r="B795" i="12"/>
  <c r="A887" i="13"/>
  <c r="B886" i="13"/>
  <c r="A797" i="12" l="1"/>
  <c r="B796" i="12"/>
  <c r="A888" i="13"/>
  <c r="B887" i="13"/>
  <c r="A798" i="12" l="1"/>
  <c r="B797" i="12"/>
  <c r="A889" i="13"/>
  <c r="B888" i="13"/>
  <c r="A799" i="12" l="1"/>
  <c r="B798" i="12"/>
  <c r="A890" i="13"/>
  <c r="B889" i="13"/>
  <c r="A800" i="12" l="1"/>
  <c r="B799" i="12"/>
  <c r="A891" i="13"/>
  <c r="B890" i="13"/>
  <c r="A801" i="12" l="1"/>
  <c r="B800" i="12"/>
  <c r="A892" i="13"/>
  <c r="B891" i="13"/>
  <c r="A802" i="12" l="1"/>
  <c r="B801" i="12"/>
  <c r="A893" i="13"/>
  <c r="B892" i="13"/>
  <c r="A803" i="12" l="1"/>
  <c r="B802" i="12"/>
  <c r="A894" i="13"/>
  <c r="B893" i="13"/>
  <c r="A804" i="12" l="1"/>
  <c r="B803" i="12"/>
  <c r="A895" i="13"/>
  <c r="B894" i="13"/>
  <c r="A805" i="12" l="1"/>
  <c r="B804" i="12"/>
  <c r="A896" i="13"/>
  <c r="B895" i="13"/>
  <c r="A806" i="12" l="1"/>
  <c r="B805" i="12"/>
  <c r="A897" i="13"/>
  <c r="B896" i="13"/>
  <c r="A807" i="12" l="1"/>
  <c r="B806" i="12"/>
  <c r="A898" i="13"/>
  <c r="B897" i="13"/>
  <c r="A808" i="12" l="1"/>
  <c r="B807" i="12"/>
  <c r="A899" i="13"/>
  <c r="B898" i="13"/>
  <c r="A809" i="12" l="1"/>
  <c r="B808" i="12"/>
  <c r="A900" i="13"/>
  <c r="B899" i="13"/>
  <c r="A810" i="12" l="1"/>
  <c r="B809" i="12"/>
  <c r="A901" i="13"/>
  <c r="B900" i="13"/>
  <c r="A811" i="12" l="1"/>
  <c r="B810" i="12"/>
  <c r="A902" i="13"/>
  <c r="B901" i="13"/>
  <c r="A812" i="12" l="1"/>
  <c r="B811" i="12"/>
  <c r="A903" i="13"/>
  <c r="B902" i="13"/>
  <c r="A813" i="12" l="1"/>
  <c r="B812" i="12"/>
  <c r="A904" i="13"/>
  <c r="B903" i="13"/>
  <c r="A814" i="12" l="1"/>
  <c r="B813" i="12"/>
  <c r="A905" i="13"/>
  <c r="B904" i="13"/>
  <c r="A815" i="12" l="1"/>
  <c r="B814" i="12"/>
  <c r="A906" i="13"/>
  <c r="B905" i="13"/>
  <c r="A816" i="12" l="1"/>
  <c r="B815" i="12"/>
  <c r="A907" i="13"/>
  <c r="B906" i="13"/>
  <c r="A817" i="12" l="1"/>
  <c r="B816" i="12"/>
  <c r="A908" i="13"/>
  <c r="B907" i="13"/>
  <c r="A818" i="12" l="1"/>
  <c r="B817" i="12"/>
  <c r="A909" i="13"/>
  <c r="B908" i="13"/>
  <c r="A819" i="12" l="1"/>
  <c r="B818" i="12"/>
  <c r="A910" i="13"/>
  <c r="B909" i="13"/>
  <c r="A820" i="12" l="1"/>
  <c r="B819" i="12"/>
  <c r="A911" i="13"/>
  <c r="B910" i="13"/>
  <c r="A821" i="12" l="1"/>
  <c r="B820" i="12"/>
  <c r="A912" i="13"/>
  <c r="B911" i="13"/>
  <c r="A822" i="12" l="1"/>
  <c r="B821" i="12"/>
  <c r="A913" i="13"/>
  <c r="B912" i="13"/>
  <c r="A823" i="12" l="1"/>
  <c r="B822" i="12"/>
  <c r="A914" i="13"/>
  <c r="B913" i="13"/>
  <c r="A824" i="12" l="1"/>
  <c r="B823" i="12"/>
  <c r="A915" i="13"/>
  <c r="B914" i="13"/>
  <c r="A825" i="12" l="1"/>
  <c r="B824" i="12"/>
  <c r="A916" i="13"/>
  <c r="B915" i="13"/>
  <c r="A826" i="12" l="1"/>
  <c r="B825" i="12"/>
  <c r="A917" i="13"/>
  <c r="B916" i="13"/>
  <c r="A827" i="12" l="1"/>
  <c r="B826" i="12"/>
  <c r="A918" i="13"/>
  <c r="B917" i="13"/>
  <c r="A828" i="12" l="1"/>
  <c r="B827" i="12"/>
  <c r="A919" i="13"/>
  <c r="B918" i="13"/>
  <c r="A829" i="12" l="1"/>
  <c r="B828" i="12"/>
  <c r="A920" i="13"/>
  <c r="B919" i="13"/>
  <c r="A830" i="12" l="1"/>
  <c r="B829" i="12"/>
  <c r="A921" i="13"/>
  <c r="B920" i="13"/>
  <c r="A831" i="12" l="1"/>
  <c r="B830" i="12"/>
  <c r="A922" i="13"/>
  <c r="B921" i="13"/>
  <c r="A832" i="12" l="1"/>
  <c r="B831" i="12"/>
  <c r="A923" i="13"/>
  <c r="B922" i="13"/>
  <c r="A833" i="12" l="1"/>
  <c r="B832" i="12"/>
  <c r="A924" i="13"/>
  <c r="B923" i="13"/>
  <c r="A834" i="12" l="1"/>
  <c r="B833" i="12"/>
  <c r="A925" i="13"/>
  <c r="B924" i="13"/>
  <c r="A835" i="12" l="1"/>
  <c r="B834" i="12"/>
  <c r="A926" i="13"/>
  <c r="B925" i="13"/>
  <c r="A836" i="12" l="1"/>
  <c r="B835" i="12"/>
  <c r="A927" i="13"/>
  <c r="B926" i="13"/>
  <c r="B836" i="12" l="1"/>
  <c r="A837" i="12"/>
  <c r="A928" i="13"/>
  <c r="B927" i="13"/>
  <c r="B837" i="12" l="1"/>
  <c r="A838" i="12"/>
  <c r="A929" i="13"/>
  <c r="B928" i="13"/>
  <c r="A839" i="12" l="1"/>
  <c r="B838" i="12"/>
  <c r="A930" i="13"/>
  <c r="B929" i="13"/>
  <c r="A840" i="12" l="1"/>
  <c r="B839" i="12"/>
  <c r="A931" i="13"/>
  <c r="B930" i="13"/>
  <c r="A841" i="12" l="1"/>
  <c r="B840" i="12"/>
  <c r="A932" i="13"/>
  <c r="B931" i="13"/>
  <c r="A842" i="12" l="1"/>
  <c r="B841" i="12"/>
  <c r="A933" i="13"/>
  <c r="B932" i="13"/>
  <c r="A843" i="12" l="1"/>
  <c r="B842" i="12"/>
  <c r="A934" i="13"/>
  <c r="B933" i="13"/>
  <c r="A844" i="12" l="1"/>
  <c r="B843" i="12"/>
  <c r="A935" i="13"/>
  <c r="B934" i="13"/>
  <c r="A845" i="12" l="1"/>
  <c r="B844" i="12"/>
  <c r="A936" i="13"/>
  <c r="B935" i="13"/>
  <c r="A846" i="12" l="1"/>
  <c r="B845" i="12"/>
  <c r="A937" i="13"/>
  <c r="B936" i="13"/>
  <c r="A847" i="12" l="1"/>
  <c r="B846" i="12"/>
  <c r="A938" i="13"/>
  <c r="B937" i="13"/>
  <c r="A848" i="12" l="1"/>
  <c r="B847" i="12"/>
  <c r="A939" i="13"/>
  <c r="B938" i="13"/>
  <c r="A849" i="12" l="1"/>
  <c r="B848" i="12"/>
  <c r="A940" i="13"/>
  <c r="B939" i="13"/>
  <c r="A850" i="12" l="1"/>
  <c r="B849" i="12"/>
  <c r="A941" i="13"/>
  <c r="B940" i="13"/>
  <c r="A851" i="12" l="1"/>
  <c r="B850" i="12"/>
  <c r="A942" i="13"/>
  <c r="B941" i="13"/>
  <c r="A852" i="12" l="1"/>
  <c r="B851" i="12"/>
  <c r="A943" i="13"/>
  <c r="B942" i="13"/>
  <c r="A853" i="12" l="1"/>
  <c r="B852" i="12"/>
  <c r="A944" i="13"/>
  <c r="B943" i="13"/>
  <c r="A854" i="12" l="1"/>
  <c r="B853" i="12"/>
  <c r="A945" i="13"/>
  <c r="B944" i="13"/>
  <c r="A855" i="12" l="1"/>
  <c r="B854" i="12"/>
  <c r="B945" i="13"/>
  <c r="A946" i="13"/>
  <c r="A856" i="12" l="1"/>
  <c r="B855" i="12"/>
  <c r="A947" i="13"/>
  <c r="B946" i="13"/>
  <c r="A857" i="12" l="1"/>
  <c r="B856" i="12"/>
  <c r="A948" i="13"/>
  <c r="B947" i="13"/>
  <c r="A858" i="12" l="1"/>
  <c r="B857" i="12"/>
  <c r="A949" i="13"/>
  <c r="B948" i="13"/>
  <c r="A859" i="12" l="1"/>
  <c r="B858" i="12"/>
  <c r="A950" i="13"/>
  <c r="B949" i="13"/>
  <c r="A860" i="12" l="1"/>
  <c r="B859" i="12"/>
  <c r="A951" i="13"/>
  <c r="B950" i="13"/>
  <c r="A861" i="12" l="1"/>
  <c r="B860" i="12"/>
  <c r="A952" i="13"/>
  <c r="B951" i="13"/>
  <c r="A862" i="12" l="1"/>
  <c r="B861" i="12"/>
  <c r="A953" i="13"/>
  <c r="B952" i="13"/>
  <c r="A863" i="12" l="1"/>
  <c r="B862" i="12"/>
  <c r="A954" i="13"/>
  <c r="B953" i="13"/>
  <c r="A864" i="12" l="1"/>
  <c r="B863" i="12"/>
  <c r="A955" i="13"/>
  <c r="B954" i="13"/>
  <c r="A865" i="12" l="1"/>
  <c r="B864" i="12"/>
  <c r="A956" i="13"/>
  <c r="B955" i="13"/>
  <c r="A866" i="12" l="1"/>
  <c r="B865" i="12"/>
  <c r="A957" i="13"/>
  <c r="B956" i="13"/>
  <c r="A867" i="12" l="1"/>
  <c r="B866" i="12"/>
  <c r="A958" i="13"/>
  <c r="B957" i="13"/>
  <c r="A868" i="12" l="1"/>
  <c r="B867" i="12"/>
  <c r="A959" i="13"/>
  <c r="B958" i="13"/>
  <c r="A869" i="12" l="1"/>
  <c r="B868" i="12"/>
  <c r="A960" i="13"/>
  <c r="B959" i="13"/>
  <c r="A870" i="12" l="1"/>
  <c r="B869" i="12"/>
  <c r="A961" i="13"/>
  <c r="B960" i="13"/>
  <c r="A871" i="12" l="1"/>
  <c r="B870" i="12"/>
  <c r="A962" i="13"/>
  <c r="B961" i="13"/>
  <c r="A872" i="12" l="1"/>
  <c r="B871" i="12"/>
  <c r="A963" i="13"/>
  <c r="B962" i="13"/>
  <c r="A873" i="12" l="1"/>
  <c r="B872" i="12"/>
  <c r="A964" i="13"/>
  <c r="B963" i="13"/>
  <c r="A874" i="12" l="1"/>
  <c r="B873" i="12"/>
  <c r="A965" i="13"/>
  <c r="B964" i="13"/>
  <c r="A875" i="12" l="1"/>
  <c r="B874" i="12"/>
  <c r="A966" i="13"/>
  <c r="B965" i="13"/>
  <c r="A876" i="12" l="1"/>
  <c r="B875" i="12"/>
  <c r="A967" i="13"/>
  <c r="B966" i="13"/>
  <c r="A877" i="12" l="1"/>
  <c r="B876" i="12"/>
  <c r="A968" i="13"/>
  <c r="B967" i="13"/>
  <c r="A878" i="12" l="1"/>
  <c r="B877" i="12"/>
  <c r="A969" i="13"/>
  <c r="B968" i="13"/>
  <c r="A879" i="12" l="1"/>
  <c r="B878" i="12"/>
  <c r="A970" i="13"/>
  <c r="B969" i="13"/>
  <c r="A880" i="12" l="1"/>
  <c r="B879" i="12"/>
  <c r="A971" i="13"/>
  <c r="B970" i="13"/>
  <c r="A881" i="12" l="1"/>
  <c r="B880" i="12"/>
  <c r="A972" i="13"/>
  <c r="B971" i="13"/>
  <c r="A882" i="12" l="1"/>
  <c r="B881" i="12"/>
  <c r="A973" i="13"/>
  <c r="B972" i="13"/>
  <c r="A883" i="12" l="1"/>
  <c r="B882" i="12"/>
  <c r="A974" i="13"/>
  <c r="B973" i="13"/>
  <c r="A884" i="12" l="1"/>
  <c r="B883" i="12"/>
  <c r="A975" i="13"/>
  <c r="B974" i="13"/>
  <c r="A885" i="12" l="1"/>
  <c r="B884" i="12"/>
  <c r="A976" i="13"/>
  <c r="B975" i="13"/>
  <c r="A886" i="12" l="1"/>
  <c r="B885" i="12"/>
  <c r="A977" i="13"/>
  <c r="B976" i="13"/>
  <c r="A887" i="12" l="1"/>
  <c r="B886" i="12"/>
  <c r="A978" i="13"/>
  <c r="B977" i="13"/>
  <c r="A888" i="12" l="1"/>
  <c r="B887" i="12"/>
  <c r="A979" i="13"/>
  <c r="B978" i="13"/>
  <c r="A889" i="12" l="1"/>
  <c r="B888" i="12"/>
  <c r="A980" i="13"/>
  <c r="B979" i="13"/>
  <c r="A890" i="12" l="1"/>
  <c r="B889" i="12"/>
  <c r="A981" i="13"/>
  <c r="B980" i="13"/>
  <c r="A891" i="12" l="1"/>
  <c r="B890" i="12"/>
  <c r="A982" i="13"/>
  <c r="B981" i="13"/>
  <c r="A892" i="12" l="1"/>
  <c r="B891" i="12"/>
  <c r="A983" i="13"/>
  <c r="B982" i="13"/>
  <c r="A893" i="12" l="1"/>
  <c r="B892" i="12"/>
  <c r="A984" i="13"/>
  <c r="B983" i="13"/>
  <c r="A894" i="12" l="1"/>
  <c r="B893" i="12"/>
  <c r="A985" i="13"/>
  <c r="B984" i="13"/>
  <c r="A895" i="12" l="1"/>
  <c r="B894" i="12"/>
  <c r="A986" i="13"/>
  <c r="B985" i="13"/>
  <c r="A896" i="12" l="1"/>
  <c r="B895" i="12"/>
  <c r="A987" i="13"/>
  <c r="B986" i="13"/>
  <c r="A897" i="12" l="1"/>
  <c r="B896" i="12"/>
  <c r="A988" i="13"/>
  <c r="B987" i="13"/>
  <c r="A898" i="12" l="1"/>
  <c r="B897" i="12"/>
  <c r="A989" i="13"/>
  <c r="B988" i="13"/>
  <c r="A899" i="12" l="1"/>
  <c r="B898" i="12"/>
  <c r="A990" i="13"/>
  <c r="B989" i="13"/>
  <c r="A900" i="12" l="1"/>
  <c r="B899" i="12"/>
  <c r="A991" i="13"/>
  <c r="B990" i="13"/>
  <c r="A901" i="12" l="1"/>
  <c r="B900" i="12"/>
  <c r="A992" i="13"/>
  <c r="B991" i="13"/>
  <c r="A902" i="12" l="1"/>
  <c r="B901" i="12"/>
  <c r="A993" i="13"/>
  <c r="B992" i="13"/>
  <c r="A903" i="12" l="1"/>
  <c r="B902" i="12"/>
  <c r="A994" i="13"/>
  <c r="B993" i="13"/>
  <c r="A904" i="12" l="1"/>
  <c r="B903" i="12"/>
  <c r="A995" i="13"/>
  <c r="B994" i="13"/>
  <c r="A905" i="12" l="1"/>
  <c r="B904" i="12"/>
  <c r="A996" i="13"/>
  <c r="B995" i="13"/>
  <c r="A906" i="12" l="1"/>
  <c r="B905" i="12"/>
  <c r="A997" i="13"/>
  <c r="B996" i="13"/>
  <c r="A907" i="12" l="1"/>
  <c r="B906" i="12"/>
  <c r="A998" i="13"/>
  <c r="B997" i="13"/>
  <c r="A908" i="12" l="1"/>
  <c r="B907" i="12"/>
  <c r="A999" i="13"/>
  <c r="B998" i="13"/>
  <c r="A909" i="12" l="1"/>
  <c r="B908" i="12"/>
  <c r="A1000" i="13"/>
  <c r="B999" i="13"/>
  <c r="A910" i="12" l="1"/>
  <c r="B909" i="12"/>
  <c r="A1001" i="13"/>
  <c r="B1000" i="13"/>
  <c r="A911" i="12" l="1"/>
  <c r="B910" i="12"/>
  <c r="A1002" i="13"/>
  <c r="B1001" i="13"/>
  <c r="A912" i="12" l="1"/>
  <c r="B911" i="12"/>
  <c r="A1003" i="13"/>
  <c r="B1002" i="13"/>
  <c r="A913" i="12" l="1"/>
  <c r="B912" i="12"/>
  <c r="A1004" i="13"/>
  <c r="B1003" i="13"/>
  <c r="B913" i="12" l="1"/>
  <c r="A914" i="12"/>
  <c r="A1005" i="13"/>
  <c r="B1004" i="13"/>
  <c r="A915" i="12" l="1"/>
  <c r="B914" i="12"/>
  <c r="A1006" i="13"/>
  <c r="B1005" i="13"/>
  <c r="A916" i="12" l="1"/>
  <c r="B915" i="12"/>
  <c r="A1007" i="13"/>
  <c r="B1006" i="13"/>
  <c r="A917" i="12" l="1"/>
  <c r="B916" i="12"/>
  <c r="A1008" i="13"/>
  <c r="B1007" i="13"/>
  <c r="A918" i="12" l="1"/>
  <c r="B917" i="12"/>
  <c r="A1009" i="13"/>
  <c r="B1009" i="13" s="1"/>
  <c r="B1008" i="13"/>
  <c r="A919" i="12" l="1"/>
  <c r="B918" i="12"/>
  <c r="A920" i="12" l="1"/>
  <c r="B919" i="12"/>
  <c r="A921" i="12" l="1"/>
  <c r="B920" i="12"/>
  <c r="A922" i="12" l="1"/>
  <c r="B921" i="12"/>
  <c r="A923" i="12" l="1"/>
  <c r="B922" i="12"/>
  <c r="A924" i="12" l="1"/>
  <c r="B923" i="12"/>
  <c r="A925" i="12" l="1"/>
  <c r="B924" i="12"/>
  <c r="A926" i="12" l="1"/>
  <c r="B925" i="12"/>
  <c r="A927" i="12" l="1"/>
  <c r="B926" i="12"/>
  <c r="A928" i="12" l="1"/>
  <c r="B927" i="12"/>
  <c r="A929" i="12" l="1"/>
  <c r="B928" i="12"/>
  <c r="A930" i="12" l="1"/>
  <c r="B929" i="12"/>
  <c r="A931" i="12" l="1"/>
  <c r="B930" i="12"/>
  <c r="A932" i="12" l="1"/>
  <c r="B931" i="12"/>
  <c r="A933" i="12" l="1"/>
  <c r="B932" i="12"/>
  <c r="A934" i="12" l="1"/>
  <c r="B933" i="12"/>
  <c r="A935" i="12" l="1"/>
  <c r="B934" i="12"/>
  <c r="A936" i="12" l="1"/>
  <c r="B935" i="12"/>
  <c r="A937" i="12" l="1"/>
  <c r="B936" i="12"/>
  <c r="A938" i="12" l="1"/>
  <c r="B937" i="12"/>
  <c r="A939" i="12" l="1"/>
  <c r="B938" i="12"/>
  <c r="A940" i="12" l="1"/>
  <c r="B939" i="12"/>
  <c r="A941" i="12" l="1"/>
  <c r="B940" i="12"/>
  <c r="A942" i="12" l="1"/>
  <c r="B941" i="12"/>
  <c r="A943" i="12" l="1"/>
  <c r="B942" i="12"/>
  <c r="A944" i="12" l="1"/>
  <c r="B943" i="12"/>
  <c r="A945" i="12" l="1"/>
  <c r="B944" i="12"/>
  <c r="A946" i="12" l="1"/>
  <c r="B945" i="12"/>
  <c r="A947" i="12" l="1"/>
  <c r="B946" i="12"/>
  <c r="A948" i="12" l="1"/>
  <c r="B947" i="12"/>
  <c r="A949" i="12" l="1"/>
  <c r="B948" i="12"/>
  <c r="A950" i="12" l="1"/>
  <c r="B949" i="12"/>
  <c r="A951" i="12" l="1"/>
  <c r="B950" i="12"/>
  <c r="A952" i="12" l="1"/>
  <c r="B951" i="12"/>
  <c r="A953" i="12" l="1"/>
  <c r="B952" i="12"/>
  <c r="A954" i="12" l="1"/>
  <c r="B953" i="12"/>
  <c r="A955" i="12" l="1"/>
  <c r="B954" i="12"/>
  <c r="A956" i="12" l="1"/>
  <c r="B955" i="12"/>
  <c r="A957" i="12" l="1"/>
  <c r="B956" i="12"/>
  <c r="A958" i="12" l="1"/>
  <c r="B957" i="12"/>
  <c r="A959" i="12" l="1"/>
  <c r="B958" i="12"/>
  <c r="A960" i="12" l="1"/>
  <c r="B959" i="12"/>
  <c r="A961" i="12" l="1"/>
  <c r="B960" i="12"/>
  <c r="A962" i="12" l="1"/>
  <c r="B961" i="12"/>
  <c r="A963" i="12" l="1"/>
  <c r="B962" i="12"/>
  <c r="A964" i="12" l="1"/>
  <c r="B963" i="12"/>
  <c r="A965" i="12" l="1"/>
  <c r="B964" i="12"/>
  <c r="A966" i="12" l="1"/>
  <c r="B965" i="12"/>
  <c r="A967" i="12" l="1"/>
  <c r="B966" i="12"/>
  <c r="A968" i="12" l="1"/>
  <c r="B967" i="12"/>
  <c r="A969" i="12" l="1"/>
  <c r="B968" i="12"/>
  <c r="A970" i="12" l="1"/>
  <c r="B969" i="12"/>
  <c r="A971" i="12" l="1"/>
  <c r="B970" i="12"/>
  <c r="A972" i="12" l="1"/>
  <c r="B971" i="12"/>
  <c r="A973" i="12" l="1"/>
  <c r="B972" i="12"/>
  <c r="A974" i="12" l="1"/>
  <c r="B973" i="12"/>
  <c r="A975" i="12" l="1"/>
  <c r="B974" i="12"/>
  <c r="A976" i="12" l="1"/>
  <c r="B975" i="12"/>
  <c r="A977" i="12" l="1"/>
  <c r="B976" i="12"/>
  <c r="A978" i="12" l="1"/>
  <c r="B977" i="12"/>
  <c r="A979" i="12" l="1"/>
  <c r="B978" i="12"/>
  <c r="A980" i="12" l="1"/>
  <c r="B979" i="12"/>
  <c r="A981" i="12" l="1"/>
  <c r="B980" i="12"/>
  <c r="A982" i="12" l="1"/>
  <c r="B981" i="12"/>
  <c r="A983" i="12" l="1"/>
  <c r="B982" i="12"/>
  <c r="A984" i="12" l="1"/>
  <c r="B983" i="12"/>
  <c r="A985" i="12" l="1"/>
  <c r="B984" i="12"/>
  <c r="A986" i="12" l="1"/>
  <c r="B985" i="12"/>
  <c r="A987" i="12" l="1"/>
  <c r="B986" i="12"/>
  <c r="A988" i="12" l="1"/>
  <c r="B987" i="12"/>
  <c r="A989" i="12" l="1"/>
  <c r="B988" i="12"/>
  <c r="A990" i="12" l="1"/>
  <c r="B989" i="12"/>
  <c r="A991" i="12" l="1"/>
  <c r="B990" i="12"/>
  <c r="A992" i="12" l="1"/>
  <c r="B991" i="12"/>
  <c r="A993" i="12" l="1"/>
  <c r="B992" i="12"/>
  <c r="A994" i="12" l="1"/>
  <c r="B993" i="12"/>
  <c r="A995" i="12" l="1"/>
  <c r="B994" i="12"/>
  <c r="A996" i="12" l="1"/>
  <c r="B995" i="12"/>
  <c r="A997" i="12" l="1"/>
  <c r="B996" i="12"/>
  <c r="A998" i="12" l="1"/>
  <c r="B997" i="12"/>
  <c r="A999" i="12" l="1"/>
  <c r="B998" i="12"/>
  <c r="A1000" i="12" l="1"/>
  <c r="B999" i="12"/>
  <c r="A1001" i="12" l="1"/>
  <c r="B1000" i="12"/>
  <c r="A1002" i="12" l="1"/>
  <c r="B1001" i="12"/>
  <c r="A1003" i="12" l="1"/>
  <c r="B1002" i="12"/>
  <c r="A1004" i="12" l="1"/>
  <c r="B1003" i="12"/>
  <c r="A1005" i="12" l="1"/>
  <c r="B1004" i="12"/>
  <c r="A1006" i="12" l="1"/>
  <c r="B1005" i="12"/>
  <c r="A1007" i="12" l="1"/>
  <c r="B1006" i="12"/>
  <c r="A1008" i="12" l="1"/>
  <c r="B1007" i="12"/>
  <c r="A1009" i="12" l="1"/>
  <c r="B1009" i="12" s="1"/>
  <c r="B1008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DOUAILLER Benoit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DOUAILLER Benoit:</t>
        </r>
        <r>
          <rPr>
            <sz val="9"/>
            <color indexed="81"/>
            <rFont val="Tahoma"/>
            <family val="2"/>
          </rPr>
          <t xml:space="preserve">
Prend en compte le calage nominal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DOUAILLER Benoit:</t>
        </r>
        <r>
          <rPr>
            <sz val="9"/>
            <color indexed="81"/>
            <rFont val="Tahoma"/>
            <family val="2"/>
          </rPr>
          <t xml:space="preserve">
Prend en compte le calage avec offset et VVT : c'est le calage réel</t>
        </r>
      </text>
    </comment>
    <comment ref="K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DOUAILLER Benoit:</t>
        </r>
        <r>
          <rPr>
            <sz val="9"/>
            <color indexed="81"/>
            <rFont val="Tahoma"/>
            <family val="2"/>
          </rPr>
          <t xml:space="preserve">
Prend en compte le calage nominal</t>
        </r>
      </text>
    </comment>
    <comment ref="L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DOUAILLER Benoit:</t>
        </r>
        <r>
          <rPr>
            <sz val="9"/>
            <color indexed="81"/>
            <rFont val="Tahoma"/>
            <family val="2"/>
          </rPr>
          <t xml:space="preserve">
Prend en compte le calage avec offset et VVT : c'est le calage réel</t>
        </r>
      </text>
    </comment>
  </commentList>
</comments>
</file>

<file path=xl/sharedStrings.xml><?xml version="1.0" encoding="utf-8"?>
<sst xmlns="http://schemas.openxmlformats.org/spreadsheetml/2006/main" count="194" uniqueCount="80">
  <si>
    <t>Etalement</t>
  </si>
  <si>
    <t>Admission</t>
  </si>
  <si>
    <t>Echappement</t>
  </si>
  <si>
    <t>Calage de base</t>
  </si>
  <si>
    <t>Croisement</t>
  </si>
  <si>
    <t>Angle 0.7 montée</t>
  </si>
  <si>
    <t>Angle 0.7 descente</t>
  </si>
  <si>
    <t xml:space="preserve">Angle </t>
  </si>
  <si>
    <t>[DV]</t>
  </si>
  <si>
    <t>Levée</t>
  </si>
  <si>
    <t>[mm]</t>
  </si>
  <si>
    <t>Levée avec jeux</t>
  </si>
  <si>
    <t>Nominal</t>
  </si>
  <si>
    <t>Avec Jeux [mm]</t>
  </si>
  <si>
    <t>max Angle</t>
  </si>
  <si>
    <t>max Levée</t>
  </si>
  <si>
    <t>Angle début</t>
  </si>
  <si>
    <t>Levée formatée avec jeux</t>
  </si>
  <si>
    <t>Angle fin</t>
  </si>
  <si>
    <t>Jeux distrib [mm]</t>
  </si>
  <si>
    <t>VVT [DV]</t>
  </si>
  <si>
    <t>Angle calé</t>
  </si>
  <si>
    <t>Zone graphique</t>
  </si>
  <si>
    <t>Angle réel</t>
  </si>
  <si>
    <t>Levée avec jeu</t>
  </si>
  <si>
    <t>Loi ECH nominale</t>
  </si>
  <si>
    <t>Loi ADM nominale</t>
  </si>
  <si>
    <t>angle zéro</t>
  </si>
  <si>
    <t>ECHAPPEMENT</t>
  </si>
  <si>
    <t>ADMISSION</t>
  </si>
  <si>
    <t>Ligne</t>
  </si>
  <si>
    <t>AOX [DV]</t>
  </si>
  <si>
    <t>AOA/IVO [DV]</t>
  </si>
  <si>
    <t>RFA/IVC [DV]</t>
  </si>
  <si>
    <t>AOE/EVO [DV]</t>
  </si>
  <si>
    <t>RFE/EVC [DV]</t>
  </si>
  <si>
    <t>VVT Courant</t>
  </si>
  <si>
    <t>Début Croisement VVT</t>
  </si>
  <si>
    <t>Fin Croisement VVT</t>
  </si>
  <si>
    <t>Début Croisement sans VVT</t>
  </si>
  <si>
    <t>Fin Croisement sans VVT</t>
  </si>
  <si>
    <t>Zone croisement</t>
  </si>
  <si>
    <t>Position Croisement Début</t>
  </si>
  <si>
    <t>Position Croisement Fin</t>
  </si>
  <si>
    <t>Angle calé VVT</t>
  </si>
  <si>
    <t>Mini Angle</t>
  </si>
  <si>
    <t>Position Ligne Mini angle</t>
  </si>
  <si>
    <t>Angle intersection VVT0 [DV]</t>
  </si>
  <si>
    <t>Levée intersection VVT0 [mm]</t>
  </si>
  <si>
    <t>AO</t>
  </si>
  <si>
    <t>RF</t>
  </si>
  <si>
    <t>RFE</t>
  </si>
  <si>
    <t>AOE</t>
  </si>
  <si>
    <t>RFA</t>
  </si>
  <si>
    <t>AOA</t>
  </si>
  <si>
    <t>Direction X</t>
  </si>
  <si>
    <t>Direction Y</t>
  </si>
  <si>
    <t>Direction Z</t>
  </si>
  <si>
    <t>CONVERGE</t>
  </si>
  <si>
    <t>Diff levee</t>
  </si>
  <si>
    <t>Zone Converge</t>
  </si>
  <si>
    <t>DV OA</t>
  </si>
  <si>
    <t>DV FA</t>
  </si>
  <si>
    <t>DV OE</t>
  </si>
  <si>
    <t>DV FE</t>
  </si>
  <si>
    <t>TEMPORAL</t>
  </si>
  <si>
    <t>valve</t>
  </si>
  <si>
    <t>direction</t>
  </si>
  <si>
    <t>min_lift</t>
  </si>
  <si>
    <t>CYCLIC</t>
  </si>
  <si>
    <t>crank</t>
  </si>
  <si>
    <t xml:space="preserve">lift           </t>
  </si>
  <si>
    <t>lift</t>
  </si>
  <si>
    <t>OPEN</t>
  </si>
  <si>
    <t>CLOSE</t>
  </si>
  <si>
    <t>Partie Converge</t>
  </si>
  <si>
    <t>Croisement VVT=0 [DV]</t>
  </si>
  <si>
    <t>Croisement 
VVT Courant [DV]</t>
  </si>
  <si>
    <t>Croisement 0 mm
Lois réelles 
VVT Courant [DV]</t>
  </si>
  <si>
    <t>Etalement [DV]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</si>
</sst>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i/>
      <sz val="10"/>
      <color theme="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quotePrefix="1" applyFont="1"/>
    <xf numFmtId="1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 vertical="center"/>
    </xf>
    <xf numFmtId="0" fontId="0" fillId="2" borderId="0" xfId="0" applyFill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2" fontId="0" fillId="2" borderId="0" xfId="0" applyNumberFormat="1" applyFill="1" applyAlignment="1" applyProtection="1">
      <alignment horizontal="center" vertical="center"/>
      <protection locked="0"/>
    </xf>
    <xf numFmtId="2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4" borderId="0" xfId="0" applyFill="1" applyAlignment="1" applyProtection="1">
      <alignment horizontal="center" vertical="center"/>
      <protection locked="0"/>
    </xf>
    <xf numFmtId="2" fontId="0" fillId="4" borderId="0" xfId="0" applyNumberFormat="1" applyFill="1" applyAlignment="1" applyProtection="1">
      <alignment horizontal="center" vertical="center"/>
      <protection locked="0"/>
    </xf>
    <xf numFmtId="0" fontId="2" fillId="0" borderId="0" xfId="0" applyFont="1" applyAlignment="1"/>
    <xf numFmtId="1" fontId="2" fillId="0" borderId="0" xfId="0" applyNumberFormat="1" applyFont="1"/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1" fillId="0" borderId="0" xfId="1"/>
    <xf numFmtId="11" fontId="1" fillId="0" borderId="0" xfId="1" applyNumberFormat="1"/>
    <xf numFmtId="165" fontId="1" fillId="0" borderId="0" xfId="1" applyNumberFormat="1"/>
    <xf numFmtId="0" fontId="5" fillId="0" borderId="0" xfId="0" applyFont="1"/>
    <xf numFmtId="0" fontId="2" fillId="9" borderId="5" xfId="0" applyFont="1" applyFill="1" applyBorder="1"/>
    <xf numFmtId="0" fontId="0" fillId="9" borderId="5" xfId="0" applyFill="1" applyBorder="1" applyAlignment="1">
      <alignment horizontal="center" vertical="center"/>
    </xf>
    <xf numFmtId="0" fontId="2" fillId="9" borderId="0" xfId="0" applyFont="1" applyFill="1" applyBorder="1"/>
    <xf numFmtId="1" fontId="0" fillId="9" borderId="0" xfId="0" applyNumberForma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2" fillId="9" borderId="10" xfId="0" applyFont="1" applyFill="1" applyBorder="1"/>
    <xf numFmtId="1" fontId="0" fillId="9" borderId="10" xfId="0" applyNumberForma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2" fillId="10" borderId="6" xfId="0" applyFont="1" applyFill="1" applyBorder="1"/>
    <xf numFmtId="1" fontId="0" fillId="10" borderId="0" xfId="0" applyNumberFormat="1" applyFill="1" applyBorder="1" applyAlignment="1">
      <alignment horizontal="center" vertical="center"/>
    </xf>
    <xf numFmtId="0" fontId="2" fillId="10" borderId="8" xfId="0" applyFont="1" applyFill="1" applyBorder="1"/>
    <xf numFmtId="0" fontId="0" fillId="10" borderId="0" xfId="0" applyFill="1" applyBorder="1" applyAlignment="1">
      <alignment horizontal="center" vertical="center"/>
    </xf>
    <xf numFmtId="1" fontId="0" fillId="10" borderId="10" xfId="0" applyNumberFormat="1" applyFill="1" applyBorder="1" applyAlignment="1">
      <alignment horizontal="center" vertical="center"/>
    </xf>
    <xf numFmtId="0" fontId="2" fillId="10" borderId="11" xfId="0" applyFont="1" applyFill="1" applyBorder="1"/>
    <xf numFmtId="0" fontId="2" fillId="11" borderId="5" xfId="0" applyFont="1" applyFill="1" applyBorder="1"/>
    <xf numFmtId="0" fontId="0" fillId="11" borderId="5" xfId="0" applyFill="1" applyBorder="1" applyAlignment="1">
      <alignment horizontal="center" vertical="center"/>
    </xf>
    <xf numFmtId="0" fontId="2" fillId="11" borderId="0" xfId="0" applyFont="1" applyFill="1" applyBorder="1"/>
    <xf numFmtId="1" fontId="0" fillId="11" borderId="0" xfId="0" applyNumberForma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2" fillId="11" borderId="10" xfId="0" applyFont="1" applyFill="1" applyBorder="1"/>
    <xf numFmtId="1" fontId="0" fillId="11" borderId="10" xfId="0" applyNumberForma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2" fillId="12" borderId="6" xfId="0" applyFont="1" applyFill="1" applyBorder="1"/>
    <xf numFmtId="1" fontId="0" fillId="12" borderId="0" xfId="0" applyNumberFormat="1" applyFill="1" applyBorder="1" applyAlignment="1">
      <alignment horizontal="center" vertical="center"/>
    </xf>
    <xf numFmtId="0" fontId="2" fillId="12" borderId="8" xfId="0" applyFont="1" applyFill="1" applyBorder="1"/>
    <xf numFmtId="0" fontId="0" fillId="12" borderId="0" xfId="0" applyFill="1" applyBorder="1" applyAlignment="1">
      <alignment horizontal="center" vertical="center"/>
    </xf>
    <xf numFmtId="1" fontId="0" fillId="12" borderId="10" xfId="0" applyNumberFormat="1" applyFill="1" applyBorder="1" applyAlignment="1">
      <alignment horizontal="center" vertical="center"/>
    </xf>
    <xf numFmtId="0" fontId="2" fillId="12" borderId="11" xfId="0" applyFont="1" applyFill="1" applyBorder="1"/>
    <xf numFmtId="0" fontId="0" fillId="3" borderId="15" xfId="0" applyFill="1" applyBorder="1" applyAlignment="1" applyProtection="1">
      <alignment horizontal="center" vertical="center"/>
      <protection locked="0"/>
    </xf>
    <xf numFmtId="0" fontId="0" fillId="3" borderId="18" xfId="0" applyFill="1" applyBorder="1" applyAlignment="1" applyProtection="1">
      <alignment horizontal="center" vertical="center"/>
      <protection locked="0"/>
    </xf>
    <xf numFmtId="0" fontId="0" fillId="3" borderId="14" xfId="0" applyFill="1" applyBorder="1" applyAlignment="1" applyProtection="1">
      <alignment horizontal="center" vertical="center"/>
      <protection locked="0"/>
    </xf>
    <xf numFmtId="0" fontId="0" fillId="0" borderId="19" xfId="0" applyBorder="1"/>
    <xf numFmtId="0" fontId="0" fillId="0" borderId="20" xfId="0" applyBorder="1"/>
    <xf numFmtId="0" fontId="2" fillId="0" borderId="21" xfId="0" applyFont="1" applyBorder="1"/>
    <xf numFmtId="0" fontId="0" fillId="3" borderId="19" xfId="0" applyFill="1" applyBorder="1" applyAlignment="1" applyProtection="1">
      <alignment horizontal="center" vertical="center"/>
      <protection locked="0"/>
    </xf>
    <xf numFmtId="0" fontId="0" fillId="3" borderId="20" xfId="0" applyFill="1" applyBorder="1" applyAlignment="1" applyProtection="1">
      <alignment horizontal="center" vertical="center"/>
      <protection locked="0"/>
    </xf>
    <xf numFmtId="0" fontId="0" fillId="3" borderId="21" xfId="0" applyFill="1" applyBorder="1" applyAlignment="1" applyProtection="1">
      <alignment horizontal="center" vertical="center"/>
      <protection locked="0"/>
    </xf>
    <xf numFmtId="0" fontId="2" fillId="0" borderId="1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9" xfId="0" applyFont="1" applyBorder="1"/>
    <xf numFmtId="0" fontId="2" fillId="13" borderId="12" xfId="0" applyFont="1" applyFill="1" applyBorder="1" applyAlignment="1">
      <alignment wrapText="1"/>
    </xf>
    <xf numFmtId="1" fontId="0" fillId="13" borderId="13" xfId="0" applyNumberFormat="1" applyFill="1" applyBorder="1" applyAlignment="1">
      <alignment horizontal="center" vertical="center"/>
    </xf>
    <xf numFmtId="0" fontId="2" fillId="12" borderId="16" xfId="0" applyFont="1" applyFill="1" applyBorder="1" applyAlignment="1">
      <alignment wrapText="1"/>
    </xf>
    <xf numFmtId="1" fontId="0" fillId="12" borderId="17" xfId="0" applyNumberFormat="1" applyFill="1" applyBorder="1" applyAlignment="1">
      <alignment horizontal="center" vertical="center"/>
    </xf>
    <xf numFmtId="0" fontId="2" fillId="14" borderId="13" xfId="0" applyFont="1" applyFill="1" applyBorder="1" applyAlignment="1">
      <alignment wrapText="1"/>
    </xf>
    <xf numFmtId="165" fontId="0" fillId="14" borderId="14" xfId="0" applyNumberFormat="1" applyFill="1" applyBorder="1" applyAlignment="1">
      <alignment horizontal="center" vertical="center"/>
    </xf>
    <xf numFmtId="0" fontId="2" fillId="10" borderId="17" xfId="0" applyFont="1" applyFill="1" applyBorder="1" applyAlignment="1">
      <alignment wrapText="1"/>
    </xf>
    <xf numFmtId="2" fontId="0" fillId="10" borderId="18" xfId="0" applyNumberFormat="1" applyFill="1" applyBorder="1" applyAlignment="1">
      <alignment horizontal="center" vertical="center"/>
    </xf>
    <xf numFmtId="1" fontId="0" fillId="0" borderId="20" xfId="0" applyNumberFormat="1" applyBorder="1"/>
    <xf numFmtId="0" fontId="2" fillId="15" borderId="22" xfId="0" applyFont="1" applyFill="1" applyBorder="1" applyAlignment="1">
      <alignment wrapText="1"/>
    </xf>
    <xf numFmtId="1" fontId="0" fillId="15" borderId="23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2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65" fontId="5" fillId="0" borderId="0" xfId="0" applyNumberFormat="1" applyFont="1"/>
    <xf numFmtId="0" fontId="5" fillId="0" borderId="0" xfId="0" applyNumberFormat="1" applyFont="1"/>
    <xf numFmtId="0" fontId="8" fillId="0" borderId="0" xfId="0" applyFont="1" applyAlignment="1">
      <alignment vertical="center"/>
    </xf>
    <xf numFmtId="0" fontId="8" fillId="5" borderId="1" xfId="0" applyFont="1" applyFill="1" applyBorder="1" applyAlignment="1" applyProtection="1">
      <alignment horizontal="center" vertical="center"/>
      <protection locked="0"/>
    </xf>
    <xf numFmtId="0" fontId="8" fillId="6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2" fontId="0" fillId="8" borderId="0" xfId="0" applyNumberFormat="1" applyFill="1" applyProtection="1">
      <protection locked="0"/>
    </xf>
    <xf numFmtId="0" fontId="9" fillId="0" borderId="0" xfId="0" applyFont="1"/>
    <xf numFmtId="0" fontId="2" fillId="0" borderId="0" xfId="0" applyNumberFormat="1" applyFont="1"/>
    <xf numFmtId="2" fontId="2" fillId="0" borderId="0" xfId="0" applyNumberFormat="1" applyFont="1"/>
    <xf numFmtId="0" fontId="2" fillId="0" borderId="24" xfId="0" applyFont="1" applyFill="1" applyBorder="1"/>
    <xf numFmtId="1" fontId="0" fillId="3" borderId="24" xfId="0" applyNumberFormat="1" applyFill="1" applyBorder="1" applyAlignment="1" applyProtection="1">
      <alignment horizontal="center" vertical="center"/>
      <protection locked="0"/>
    </xf>
    <xf numFmtId="1" fontId="0" fillId="3" borderId="23" xfId="0" applyNumberForma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493865300330288E-2"/>
          <c:y val="5.4827236384859965E-2"/>
          <c:w val="0.74816335757073427"/>
          <c:h val="0.8362757514238353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Lois_Levees!$AB$2:$AC$2</c:f>
              <c:strCache>
                <c:ptCount val="1"/>
                <c:pt idx="0">
                  <c:v>Loi ECH nominale</c:v>
                </c:pt>
              </c:strCache>
            </c:strRef>
          </c:tx>
          <c:spPr>
            <a:ln>
              <a:solidFill>
                <a:srgbClr val="C00000"/>
              </a:solidFill>
              <a:prstDash val="sysDot"/>
            </a:ln>
          </c:spPr>
          <c:marker>
            <c:symbol val="none"/>
          </c:marker>
          <c:xVal>
            <c:numRef>
              <c:f>Lois_Levees!$AB$5:$AB$501</c:f>
              <c:numCache>
                <c:formatCode>General</c:formatCode>
                <c:ptCount val="497"/>
                <c:pt idx="0">
                  <c:v>85</c:v>
                </c:pt>
                <c:pt idx="1">
                  <c:v>86</c:v>
                </c:pt>
                <c:pt idx="2">
                  <c:v>87</c:v>
                </c:pt>
                <c:pt idx="3">
                  <c:v>88</c:v>
                </c:pt>
                <c:pt idx="4">
                  <c:v>89</c:v>
                </c:pt>
                <c:pt idx="5">
                  <c:v>90</c:v>
                </c:pt>
                <c:pt idx="6">
                  <c:v>91</c:v>
                </c:pt>
                <c:pt idx="7">
                  <c:v>92</c:v>
                </c:pt>
                <c:pt idx="8">
                  <c:v>93</c:v>
                </c:pt>
                <c:pt idx="9">
                  <c:v>94</c:v>
                </c:pt>
                <c:pt idx="10">
                  <c:v>95</c:v>
                </c:pt>
                <c:pt idx="11">
                  <c:v>96</c:v>
                </c:pt>
                <c:pt idx="12">
                  <c:v>97</c:v>
                </c:pt>
                <c:pt idx="13">
                  <c:v>98</c:v>
                </c:pt>
                <c:pt idx="14">
                  <c:v>99</c:v>
                </c:pt>
                <c:pt idx="15">
                  <c:v>100</c:v>
                </c:pt>
                <c:pt idx="16">
                  <c:v>101</c:v>
                </c:pt>
                <c:pt idx="17">
                  <c:v>102</c:v>
                </c:pt>
                <c:pt idx="18">
                  <c:v>103</c:v>
                </c:pt>
                <c:pt idx="19">
                  <c:v>104</c:v>
                </c:pt>
                <c:pt idx="20">
                  <c:v>105</c:v>
                </c:pt>
                <c:pt idx="21">
                  <c:v>106</c:v>
                </c:pt>
                <c:pt idx="22">
                  <c:v>107</c:v>
                </c:pt>
                <c:pt idx="23">
                  <c:v>108</c:v>
                </c:pt>
                <c:pt idx="24">
                  <c:v>109</c:v>
                </c:pt>
                <c:pt idx="25">
                  <c:v>110</c:v>
                </c:pt>
                <c:pt idx="26">
                  <c:v>111</c:v>
                </c:pt>
                <c:pt idx="27">
                  <c:v>112</c:v>
                </c:pt>
                <c:pt idx="28">
                  <c:v>113</c:v>
                </c:pt>
                <c:pt idx="29">
                  <c:v>114</c:v>
                </c:pt>
                <c:pt idx="30">
                  <c:v>115</c:v>
                </c:pt>
                <c:pt idx="31">
                  <c:v>116</c:v>
                </c:pt>
                <c:pt idx="32">
                  <c:v>117</c:v>
                </c:pt>
                <c:pt idx="33">
                  <c:v>118</c:v>
                </c:pt>
                <c:pt idx="34">
                  <c:v>119</c:v>
                </c:pt>
                <c:pt idx="35">
                  <c:v>120</c:v>
                </c:pt>
                <c:pt idx="36">
                  <c:v>121</c:v>
                </c:pt>
                <c:pt idx="37">
                  <c:v>122</c:v>
                </c:pt>
                <c:pt idx="38">
                  <c:v>123</c:v>
                </c:pt>
                <c:pt idx="39">
                  <c:v>124</c:v>
                </c:pt>
                <c:pt idx="40">
                  <c:v>125</c:v>
                </c:pt>
                <c:pt idx="41">
                  <c:v>126</c:v>
                </c:pt>
                <c:pt idx="42">
                  <c:v>127</c:v>
                </c:pt>
                <c:pt idx="43">
                  <c:v>128</c:v>
                </c:pt>
                <c:pt idx="44">
                  <c:v>129</c:v>
                </c:pt>
                <c:pt idx="45">
                  <c:v>130</c:v>
                </c:pt>
                <c:pt idx="46">
                  <c:v>131</c:v>
                </c:pt>
                <c:pt idx="47">
                  <c:v>132</c:v>
                </c:pt>
                <c:pt idx="48">
                  <c:v>133</c:v>
                </c:pt>
                <c:pt idx="49">
                  <c:v>134</c:v>
                </c:pt>
                <c:pt idx="50">
                  <c:v>135</c:v>
                </c:pt>
                <c:pt idx="51">
                  <c:v>136</c:v>
                </c:pt>
                <c:pt idx="52">
                  <c:v>137</c:v>
                </c:pt>
                <c:pt idx="53">
                  <c:v>138</c:v>
                </c:pt>
                <c:pt idx="54">
                  <c:v>139</c:v>
                </c:pt>
                <c:pt idx="55">
                  <c:v>140</c:v>
                </c:pt>
                <c:pt idx="56">
                  <c:v>141</c:v>
                </c:pt>
                <c:pt idx="57">
                  <c:v>142</c:v>
                </c:pt>
                <c:pt idx="58">
                  <c:v>143</c:v>
                </c:pt>
                <c:pt idx="59">
                  <c:v>144</c:v>
                </c:pt>
                <c:pt idx="60">
                  <c:v>145</c:v>
                </c:pt>
                <c:pt idx="61">
                  <c:v>146</c:v>
                </c:pt>
                <c:pt idx="62">
                  <c:v>147</c:v>
                </c:pt>
                <c:pt idx="63">
                  <c:v>148</c:v>
                </c:pt>
                <c:pt idx="64">
                  <c:v>149</c:v>
                </c:pt>
                <c:pt idx="65">
                  <c:v>150</c:v>
                </c:pt>
                <c:pt idx="66">
                  <c:v>151</c:v>
                </c:pt>
                <c:pt idx="67">
                  <c:v>152</c:v>
                </c:pt>
                <c:pt idx="68">
                  <c:v>153</c:v>
                </c:pt>
                <c:pt idx="69">
                  <c:v>154</c:v>
                </c:pt>
                <c:pt idx="70">
                  <c:v>155</c:v>
                </c:pt>
                <c:pt idx="71">
                  <c:v>156</c:v>
                </c:pt>
                <c:pt idx="72">
                  <c:v>157</c:v>
                </c:pt>
                <c:pt idx="73">
                  <c:v>158</c:v>
                </c:pt>
                <c:pt idx="74">
                  <c:v>159</c:v>
                </c:pt>
                <c:pt idx="75">
                  <c:v>160</c:v>
                </c:pt>
                <c:pt idx="76">
                  <c:v>161</c:v>
                </c:pt>
                <c:pt idx="77">
                  <c:v>162</c:v>
                </c:pt>
                <c:pt idx="78">
                  <c:v>163</c:v>
                </c:pt>
                <c:pt idx="79">
                  <c:v>164</c:v>
                </c:pt>
                <c:pt idx="80">
                  <c:v>165</c:v>
                </c:pt>
                <c:pt idx="81">
                  <c:v>166</c:v>
                </c:pt>
                <c:pt idx="82">
                  <c:v>167</c:v>
                </c:pt>
                <c:pt idx="83">
                  <c:v>168</c:v>
                </c:pt>
                <c:pt idx="84">
                  <c:v>169</c:v>
                </c:pt>
                <c:pt idx="85">
                  <c:v>170</c:v>
                </c:pt>
                <c:pt idx="86">
                  <c:v>171</c:v>
                </c:pt>
                <c:pt idx="87">
                  <c:v>172</c:v>
                </c:pt>
                <c:pt idx="88">
                  <c:v>173</c:v>
                </c:pt>
                <c:pt idx="89">
                  <c:v>174</c:v>
                </c:pt>
                <c:pt idx="90">
                  <c:v>175</c:v>
                </c:pt>
                <c:pt idx="91">
                  <c:v>176</c:v>
                </c:pt>
                <c:pt idx="92">
                  <c:v>177</c:v>
                </c:pt>
                <c:pt idx="93">
                  <c:v>178</c:v>
                </c:pt>
                <c:pt idx="94">
                  <c:v>179</c:v>
                </c:pt>
                <c:pt idx="95">
                  <c:v>180</c:v>
                </c:pt>
                <c:pt idx="96">
                  <c:v>181</c:v>
                </c:pt>
                <c:pt idx="97">
                  <c:v>182</c:v>
                </c:pt>
                <c:pt idx="98">
                  <c:v>183</c:v>
                </c:pt>
                <c:pt idx="99">
                  <c:v>184</c:v>
                </c:pt>
                <c:pt idx="100">
                  <c:v>185</c:v>
                </c:pt>
                <c:pt idx="101">
                  <c:v>186</c:v>
                </c:pt>
                <c:pt idx="102">
                  <c:v>187</c:v>
                </c:pt>
                <c:pt idx="103">
                  <c:v>188</c:v>
                </c:pt>
                <c:pt idx="104">
                  <c:v>189</c:v>
                </c:pt>
                <c:pt idx="105">
                  <c:v>190</c:v>
                </c:pt>
                <c:pt idx="106">
                  <c:v>191</c:v>
                </c:pt>
                <c:pt idx="107">
                  <c:v>192</c:v>
                </c:pt>
                <c:pt idx="108">
                  <c:v>193</c:v>
                </c:pt>
                <c:pt idx="109">
                  <c:v>194</c:v>
                </c:pt>
                <c:pt idx="110">
                  <c:v>195</c:v>
                </c:pt>
                <c:pt idx="111">
                  <c:v>196</c:v>
                </c:pt>
                <c:pt idx="112">
                  <c:v>197</c:v>
                </c:pt>
                <c:pt idx="113">
                  <c:v>198</c:v>
                </c:pt>
                <c:pt idx="114">
                  <c:v>199</c:v>
                </c:pt>
                <c:pt idx="115">
                  <c:v>200</c:v>
                </c:pt>
                <c:pt idx="116">
                  <c:v>201</c:v>
                </c:pt>
                <c:pt idx="117">
                  <c:v>202</c:v>
                </c:pt>
                <c:pt idx="118">
                  <c:v>203</c:v>
                </c:pt>
                <c:pt idx="119">
                  <c:v>204</c:v>
                </c:pt>
                <c:pt idx="120">
                  <c:v>205</c:v>
                </c:pt>
                <c:pt idx="121">
                  <c:v>206</c:v>
                </c:pt>
                <c:pt idx="122">
                  <c:v>207</c:v>
                </c:pt>
                <c:pt idx="123">
                  <c:v>208</c:v>
                </c:pt>
                <c:pt idx="124">
                  <c:v>209</c:v>
                </c:pt>
                <c:pt idx="125">
                  <c:v>210</c:v>
                </c:pt>
                <c:pt idx="126">
                  <c:v>211</c:v>
                </c:pt>
                <c:pt idx="127">
                  <c:v>212</c:v>
                </c:pt>
                <c:pt idx="128">
                  <c:v>213</c:v>
                </c:pt>
                <c:pt idx="129">
                  <c:v>214</c:v>
                </c:pt>
                <c:pt idx="130">
                  <c:v>215</c:v>
                </c:pt>
                <c:pt idx="131">
                  <c:v>216</c:v>
                </c:pt>
                <c:pt idx="132">
                  <c:v>217</c:v>
                </c:pt>
                <c:pt idx="133">
                  <c:v>218</c:v>
                </c:pt>
                <c:pt idx="134">
                  <c:v>219</c:v>
                </c:pt>
                <c:pt idx="135">
                  <c:v>220</c:v>
                </c:pt>
                <c:pt idx="136">
                  <c:v>221</c:v>
                </c:pt>
                <c:pt idx="137">
                  <c:v>222</c:v>
                </c:pt>
                <c:pt idx="138">
                  <c:v>223</c:v>
                </c:pt>
                <c:pt idx="139">
                  <c:v>224</c:v>
                </c:pt>
                <c:pt idx="140">
                  <c:v>225</c:v>
                </c:pt>
                <c:pt idx="141">
                  <c:v>226</c:v>
                </c:pt>
                <c:pt idx="142">
                  <c:v>227</c:v>
                </c:pt>
                <c:pt idx="143">
                  <c:v>228</c:v>
                </c:pt>
                <c:pt idx="144">
                  <c:v>229</c:v>
                </c:pt>
                <c:pt idx="145">
                  <c:v>230</c:v>
                </c:pt>
                <c:pt idx="146">
                  <c:v>231</c:v>
                </c:pt>
                <c:pt idx="147">
                  <c:v>232</c:v>
                </c:pt>
                <c:pt idx="148">
                  <c:v>233</c:v>
                </c:pt>
                <c:pt idx="149">
                  <c:v>234</c:v>
                </c:pt>
                <c:pt idx="150">
                  <c:v>235</c:v>
                </c:pt>
                <c:pt idx="151">
                  <c:v>236</c:v>
                </c:pt>
                <c:pt idx="152">
                  <c:v>237</c:v>
                </c:pt>
                <c:pt idx="153">
                  <c:v>238</c:v>
                </c:pt>
                <c:pt idx="154">
                  <c:v>239</c:v>
                </c:pt>
                <c:pt idx="155">
                  <c:v>240</c:v>
                </c:pt>
                <c:pt idx="156">
                  <c:v>241</c:v>
                </c:pt>
                <c:pt idx="157">
                  <c:v>242</c:v>
                </c:pt>
                <c:pt idx="158">
                  <c:v>243</c:v>
                </c:pt>
                <c:pt idx="159">
                  <c:v>244</c:v>
                </c:pt>
                <c:pt idx="160">
                  <c:v>245</c:v>
                </c:pt>
                <c:pt idx="161">
                  <c:v>246</c:v>
                </c:pt>
                <c:pt idx="162">
                  <c:v>247</c:v>
                </c:pt>
                <c:pt idx="163">
                  <c:v>248</c:v>
                </c:pt>
                <c:pt idx="164">
                  <c:v>249</c:v>
                </c:pt>
                <c:pt idx="165">
                  <c:v>250</c:v>
                </c:pt>
                <c:pt idx="166">
                  <c:v>251</c:v>
                </c:pt>
                <c:pt idx="167">
                  <c:v>252</c:v>
                </c:pt>
                <c:pt idx="168">
                  <c:v>253</c:v>
                </c:pt>
                <c:pt idx="169">
                  <c:v>254</c:v>
                </c:pt>
                <c:pt idx="170">
                  <c:v>255</c:v>
                </c:pt>
                <c:pt idx="171">
                  <c:v>256</c:v>
                </c:pt>
                <c:pt idx="172">
                  <c:v>257</c:v>
                </c:pt>
                <c:pt idx="173">
                  <c:v>258</c:v>
                </c:pt>
                <c:pt idx="174">
                  <c:v>259</c:v>
                </c:pt>
                <c:pt idx="175">
                  <c:v>260</c:v>
                </c:pt>
                <c:pt idx="176">
                  <c:v>261</c:v>
                </c:pt>
                <c:pt idx="177">
                  <c:v>262</c:v>
                </c:pt>
                <c:pt idx="178">
                  <c:v>263</c:v>
                </c:pt>
                <c:pt idx="179">
                  <c:v>264</c:v>
                </c:pt>
                <c:pt idx="180">
                  <c:v>265</c:v>
                </c:pt>
                <c:pt idx="181">
                  <c:v>266</c:v>
                </c:pt>
                <c:pt idx="182">
                  <c:v>267</c:v>
                </c:pt>
                <c:pt idx="183">
                  <c:v>268</c:v>
                </c:pt>
                <c:pt idx="184">
                  <c:v>269</c:v>
                </c:pt>
                <c:pt idx="185">
                  <c:v>270</c:v>
                </c:pt>
                <c:pt idx="186">
                  <c:v>271</c:v>
                </c:pt>
                <c:pt idx="187">
                  <c:v>272</c:v>
                </c:pt>
                <c:pt idx="188">
                  <c:v>273</c:v>
                </c:pt>
                <c:pt idx="189">
                  <c:v>274</c:v>
                </c:pt>
                <c:pt idx="190">
                  <c:v>275</c:v>
                </c:pt>
                <c:pt idx="191">
                  <c:v>276</c:v>
                </c:pt>
                <c:pt idx="192">
                  <c:v>277</c:v>
                </c:pt>
                <c:pt idx="193">
                  <c:v>278</c:v>
                </c:pt>
                <c:pt idx="194">
                  <c:v>279</c:v>
                </c:pt>
                <c:pt idx="195">
                  <c:v>280</c:v>
                </c:pt>
                <c:pt idx="196">
                  <c:v>281</c:v>
                </c:pt>
                <c:pt idx="197">
                  <c:v>282</c:v>
                </c:pt>
                <c:pt idx="198">
                  <c:v>283</c:v>
                </c:pt>
                <c:pt idx="199">
                  <c:v>284</c:v>
                </c:pt>
                <c:pt idx="200">
                  <c:v>285</c:v>
                </c:pt>
                <c:pt idx="201">
                  <c:v>286</c:v>
                </c:pt>
                <c:pt idx="202">
                  <c:v>287</c:v>
                </c:pt>
                <c:pt idx="203">
                  <c:v>288</c:v>
                </c:pt>
                <c:pt idx="204">
                  <c:v>289</c:v>
                </c:pt>
                <c:pt idx="205">
                  <c:v>290</c:v>
                </c:pt>
                <c:pt idx="206">
                  <c:v>291</c:v>
                </c:pt>
                <c:pt idx="207">
                  <c:v>292</c:v>
                </c:pt>
                <c:pt idx="208">
                  <c:v>293</c:v>
                </c:pt>
                <c:pt idx="209">
                  <c:v>294</c:v>
                </c:pt>
                <c:pt idx="210">
                  <c:v>295</c:v>
                </c:pt>
                <c:pt idx="211">
                  <c:v>296</c:v>
                </c:pt>
                <c:pt idx="212">
                  <c:v>297</c:v>
                </c:pt>
                <c:pt idx="213">
                  <c:v>298</c:v>
                </c:pt>
                <c:pt idx="214">
                  <c:v>299</c:v>
                </c:pt>
                <c:pt idx="215">
                  <c:v>300</c:v>
                </c:pt>
                <c:pt idx="216">
                  <c:v>301</c:v>
                </c:pt>
                <c:pt idx="217">
                  <c:v>302</c:v>
                </c:pt>
                <c:pt idx="218">
                  <c:v>303</c:v>
                </c:pt>
                <c:pt idx="219">
                  <c:v>304</c:v>
                </c:pt>
                <c:pt idx="220">
                  <c:v>305</c:v>
                </c:pt>
                <c:pt idx="221">
                  <c:v>306</c:v>
                </c:pt>
                <c:pt idx="222">
                  <c:v>307</c:v>
                </c:pt>
                <c:pt idx="223">
                  <c:v>308</c:v>
                </c:pt>
                <c:pt idx="224">
                  <c:v>309</c:v>
                </c:pt>
                <c:pt idx="225">
                  <c:v>310</c:v>
                </c:pt>
                <c:pt idx="226">
                  <c:v>311</c:v>
                </c:pt>
                <c:pt idx="227">
                  <c:v>312</c:v>
                </c:pt>
                <c:pt idx="228">
                  <c:v>313</c:v>
                </c:pt>
                <c:pt idx="229">
                  <c:v>314</c:v>
                </c:pt>
                <c:pt idx="230">
                  <c:v>315</c:v>
                </c:pt>
                <c:pt idx="231">
                  <c:v>316</c:v>
                </c:pt>
                <c:pt idx="232">
                  <c:v>317</c:v>
                </c:pt>
                <c:pt idx="233">
                  <c:v>318</c:v>
                </c:pt>
                <c:pt idx="234">
                  <c:v>319</c:v>
                </c:pt>
                <c:pt idx="235">
                  <c:v>320</c:v>
                </c:pt>
                <c:pt idx="236">
                  <c:v>321</c:v>
                </c:pt>
                <c:pt idx="237">
                  <c:v>322</c:v>
                </c:pt>
                <c:pt idx="238">
                  <c:v>323</c:v>
                </c:pt>
                <c:pt idx="239">
                  <c:v>324</c:v>
                </c:pt>
                <c:pt idx="240">
                  <c:v>325</c:v>
                </c:pt>
                <c:pt idx="241">
                  <c:v>326</c:v>
                </c:pt>
                <c:pt idx="242">
                  <c:v>327</c:v>
                </c:pt>
                <c:pt idx="243">
                  <c:v>328</c:v>
                </c:pt>
                <c:pt idx="244">
                  <c:v>329</c:v>
                </c:pt>
                <c:pt idx="245">
                  <c:v>330</c:v>
                </c:pt>
                <c:pt idx="246">
                  <c:v>331</c:v>
                </c:pt>
                <c:pt idx="247">
                  <c:v>332</c:v>
                </c:pt>
                <c:pt idx="248">
                  <c:v>333</c:v>
                </c:pt>
                <c:pt idx="249">
                  <c:v>334</c:v>
                </c:pt>
                <c:pt idx="250">
                  <c:v>335</c:v>
                </c:pt>
                <c:pt idx="251">
                  <c:v>336</c:v>
                </c:pt>
                <c:pt idx="252">
                  <c:v>337</c:v>
                </c:pt>
                <c:pt idx="253">
                  <c:v>338</c:v>
                </c:pt>
                <c:pt idx="254">
                  <c:v>339</c:v>
                </c:pt>
                <c:pt idx="255">
                  <c:v>340</c:v>
                </c:pt>
                <c:pt idx="256">
                  <c:v>341</c:v>
                </c:pt>
                <c:pt idx="257">
                  <c:v>342</c:v>
                </c:pt>
                <c:pt idx="258">
                  <c:v>343</c:v>
                </c:pt>
                <c:pt idx="259">
                  <c:v>344</c:v>
                </c:pt>
                <c:pt idx="260">
                  <c:v>345</c:v>
                </c:pt>
                <c:pt idx="261">
                  <c:v>346</c:v>
                </c:pt>
                <c:pt idx="262">
                  <c:v>347</c:v>
                </c:pt>
                <c:pt idx="263">
                  <c:v>348</c:v>
                </c:pt>
                <c:pt idx="264">
                  <c:v>349</c:v>
                </c:pt>
                <c:pt idx="265">
                  <c:v>350</c:v>
                </c:pt>
                <c:pt idx="266">
                  <c:v>351</c:v>
                </c:pt>
                <c:pt idx="267">
                  <c:v>352</c:v>
                </c:pt>
                <c:pt idx="268">
                  <c:v>353</c:v>
                </c:pt>
                <c:pt idx="269">
                  <c:v>354</c:v>
                </c:pt>
                <c:pt idx="270">
                  <c:v>355</c:v>
                </c:pt>
                <c:pt idx="271">
                  <c:v>356</c:v>
                </c:pt>
                <c:pt idx="272">
                  <c:v>357</c:v>
                </c:pt>
                <c:pt idx="273">
                  <c:v>358</c:v>
                </c:pt>
                <c:pt idx="274">
                  <c:v>359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</c:numCache>
            </c:numRef>
          </c:xVal>
          <c:yVal>
            <c:numRef>
              <c:f>Lois_Levees!$AC$5:$AC$501</c:f>
              <c:numCache>
                <c:formatCode>General</c:formatCode>
                <c:ptCount val="497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0.03</c:v>
                </c:pt>
                <c:pt idx="8">
                  <c:v>0.03</c:v>
                </c:pt>
                <c:pt idx="9">
                  <c:v>0.04</c:v>
                </c:pt>
                <c:pt idx="10">
                  <c:v>0.04</c:v>
                </c:pt>
                <c:pt idx="11">
                  <c:v>0.04</c:v>
                </c:pt>
                <c:pt idx="12">
                  <c:v>0.05</c:v>
                </c:pt>
                <c:pt idx="13">
                  <c:v>0.05</c:v>
                </c:pt>
                <c:pt idx="14">
                  <c:v>0.06</c:v>
                </c:pt>
                <c:pt idx="15">
                  <c:v>0.06</c:v>
                </c:pt>
                <c:pt idx="16">
                  <c:v>7.0000000000000007E-2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0.08</c:v>
                </c:pt>
                <c:pt idx="20">
                  <c:v>0.09</c:v>
                </c:pt>
                <c:pt idx="21">
                  <c:v>0.1</c:v>
                </c:pt>
                <c:pt idx="22">
                  <c:v>0.11</c:v>
                </c:pt>
                <c:pt idx="23">
                  <c:v>0.13</c:v>
                </c:pt>
                <c:pt idx="24">
                  <c:v>0.15</c:v>
                </c:pt>
                <c:pt idx="25">
                  <c:v>0.17</c:v>
                </c:pt>
                <c:pt idx="26">
                  <c:v>0.19</c:v>
                </c:pt>
                <c:pt idx="27">
                  <c:v>0.22</c:v>
                </c:pt>
                <c:pt idx="28">
                  <c:v>0.25</c:v>
                </c:pt>
                <c:pt idx="29">
                  <c:v>0.28999999999999998</c:v>
                </c:pt>
                <c:pt idx="30">
                  <c:v>0.34</c:v>
                </c:pt>
                <c:pt idx="31">
                  <c:v>0.39</c:v>
                </c:pt>
                <c:pt idx="32">
                  <c:v>0.44</c:v>
                </c:pt>
                <c:pt idx="33">
                  <c:v>0.5</c:v>
                </c:pt>
                <c:pt idx="34">
                  <c:v>0.56000000000000005</c:v>
                </c:pt>
                <c:pt idx="35">
                  <c:v>0.63</c:v>
                </c:pt>
                <c:pt idx="36">
                  <c:v>0.7</c:v>
                </c:pt>
                <c:pt idx="37">
                  <c:v>0.77</c:v>
                </c:pt>
                <c:pt idx="38">
                  <c:v>0.86</c:v>
                </c:pt>
                <c:pt idx="39">
                  <c:v>0.94</c:v>
                </c:pt>
                <c:pt idx="40">
                  <c:v>1.03</c:v>
                </c:pt>
                <c:pt idx="41">
                  <c:v>1.1299999999999999</c:v>
                </c:pt>
                <c:pt idx="42">
                  <c:v>1.23</c:v>
                </c:pt>
                <c:pt idx="43">
                  <c:v>1.33</c:v>
                </c:pt>
                <c:pt idx="44">
                  <c:v>1.44</c:v>
                </c:pt>
                <c:pt idx="45">
                  <c:v>1.56</c:v>
                </c:pt>
                <c:pt idx="46">
                  <c:v>1.67</c:v>
                </c:pt>
                <c:pt idx="47">
                  <c:v>1.79</c:v>
                </c:pt>
                <c:pt idx="48">
                  <c:v>1.92</c:v>
                </c:pt>
                <c:pt idx="49">
                  <c:v>2.04</c:v>
                </c:pt>
                <c:pt idx="50">
                  <c:v>2.17</c:v>
                </c:pt>
                <c:pt idx="51">
                  <c:v>2.29</c:v>
                </c:pt>
                <c:pt idx="52">
                  <c:v>2.42</c:v>
                </c:pt>
                <c:pt idx="53">
                  <c:v>2.54</c:v>
                </c:pt>
                <c:pt idx="54">
                  <c:v>2.67</c:v>
                </c:pt>
                <c:pt idx="55">
                  <c:v>2.8</c:v>
                </c:pt>
                <c:pt idx="56">
                  <c:v>2.92</c:v>
                </c:pt>
                <c:pt idx="57">
                  <c:v>3.04</c:v>
                </c:pt>
                <c:pt idx="58">
                  <c:v>3.17</c:v>
                </c:pt>
                <c:pt idx="59">
                  <c:v>3.29</c:v>
                </c:pt>
                <c:pt idx="60">
                  <c:v>3.41</c:v>
                </c:pt>
                <c:pt idx="61">
                  <c:v>3.54</c:v>
                </c:pt>
                <c:pt idx="62">
                  <c:v>3.66</c:v>
                </c:pt>
                <c:pt idx="63">
                  <c:v>3.78</c:v>
                </c:pt>
                <c:pt idx="64">
                  <c:v>3.89</c:v>
                </c:pt>
                <c:pt idx="65">
                  <c:v>4.01</c:v>
                </c:pt>
                <c:pt idx="66">
                  <c:v>4.13</c:v>
                </c:pt>
                <c:pt idx="67">
                  <c:v>4.24</c:v>
                </c:pt>
                <c:pt idx="68">
                  <c:v>4.3600000000000003</c:v>
                </c:pt>
                <c:pt idx="69">
                  <c:v>4.47</c:v>
                </c:pt>
                <c:pt idx="70">
                  <c:v>4.58</c:v>
                </c:pt>
                <c:pt idx="71">
                  <c:v>4.6900000000000004</c:v>
                </c:pt>
                <c:pt idx="72">
                  <c:v>4.8</c:v>
                </c:pt>
                <c:pt idx="73">
                  <c:v>4.91</c:v>
                </c:pt>
                <c:pt idx="74">
                  <c:v>5.01</c:v>
                </c:pt>
                <c:pt idx="75">
                  <c:v>5.12</c:v>
                </c:pt>
                <c:pt idx="76">
                  <c:v>5.22</c:v>
                </c:pt>
                <c:pt idx="77">
                  <c:v>5.32</c:v>
                </c:pt>
                <c:pt idx="78">
                  <c:v>5.43</c:v>
                </c:pt>
                <c:pt idx="79">
                  <c:v>5.52</c:v>
                </c:pt>
                <c:pt idx="80">
                  <c:v>5.62</c:v>
                </c:pt>
                <c:pt idx="81">
                  <c:v>5.72</c:v>
                </c:pt>
                <c:pt idx="82">
                  <c:v>5.81</c:v>
                </c:pt>
                <c:pt idx="83">
                  <c:v>5.91</c:v>
                </c:pt>
                <c:pt idx="84">
                  <c:v>6</c:v>
                </c:pt>
                <c:pt idx="85">
                  <c:v>6.09</c:v>
                </c:pt>
                <c:pt idx="86">
                  <c:v>6.18</c:v>
                </c:pt>
                <c:pt idx="87">
                  <c:v>6.27</c:v>
                </c:pt>
                <c:pt idx="88">
                  <c:v>6.35</c:v>
                </c:pt>
                <c:pt idx="89">
                  <c:v>6.44</c:v>
                </c:pt>
                <c:pt idx="90">
                  <c:v>6.52</c:v>
                </c:pt>
                <c:pt idx="91">
                  <c:v>6.6</c:v>
                </c:pt>
                <c:pt idx="92">
                  <c:v>6.68</c:v>
                </c:pt>
                <c:pt idx="93">
                  <c:v>6.76</c:v>
                </c:pt>
                <c:pt idx="94">
                  <c:v>6.84</c:v>
                </c:pt>
                <c:pt idx="95">
                  <c:v>6.91</c:v>
                </c:pt>
                <c:pt idx="96">
                  <c:v>6.99</c:v>
                </c:pt>
                <c:pt idx="97">
                  <c:v>7.06</c:v>
                </c:pt>
                <c:pt idx="98">
                  <c:v>7.13</c:v>
                </c:pt>
                <c:pt idx="99">
                  <c:v>7.2</c:v>
                </c:pt>
                <c:pt idx="100">
                  <c:v>7.26</c:v>
                </c:pt>
                <c:pt idx="101">
                  <c:v>7.33</c:v>
                </c:pt>
                <c:pt idx="102">
                  <c:v>7.39</c:v>
                </c:pt>
                <c:pt idx="103">
                  <c:v>7.46</c:v>
                </c:pt>
                <c:pt idx="104">
                  <c:v>7.52</c:v>
                </c:pt>
                <c:pt idx="105">
                  <c:v>7.57</c:v>
                </c:pt>
                <c:pt idx="106">
                  <c:v>7.63</c:v>
                </c:pt>
                <c:pt idx="107">
                  <c:v>7.69</c:v>
                </c:pt>
                <c:pt idx="108">
                  <c:v>7.74</c:v>
                </c:pt>
                <c:pt idx="109">
                  <c:v>7.79</c:v>
                </c:pt>
                <c:pt idx="110">
                  <c:v>7.84</c:v>
                </c:pt>
                <c:pt idx="111">
                  <c:v>7.89</c:v>
                </c:pt>
                <c:pt idx="112">
                  <c:v>7.94</c:v>
                </c:pt>
                <c:pt idx="113">
                  <c:v>7.98</c:v>
                </c:pt>
                <c:pt idx="114">
                  <c:v>8.0299999999999994</c:v>
                </c:pt>
                <c:pt idx="115">
                  <c:v>8.07</c:v>
                </c:pt>
                <c:pt idx="116">
                  <c:v>8.11</c:v>
                </c:pt>
                <c:pt idx="117">
                  <c:v>8.15</c:v>
                </c:pt>
                <c:pt idx="118">
                  <c:v>8.18</c:v>
                </c:pt>
                <c:pt idx="119">
                  <c:v>8.2200000000000006</c:v>
                </c:pt>
                <c:pt idx="120">
                  <c:v>8.25</c:v>
                </c:pt>
                <c:pt idx="121">
                  <c:v>8.2799999999999994</c:v>
                </c:pt>
                <c:pt idx="122">
                  <c:v>8.31</c:v>
                </c:pt>
                <c:pt idx="123">
                  <c:v>8.33</c:v>
                </c:pt>
                <c:pt idx="124">
                  <c:v>8.36</c:v>
                </c:pt>
                <c:pt idx="125">
                  <c:v>8.3800000000000008</c:v>
                </c:pt>
                <c:pt idx="126">
                  <c:v>8.4</c:v>
                </c:pt>
                <c:pt idx="127">
                  <c:v>8.42</c:v>
                </c:pt>
                <c:pt idx="128">
                  <c:v>8.44</c:v>
                </c:pt>
                <c:pt idx="129">
                  <c:v>8.4600000000000009</c:v>
                </c:pt>
                <c:pt idx="130">
                  <c:v>8.4700000000000006</c:v>
                </c:pt>
                <c:pt idx="131">
                  <c:v>8.48</c:v>
                </c:pt>
                <c:pt idx="132">
                  <c:v>8.49</c:v>
                </c:pt>
                <c:pt idx="133">
                  <c:v>8.5</c:v>
                </c:pt>
                <c:pt idx="134">
                  <c:v>8.51</c:v>
                </c:pt>
                <c:pt idx="135">
                  <c:v>8.51</c:v>
                </c:pt>
                <c:pt idx="136">
                  <c:v>8.52</c:v>
                </c:pt>
                <c:pt idx="137">
                  <c:v>8.52</c:v>
                </c:pt>
                <c:pt idx="138">
                  <c:v>8.52</c:v>
                </c:pt>
                <c:pt idx="139">
                  <c:v>8.51</c:v>
                </c:pt>
                <c:pt idx="140">
                  <c:v>8.51</c:v>
                </c:pt>
                <c:pt idx="141">
                  <c:v>8.5</c:v>
                </c:pt>
                <c:pt idx="142">
                  <c:v>8.49</c:v>
                </c:pt>
                <c:pt idx="143">
                  <c:v>8.48</c:v>
                </c:pt>
                <c:pt idx="144">
                  <c:v>8.4700000000000006</c:v>
                </c:pt>
                <c:pt idx="145">
                  <c:v>8.4600000000000009</c:v>
                </c:pt>
                <c:pt idx="146">
                  <c:v>8.44</c:v>
                </c:pt>
                <c:pt idx="147">
                  <c:v>8.42</c:v>
                </c:pt>
                <c:pt idx="148">
                  <c:v>8.4</c:v>
                </c:pt>
                <c:pt idx="149">
                  <c:v>8.3800000000000008</c:v>
                </c:pt>
                <c:pt idx="150">
                  <c:v>8.36</c:v>
                </c:pt>
                <c:pt idx="151">
                  <c:v>8.33</c:v>
                </c:pt>
                <c:pt idx="152">
                  <c:v>8.31</c:v>
                </c:pt>
                <c:pt idx="153">
                  <c:v>8.2799999999999994</c:v>
                </c:pt>
                <c:pt idx="154">
                  <c:v>8.25</c:v>
                </c:pt>
                <c:pt idx="155">
                  <c:v>8.2200000000000006</c:v>
                </c:pt>
                <c:pt idx="156">
                  <c:v>8.18</c:v>
                </c:pt>
                <c:pt idx="157">
                  <c:v>8.15</c:v>
                </c:pt>
                <c:pt idx="158">
                  <c:v>8.11</c:v>
                </c:pt>
                <c:pt idx="159">
                  <c:v>8.07</c:v>
                </c:pt>
                <c:pt idx="160">
                  <c:v>8.0299999999999994</c:v>
                </c:pt>
                <c:pt idx="161">
                  <c:v>7.98</c:v>
                </c:pt>
                <c:pt idx="162">
                  <c:v>7.94</c:v>
                </c:pt>
                <c:pt idx="163">
                  <c:v>7.89</c:v>
                </c:pt>
                <c:pt idx="164">
                  <c:v>7.84</c:v>
                </c:pt>
                <c:pt idx="165">
                  <c:v>7.79</c:v>
                </c:pt>
                <c:pt idx="166">
                  <c:v>7.74</c:v>
                </c:pt>
                <c:pt idx="167">
                  <c:v>7.69</c:v>
                </c:pt>
                <c:pt idx="168">
                  <c:v>7.63</c:v>
                </c:pt>
                <c:pt idx="169">
                  <c:v>7.57</c:v>
                </c:pt>
                <c:pt idx="170">
                  <c:v>7.52</c:v>
                </c:pt>
                <c:pt idx="171">
                  <c:v>7.46</c:v>
                </c:pt>
                <c:pt idx="172">
                  <c:v>7.39</c:v>
                </c:pt>
                <c:pt idx="173">
                  <c:v>7.33</c:v>
                </c:pt>
                <c:pt idx="174">
                  <c:v>7.26</c:v>
                </c:pt>
                <c:pt idx="175">
                  <c:v>7.2</c:v>
                </c:pt>
                <c:pt idx="176">
                  <c:v>7.13</c:v>
                </c:pt>
                <c:pt idx="177">
                  <c:v>7.06</c:v>
                </c:pt>
                <c:pt idx="178">
                  <c:v>6.99</c:v>
                </c:pt>
                <c:pt idx="179">
                  <c:v>6.91</c:v>
                </c:pt>
                <c:pt idx="180">
                  <c:v>6.84</c:v>
                </c:pt>
                <c:pt idx="181">
                  <c:v>6.76</c:v>
                </c:pt>
                <c:pt idx="182">
                  <c:v>6.68</c:v>
                </c:pt>
                <c:pt idx="183">
                  <c:v>6.6</c:v>
                </c:pt>
                <c:pt idx="184">
                  <c:v>6.52</c:v>
                </c:pt>
                <c:pt idx="185">
                  <c:v>6.44</c:v>
                </c:pt>
                <c:pt idx="186">
                  <c:v>6.35</c:v>
                </c:pt>
                <c:pt idx="187">
                  <c:v>6.27</c:v>
                </c:pt>
                <c:pt idx="188">
                  <c:v>6.18</c:v>
                </c:pt>
                <c:pt idx="189">
                  <c:v>6.09</c:v>
                </c:pt>
                <c:pt idx="190">
                  <c:v>6</c:v>
                </c:pt>
                <c:pt idx="191">
                  <c:v>5.91</c:v>
                </c:pt>
                <c:pt idx="192">
                  <c:v>5.81</c:v>
                </c:pt>
                <c:pt idx="193">
                  <c:v>5.72</c:v>
                </c:pt>
                <c:pt idx="194">
                  <c:v>5.62</c:v>
                </c:pt>
                <c:pt idx="195">
                  <c:v>5.52</c:v>
                </c:pt>
                <c:pt idx="196">
                  <c:v>5.43</c:v>
                </c:pt>
                <c:pt idx="197">
                  <c:v>5.32</c:v>
                </c:pt>
                <c:pt idx="198">
                  <c:v>5.22</c:v>
                </c:pt>
                <c:pt idx="199">
                  <c:v>5.12</c:v>
                </c:pt>
                <c:pt idx="200">
                  <c:v>5.01</c:v>
                </c:pt>
                <c:pt idx="201">
                  <c:v>4.91</c:v>
                </c:pt>
                <c:pt idx="202">
                  <c:v>4.8</c:v>
                </c:pt>
                <c:pt idx="203">
                  <c:v>4.6900000000000004</c:v>
                </c:pt>
                <c:pt idx="204">
                  <c:v>4.58</c:v>
                </c:pt>
                <c:pt idx="205">
                  <c:v>4.47</c:v>
                </c:pt>
                <c:pt idx="206">
                  <c:v>4.3600000000000003</c:v>
                </c:pt>
                <c:pt idx="207">
                  <c:v>4.24</c:v>
                </c:pt>
                <c:pt idx="208">
                  <c:v>4.13</c:v>
                </c:pt>
                <c:pt idx="209">
                  <c:v>4.01</c:v>
                </c:pt>
                <c:pt idx="210">
                  <c:v>3.89</c:v>
                </c:pt>
                <c:pt idx="211">
                  <c:v>3.78</c:v>
                </c:pt>
                <c:pt idx="212">
                  <c:v>3.66</c:v>
                </c:pt>
                <c:pt idx="213">
                  <c:v>3.54</c:v>
                </c:pt>
                <c:pt idx="214">
                  <c:v>3.41</c:v>
                </c:pt>
                <c:pt idx="215">
                  <c:v>3.29</c:v>
                </c:pt>
                <c:pt idx="216">
                  <c:v>3.17</c:v>
                </c:pt>
                <c:pt idx="217">
                  <c:v>3.04</c:v>
                </c:pt>
                <c:pt idx="218">
                  <c:v>2.92</c:v>
                </c:pt>
                <c:pt idx="219">
                  <c:v>2.8</c:v>
                </c:pt>
                <c:pt idx="220">
                  <c:v>2.67</c:v>
                </c:pt>
                <c:pt idx="221">
                  <c:v>2.54</c:v>
                </c:pt>
                <c:pt idx="222">
                  <c:v>2.42</c:v>
                </c:pt>
                <c:pt idx="223">
                  <c:v>2.29</c:v>
                </c:pt>
                <c:pt idx="224">
                  <c:v>2.17</c:v>
                </c:pt>
                <c:pt idx="225">
                  <c:v>2.04</c:v>
                </c:pt>
                <c:pt idx="226">
                  <c:v>1.92</c:v>
                </c:pt>
                <c:pt idx="227">
                  <c:v>1.79</c:v>
                </c:pt>
                <c:pt idx="228">
                  <c:v>1.67</c:v>
                </c:pt>
                <c:pt idx="229">
                  <c:v>1.56</c:v>
                </c:pt>
                <c:pt idx="230">
                  <c:v>1.44</c:v>
                </c:pt>
                <c:pt idx="231">
                  <c:v>1.33</c:v>
                </c:pt>
                <c:pt idx="232">
                  <c:v>1.23</c:v>
                </c:pt>
                <c:pt idx="233">
                  <c:v>1.1299999999999999</c:v>
                </c:pt>
                <c:pt idx="234">
                  <c:v>1.03</c:v>
                </c:pt>
                <c:pt idx="235">
                  <c:v>0.94</c:v>
                </c:pt>
                <c:pt idx="236">
                  <c:v>0.86</c:v>
                </c:pt>
                <c:pt idx="237">
                  <c:v>0.77</c:v>
                </c:pt>
                <c:pt idx="238">
                  <c:v>0.7</c:v>
                </c:pt>
                <c:pt idx="239">
                  <c:v>0.63</c:v>
                </c:pt>
                <c:pt idx="240">
                  <c:v>0.56000000000000005</c:v>
                </c:pt>
                <c:pt idx="241">
                  <c:v>0.5</c:v>
                </c:pt>
                <c:pt idx="242">
                  <c:v>0.44</c:v>
                </c:pt>
                <c:pt idx="243">
                  <c:v>0.39</c:v>
                </c:pt>
                <c:pt idx="244">
                  <c:v>0.34</c:v>
                </c:pt>
                <c:pt idx="245">
                  <c:v>0.28999999999999998</c:v>
                </c:pt>
                <c:pt idx="246">
                  <c:v>0.25</c:v>
                </c:pt>
                <c:pt idx="247">
                  <c:v>0.22</c:v>
                </c:pt>
                <c:pt idx="248">
                  <c:v>0.19</c:v>
                </c:pt>
                <c:pt idx="249">
                  <c:v>0.17</c:v>
                </c:pt>
                <c:pt idx="250">
                  <c:v>0.15</c:v>
                </c:pt>
                <c:pt idx="251">
                  <c:v>0.13</c:v>
                </c:pt>
                <c:pt idx="252">
                  <c:v>0.11</c:v>
                </c:pt>
                <c:pt idx="253">
                  <c:v>0.1</c:v>
                </c:pt>
                <c:pt idx="254">
                  <c:v>0.09</c:v>
                </c:pt>
                <c:pt idx="255">
                  <c:v>0.08</c:v>
                </c:pt>
                <c:pt idx="256">
                  <c:v>0.08</c:v>
                </c:pt>
                <c:pt idx="257">
                  <c:v>7.0000000000000007E-2</c:v>
                </c:pt>
                <c:pt idx="258">
                  <c:v>7.0000000000000007E-2</c:v>
                </c:pt>
                <c:pt idx="259">
                  <c:v>0.06</c:v>
                </c:pt>
                <c:pt idx="260">
                  <c:v>0.06</c:v>
                </c:pt>
                <c:pt idx="261">
                  <c:v>0.05</c:v>
                </c:pt>
                <c:pt idx="262">
                  <c:v>0.05</c:v>
                </c:pt>
                <c:pt idx="263">
                  <c:v>0.04</c:v>
                </c:pt>
                <c:pt idx="264">
                  <c:v>0.04</c:v>
                </c:pt>
                <c:pt idx="265">
                  <c:v>0.04</c:v>
                </c:pt>
                <c:pt idx="266">
                  <c:v>0.03</c:v>
                </c:pt>
                <c:pt idx="267">
                  <c:v>0.03</c:v>
                </c:pt>
                <c:pt idx="268">
                  <c:v>0.02</c:v>
                </c:pt>
                <c:pt idx="269">
                  <c:v>0.02</c:v>
                </c:pt>
                <c:pt idx="270">
                  <c:v>0.02</c:v>
                </c:pt>
                <c:pt idx="271">
                  <c:v>0.01</c:v>
                </c:pt>
                <c:pt idx="272">
                  <c:v>0.01</c:v>
                </c:pt>
                <c:pt idx="273">
                  <c:v>0.01</c:v>
                </c:pt>
                <c:pt idx="274">
                  <c:v>0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E9-4E7D-9CD1-E3350DB670E5}"/>
            </c:ext>
          </c:extLst>
        </c:ser>
        <c:ser>
          <c:idx val="1"/>
          <c:order val="1"/>
          <c:tx>
            <c:strRef>
              <c:f>Lois_Levees!$AD$2:$AE$2</c:f>
              <c:strCache>
                <c:ptCount val="1"/>
                <c:pt idx="0">
                  <c:v>Loi ECH  VVT = 40 DV</c:v>
                </c:pt>
              </c:strCache>
            </c:strRef>
          </c:tx>
          <c:spPr>
            <a:ln>
              <a:solidFill>
                <a:srgbClr val="C00000"/>
              </a:solidFill>
              <a:prstDash val="solid"/>
            </a:ln>
          </c:spPr>
          <c:marker>
            <c:symbol val="none"/>
          </c:marker>
          <c:xVal>
            <c:numRef>
              <c:f>Lois_Levees!$AD$5:$AD$501</c:f>
              <c:numCache>
                <c:formatCode>General</c:formatCode>
                <c:ptCount val="497"/>
                <c:pt idx="0">
                  <c:v>125</c:v>
                </c:pt>
                <c:pt idx="1">
                  <c:v>126</c:v>
                </c:pt>
                <c:pt idx="2">
                  <c:v>127</c:v>
                </c:pt>
                <c:pt idx="3">
                  <c:v>128</c:v>
                </c:pt>
                <c:pt idx="4">
                  <c:v>129</c:v>
                </c:pt>
                <c:pt idx="5">
                  <c:v>130</c:v>
                </c:pt>
                <c:pt idx="6">
                  <c:v>131</c:v>
                </c:pt>
                <c:pt idx="7">
                  <c:v>132</c:v>
                </c:pt>
                <c:pt idx="8">
                  <c:v>133</c:v>
                </c:pt>
                <c:pt idx="9">
                  <c:v>134</c:v>
                </c:pt>
                <c:pt idx="10">
                  <c:v>135</c:v>
                </c:pt>
                <c:pt idx="11">
                  <c:v>136</c:v>
                </c:pt>
                <c:pt idx="12">
                  <c:v>137</c:v>
                </c:pt>
                <c:pt idx="13">
                  <c:v>138</c:v>
                </c:pt>
                <c:pt idx="14">
                  <c:v>139</c:v>
                </c:pt>
                <c:pt idx="15">
                  <c:v>140</c:v>
                </c:pt>
                <c:pt idx="16">
                  <c:v>141</c:v>
                </c:pt>
                <c:pt idx="17">
                  <c:v>142</c:v>
                </c:pt>
                <c:pt idx="18">
                  <c:v>143</c:v>
                </c:pt>
                <c:pt idx="19">
                  <c:v>144</c:v>
                </c:pt>
                <c:pt idx="20">
                  <c:v>145</c:v>
                </c:pt>
                <c:pt idx="21">
                  <c:v>146</c:v>
                </c:pt>
                <c:pt idx="22">
                  <c:v>147</c:v>
                </c:pt>
                <c:pt idx="23">
                  <c:v>148</c:v>
                </c:pt>
                <c:pt idx="24">
                  <c:v>149</c:v>
                </c:pt>
                <c:pt idx="25">
                  <c:v>150</c:v>
                </c:pt>
                <c:pt idx="26">
                  <c:v>151</c:v>
                </c:pt>
                <c:pt idx="27">
                  <c:v>152</c:v>
                </c:pt>
                <c:pt idx="28">
                  <c:v>153</c:v>
                </c:pt>
                <c:pt idx="29">
                  <c:v>154</c:v>
                </c:pt>
                <c:pt idx="30">
                  <c:v>155</c:v>
                </c:pt>
                <c:pt idx="31">
                  <c:v>156</c:v>
                </c:pt>
                <c:pt idx="32">
                  <c:v>157</c:v>
                </c:pt>
                <c:pt idx="33">
                  <c:v>158</c:v>
                </c:pt>
                <c:pt idx="34">
                  <c:v>159</c:v>
                </c:pt>
                <c:pt idx="35">
                  <c:v>160</c:v>
                </c:pt>
                <c:pt idx="36">
                  <c:v>161</c:v>
                </c:pt>
                <c:pt idx="37">
                  <c:v>162</c:v>
                </c:pt>
                <c:pt idx="38">
                  <c:v>163</c:v>
                </c:pt>
                <c:pt idx="39">
                  <c:v>164</c:v>
                </c:pt>
                <c:pt idx="40">
                  <c:v>165</c:v>
                </c:pt>
                <c:pt idx="41">
                  <c:v>166</c:v>
                </c:pt>
                <c:pt idx="42">
                  <c:v>167</c:v>
                </c:pt>
                <c:pt idx="43">
                  <c:v>168</c:v>
                </c:pt>
                <c:pt idx="44">
                  <c:v>169</c:v>
                </c:pt>
                <c:pt idx="45">
                  <c:v>170</c:v>
                </c:pt>
                <c:pt idx="46">
                  <c:v>171</c:v>
                </c:pt>
                <c:pt idx="47">
                  <c:v>172</c:v>
                </c:pt>
                <c:pt idx="48">
                  <c:v>173</c:v>
                </c:pt>
                <c:pt idx="49">
                  <c:v>174</c:v>
                </c:pt>
                <c:pt idx="50">
                  <c:v>175</c:v>
                </c:pt>
                <c:pt idx="51">
                  <c:v>176</c:v>
                </c:pt>
                <c:pt idx="52">
                  <c:v>177</c:v>
                </c:pt>
                <c:pt idx="53">
                  <c:v>178</c:v>
                </c:pt>
                <c:pt idx="54">
                  <c:v>179</c:v>
                </c:pt>
                <c:pt idx="55">
                  <c:v>180</c:v>
                </c:pt>
                <c:pt idx="56">
                  <c:v>181</c:v>
                </c:pt>
                <c:pt idx="57">
                  <c:v>182</c:v>
                </c:pt>
                <c:pt idx="58">
                  <c:v>183</c:v>
                </c:pt>
                <c:pt idx="59">
                  <c:v>184</c:v>
                </c:pt>
                <c:pt idx="60">
                  <c:v>185</c:v>
                </c:pt>
                <c:pt idx="61">
                  <c:v>186</c:v>
                </c:pt>
                <c:pt idx="62">
                  <c:v>187</c:v>
                </c:pt>
                <c:pt idx="63">
                  <c:v>188</c:v>
                </c:pt>
                <c:pt idx="64">
                  <c:v>189</c:v>
                </c:pt>
                <c:pt idx="65">
                  <c:v>190</c:v>
                </c:pt>
                <c:pt idx="66">
                  <c:v>191</c:v>
                </c:pt>
                <c:pt idx="67">
                  <c:v>192</c:v>
                </c:pt>
                <c:pt idx="68">
                  <c:v>193</c:v>
                </c:pt>
                <c:pt idx="69">
                  <c:v>194</c:v>
                </c:pt>
                <c:pt idx="70">
                  <c:v>195</c:v>
                </c:pt>
                <c:pt idx="71">
                  <c:v>196</c:v>
                </c:pt>
                <c:pt idx="72">
                  <c:v>197</c:v>
                </c:pt>
                <c:pt idx="73">
                  <c:v>198</c:v>
                </c:pt>
                <c:pt idx="74">
                  <c:v>199</c:v>
                </c:pt>
                <c:pt idx="75">
                  <c:v>200</c:v>
                </c:pt>
                <c:pt idx="76">
                  <c:v>201</c:v>
                </c:pt>
                <c:pt idx="77">
                  <c:v>202</c:v>
                </c:pt>
                <c:pt idx="78">
                  <c:v>203</c:v>
                </c:pt>
                <c:pt idx="79">
                  <c:v>204</c:v>
                </c:pt>
                <c:pt idx="80">
                  <c:v>205</c:v>
                </c:pt>
                <c:pt idx="81">
                  <c:v>206</c:v>
                </c:pt>
                <c:pt idx="82">
                  <c:v>207</c:v>
                </c:pt>
                <c:pt idx="83">
                  <c:v>208</c:v>
                </c:pt>
                <c:pt idx="84">
                  <c:v>209</c:v>
                </c:pt>
                <c:pt idx="85">
                  <c:v>210</c:v>
                </c:pt>
                <c:pt idx="86">
                  <c:v>211</c:v>
                </c:pt>
                <c:pt idx="87">
                  <c:v>212</c:v>
                </c:pt>
                <c:pt idx="88">
                  <c:v>213</c:v>
                </c:pt>
                <c:pt idx="89">
                  <c:v>214</c:v>
                </c:pt>
                <c:pt idx="90">
                  <c:v>215</c:v>
                </c:pt>
                <c:pt idx="91">
                  <c:v>216</c:v>
                </c:pt>
                <c:pt idx="92">
                  <c:v>217</c:v>
                </c:pt>
                <c:pt idx="93">
                  <c:v>218</c:v>
                </c:pt>
                <c:pt idx="94">
                  <c:v>219</c:v>
                </c:pt>
                <c:pt idx="95">
                  <c:v>220</c:v>
                </c:pt>
                <c:pt idx="96">
                  <c:v>221</c:v>
                </c:pt>
                <c:pt idx="97">
                  <c:v>222</c:v>
                </c:pt>
                <c:pt idx="98">
                  <c:v>223</c:v>
                </c:pt>
                <c:pt idx="99">
                  <c:v>224</c:v>
                </c:pt>
                <c:pt idx="100">
                  <c:v>225</c:v>
                </c:pt>
                <c:pt idx="101">
                  <c:v>226</c:v>
                </c:pt>
                <c:pt idx="102">
                  <c:v>227</c:v>
                </c:pt>
                <c:pt idx="103">
                  <c:v>228</c:v>
                </c:pt>
                <c:pt idx="104">
                  <c:v>229</c:v>
                </c:pt>
                <c:pt idx="105">
                  <c:v>230</c:v>
                </c:pt>
                <c:pt idx="106">
                  <c:v>231</c:v>
                </c:pt>
                <c:pt idx="107">
                  <c:v>232</c:v>
                </c:pt>
                <c:pt idx="108">
                  <c:v>233</c:v>
                </c:pt>
                <c:pt idx="109">
                  <c:v>234</c:v>
                </c:pt>
                <c:pt idx="110">
                  <c:v>235</c:v>
                </c:pt>
                <c:pt idx="111">
                  <c:v>236</c:v>
                </c:pt>
                <c:pt idx="112">
                  <c:v>237</c:v>
                </c:pt>
                <c:pt idx="113">
                  <c:v>238</c:v>
                </c:pt>
                <c:pt idx="114">
                  <c:v>239</c:v>
                </c:pt>
                <c:pt idx="115">
                  <c:v>240</c:v>
                </c:pt>
                <c:pt idx="116">
                  <c:v>241</c:v>
                </c:pt>
                <c:pt idx="117">
                  <c:v>242</c:v>
                </c:pt>
                <c:pt idx="118">
                  <c:v>243</c:v>
                </c:pt>
                <c:pt idx="119">
                  <c:v>244</c:v>
                </c:pt>
                <c:pt idx="120">
                  <c:v>245</c:v>
                </c:pt>
                <c:pt idx="121">
                  <c:v>246</c:v>
                </c:pt>
                <c:pt idx="122">
                  <c:v>247</c:v>
                </c:pt>
                <c:pt idx="123">
                  <c:v>248</c:v>
                </c:pt>
                <c:pt idx="124">
                  <c:v>249</c:v>
                </c:pt>
                <c:pt idx="125">
                  <c:v>250</c:v>
                </c:pt>
                <c:pt idx="126">
                  <c:v>251</c:v>
                </c:pt>
                <c:pt idx="127">
                  <c:v>252</c:v>
                </c:pt>
                <c:pt idx="128">
                  <c:v>253</c:v>
                </c:pt>
                <c:pt idx="129">
                  <c:v>254</c:v>
                </c:pt>
                <c:pt idx="130">
                  <c:v>255</c:v>
                </c:pt>
                <c:pt idx="131">
                  <c:v>256</c:v>
                </c:pt>
                <c:pt idx="132">
                  <c:v>257</c:v>
                </c:pt>
                <c:pt idx="133">
                  <c:v>258</c:v>
                </c:pt>
                <c:pt idx="134">
                  <c:v>259</c:v>
                </c:pt>
                <c:pt idx="135">
                  <c:v>260</c:v>
                </c:pt>
                <c:pt idx="136">
                  <c:v>261</c:v>
                </c:pt>
                <c:pt idx="137">
                  <c:v>262</c:v>
                </c:pt>
                <c:pt idx="138">
                  <c:v>263</c:v>
                </c:pt>
                <c:pt idx="139">
                  <c:v>264</c:v>
                </c:pt>
                <c:pt idx="140">
                  <c:v>265</c:v>
                </c:pt>
                <c:pt idx="141">
                  <c:v>266</c:v>
                </c:pt>
                <c:pt idx="142">
                  <c:v>267</c:v>
                </c:pt>
                <c:pt idx="143">
                  <c:v>268</c:v>
                </c:pt>
                <c:pt idx="144">
                  <c:v>269</c:v>
                </c:pt>
                <c:pt idx="145">
                  <c:v>270</c:v>
                </c:pt>
                <c:pt idx="146">
                  <c:v>271</c:v>
                </c:pt>
                <c:pt idx="147">
                  <c:v>272</c:v>
                </c:pt>
                <c:pt idx="148">
                  <c:v>273</c:v>
                </c:pt>
                <c:pt idx="149">
                  <c:v>274</c:v>
                </c:pt>
                <c:pt idx="150">
                  <c:v>275</c:v>
                </c:pt>
                <c:pt idx="151">
                  <c:v>276</c:v>
                </c:pt>
                <c:pt idx="152">
                  <c:v>277</c:v>
                </c:pt>
                <c:pt idx="153">
                  <c:v>278</c:v>
                </c:pt>
                <c:pt idx="154">
                  <c:v>279</c:v>
                </c:pt>
                <c:pt idx="155">
                  <c:v>280</c:v>
                </c:pt>
                <c:pt idx="156">
                  <c:v>281</c:v>
                </c:pt>
                <c:pt idx="157">
                  <c:v>282</c:v>
                </c:pt>
                <c:pt idx="158">
                  <c:v>283</c:v>
                </c:pt>
                <c:pt idx="159">
                  <c:v>284</c:v>
                </c:pt>
                <c:pt idx="160">
                  <c:v>285</c:v>
                </c:pt>
                <c:pt idx="161">
                  <c:v>286</c:v>
                </c:pt>
                <c:pt idx="162">
                  <c:v>287</c:v>
                </c:pt>
                <c:pt idx="163">
                  <c:v>288</c:v>
                </c:pt>
                <c:pt idx="164">
                  <c:v>289</c:v>
                </c:pt>
                <c:pt idx="165">
                  <c:v>290</c:v>
                </c:pt>
                <c:pt idx="166">
                  <c:v>291</c:v>
                </c:pt>
                <c:pt idx="167">
                  <c:v>292</c:v>
                </c:pt>
                <c:pt idx="168">
                  <c:v>293</c:v>
                </c:pt>
                <c:pt idx="169">
                  <c:v>294</c:v>
                </c:pt>
                <c:pt idx="170">
                  <c:v>295</c:v>
                </c:pt>
                <c:pt idx="171">
                  <c:v>296</c:v>
                </c:pt>
                <c:pt idx="172">
                  <c:v>297</c:v>
                </c:pt>
                <c:pt idx="173">
                  <c:v>298</c:v>
                </c:pt>
                <c:pt idx="174">
                  <c:v>299</c:v>
                </c:pt>
                <c:pt idx="175">
                  <c:v>300</c:v>
                </c:pt>
                <c:pt idx="176">
                  <c:v>301</c:v>
                </c:pt>
                <c:pt idx="177">
                  <c:v>302</c:v>
                </c:pt>
                <c:pt idx="178">
                  <c:v>303</c:v>
                </c:pt>
                <c:pt idx="179">
                  <c:v>304</c:v>
                </c:pt>
                <c:pt idx="180">
                  <c:v>305</c:v>
                </c:pt>
                <c:pt idx="181">
                  <c:v>306</c:v>
                </c:pt>
                <c:pt idx="182">
                  <c:v>307</c:v>
                </c:pt>
                <c:pt idx="183">
                  <c:v>308</c:v>
                </c:pt>
                <c:pt idx="184">
                  <c:v>309</c:v>
                </c:pt>
                <c:pt idx="185">
                  <c:v>310</c:v>
                </c:pt>
                <c:pt idx="186">
                  <c:v>311</c:v>
                </c:pt>
                <c:pt idx="187">
                  <c:v>312</c:v>
                </c:pt>
                <c:pt idx="188">
                  <c:v>313</c:v>
                </c:pt>
                <c:pt idx="189">
                  <c:v>314</c:v>
                </c:pt>
                <c:pt idx="190">
                  <c:v>315</c:v>
                </c:pt>
                <c:pt idx="191">
                  <c:v>316</c:v>
                </c:pt>
                <c:pt idx="192">
                  <c:v>317</c:v>
                </c:pt>
                <c:pt idx="193">
                  <c:v>318</c:v>
                </c:pt>
                <c:pt idx="194">
                  <c:v>319</c:v>
                </c:pt>
                <c:pt idx="195">
                  <c:v>320</c:v>
                </c:pt>
                <c:pt idx="196">
                  <c:v>321</c:v>
                </c:pt>
                <c:pt idx="197">
                  <c:v>322</c:v>
                </c:pt>
                <c:pt idx="198">
                  <c:v>323</c:v>
                </c:pt>
                <c:pt idx="199">
                  <c:v>324</c:v>
                </c:pt>
                <c:pt idx="200">
                  <c:v>325</c:v>
                </c:pt>
                <c:pt idx="201">
                  <c:v>326</c:v>
                </c:pt>
                <c:pt idx="202">
                  <c:v>327</c:v>
                </c:pt>
                <c:pt idx="203">
                  <c:v>328</c:v>
                </c:pt>
                <c:pt idx="204">
                  <c:v>329</c:v>
                </c:pt>
                <c:pt idx="205">
                  <c:v>330</c:v>
                </c:pt>
                <c:pt idx="206">
                  <c:v>331</c:v>
                </c:pt>
                <c:pt idx="207">
                  <c:v>332</c:v>
                </c:pt>
                <c:pt idx="208">
                  <c:v>333</c:v>
                </c:pt>
                <c:pt idx="209">
                  <c:v>334</c:v>
                </c:pt>
                <c:pt idx="210">
                  <c:v>335</c:v>
                </c:pt>
                <c:pt idx="211">
                  <c:v>336</c:v>
                </c:pt>
                <c:pt idx="212">
                  <c:v>337</c:v>
                </c:pt>
                <c:pt idx="213">
                  <c:v>338</c:v>
                </c:pt>
                <c:pt idx="214">
                  <c:v>339</c:v>
                </c:pt>
                <c:pt idx="215">
                  <c:v>340</c:v>
                </c:pt>
                <c:pt idx="216">
                  <c:v>341</c:v>
                </c:pt>
                <c:pt idx="217">
                  <c:v>342</c:v>
                </c:pt>
                <c:pt idx="218">
                  <c:v>343</c:v>
                </c:pt>
                <c:pt idx="219">
                  <c:v>344</c:v>
                </c:pt>
                <c:pt idx="220">
                  <c:v>345</c:v>
                </c:pt>
                <c:pt idx="221">
                  <c:v>346</c:v>
                </c:pt>
                <c:pt idx="222">
                  <c:v>347</c:v>
                </c:pt>
                <c:pt idx="223">
                  <c:v>348</c:v>
                </c:pt>
                <c:pt idx="224">
                  <c:v>349</c:v>
                </c:pt>
                <c:pt idx="225">
                  <c:v>350</c:v>
                </c:pt>
                <c:pt idx="226">
                  <c:v>351</c:v>
                </c:pt>
                <c:pt idx="227">
                  <c:v>352</c:v>
                </c:pt>
                <c:pt idx="228">
                  <c:v>353</c:v>
                </c:pt>
                <c:pt idx="229">
                  <c:v>354</c:v>
                </c:pt>
                <c:pt idx="230">
                  <c:v>355</c:v>
                </c:pt>
                <c:pt idx="231">
                  <c:v>356</c:v>
                </c:pt>
                <c:pt idx="232">
                  <c:v>357</c:v>
                </c:pt>
                <c:pt idx="233">
                  <c:v>358</c:v>
                </c:pt>
                <c:pt idx="234">
                  <c:v>359</c:v>
                </c:pt>
                <c:pt idx="235">
                  <c:v>360</c:v>
                </c:pt>
                <c:pt idx="236">
                  <c:v>361</c:v>
                </c:pt>
                <c:pt idx="237">
                  <c:v>362</c:v>
                </c:pt>
                <c:pt idx="238">
                  <c:v>363</c:v>
                </c:pt>
                <c:pt idx="239">
                  <c:v>364</c:v>
                </c:pt>
                <c:pt idx="240">
                  <c:v>365</c:v>
                </c:pt>
                <c:pt idx="241">
                  <c:v>366</c:v>
                </c:pt>
                <c:pt idx="242">
                  <c:v>367</c:v>
                </c:pt>
                <c:pt idx="243">
                  <c:v>368</c:v>
                </c:pt>
                <c:pt idx="244">
                  <c:v>369</c:v>
                </c:pt>
                <c:pt idx="245">
                  <c:v>370</c:v>
                </c:pt>
                <c:pt idx="246">
                  <c:v>371</c:v>
                </c:pt>
                <c:pt idx="247">
                  <c:v>372</c:v>
                </c:pt>
                <c:pt idx="248">
                  <c:v>373</c:v>
                </c:pt>
                <c:pt idx="249">
                  <c:v>374</c:v>
                </c:pt>
                <c:pt idx="250">
                  <c:v>375</c:v>
                </c:pt>
                <c:pt idx="251">
                  <c:v>376</c:v>
                </c:pt>
                <c:pt idx="252">
                  <c:v>377</c:v>
                </c:pt>
                <c:pt idx="253">
                  <c:v>378</c:v>
                </c:pt>
                <c:pt idx="254">
                  <c:v>379</c:v>
                </c:pt>
                <c:pt idx="255">
                  <c:v>380</c:v>
                </c:pt>
                <c:pt idx="256">
                  <c:v>381</c:v>
                </c:pt>
                <c:pt idx="257">
                  <c:v>382</c:v>
                </c:pt>
                <c:pt idx="258">
                  <c:v>383</c:v>
                </c:pt>
                <c:pt idx="259">
                  <c:v>384</c:v>
                </c:pt>
                <c:pt idx="260">
                  <c:v>385</c:v>
                </c:pt>
                <c:pt idx="261">
                  <c:v>386</c:v>
                </c:pt>
                <c:pt idx="262">
                  <c:v>387</c:v>
                </c:pt>
                <c:pt idx="263">
                  <c:v>388</c:v>
                </c:pt>
                <c:pt idx="264">
                  <c:v>389</c:v>
                </c:pt>
                <c:pt idx="265">
                  <c:v>390</c:v>
                </c:pt>
                <c:pt idx="266">
                  <c:v>391</c:v>
                </c:pt>
                <c:pt idx="267">
                  <c:v>392</c:v>
                </c:pt>
                <c:pt idx="268">
                  <c:v>393</c:v>
                </c:pt>
                <c:pt idx="269">
                  <c:v>394</c:v>
                </c:pt>
                <c:pt idx="270">
                  <c:v>395</c:v>
                </c:pt>
                <c:pt idx="271">
                  <c:v>396</c:v>
                </c:pt>
                <c:pt idx="272">
                  <c:v>397</c:v>
                </c:pt>
                <c:pt idx="273">
                  <c:v>398</c:v>
                </c:pt>
                <c:pt idx="274">
                  <c:v>399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</c:numCache>
            </c:numRef>
          </c:xVal>
          <c:yVal>
            <c:numRef>
              <c:f>Lois_Levees!$AE$5:$AE$501</c:f>
              <c:numCache>
                <c:formatCode>General</c:formatCode>
                <c:ptCount val="497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0.03</c:v>
                </c:pt>
                <c:pt idx="8">
                  <c:v>0.03</c:v>
                </c:pt>
                <c:pt idx="9">
                  <c:v>0.04</c:v>
                </c:pt>
                <c:pt idx="10">
                  <c:v>0.04</c:v>
                </c:pt>
                <c:pt idx="11">
                  <c:v>0.04</c:v>
                </c:pt>
                <c:pt idx="12">
                  <c:v>0.05</c:v>
                </c:pt>
                <c:pt idx="13">
                  <c:v>0.05</c:v>
                </c:pt>
                <c:pt idx="14">
                  <c:v>0.06</c:v>
                </c:pt>
                <c:pt idx="15">
                  <c:v>0.06</c:v>
                </c:pt>
                <c:pt idx="16">
                  <c:v>7.0000000000000007E-2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0.08</c:v>
                </c:pt>
                <c:pt idx="20">
                  <c:v>0.09</c:v>
                </c:pt>
                <c:pt idx="21">
                  <c:v>0.1</c:v>
                </c:pt>
                <c:pt idx="22">
                  <c:v>0.11</c:v>
                </c:pt>
                <c:pt idx="23">
                  <c:v>0.13</c:v>
                </c:pt>
                <c:pt idx="24">
                  <c:v>0.15</c:v>
                </c:pt>
                <c:pt idx="25">
                  <c:v>0.17</c:v>
                </c:pt>
                <c:pt idx="26">
                  <c:v>0.19</c:v>
                </c:pt>
                <c:pt idx="27">
                  <c:v>0.22</c:v>
                </c:pt>
                <c:pt idx="28">
                  <c:v>0.25</c:v>
                </c:pt>
                <c:pt idx="29">
                  <c:v>0.28999999999999998</c:v>
                </c:pt>
                <c:pt idx="30">
                  <c:v>0.34</c:v>
                </c:pt>
                <c:pt idx="31">
                  <c:v>0.39</c:v>
                </c:pt>
                <c:pt idx="32">
                  <c:v>0.44</c:v>
                </c:pt>
                <c:pt idx="33">
                  <c:v>0.5</c:v>
                </c:pt>
                <c:pt idx="34">
                  <c:v>0.56000000000000005</c:v>
                </c:pt>
                <c:pt idx="35">
                  <c:v>0.63</c:v>
                </c:pt>
                <c:pt idx="36">
                  <c:v>0.7</c:v>
                </c:pt>
                <c:pt idx="37">
                  <c:v>0.77</c:v>
                </c:pt>
                <c:pt idx="38">
                  <c:v>0.86</c:v>
                </c:pt>
                <c:pt idx="39">
                  <c:v>0.94</c:v>
                </c:pt>
                <c:pt idx="40">
                  <c:v>1.03</c:v>
                </c:pt>
                <c:pt idx="41">
                  <c:v>1.1299999999999999</c:v>
                </c:pt>
                <c:pt idx="42">
                  <c:v>1.23</c:v>
                </c:pt>
                <c:pt idx="43">
                  <c:v>1.33</c:v>
                </c:pt>
                <c:pt idx="44">
                  <c:v>1.44</c:v>
                </c:pt>
                <c:pt idx="45">
                  <c:v>1.56</c:v>
                </c:pt>
                <c:pt idx="46">
                  <c:v>1.67</c:v>
                </c:pt>
                <c:pt idx="47">
                  <c:v>1.79</c:v>
                </c:pt>
                <c:pt idx="48">
                  <c:v>1.92</c:v>
                </c:pt>
                <c:pt idx="49">
                  <c:v>2.04</c:v>
                </c:pt>
                <c:pt idx="50">
                  <c:v>2.17</c:v>
                </c:pt>
                <c:pt idx="51">
                  <c:v>2.29</c:v>
                </c:pt>
                <c:pt idx="52">
                  <c:v>2.42</c:v>
                </c:pt>
                <c:pt idx="53">
                  <c:v>2.54</c:v>
                </c:pt>
                <c:pt idx="54">
                  <c:v>2.67</c:v>
                </c:pt>
                <c:pt idx="55">
                  <c:v>2.8</c:v>
                </c:pt>
                <c:pt idx="56">
                  <c:v>2.92</c:v>
                </c:pt>
                <c:pt idx="57">
                  <c:v>3.04</c:v>
                </c:pt>
                <c:pt idx="58">
                  <c:v>3.17</c:v>
                </c:pt>
                <c:pt idx="59">
                  <c:v>3.29</c:v>
                </c:pt>
                <c:pt idx="60">
                  <c:v>3.41</c:v>
                </c:pt>
                <c:pt idx="61">
                  <c:v>3.54</c:v>
                </c:pt>
                <c:pt idx="62">
                  <c:v>3.66</c:v>
                </c:pt>
                <c:pt idx="63">
                  <c:v>3.78</c:v>
                </c:pt>
                <c:pt idx="64">
                  <c:v>3.89</c:v>
                </c:pt>
                <c:pt idx="65">
                  <c:v>4.01</c:v>
                </c:pt>
                <c:pt idx="66">
                  <c:v>4.13</c:v>
                </c:pt>
                <c:pt idx="67">
                  <c:v>4.24</c:v>
                </c:pt>
                <c:pt idx="68">
                  <c:v>4.3600000000000003</c:v>
                </c:pt>
                <c:pt idx="69">
                  <c:v>4.47</c:v>
                </c:pt>
                <c:pt idx="70">
                  <c:v>4.58</c:v>
                </c:pt>
                <c:pt idx="71">
                  <c:v>4.6900000000000004</c:v>
                </c:pt>
                <c:pt idx="72">
                  <c:v>4.8</c:v>
                </c:pt>
                <c:pt idx="73">
                  <c:v>4.91</c:v>
                </c:pt>
                <c:pt idx="74">
                  <c:v>5.01</c:v>
                </c:pt>
                <c:pt idx="75">
                  <c:v>5.12</c:v>
                </c:pt>
                <c:pt idx="76">
                  <c:v>5.22</c:v>
                </c:pt>
                <c:pt idx="77">
                  <c:v>5.32</c:v>
                </c:pt>
                <c:pt idx="78">
                  <c:v>5.43</c:v>
                </c:pt>
                <c:pt idx="79">
                  <c:v>5.52</c:v>
                </c:pt>
                <c:pt idx="80">
                  <c:v>5.62</c:v>
                </c:pt>
                <c:pt idx="81">
                  <c:v>5.72</c:v>
                </c:pt>
                <c:pt idx="82">
                  <c:v>5.81</c:v>
                </c:pt>
                <c:pt idx="83">
                  <c:v>5.91</c:v>
                </c:pt>
                <c:pt idx="84">
                  <c:v>6</c:v>
                </c:pt>
                <c:pt idx="85">
                  <c:v>6.09</c:v>
                </c:pt>
                <c:pt idx="86">
                  <c:v>6.18</c:v>
                </c:pt>
                <c:pt idx="87">
                  <c:v>6.27</c:v>
                </c:pt>
                <c:pt idx="88">
                  <c:v>6.35</c:v>
                </c:pt>
                <c:pt idx="89">
                  <c:v>6.44</c:v>
                </c:pt>
                <c:pt idx="90">
                  <c:v>6.52</c:v>
                </c:pt>
                <c:pt idx="91">
                  <c:v>6.6</c:v>
                </c:pt>
                <c:pt idx="92">
                  <c:v>6.68</c:v>
                </c:pt>
                <c:pt idx="93">
                  <c:v>6.76</c:v>
                </c:pt>
                <c:pt idx="94">
                  <c:v>6.84</c:v>
                </c:pt>
                <c:pt idx="95">
                  <c:v>6.91</c:v>
                </c:pt>
                <c:pt idx="96">
                  <c:v>6.99</c:v>
                </c:pt>
                <c:pt idx="97">
                  <c:v>7.06</c:v>
                </c:pt>
                <c:pt idx="98">
                  <c:v>7.13</c:v>
                </c:pt>
                <c:pt idx="99">
                  <c:v>7.2</c:v>
                </c:pt>
                <c:pt idx="100">
                  <c:v>7.26</c:v>
                </c:pt>
                <c:pt idx="101">
                  <c:v>7.33</c:v>
                </c:pt>
                <c:pt idx="102">
                  <c:v>7.39</c:v>
                </c:pt>
                <c:pt idx="103">
                  <c:v>7.46</c:v>
                </c:pt>
                <c:pt idx="104">
                  <c:v>7.52</c:v>
                </c:pt>
                <c:pt idx="105">
                  <c:v>7.57</c:v>
                </c:pt>
                <c:pt idx="106">
                  <c:v>7.63</c:v>
                </c:pt>
                <c:pt idx="107">
                  <c:v>7.69</c:v>
                </c:pt>
                <c:pt idx="108">
                  <c:v>7.74</c:v>
                </c:pt>
                <c:pt idx="109">
                  <c:v>7.79</c:v>
                </c:pt>
                <c:pt idx="110">
                  <c:v>7.84</c:v>
                </c:pt>
                <c:pt idx="111">
                  <c:v>7.89</c:v>
                </c:pt>
                <c:pt idx="112">
                  <c:v>7.94</c:v>
                </c:pt>
                <c:pt idx="113">
                  <c:v>7.98</c:v>
                </c:pt>
                <c:pt idx="114">
                  <c:v>8.0299999999999994</c:v>
                </c:pt>
                <c:pt idx="115">
                  <c:v>8.07</c:v>
                </c:pt>
                <c:pt idx="116">
                  <c:v>8.11</c:v>
                </c:pt>
                <c:pt idx="117">
                  <c:v>8.15</c:v>
                </c:pt>
                <c:pt idx="118">
                  <c:v>8.18</c:v>
                </c:pt>
                <c:pt idx="119">
                  <c:v>8.2200000000000006</c:v>
                </c:pt>
                <c:pt idx="120">
                  <c:v>8.25</c:v>
                </c:pt>
                <c:pt idx="121">
                  <c:v>8.2799999999999994</c:v>
                </c:pt>
                <c:pt idx="122">
                  <c:v>8.31</c:v>
                </c:pt>
                <c:pt idx="123">
                  <c:v>8.33</c:v>
                </c:pt>
                <c:pt idx="124">
                  <c:v>8.36</c:v>
                </c:pt>
                <c:pt idx="125">
                  <c:v>8.3800000000000008</c:v>
                </c:pt>
                <c:pt idx="126">
                  <c:v>8.4</c:v>
                </c:pt>
                <c:pt idx="127">
                  <c:v>8.42</c:v>
                </c:pt>
                <c:pt idx="128">
                  <c:v>8.44</c:v>
                </c:pt>
                <c:pt idx="129">
                  <c:v>8.4600000000000009</c:v>
                </c:pt>
                <c:pt idx="130">
                  <c:v>8.4700000000000006</c:v>
                </c:pt>
                <c:pt idx="131">
                  <c:v>8.48</c:v>
                </c:pt>
                <c:pt idx="132">
                  <c:v>8.49</c:v>
                </c:pt>
                <c:pt idx="133">
                  <c:v>8.5</c:v>
                </c:pt>
                <c:pt idx="134">
                  <c:v>8.51</c:v>
                </c:pt>
                <c:pt idx="135">
                  <c:v>8.51</c:v>
                </c:pt>
                <c:pt idx="136">
                  <c:v>8.52</c:v>
                </c:pt>
                <c:pt idx="137">
                  <c:v>8.52</c:v>
                </c:pt>
                <c:pt idx="138">
                  <c:v>8.52</c:v>
                </c:pt>
                <c:pt idx="139">
                  <c:v>8.51</c:v>
                </c:pt>
                <c:pt idx="140">
                  <c:v>8.51</c:v>
                </c:pt>
                <c:pt idx="141">
                  <c:v>8.5</c:v>
                </c:pt>
                <c:pt idx="142">
                  <c:v>8.49</c:v>
                </c:pt>
                <c:pt idx="143">
                  <c:v>8.48</c:v>
                </c:pt>
                <c:pt idx="144">
                  <c:v>8.4700000000000006</c:v>
                </c:pt>
                <c:pt idx="145">
                  <c:v>8.4600000000000009</c:v>
                </c:pt>
                <c:pt idx="146">
                  <c:v>8.44</c:v>
                </c:pt>
                <c:pt idx="147">
                  <c:v>8.42</c:v>
                </c:pt>
                <c:pt idx="148">
                  <c:v>8.4</c:v>
                </c:pt>
                <c:pt idx="149">
                  <c:v>8.3800000000000008</c:v>
                </c:pt>
                <c:pt idx="150">
                  <c:v>8.36</c:v>
                </c:pt>
                <c:pt idx="151">
                  <c:v>8.33</c:v>
                </c:pt>
                <c:pt idx="152">
                  <c:v>8.31</c:v>
                </c:pt>
                <c:pt idx="153">
                  <c:v>8.2799999999999994</c:v>
                </c:pt>
                <c:pt idx="154">
                  <c:v>8.25</c:v>
                </c:pt>
                <c:pt idx="155">
                  <c:v>8.2200000000000006</c:v>
                </c:pt>
                <c:pt idx="156">
                  <c:v>8.18</c:v>
                </c:pt>
                <c:pt idx="157">
                  <c:v>8.15</c:v>
                </c:pt>
                <c:pt idx="158">
                  <c:v>8.11</c:v>
                </c:pt>
                <c:pt idx="159">
                  <c:v>8.07</c:v>
                </c:pt>
                <c:pt idx="160">
                  <c:v>8.0299999999999994</c:v>
                </c:pt>
                <c:pt idx="161">
                  <c:v>7.98</c:v>
                </c:pt>
                <c:pt idx="162">
                  <c:v>7.94</c:v>
                </c:pt>
                <c:pt idx="163">
                  <c:v>7.89</c:v>
                </c:pt>
                <c:pt idx="164">
                  <c:v>7.84</c:v>
                </c:pt>
                <c:pt idx="165">
                  <c:v>7.79</c:v>
                </c:pt>
                <c:pt idx="166">
                  <c:v>7.74</c:v>
                </c:pt>
                <c:pt idx="167">
                  <c:v>7.69</c:v>
                </c:pt>
                <c:pt idx="168">
                  <c:v>7.63</c:v>
                </c:pt>
                <c:pt idx="169">
                  <c:v>7.57</c:v>
                </c:pt>
                <c:pt idx="170">
                  <c:v>7.52</c:v>
                </c:pt>
                <c:pt idx="171">
                  <c:v>7.46</c:v>
                </c:pt>
                <c:pt idx="172">
                  <c:v>7.39</c:v>
                </c:pt>
                <c:pt idx="173">
                  <c:v>7.33</c:v>
                </c:pt>
                <c:pt idx="174">
                  <c:v>7.26</c:v>
                </c:pt>
                <c:pt idx="175">
                  <c:v>7.2</c:v>
                </c:pt>
                <c:pt idx="176">
                  <c:v>7.13</c:v>
                </c:pt>
                <c:pt idx="177">
                  <c:v>7.06</c:v>
                </c:pt>
                <c:pt idx="178">
                  <c:v>6.99</c:v>
                </c:pt>
                <c:pt idx="179">
                  <c:v>6.91</c:v>
                </c:pt>
                <c:pt idx="180">
                  <c:v>6.84</c:v>
                </c:pt>
                <c:pt idx="181">
                  <c:v>6.76</c:v>
                </c:pt>
                <c:pt idx="182">
                  <c:v>6.68</c:v>
                </c:pt>
                <c:pt idx="183">
                  <c:v>6.6</c:v>
                </c:pt>
                <c:pt idx="184">
                  <c:v>6.52</c:v>
                </c:pt>
                <c:pt idx="185">
                  <c:v>6.44</c:v>
                </c:pt>
                <c:pt idx="186">
                  <c:v>6.35</c:v>
                </c:pt>
                <c:pt idx="187">
                  <c:v>6.27</c:v>
                </c:pt>
                <c:pt idx="188">
                  <c:v>6.18</c:v>
                </c:pt>
                <c:pt idx="189">
                  <c:v>6.09</c:v>
                </c:pt>
                <c:pt idx="190">
                  <c:v>6</c:v>
                </c:pt>
                <c:pt idx="191">
                  <c:v>5.91</c:v>
                </c:pt>
                <c:pt idx="192">
                  <c:v>5.81</c:v>
                </c:pt>
                <c:pt idx="193">
                  <c:v>5.72</c:v>
                </c:pt>
                <c:pt idx="194">
                  <c:v>5.62</c:v>
                </c:pt>
                <c:pt idx="195">
                  <c:v>5.52</c:v>
                </c:pt>
                <c:pt idx="196">
                  <c:v>5.43</c:v>
                </c:pt>
                <c:pt idx="197">
                  <c:v>5.32</c:v>
                </c:pt>
                <c:pt idx="198">
                  <c:v>5.22</c:v>
                </c:pt>
                <c:pt idx="199">
                  <c:v>5.12</c:v>
                </c:pt>
                <c:pt idx="200">
                  <c:v>5.01</c:v>
                </c:pt>
                <c:pt idx="201">
                  <c:v>4.91</c:v>
                </c:pt>
                <c:pt idx="202">
                  <c:v>4.8</c:v>
                </c:pt>
                <c:pt idx="203">
                  <c:v>4.6900000000000004</c:v>
                </c:pt>
                <c:pt idx="204">
                  <c:v>4.58</c:v>
                </c:pt>
                <c:pt idx="205">
                  <c:v>4.47</c:v>
                </c:pt>
                <c:pt idx="206">
                  <c:v>4.3600000000000003</c:v>
                </c:pt>
                <c:pt idx="207">
                  <c:v>4.24</c:v>
                </c:pt>
                <c:pt idx="208">
                  <c:v>4.13</c:v>
                </c:pt>
                <c:pt idx="209">
                  <c:v>4.01</c:v>
                </c:pt>
                <c:pt idx="210">
                  <c:v>3.89</c:v>
                </c:pt>
                <c:pt idx="211">
                  <c:v>3.78</c:v>
                </c:pt>
                <c:pt idx="212">
                  <c:v>3.66</c:v>
                </c:pt>
                <c:pt idx="213">
                  <c:v>3.54</c:v>
                </c:pt>
                <c:pt idx="214">
                  <c:v>3.41</c:v>
                </c:pt>
                <c:pt idx="215">
                  <c:v>3.29</c:v>
                </c:pt>
                <c:pt idx="216">
                  <c:v>3.17</c:v>
                </c:pt>
                <c:pt idx="217">
                  <c:v>3.04</c:v>
                </c:pt>
                <c:pt idx="218">
                  <c:v>2.92</c:v>
                </c:pt>
                <c:pt idx="219">
                  <c:v>2.8</c:v>
                </c:pt>
                <c:pt idx="220">
                  <c:v>2.67</c:v>
                </c:pt>
                <c:pt idx="221">
                  <c:v>2.54</c:v>
                </c:pt>
                <c:pt idx="222">
                  <c:v>2.42</c:v>
                </c:pt>
                <c:pt idx="223">
                  <c:v>2.29</c:v>
                </c:pt>
                <c:pt idx="224">
                  <c:v>2.17</c:v>
                </c:pt>
                <c:pt idx="225">
                  <c:v>2.04</c:v>
                </c:pt>
                <c:pt idx="226">
                  <c:v>1.92</c:v>
                </c:pt>
                <c:pt idx="227">
                  <c:v>1.79</c:v>
                </c:pt>
                <c:pt idx="228">
                  <c:v>1.67</c:v>
                </c:pt>
                <c:pt idx="229">
                  <c:v>1.56</c:v>
                </c:pt>
                <c:pt idx="230">
                  <c:v>1.44</c:v>
                </c:pt>
                <c:pt idx="231">
                  <c:v>1.33</c:v>
                </c:pt>
                <c:pt idx="232">
                  <c:v>1.23</c:v>
                </c:pt>
                <c:pt idx="233">
                  <c:v>1.1299999999999999</c:v>
                </c:pt>
                <c:pt idx="234">
                  <c:v>1.03</c:v>
                </c:pt>
                <c:pt idx="235">
                  <c:v>0.94</c:v>
                </c:pt>
                <c:pt idx="236">
                  <c:v>0.86</c:v>
                </c:pt>
                <c:pt idx="237">
                  <c:v>0.77</c:v>
                </c:pt>
                <c:pt idx="238">
                  <c:v>0.7</c:v>
                </c:pt>
                <c:pt idx="239">
                  <c:v>0.63</c:v>
                </c:pt>
                <c:pt idx="240">
                  <c:v>0.56000000000000005</c:v>
                </c:pt>
                <c:pt idx="241">
                  <c:v>0.5</c:v>
                </c:pt>
                <c:pt idx="242">
                  <c:v>0.44</c:v>
                </c:pt>
                <c:pt idx="243">
                  <c:v>0.39</c:v>
                </c:pt>
                <c:pt idx="244">
                  <c:v>0.34</c:v>
                </c:pt>
                <c:pt idx="245">
                  <c:v>0.28999999999999998</c:v>
                </c:pt>
                <c:pt idx="246">
                  <c:v>0.25</c:v>
                </c:pt>
                <c:pt idx="247">
                  <c:v>0.22</c:v>
                </c:pt>
                <c:pt idx="248">
                  <c:v>0.19</c:v>
                </c:pt>
                <c:pt idx="249">
                  <c:v>0.17</c:v>
                </c:pt>
                <c:pt idx="250">
                  <c:v>0.15</c:v>
                </c:pt>
                <c:pt idx="251">
                  <c:v>0.13</c:v>
                </c:pt>
                <c:pt idx="252">
                  <c:v>0.11</c:v>
                </c:pt>
                <c:pt idx="253">
                  <c:v>0.1</c:v>
                </c:pt>
                <c:pt idx="254">
                  <c:v>0.09</c:v>
                </c:pt>
                <c:pt idx="255">
                  <c:v>0.08</c:v>
                </c:pt>
                <c:pt idx="256">
                  <c:v>0.08</c:v>
                </c:pt>
                <c:pt idx="257">
                  <c:v>7.0000000000000007E-2</c:v>
                </c:pt>
                <c:pt idx="258">
                  <c:v>7.0000000000000007E-2</c:v>
                </c:pt>
                <c:pt idx="259">
                  <c:v>0.06</c:v>
                </c:pt>
                <c:pt idx="260">
                  <c:v>0.06</c:v>
                </c:pt>
                <c:pt idx="261">
                  <c:v>0.05</c:v>
                </c:pt>
                <c:pt idx="262">
                  <c:v>0.05</c:v>
                </c:pt>
                <c:pt idx="263">
                  <c:v>0.04</c:v>
                </c:pt>
                <c:pt idx="264">
                  <c:v>0.04</c:v>
                </c:pt>
                <c:pt idx="265">
                  <c:v>0.04</c:v>
                </c:pt>
                <c:pt idx="266">
                  <c:v>0.03</c:v>
                </c:pt>
                <c:pt idx="267">
                  <c:v>0.03</c:v>
                </c:pt>
                <c:pt idx="268">
                  <c:v>0.02</c:v>
                </c:pt>
                <c:pt idx="269">
                  <c:v>0.02</c:v>
                </c:pt>
                <c:pt idx="270">
                  <c:v>0.02</c:v>
                </c:pt>
                <c:pt idx="271">
                  <c:v>0.01</c:v>
                </c:pt>
                <c:pt idx="272">
                  <c:v>0.01</c:v>
                </c:pt>
                <c:pt idx="273">
                  <c:v>0.01</c:v>
                </c:pt>
                <c:pt idx="274">
                  <c:v>0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E9-4E7D-9CD1-E3350DB670E5}"/>
            </c:ext>
          </c:extLst>
        </c:ser>
        <c:ser>
          <c:idx val="2"/>
          <c:order val="2"/>
          <c:tx>
            <c:strRef>
              <c:f>Lois_Levees!$X$2:$Y$2</c:f>
              <c:strCache>
                <c:ptCount val="1"/>
                <c:pt idx="0">
                  <c:v>Loi ADM nominale</c:v>
                </c:pt>
              </c:strCache>
            </c:strRef>
          </c:tx>
          <c:spPr>
            <a:ln>
              <a:solidFill>
                <a:schemeClr val="tx2"/>
              </a:solidFill>
              <a:prstDash val="sysDot"/>
            </a:ln>
          </c:spPr>
          <c:marker>
            <c:symbol val="none"/>
          </c:marker>
          <c:xVal>
            <c:numRef>
              <c:f>Lois_Levees!$X$5:$X$501</c:f>
              <c:numCache>
                <c:formatCode>General</c:formatCode>
                <c:ptCount val="497"/>
                <c:pt idx="0">
                  <c:v>360</c:v>
                </c:pt>
                <c:pt idx="1">
                  <c:v>361</c:v>
                </c:pt>
                <c:pt idx="2">
                  <c:v>362</c:v>
                </c:pt>
                <c:pt idx="3">
                  <c:v>363</c:v>
                </c:pt>
                <c:pt idx="4">
                  <c:v>364</c:v>
                </c:pt>
                <c:pt idx="5">
                  <c:v>365</c:v>
                </c:pt>
                <c:pt idx="6">
                  <c:v>366</c:v>
                </c:pt>
                <c:pt idx="7">
                  <c:v>367</c:v>
                </c:pt>
                <c:pt idx="8">
                  <c:v>368</c:v>
                </c:pt>
                <c:pt idx="9">
                  <c:v>369</c:v>
                </c:pt>
                <c:pt idx="10">
                  <c:v>370</c:v>
                </c:pt>
                <c:pt idx="11">
                  <c:v>371</c:v>
                </c:pt>
                <c:pt idx="12">
                  <c:v>372</c:v>
                </c:pt>
                <c:pt idx="13">
                  <c:v>373</c:v>
                </c:pt>
                <c:pt idx="14">
                  <c:v>374</c:v>
                </c:pt>
                <c:pt idx="15">
                  <c:v>375</c:v>
                </c:pt>
                <c:pt idx="16">
                  <c:v>376</c:v>
                </c:pt>
                <c:pt idx="17">
                  <c:v>377</c:v>
                </c:pt>
                <c:pt idx="18">
                  <c:v>378</c:v>
                </c:pt>
                <c:pt idx="19">
                  <c:v>379</c:v>
                </c:pt>
                <c:pt idx="20">
                  <c:v>380</c:v>
                </c:pt>
                <c:pt idx="21">
                  <c:v>381</c:v>
                </c:pt>
                <c:pt idx="22">
                  <c:v>382</c:v>
                </c:pt>
                <c:pt idx="23">
                  <c:v>383</c:v>
                </c:pt>
                <c:pt idx="24">
                  <c:v>384</c:v>
                </c:pt>
                <c:pt idx="25">
                  <c:v>385</c:v>
                </c:pt>
                <c:pt idx="26">
                  <c:v>386</c:v>
                </c:pt>
                <c:pt idx="27">
                  <c:v>387</c:v>
                </c:pt>
                <c:pt idx="28">
                  <c:v>388</c:v>
                </c:pt>
                <c:pt idx="29">
                  <c:v>389</c:v>
                </c:pt>
                <c:pt idx="30">
                  <c:v>390</c:v>
                </c:pt>
                <c:pt idx="31">
                  <c:v>391</c:v>
                </c:pt>
                <c:pt idx="32">
                  <c:v>392</c:v>
                </c:pt>
                <c:pt idx="33">
                  <c:v>393</c:v>
                </c:pt>
                <c:pt idx="34">
                  <c:v>394</c:v>
                </c:pt>
                <c:pt idx="35">
                  <c:v>395</c:v>
                </c:pt>
                <c:pt idx="36">
                  <c:v>396</c:v>
                </c:pt>
                <c:pt idx="37">
                  <c:v>397</c:v>
                </c:pt>
                <c:pt idx="38">
                  <c:v>398</c:v>
                </c:pt>
                <c:pt idx="39">
                  <c:v>399</c:v>
                </c:pt>
                <c:pt idx="40">
                  <c:v>400</c:v>
                </c:pt>
                <c:pt idx="41">
                  <c:v>401</c:v>
                </c:pt>
                <c:pt idx="42">
                  <c:v>402</c:v>
                </c:pt>
                <c:pt idx="43">
                  <c:v>403</c:v>
                </c:pt>
                <c:pt idx="44">
                  <c:v>404</c:v>
                </c:pt>
                <c:pt idx="45">
                  <c:v>405</c:v>
                </c:pt>
                <c:pt idx="46">
                  <c:v>406</c:v>
                </c:pt>
                <c:pt idx="47">
                  <c:v>407</c:v>
                </c:pt>
                <c:pt idx="48">
                  <c:v>408</c:v>
                </c:pt>
                <c:pt idx="49">
                  <c:v>409</c:v>
                </c:pt>
                <c:pt idx="50">
                  <c:v>410</c:v>
                </c:pt>
                <c:pt idx="51">
                  <c:v>411</c:v>
                </c:pt>
                <c:pt idx="52">
                  <c:v>412</c:v>
                </c:pt>
                <c:pt idx="53">
                  <c:v>413</c:v>
                </c:pt>
                <c:pt idx="54">
                  <c:v>414</c:v>
                </c:pt>
                <c:pt idx="55">
                  <c:v>415</c:v>
                </c:pt>
                <c:pt idx="56">
                  <c:v>416</c:v>
                </c:pt>
                <c:pt idx="57">
                  <c:v>417</c:v>
                </c:pt>
                <c:pt idx="58">
                  <c:v>418</c:v>
                </c:pt>
                <c:pt idx="59">
                  <c:v>419</c:v>
                </c:pt>
                <c:pt idx="60">
                  <c:v>420</c:v>
                </c:pt>
                <c:pt idx="61">
                  <c:v>421</c:v>
                </c:pt>
                <c:pt idx="62">
                  <c:v>422</c:v>
                </c:pt>
                <c:pt idx="63">
                  <c:v>423</c:v>
                </c:pt>
                <c:pt idx="64">
                  <c:v>424</c:v>
                </c:pt>
                <c:pt idx="65">
                  <c:v>425</c:v>
                </c:pt>
                <c:pt idx="66">
                  <c:v>426</c:v>
                </c:pt>
                <c:pt idx="67">
                  <c:v>427</c:v>
                </c:pt>
                <c:pt idx="68">
                  <c:v>428</c:v>
                </c:pt>
                <c:pt idx="69">
                  <c:v>429</c:v>
                </c:pt>
                <c:pt idx="70">
                  <c:v>430</c:v>
                </c:pt>
                <c:pt idx="71">
                  <c:v>431</c:v>
                </c:pt>
                <c:pt idx="72">
                  <c:v>432</c:v>
                </c:pt>
                <c:pt idx="73">
                  <c:v>433</c:v>
                </c:pt>
                <c:pt idx="74">
                  <c:v>434</c:v>
                </c:pt>
                <c:pt idx="75">
                  <c:v>435</c:v>
                </c:pt>
                <c:pt idx="76">
                  <c:v>436</c:v>
                </c:pt>
                <c:pt idx="77">
                  <c:v>437</c:v>
                </c:pt>
                <c:pt idx="78">
                  <c:v>438</c:v>
                </c:pt>
                <c:pt idx="79">
                  <c:v>439</c:v>
                </c:pt>
                <c:pt idx="80">
                  <c:v>440</c:v>
                </c:pt>
                <c:pt idx="81">
                  <c:v>441</c:v>
                </c:pt>
                <c:pt idx="82">
                  <c:v>442</c:v>
                </c:pt>
                <c:pt idx="83">
                  <c:v>443</c:v>
                </c:pt>
                <c:pt idx="84">
                  <c:v>444</c:v>
                </c:pt>
                <c:pt idx="85">
                  <c:v>445</c:v>
                </c:pt>
                <c:pt idx="86">
                  <c:v>446</c:v>
                </c:pt>
                <c:pt idx="87">
                  <c:v>447</c:v>
                </c:pt>
                <c:pt idx="88">
                  <c:v>448</c:v>
                </c:pt>
                <c:pt idx="89">
                  <c:v>449</c:v>
                </c:pt>
                <c:pt idx="90">
                  <c:v>450</c:v>
                </c:pt>
                <c:pt idx="91">
                  <c:v>451</c:v>
                </c:pt>
                <c:pt idx="92">
                  <c:v>452</c:v>
                </c:pt>
                <c:pt idx="93">
                  <c:v>453</c:v>
                </c:pt>
                <c:pt idx="94">
                  <c:v>454</c:v>
                </c:pt>
                <c:pt idx="95">
                  <c:v>455</c:v>
                </c:pt>
                <c:pt idx="96">
                  <c:v>456</c:v>
                </c:pt>
                <c:pt idx="97">
                  <c:v>457</c:v>
                </c:pt>
                <c:pt idx="98">
                  <c:v>458</c:v>
                </c:pt>
                <c:pt idx="99">
                  <c:v>459</c:v>
                </c:pt>
                <c:pt idx="100">
                  <c:v>460</c:v>
                </c:pt>
                <c:pt idx="101">
                  <c:v>461</c:v>
                </c:pt>
                <c:pt idx="102">
                  <c:v>462</c:v>
                </c:pt>
                <c:pt idx="103">
                  <c:v>463</c:v>
                </c:pt>
                <c:pt idx="104">
                  <c:v>464</c:v>
                </c:pt>
                <c:pt idx="105">
                  <c:v>465</c:v>
                </c:pt>
                <c:pt idx="106">
                  <c:v>466</c:v>
                </c:pt>
                <c:pt idx="107">
                  <c:v>467</c:v>
                </c:pt>
                <c:pt idx="108">
                  <c:v>468</c:v>
                </c:pt>
                <c:pt idx="109">
                  <c:v>469</c:v>
                </c:pt>
                <c:pt idx="110">
                  <c:v>470</c:v>
                </c:pt>
                <c:pt idx="111">
                  <c:v>471</c:v>
                </c:pt>
                <c:pt idx="112">
                  <c:v>472</c:v>
                </c:pt>
                <c:pt idx="113">
                  <c:v>473</c:v>
                </c:pt>
                <c:pt idx="114">
                  <c:v>474</c:v>
                </c:pt>
                <c:pt idx="115">
                  <c:v>475</c:v>
                </c:pt>
                <c:pt idx="116">
                  <c:v>476</c:v>
                </c:pt>
                <c:pt idx="117">
                  <c:v>477</c:v>
                </c:pt>
                <c:pt idx="118">
                  <c:v>478</c:v>
                </c:pt>
                <c:pt idx="119">
                  <c:v>479</c:v>
                </c:pt>
                <c:pt idx="120">
                  <c:v>480</c:v>
                </c:pt>
                <c:pt idx="121">
                  <c:v>481</c:v>
                </c:pt>
                <c:pt idx="122">
                  <c:v>482</c:v>
                </c:pt>
                <c:pt idx="123">
                  <c:v>483</c:v>
                </c:pt>
                <c:pt idx="124">
                  <c:v>484</c:v>
                </c:pt>
                <c:pt idx="125">
                  <c:v>485</c:v>
                </c:pt>
                <c:pt idx="126">
                  <c:v>486</c:v>
                </c:pt>
                <c:pt idx="127">
                  <c:v>487</c:v>
                </c:pt>
                <c:pt idx="128">
                  <c:v>488</c:v>
                </c:pt>
                <c:pt idx="129">
                  <c:v>489</c:v>
                </c:pt>
                <c:pt idx="130">
                  <c:v>490</c:v>
                </c:pt>
                <c:pt idx="131">
                  <c:v>491</c:v>
                </c:pt>
                <c:pt idx="132">
                  <c:v>492</c:v>
                </c:pt>
                <c:pt idx="133">
                  <c:v>493</c:v>
                </c:pt>
                <c:pt idx="134">
                  <c:v>494</c:v>
                </c:pt>
                <c:pt idx="135">
                  <c:v>495</c:v>
                </c:pt>
                <c:pt idx="136">
                  <c:v>496</c:v>
                </c:pt>
                <c:pt idx="137">
                  <c:v>497</c:v>
                </c:pt>
                <c:pt idx="138">
                  <c:v>498</c:v>
                </c:pt>
                <c:pt idx="139">
                  <c:v>499</c:v>
                </c:pt>
                <c:pt idx="140">
                  <c:v>500</c:v>
                </c:pt>
                <c:pt idx="141">
                  <c:v>501</c:v>
                </c:pt>
                <c:pt idx="142">
                  <c:v>502</c:v>
                </c:pt>
                <c:pt idx="143">
                  <c:v>503</c:v>
                </c:pt>
                <c:pt idx="144">
                  <c:v>504</c:v>
                </c:pt>
                <c:pt idx="145">
                  <c:v>505</c:v>
                </c:pt>
                <c:pt idx="146">
                  <c:v>506</c:v>
                </c:pt>
                <c:pt idx="147">
                  <c:v>507</c:v>
                </c:pt>
                <c:pt idx="148">
                  <c:v>508</c:v>
                </c:pt>
                <c:pt idx="149">
                  <c:v>509</c:v>
                </c:pt>
                <c:pt idx="150">
                  <c:v>510</c:v>
                </c:pt>
                <c:pt idx="151">
                  <c:v>511</c:v>
                </c:pt>
                <c:pt idx="152">
                  <c:v>512</c:v>
                </c:pt>
                <c:pt idx="153">
                  <c:v>513</c:v>
                </c:pt>
                <c:pt idx="154">
                  <c:v>514</c:v>
                </c:pt>
                <c:pt idx="155">
                  <c:v>515</c:v>
                </c:pt>
                <c:pt idx="156">
                  <c:v>516</c:v>
                </c:pt>
                <c:pt idx="157">
                  <c:v>517</c:v>
                </c:pt>
                <c:pt idx="158">
                  <c:v>518</c:v>
                </c:pt>
                <c:pt idx="159">
                  <c:v>519</c:v>
                </c:pt>
                <c:pt idx="160">
                  <c:v>520</c:v>
                </c:pt>
                <c:pt idx="161">
                  <c:v>521</c:v>
                </c:pt>
                <c:pt idx="162">
                  <c:v>522</c:v>
                </c:pt>
                <c:pt idx="163">
                  <c:v>523</c:v>
                </c:pt>
                <c:pt idx="164">
                  <c:v>524</c:v>
                </c:pt>
                <c:pt idx="165">
                  <c:v>525</c:v>
                </c:pt>
                <c:pt idx="166">
                  <c:v>526</c:v>
                </c:pt>
                <c:pt idx="167">
                  <c:v>527</c:v>
                </c:pt>
                <c:pt idx="168">
                  <c:v>528</c:v>
                </c:pt>
                <c:pt idx="169">
                  <c:v>529</c:v>
                </c:pt>
                <c:pt idx="170">
                  <c:v>530</c:v>
                </c:pt>
                <c:pt idx="171">
                  <c:v>531</c:v>
                </c:pt>
                <c:pt idx="172">
                  <c:v>532</c:v>
                </c:pt>
                <c:pt idx="173">
                  <c:v>533</c:v>
                </c:pt>
                <c:pt idx="174">
                  <c:v>534</c:v>
                </c:pt>
                <c:pt idx="175">
                  <c:v>535</c:v>
                </c:pt>
                <c:pt idx="176">
                  <c:v>536</c:v>
                </c:pt>
                <c:pt idx="177">
                  <c:v>537</c:v>
                </c:pt>
                <c:pt idx="178">
                  <c:v>538</c:v>
                </c:pt>
                <c:pt idx="179">
                  <c:v>539</c:v>
                </c:pt>
                <c:pt idx="180">
                  <c:v>540</c:v>
                </c:pt>
                <c:pt idx="181">
                  <c:v>541</c:v>
                </c:pt>
                <c:pt idx="182">
                  <c:v>542</c:v>
                </c:pt>
                <c:pt idx="183">
                  <c:v>543</c:v>
                </c:pt>
                <c:pt idx="184">
                  <c:v>544</c:v>
                </c:pt>
                <c:pt idx="185">
                  <c:v>545</c:v>
                </c:pt>
                <c:pt idx="186">
                  <c:v>546</c:v>
                </c:pt>
                <c:pt idx="187">
                  <c:v>547</c:v>
                </c:pt>
                <c:pt idx="188">
                  <c:v>548</c:v>
                </c:pt>
                <c:pt idx="189">
                  <c:v>549</c:v>
                </c:pt>
                <c:pt idx="190">
                  <c:v>550</c:v>
                </c:pt>
                <c:pt idx="191">
                  <c:v>551</c:v>
                </c:pt>
                <c:pt idx="192">
                  <c:v>552</c:v>
                </c:pt>
                <c:pt idx="193">
                  <c:v>553</c:v>
                </c:pt>
                <c:pt idx="194">
                  <c:v>554</c:v>
                </c:pt>
                <c:pt idx="195">
                  <c:v>555</c:v>
                </c:pt>
                <c:pt idx="196">
                  <c:v>556</c:v>
                </c:pt>
                <c:pt idx="197">
                  <c:v>557</c:v>
                </c:pt>
                <c:pt idx="198">
                  <c:v>558</c:v>
                </c:pt>
                <c:pt idx="199">
                  <c:v>559</c:v>
                </c:pt>
                <c:pt idx="200">
                  <c:v>560</c:v>
                </c:pt>
                <c:pt idx="201">
                  <c:v>561</c:v>
                </c:pt>
                <c:pt idx="202">
                  <c:v>562</c:v>
                </c:pt>
                <c:pt idx="203">
                  <c:v>563</c:v>
                </c:pt>
                <c:pt idx="204">
                  <c:v>564</c:v>
                </c:pt>
                <c:pt idx="205">
                  <c:v>565</c:v>
                </c:pt>
                <c:pt idx="206">
                  <c:v>566</c:v>
                </c:pt>
                <c:pt idx="207">
                  <c:v>567</c:v>
                </c:pt>
                <c:pt idx="208">
                  <c:v>568</c:v>
                </c:pt>
                <c:pt idx="209">
                  <c:v>569</c:v>
                </c:pt>
                <c:pt idx="210">
                  <c:v>570</c:v>
                </c:pt>
                <c:pt idx="211">
                  <c:v>571</c:v>
                </c:pt>
                <c:pt idx="212">
                  <c:v>572</c:v>
                </c:pt>
                <c:pt idx="213">
                  <c:v>573</c:v>
                </c:pt>
                <c:pt idx="214">
                  <c:v>574</c:v>
                </c:pt>
                <c:pt idx="215">
                  <c:v>575</c:v>
                </c:pt>
                <c:pt idx="216">
                  <c:v>576</c:v>
                </c:pt>
                <c:pt idx="217">
                  <c:v>577</c:v>
                </c:pt>
                <c:pt idx="218">
                  <c:v>578</c:v>
                </c:pt>
                <c:pt idx="219">
                  <c:v>579</c:v>
                </c:pt>
                <c:pt idx="220">
                  <c:v>580</c:v>
                </c:pt>
                <c:pt idx="221">
                  <c:v>581</c:v>
                </c:pt>
                <c:pt idx="222">
                  <c:v>582</c:v>
                </c:pt>
                <c:pt idx="223">
                  <c:v>583</c:v>
                </c:pt>
                <c:pt idx="224">
                  <c:v>584</c:v>
                </c:pt>
                <c:pt idx="225">
                  <c:v>585</c:v>
                </c:pt>
                <c:pt idx="226">
                  <c:v>586</c:v>
                </c:pt>
                <c:pt idx="227">
                  <c:v>587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</c:numCache>
            </c:numRef>
          </c:xVal>
          <c:yVal>
            <c:numRef>
              <c:f>Lois_Levees!$Y$5:$Y$501</c:f>
              <c:numCache>
                <c:formatCode>General</c:formatCode>
                <c:ptCount val="497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0.02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0.09</c:v>
                </c:pt>
                <c:pt idx="11">
                  <c:v>0.1</c:v>
                </c:pt>
                <c:pt idx="12">
                  <c:v>0.12</c:v>
                </c:pt>
                <c:pt idx="13">
                  <c:v>0.13</c:v>
                </c:pt>
                <c:pt idx="14">
                  <c:v>0.15</c:v>
                </c:pt>
                <c:pt idx="15">
                  <c:v>0.17</c:v>
                </c:pt>
                <c:pt idx="16">
                  <c:v>0.19</c:v>
                </c:pt>
                <c:pt idx="17">
                  <c:v>0.21</c:v>
                </c:pt>
                <c:pt idx="18">
                  <c:v>0.24</c:v>
                </c:pt>
                <c:pt idx="19">
                  <c:v>0.27</c:v>
                </c:pt>
                <c:pt idx="20">
                  <c:v>0.3</c:v>
                </c:pt>
                <c:pt idx="21">
                  <c:v>0.33</c:v>
                </c:pt>
                <c:pt idx="22">
                  <c:v>0.36</c:v>
                </c:pt>
                <c:pt idx="23">
                  <c:v>0.4</c:v>
                </c:pt>
                <c:pt idx="24">
                  <c:v>0.45</c:v>
                </c:pt>
                <c:pt idx="25">
                  <c:v>0.49</c:v>
                </c:pt>
                <c:pt idx="26">
                  <c:v>0.55000000000000004</c:v>
                </c:pt>
                <c:pt idx="27">
                  <c:v>0.6</c:v>
                </c:pt>
                <c:pt idx="28">
                  <c:v>0.66</c:v>
                </c:pt>
                <c:pt idx="29">
                  <c:v>0.73</c:v>
                </c:pt>
                <c:pt idx="30">
                  <c:v>0.8</c:v>
                </c:pt>
                <c:pt idx="31">
                  <c:v>0.87</c:v>
                </c:pt>
                <c:pt idx="32">
                  <c:v>0.95</c:v>
                </c:pt>
                <c:pt idx="33">
                  <c:v>1.03</c:v>
                </c:pt>
                <c:pt idx="34">
                  <c:v>1.1299999999999999</c:v>
                </c:pt>
                <c:pt idx="35">
                  <c:v>1.22</c:v>
                </c:pt>
                <c:pt idx="36">
                  <c:v>1.32</c:v>
                </c:pt>
                <c:pt idx="37">
                  <c:v>1.42</c:v>
                </c:pt>
                <c:pt idx="38">
                  <c:v>1.53</c:v>
                </c:pt>
                <c:pt idx="39">
                  <c:v>1.64</c:v>
                </c:pt>
                <c:pt idx="40">
                  <c:v>1.76</c:v>
                </c:pt>
                <c:pt idx="41">
                  <c:v>1.88</c:v>
                </c:pt>
                <c:pt idx="42">
                  <c:v>2</c:v>
                </c:pt>
                <c:pt idx="43">
                  <c:v>2.13</c:v>
                </c:pt>
                <c:pt idx="44">
                  <c:v>2.2599999999999998</c:v>
                </c:pt>
                <c:pt idx="45">
                  <c:v>2.39</c:v>
                </c:pt>
                <c:pt idx="46">
                  <c:v>2.52</c:v>
                </c:pt>
                <c:pt idx="47">
                  <c:v>2.66</c:v>
                </c:pt>
                <c:pt idx="48">
                  <c:v>2.8</c:v>
                </c:pt>
                <c:pt idx="49">
                  <c:v>2.94</c:v>
                </c:pt>
                <c:pt idx="50">
                  <c:v>3.08</c:v>
                </c:pt>
                <c:pt idx="51">
                  <c:v>3.22</c:v>
                </c:pt>
                <c:pt idx="52">
                  <c:v>3.36</c:v>
                </c:pt>
                <c:pt idx="53">
                  <c:v>3.51</c:v>
                </c:pt>
                <c:pt idx="54">
                  <c:v>3.65</c:v>
                </c:pt>
                <c:pt idx="55">
                  <c:v>3.79</c:v>
                </c:pt>
                <c:pt idx="56">
                  <c:v>3.92</c:v>
                </c:pt>
                <c:pt idx="57">
                  <c:v>4.0599999999999996</c:v>
                </c:pt>
                <c:pt idx="58">
                  <c:v>4.2</c:v>
                </c:pt>
                <c:pt idx="59">
                  <c:v>4.33</c:v>
                </c:pt>
                <c:pt idx="60">
                  <c:v>4.46</c:v>
                </c:pt>
                <c:pt idx="61">
                  <c:v>4.59</c:v>
                </c:pt>
                <c:pt idx="62">
                  <c:v>4.72</c:v>
                </c:pt>
                <c:pt idx="63">
                  <c:v>4.8499999999999996</c:v>
                </c:pt>
                <c:pt idx="64">
                  <c:v>4.97</c:v>
                </c:pt>
                <c:pt idx="65">
                  <c:v>5.09</c:v>
                </c:pt>
                <c:pt idx="66">
                  <c:v>5.21</c:v>
                </c:pt>
                <c:pt idx="67">
                  <c:v>5.33</c:v>
                </c:pt>
                <c:pt idx="68">
                  <c:v>5.44</c:v>
                </c:pt>
                <c:pt idx="69">
                  <c:v>5.55</c:v>
                </c:pt>
                <c:pt idx="70">
                  <c:v>5.66</c:v>
                </c:pt>
                <c:pt idx="71">
                  <c:v>5.77</c:v>
                </c:pt>
                <c:pt idx="72">
                  <c:v>5.87</c:v>
                </c:pt>
                <c:pt idx="73">
                  <c:v>5.98</c:v>
                </c:pt>
                <c:pt idx="74">
                  <c:v>6.08</c:v>
                </c:pt>
                <c:pt idx="75">
                  <c:v>6.17</c:v>
                </c:pt>
                <c:pt idx="76">
                  <c:v>6.27</c:v>
                </c:pt>
                <c:pt idx="77">
                  <c:v>6.36</c:v>
                </c:pt>
                <c:pt idx="78">
                  <c:v>6.45</c:v>
                </c:pt>
                <c:pt idx="79">
                  <c:v>6.53</c:v>
                </c:pt>
                <c:pt idx="80">
                  <c:v>6.62</c:v>
                </c:pt>
                <c:pt idx="81">
                  <c:v>6.7</c:v>
                </c:pt>
                <c:pt idx="82">
                  <c:v>6.78</c:v>
                </c:pt>
                <c:pt idx="83">
                  <c:v>6.85</c:v>
                </c:pt>
                <c:pt idx="84">
                  <c:v>6.92</c:v>
                </c:pt>
                <c:pt idx="85">
                  <c:v>6.99</c:v>
                </c:pt>
                <c:pt idx="86">
                  <c:v>7.06</c:v>
                </c:pt>
                <c:pt idx="87">
                  <c:v>7.12</c:v>
                </c:pt>
                <c:pt idx="88">
                  <c:v>7.18</c:v>
                </c:pt>
                <c:pt idx="89">
                  <c:v>7.24</c:v>
                </c:pt>
                <c:pt idx="90">
                  <c:v>7.3</c:v>
                </c:pt>
                <c:pt idx="91">
                  <c:v>7.35</c:v>
                </c:pt>
                <c:pt idx="92">
                  <c:v>7.4</c:v>
                </c:pt>
                <c:pt idx="93">
                  <c:v>7.45</c:v>
                </c:pt>
                <c:pt idx="94">
                  <c:v>7.49</c:v>
                </c:pt>
                <c:pt idx="95">
                  <c:v>7.53</c:v>
                </c:pt>
                <c:pt idx="96">
                  <c:v>7.57</c:v>
                </c:pt>
                <c:pt idx="97">
                  <c:v>7.61</c:v>
                </c:pt>
                <c:pt idx="98">
                  <c:v>7.64</c:v>
                </c:pt>
                <c:pt idx="99">
                  <c:v>7.67</c:v>
                </c:pt>
                <c:pt idx="100">
                  <c:v>7.69</c:v>
                </c:pt>
                <c:pt idx="101">
                  <c:v>7.72</c:v>
                </c:pt>
                <c:pt idx="102">
                  <c:v>7.74</c:v>
                </c:pt>
                <c:pt idx="103">
                  <c:v>7.76</c:v>
                </c:pt>
                <c:pt idx="104">
                  <c:v>7.77</c:v>
                </c:pt>
                <c:pt idx="105">
                  <c:v>7.78</c:v>
                </c:pt>
                <c:pt idx="106">
                  <c:v>7.79</c:v>
                </c:pt>
                <c:pt idx="107">
                  <c:v>7.8</c:v>
                </c:pt>
                <c:pt idx="108">
                  <c:v>7.8</c:v>
                </c:pt>
                <c:pt idx="109">
                  <c:v>7.8</c:v>
                </c:pt>
                <c:pt idx="110">
                  <c:v>7.79</c:v>
                </c:pt>
                <c:pt idx="111">
                  <c:v>7.79</c:v>
                </c:pt>
                <c:pt idx="112">
                  <c:v>7.78</c:v>
                </c:pt>
                <c:pt idx="113">
                  <c:v>7.77</c:v>
                </c:pt>
                <c:pt idx="114">
                  <c:v>7.75</c:v>
                </c:pt>
                <c:pt idx="115">
                  <c:v>7.74</c:v>
                </c:pt>
                <c:pt idx="116">
                  <c:v>7.71</c:v>
                </c:pt>
                <c:pt idx="117">
                  <c:v>7.69</c:v>
                </c:pt>
                <c:pt idx="118">
                  <c:v>7.66</c:v>
                </c:pt>
                <c:pt idx="119">
                  <c:v>7.64</c:v>
                </c:pt>
                <c:pt idx="120">
                  <c:v>7.6</c:v>
                </c:pt>
                <c:pt idx="121">
                  <c:v>7.57</c:v>
                </c:pt>
                <c:pt idx="122">
                  <c:v>7.53</c:v>
                </c:pt>
                <c:pt idx="123">
                  <c:v>7.49</c:v>
                </c:pt>
                <c:pt idx="124">
                  <c:v>7.44</c:v>
                </c:pt>
                <c:pt idx="125">
                  <c:v>7.4</c:v>
                </c:pt>
                <c:pt idx="126">
                  <c:v>7.34</c:v>
                </c:pt>
                <c:pt idx="127">
                  <c:v>7.29</c:v>
                </c:pt>
                <c:pt idx="128">
                  <c:v>7.24</c:v>
                </c:pt>
                <c:pt idx="129">
                  <c:v>7.18</c:v>
                </c:pt>
                <c:pt idx="130">
                  <c:v>7.12</c:v>
                </c:pt>
                <c:pt idx="131">
                  <c:v>7.05</c:v>
                </c:pt>
                <c:pt idx="132">
                  <c:v>6.98</c:v>
                </c:pt>
                <c:pt idx="133">
                  <c:v>6.92</c:v>
                </c:pt>
                <c:pt idx="134">
                  <c:v>6.84</c:v>
                </c:pt>
                <c:pt idx="135">
                  <c:v>6.77</c:v>
                </c:pt>
                <c:pt idx="136">
                  <c:v>6.69</c:v>
                </c:pt>
                <c:pt idx="137">
                  <c:v>6.61</c:v>
                </c:pt>
                <c:pt idx="138">
                  <c:v>6.52</c:v>
                </c:pt>
                <c:pt idx="139">
                  <c:v>6.43</c:v>
                </c:pt>
                <c:pt idx="140">
                  <c:v>6.34</c:v>
                </c:pt>
                <c:pt idx="141">
                  <c:v>6.25</c:v>
                </c:pt>
                <c:pt idx="142">
                  <c:v>6.16</c:v>
                </c:pt>
                <c:pt idx="143">
                  <c:v>6.06</c:v>
                </c:pt>
                <c:pt idx="144">
                  <c:v>5.96</c:v>
                </c:pt>
                <c:pt idx="145">
                  <c:v>5.85</c:v>
                </c:pt>
                <c:pt idx="146">
                  <c:v>5.75</c:v>
                </c:pt>
                <c:pt idx="147">
                  <c:v>5.64</c:v>
                </c:pt>
                <c:pt idx="148">
                  <c:v>5.53</c:v>
                </c:pt>
                <c:pt idx="149">
                  <c:v>5.41</c:v>
                </c:pt>
                <c:pt idx="150">
                  <c:v>5.3</c:v>
                </c:pt>
                <c:pt idx="151">
                  <c:v>5.18</c:v>
                </c:pt>
                <c:pt idx="152">
                  <c:v>5.0599999999999996</c:v>
                </c:pt>
                <c:pt idx="153">
                  <c:v>4.93</c:v>
                </c:pt>
                <c:pt idx="154">
                  <c:v>4.8099999999999996</c:v>
                </c:pt>
                <c:pt idx="155">
                  <c:v>4.68</c:v>
                </c:pt>
                <c:pt idx="156">
                  <c:v>4.55</c:v>
                </c:pt>
                <c:pt idx="157">
                  <c:v>4.41</c:v>
                </c:pt>
                <c:pt idx="158">
                  <c:v>4.28</c:v>
                </c:pt>
                <c:pt idx="159">
                  <c:v>4.1399999999999997</c:v>
                </c:pt>
                <c:pt idx="160">
                  <c:v>4</c:v>
                </c:pt>
                <c:pt idx="161">
                  <c:v>3.86</c:v>
                </c:pt>
                <c:pt idx="162">
                  <c:v>3.72</c:v>
                </c:pt>
                <c:pt idx="163">
                  <c:v>3.58</c:v>
                </c:pt>
                <c:pt idx="164">
                  <c:v>3.43</c:v>
                </c:pt>
                <c:pt idx="165">
                  <c:v>3.29</c:v>
                </c:pt>
                <c:pt idx="166">
                  <c:v>3.15</c:v>
                </c:pt>
                <c:pt idx="167">
                  <c:v>3</c:v>
                </c:pt>
                <c:pt idx="168">
                  <c:v>2.86</c:v>
                </c:pt>
                <c:pt idx="169">
                  <c:v>2.72</c:v>
                </c:pt>
                <c:pt idx="170">
                  <c:v>2.58</c:v>
                </c:pt>
                <c:pt idx="171">
                  <c:v>2.44</c:v>
                </c:pt>
                <c:pt idx="172">
                  <c:v>2.31</c:v>
                </c:pt>
                <c:pt idx="173">
                  <c:v>2.1800000000000002</c:v>
                </c:pt>
                <c:pt idx="174">
                  <c:v>2.0499999999999998</c:v>
                </c:pt>
                <c:pt idx="175">
                  <c:v>1.92</c:v>
                </c:pt>
                <c:pt idx="176">
                  <c:v>1.8</c:v>
                </c:pt>
                <c:pt idx="177">
                  <c:v>1.68</c:v>
                </c:pt>
                <c:pt idx="178">
                  <c:v>1.57</c:v>
                </c:pt>
                <c:pt idx="179">
                  <c:v>1.46</c:v>
                </c:pt>
                <c:pt idx="180">
                  <c:v>1.36</c:v>
                </c:pt>
                <c:pt idx="181">
                  <c:v>1.26</c:v>
                </c:pt>
                <c:pt idx="182">
                  <c:v>1.1599999999999999</c:v>
                </c:pt>
                <c:pt idx="183">
                  <c:v>1.07</c:v>
                </c:pt>
                <c:pt idx="184">
                  <c:v>0.99</c:v>
                </c:pt>
                <c:pt idx="185">
                  <c:v>0.91</c:v>
                </c:pt>
                <c:pt idx="186">
                  <c:v>0.83</c:v>
                </c:pt>
                <c:pt idx="187">
                  <c:v>0.76</c:v>
                </c:pt>
                <c:pt idx="188">
                  <c:v>0.7</c:v>
                </c:pt>
                <c:pt idx="189">
                  <c:v>0.63</c:v>
                </c:pt>
                <c:pt idx="190">
                  <c:v>0.57999999999999996</c:v>
                </c:pt>
                <c:pt idx="191">
                  <c:v>0.53</c:v>
                </c:pt>
                <c:pt idx="192">
                  <c:v>0.48</c:v>
                </c:pt>
                <c:pt idx="193">
                  <c:v>0.44</c:v>
                </c:pt>
                <c:pt idx="194">
                  <c:v>0.4</c:v>
                </c:pt>
                <c:pt idx="195">
                  <c:v>0.36</c:v>
                </c:pt>
                <c:pt idx="196">
                  <c:v>0.33</c:v>
                </c:pt>
                <c:pt idx="197">
                  <c:v>0.31</c:v>
                </c:pt>
                <c:pt idx="198">
                  <c:v>0.28000000000000003</c:v>
                </c:pt>
                <c:pt idx="199">
                  <c:v>0.26</c:v>
                </c:pt>
                <c:pt idx="200">
                  <c:v>0.24</c:v>
                </c:pt>
                <c:pt idx="201">
                  <c:v>0.23</c:v>
                </c:pt>
                <c:pt idx="202">
                  <c:v>0.21</c:v>
                </c:pt>
                <c:pt idx="203">
                  <c:v>0.2</c:v>
                </c:pt>
                <c:pt idx="204">
                  <c:v>0.19</c:v>
                </c:pt>
                <c:pt idx="205">
                  <c:v>0.18</c:v>
                </c:pt>
                <c:pt idx="206">
                  <c:v>0.17</c:v>
                </c:pt>
                <c:pt idx="207">
                  <c:v>0.16</c:v>
                </c:pt>
                <c:pt idx="208">
                  <c:v>0.15</c:v>
                </c:pt>
                <c:pt idx="209">
                  <c:v>0.14000000000000001</c:v>
                </c:pt>
                <c:pt idx="210">
                  <c:v>0.13</c:v>
                </c:pt>
                <c:pt idx="211">
                  <c:v>0.12</c:v>
                </c:pt>
                <c:pt idx="212">
                  <c:v>0.12</c:v>
                </c:pt>
                <c:pt idx="213">
                  <c:v>0.11</c:v>
                </c:pt>
                <c:pt idx="214">
                  <c:v>0.1</c:v>
                </c:pt>
                <c:pt idx="215">
                  <c:v>0.09</c:v>
                </c:pt>
                <c:pt idx="216">
                  <c:v>0.08</c:v>
                </c:pt>
                <c:pt idx="217">
                  <c:v>7.0000000000000007E-2</c:v>
                </c:pt>
                <c:pt idx="218">
                  <c:v>7.0000000000000007E-2</c:v>
                </c:pt>
                <c:pt idx="219">
                  <c:v>0.06</c:v>
                </c:pt>
                <c:pt idx="220">
                  <c:v>0.05</c:v>
                </c:pt>
                <c:pt idx="221">
                  <c:v>0.04</c:v>
                </c:pt>
                <c:pt idx="222">
                  <c:v>0.03</c:v>
                </c:pt>
                <c:pt idx="223">
                  <c:v>0.03</c:v>
                </c:pt>
                <c:pt idx="224">
                  <c:v>0.02</c:v>
                </c:pt>
                <c:pt idx="225">
                  <c:v>0.01</c:v>
                </c:pt>
                <c:pt idx="226">
                  <c:v>0.01</c:v>
                </c:pt>
                <c:pt idx="227">
                  <c:v>0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EE9-4E7D-9CD1-E3350DB670E5}"/>
            </c:ext>
          </c:extLst>
        </c:ser>
        <c:ser>
          <c:idx val="3"/>
          <c:order val="3"/>
          <c:tx>
            <c:strRef>
              <c:f>Lois_Levees!$Z$2:$AA$2</c:f>
              <c:strCache>
                <c:ptCount val="1"/>
                <c:pt idx="0">
                  <c:v>Loi ADM VVT = 60 DV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xVal>
            <c:numRef>
              <c:f>Lois_Levees!$Z$5:$Z$501</c:f>
              <c:numCache>
                <c:formatCode>General</c:formatCode>
                <c:ptCount val="497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</c:numCache>
            </c:numRef>
          </c:xVal>
          <c:yVal>
            <c:numRef>
              <c:f>Lois_Levees!$AA$5:$AA$501</c:f>
              <c:numCache>
                <c:formatCode>General</c:formatCode>
                <c:ptCount val="497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0.02</c:v>
                </c:pt>
                <c:pt idx="4">
                  <c:v>0.02</c:v>
                </c:pt>
                <c:pt idx="5">
                  <c:v>0.03</c:v>
                </c:pt>
                <c:pt idx="6">
                  <c:v>0.04</c:v>
                </c:pt>
                <c:pt idx="7">
                  <c:v>0.05</c:v>
                </c:pt>
                <c:pt idx="8">
                  <c:v>0.06</c:v>
                </c:pt>
                <c:pt idx="9">
                  <c:v>7.0000000000000007E-2</c:v>
                </c:pt>
                <c:pt idx="10">
                  <c:v>0.09</c:v>
                </c:pt>
                <c:pt idx="11">
                  <c:v>0.1</c:v>
                </c:pt>
                <c:pt idx="12">
                  <c:v>0.12</c:v>
                </c:pt>
                <c:pt idx="13">
                  <c:v>0.13</c:v>
                </c:pt>
                <c:pt idx="14">
                  <c:v>0.15</c:v>
                </c:pt>
                <c:pt idx="15">
                  <c:v>0.17</c:v>
                </c:pt>
                <c:pt idx="16">
                  <c:v>0.19</c:v>
                </c:pt>
                <c:pt idx="17">
                  <c:v>0.21</c:v>
                </c:pt>
                <c:pt idx="18">
                  <c:v>0.24</c:v>
                </c:pt>
                <c:pt idx="19">
                  <c:v>0.27</c:v>
                </c:pt>
                <c:pt idx="20">
                  <c:v>0.3</c:v>
                </c:pt>
                <c:pt idx="21">
                  <c:v>0.33</c:v>
                </c:pt>
                <c:pt idx="22">
                  <c:v>0.36</c:v>
                </c:pt>
                <c:pt idx="23">
                  <c:v>0.4</c:v>
                </c:pt>
                <c:pt idx="24">
                  <c:v>0.45</c:v>
                </c:pt>
                <c:pt idx="25">
                  <c:v>0.49</c:v>
                </c:pt>
                <c:pt idx="26">
                  <c:v>0.55000000000000004</c:v>
                </c:pt>
                <c:pt idx="27">
                  <c:v>0.6</c:v>
                </c:pt>
                <c:pt idx="28">
                  <c:v>0.66</c:v>
                </c:pt>
                <c:pt idx="29">
                  <c:v>0.73</c:v>
                </c:pt>
                <c:pt idx="30">
                  <c:v>0.8</c:v>
                </c:pt>
                <c:pt idx="31">
                  <c:v>0.87</c:v>
                </c:pt>
                <c:pt idx="32">
                  <c:v>0.95</c:v>
                </c:pt>
                <c:pt idx="33">
                  <c:v>1.03</c:v>
                </c:pt>
                <c:pt idx="34">
                  <c:v>1.1299999999999999</c:v>
                </c:pt>
                <c:pt idx="35">
                  <c:v>1.22</c:v>
                </c:pt>
                <c:pt idx="36">
                  <c:v>1.32</c:v>
                </c:pt>
                <c:pt idx="37">
                  <c:v>1.42</c:v>
                </c:pt>
                <c:pt idx="38">
                  <c:v>1.53</c:v>
                </c:pt>
                <c:pt idx="39">
                  <c:v>1.64</c:v>
                </c:pt>
                <c:pt idx="40">
                  <c:v>1.76</c:v>
                </c:pt>
                <c:pt idx="41">
                  <c:v>1.88</c:v>
                </c:pt>
                <c:pt idx="42">
                  <c:v>2</c:v>
                </c:pt>
                <c:pt idx="43">
                  <c:v>2.13</c:v>
                </c:pt>
                <c:pt idx="44">
                  <c:v>2.2599999999999998</c:v>
                </c:pt>
                <c:pt idx="45">
                  <c:v>2.39</c:v>
                </c:pt>
                <c:pt idx="46">
                  <c:v>2.52</c:v>
                </c:pt>
                <c:pt idx="47">
                  <c:v>2.66</c:v>
                </c:pt>
                <c:pt idx="48">
                  <c:v>2.8</c:v>
                </c:pt>
                <c:pt idx="49">
                  <c:v>2.94</c:v>
                </c:pt>
                <c:pt idx="50">
                  <c:v>3.08</c:v>
                </c:pt>
                <c:pt idx="51">
                  <c:v>3.22</c:v>
                </c:pt>
                <c:pt idx="52">
                  <c:v>3.36</c:v>
                </c:pt>
                <c:pt idx="53">
                  <c:v>3.51</c:v>
                </c:pt>
                <c:pt idx="54">
                  <c:v>3.65</c:v>
                </c:pt>
                <c:pt idx="55">
                  <c:v>3.79</c:v>
                </c:pt>
                <c:pt idx="56">
                  <c:v>3.92</c:v>
                </c:pt>
                <c:pt idx="57">
                  <c:v>4.0599999999999996</c:v>
                </c:pt>
                <c:pt idx="58">
                  <c:v>4.2</c:v>
                </c:pt>
                <c:pt idx="59">
                  <c:v>4.33</c:v>
                </c:pt>
                <c:pt idx="60">
                  <c:v>4.46</c:v>
                </c:pt>
                <c:pt idx="61">
                  <c:v>4.59</c:v>
                </c:pt>
                <c:pt idx="62">
                  <c:v>4.72</c:v>
                </c:pt>
                <c:pt idx="63">
                  <c:v>4.8499999999999996</c:v>
                </c:pt>
                <c:pt idx="64">
                  <c:v>4.97</c:v>
                </c:pt>
                <c:pt idx="65">
                  <c:v>5.09</c:v>
                </c:pt>
                <c:pt idx="66">
                  <c:v>5.21</c:v>
                </c:pt>
                <c:pt idx="67">
                  <c:v>5.33</c:v>
                </c:pt>
                <c:pt idx="68">
                  <c:v>5.44</c:v>
                </c:pt>
                <c:pt idx="69">
                  <c:v>5.55</c:v>
                </c:pt>
                <c:pt idx="70">
                  <c:v>5.66</c:v>
                </c:pt>
                <c:pt idx="71">
                  <c:v>5.77</c:v>
                </c:pt>
                <c:pt idx="72">
                  <c:v>5.87</c:v>
                </c:pt>
                <c:pt idx="73">
                  <c:v>5.98</c:v>
                </c:pt>
                <c:pt idx="74">
                  <c:v>6.08</c:v>
                </c:pt>
                <c:pt idx="75">
                  <c:v>6.17</c:v>
                </c:pt>
                <c:pt idx="76">
                  <c:v>6.27</c:v>
                </c:pt>
                <c:pt idx="77">
                  <c:v>6.36</c:v>
                </c:pt>
                <c:pt idx="78">
                  <c:v>6.45</c:v>
                </c:pt>
                <c:pt idx="79">
                  <c:v>6.53</c:v>
                </c:pt>
                <c:pt idx="80">
                  <c:v>6.62</c:v>
                </c:pt>
                <c:pt idx="81">
                  <c:v>6.7</c:v>
                </c:pt>
                <c:pt idx="82">
                  <c:v>6.78</c:v>
                </c:pt>
                <c:pt idx="83">
                  <c:v>6.85</c:v>
                </c:pt>
                <c:pt idx="84">
                  <c:v>6.92</c:v>
                </c:pt>
                <c:pt idx="85">
                  <c:v>6.99</c:v>
                </c:pt>
                <c:pt idx="86">
                  <c:v>7.06</c:v>
                </c:pt>
                <c:pt idx="87">
                  <c:v>7.12</c:v>
                </c:pt>
                <c:pt idx="88">
                  <c:v>7.18</c:v>
                </c:pt>
                <c:pt idx="89">
                  <c:v>7.24</c:v>
                </c:pt>
                <c:pt idx="90">
                  <c:v>7.3</c:v>
                </c:pt>
                <c:pt idx="91">
                  <c:v>7.35</c:v>
                </c:pt>
                <c:pt idx="92">
                  <c:v>7.4</c:v>
                </c:pt>
                <c:pt idx="93">
                  <c:v>7.45</c:v>
                </c:pt>
                <c:pt idx="94">
                  <c:v>7.49</c:v>
                </c:pt>
                <c:pt idx="95">
                  <c:v>7.53</c:v>
                </c:pt>
                <c:pt idx="96">
                  <c:v>7.57</c:v>
                </c:pt>
                <c:pt idx="97">
                  <c:v>7.61</c:v>
                </c:pt>
                <c:pt idx="98">
                  <c:v>7.64</c:v>
                </c:pt>
                <c:pt idx="99">
                  <c:v>7.67</c:v>
                </c:pt>
                <c:pt idx="100">
                  <c:v>7.69</c:v>
                </c:pt>
                <c:pt idx="101">
                  <c:v>7.72</c:v>
                </c:pt>
                <c:pt idx="102">
                  <c:v>7.74</c:v>
                </c:pt>
                <c:pt idx="103">
                  <c:v>7.76</c:v>
                </c:pt>
                <c:pt idx="104">
                  <c:v>7.77</c:v>
                </c:pt>
                <c:pt idx="105">
                  <c:v>7.78</c:v>
                </c:pt>
                <c:pt idx="106">
                  <c:v>7.79</c:v>
                </c:pt>
                <c:pt idx="107">
                  <c:v>7.8</c:v>
                </c:pt>
                <c:pt idx="108">
                  <c:v>7.8</c:v>
                </c:pt>
                <c:pt idx="109">
                  <c:v>7.8</c:v>
                </c:pt>
                <c:pt idx="110">
                  <c:v>7.79</c:v>
                </c:pt>
                <c:pt idx="111">
                  <c:v>7.79</c:v>
                </c:pt>
                <c:pt idx="112">
                  <c:v>7.78</c:v>
                </c:pt>
                <c:pt idx="113">
                  <c:v>7.77</c:v>
                </c:pt>
                <c:pt idx="114">
                  <c:v>7.75</c:v>
                </c:pt>
                <c:pt idx="115">
                  <c:v>7.74</c:v>
                </c:pt>
                <c:pt idx="116">
                  <c:v>7.71</c:v>
                </c:pt>
                <c:pt idx="117">
                  <c:v>7.69</c:v>
                </c:pt>
                <c:pt idx="118">
                  <c:v>7.66</c:v>
                </c:pt>
                <c:pt idx="119">
                  <c:v>7.64</c:v>
                </c:pt>
                <c:pt idx="120">
                  <c:v>7.6</c:v>
                </c:pt>
                <c:pt idx="121">
                  <c:v>7.57</c:v>
                </c:pt>
                <c:pt idx="122">
                  <c:v>7.53</c:v>
                </c:pt>
                <c:pt idx="123">
                  <c:v>7.49</c:v>
                </c:pt>
                <c:pt idx="124">
                  <c:v>7.44</c:v>
                </c:pt>
                <c:pt idx="125">
                  <c:v>7.4</c:v>
                </c:pt>
                <c:pt idx="126">
                  <c:v>7.34</c:v>
                </c:pt>
                <c:pt idx="127">
                  <c:v>7.29</c:v>
                </c:pt>
                <c:pt idx="128">
                  <c:v>7.24</c:v>
                </c:pt>
                <c:pt idx="129">
                  <c:v>7.18</c:v>
                </c:pt>
                <c:pt idx="130">
                  <c:v>7.12</c:v>
                </c:pt>
                <c:pt idx="131">
                  <c:v>7.05</c:v>
                </c:pt>
                <c:pt idx="132">
                  <c:v>6.98</c:v>
                </c:pt>
                <c:pt idx="133">
                  <c:v>6.92</c:v>
                </c:pt>
                <c:pt idx="134">
                  <c:v>6.84</c:v>
                </c:pt>
                <c:pt idx="135">
                  <c:v>6.77</c:v>
                </c:pt>
                <c:pt idx="136">
                  <c:v>6.69</c:v>
                </c:pt>
                <c:pt idx="137">
                  <c:v>6.61</c:v>
                </c:pt>
                <c:pt idx="138">
                  <c:v>6.52</c:v>
                </c:pt>
                <c:pt idx="139">
                  <c:v>6.43</c:v>
                </c:pt>
                <c:pt idx="140">
                  <c:v>6.34</c:v>
                </c:pt>
                <c:pt idx="141">
                  <c:v>6.25</c:v>
                </c:pt>
                <c:pt idx="142">
                  <c:v>6.16</c:v>
                </c:pt>
                <c:pt idx="143">
                  <c:v>6.06</c:v>
                </c:pt>
                <c:pt idx="144">
                  <c:v>5.96</c:v>
                </c:pt>
                <c:pt idx="145">
                  <c:v>5.85</c:v>
                </c:pt>
                <c:pt idx="146">
                  <c:v>5.75</c:v>
                </c:pt>
                <c:pt idx="147">
                  <c:v>5.64</c:v>
                </c:pt>
                <c:pt idx="148">
                  <c:v>5.53</c:v>
                </c:pt>
                <c:pt idx="149">
                  <c:v>5.41</c:v>
                </c:pt>
                <c:pt idx="150">
                  <c:v>5.3</c:v>
                </c:pt>
                <c:pt idx="151">
                  <c:v>5.18</c:v>
                </c:pt>
                <c:pt idx="152">
                  <c:v>5.0599999999999996</c:v>
                </c:pt>
                <c:pt idx="153">
                  <c:v>4.93</c:v>
                </c:pt>
                <c:pt idx="154">
                  <c:v>4.8099999999999996</c:v>
                </c:pt>
                <c:pt idx="155">
                  <c:v>4.68</c:v>
                </c:pt>
                <c:pt idx="156">
                  <c:v>4.55</c:v>
                </c:pt>
                <c:pt idx="157">
                  <c:v>4.41</c:v>
                </c:pt>
                <c:pt idx="158">
                  <c:v>4.28</c:v>
                </c:pt>
                <c:pt idx="159">
                  <c:v>4.1399999999999997</c:v>
                </c:pt>
                <c:pt idx="160">
                  <c:v>4</c:v>
                </c:pt>
                <c:pt idx="161">
                  <c:v>3.86</c:v>
                </c:pt>
                <c:pt idx="162">
                  <c:v>3.72</c:v>
                </c:pt>
                <c:pt idx="163">
                  <c:v>3.58</c:v>
                </c:pt>
                <c:pt idx="164">
                  <c:v>3.43</c:v>
                </c:pt>
                <c:pt idx="165">
                  <c:v>3.29</c:v>
                </c:pt>
                <c:pt idx="166">
                  <c:v>3.15</c:v>
                </c:pt>
                <c:pt idx="167">
                  <c:v>3</c:v>
                </c:pt>
                <c:pt idx="168">
                  <c:v>2.86</c:v>
                </c:pt>
                <c:pt idx="169">
                  <c:v>2.72</c:v>
                </c:pt>
                <c:pt idx="170">
                  <c:v>2.58</c:v>
                </c:pt>
                <c:pt idx="171">
                  <c:v>2.44</c:v>
                </c:pt>
                <c:pt idx="172">
                  <c:v>2.31</c:v>
                </c:pt>
                <c:pt idx="173">
                  <c:v>2.1800000000000002</c:v>
                </c:pt>
                <c:pt idx="174">
                  <c:v>2.0499999999999998</c:v>
                </c:pt>
                <c:pt idx="175">
                  <c:v>1.92</c:v>
                </c:pt>
                <c:pt idx="176">
                  <c:v>1.8</c:v>
                </c:pt>
                <c:pt idx="177">
                  <c:v>1.68</c:v>
                </c:pt>
                <c:pt idx="178">
                  <c:v>1.57</c:v>
                </c:pt>
                <c:pt idx="179">
                  <c:v>1.46</c:v>
                </c:pt>
                <c:pt idx="180">
                  <c:v>1.36</c:v>
                </c:pt>
                <c:pt idx="181">
                  <c:v>1.26</c:v>
                </c:pt>
                <c:pt idx="182">
                  <c:v>1.1599999999999999</c:v>
                </c:pt>
                <c:pt idx="183">
                  <c:v>1.07</c:v>
                </c:pt>
                <c:pt idx="184">
                  <c:v>0.99</c:v>
                </c:pt>
                <c:pt idx="185">
                  <c:v>0.91</c:v>
                </c:pt>
                <c:pt idx="186">
                  <c:v>0.83</c:v>
                </c:pt>
                <c:pt idx="187">
                  <c:v>0.76</c:v>
                </c:pt>
                <c:pt idx="188">
                  <c:v>0.7</c:v>
                </c:pt>
                <c:pt idx="189">
                  <c:v>0.63</c:v>
                </c:pt>
                <c:pt idx="190">
                  <c:v>0.57999999999999996</c:v>
                </c:pt>
                <c:pt idx="191">
                  <c:v>0.53</c:v>
                </c:pt>
                <c:pt idx="192">
                  <c:v>0.48</c:v>
                </c:pt>
                <c:pt idx="193">
                  <c:v>0.44</c:v>
                </c:pt>
                <c:pt idx="194">
                  <c:v>0.4</c:v>
                </c:pt>
                <c:pt idx="195">
                  <c:v>0.36</c:v>
                </c:pt>
                <c:pt idx="196">
                  <c:v>0.33</c:v>
                </c:pt>
                <c:pt idx="197">
                  <c:v>0.31</c:v>
                </c:pt>
                <c:pt idx="198">
                  <c:v>0.28000000000000003</c:v>
                </c:pt>
                <c:pt idx="199">
                  <c:v>0.26</c:v>
                </c:pt>
                <c:pt idx="200">
                  <c:v>0.24</c:v>
                </c:pt>
                <c:pt idx="201">
                  <c:v>0.23</c:v>
                </c:pt>
                <c:pt idx="202">
                  <c:v>0.21</c:v>
                </c:pt>
                <c:pt idx="203">
                  <c:v>0.2</c:v>
                </c:pt>
                <c:pt idx="204">
                  <c:v>0.19</c:v>
                </c:pt>
                <c:pt idx="205">
                  <c:v>0.18</c:v>
                </c:pt>
                <c:pt idx="206">
                  <c:v>0.17</c:v>
                </c:pt>
                <c:pt idx="207">
                  <c:v>0.16</c:v>
                </c:pt>
                <c:pt idx="208">
                  <c:v>0.15</c:v>
                </c:pt>
                <c:pt idx="209">
                  <c:v>0.14000000000000001</c:v>
                </c:pt>
                <c:pt idx="210">
                  <c:v>0.13</c:v>
                </c:pt>
                <c:pt idx="211">
                  <c:v>0.12</c:v>
                </c:pt>
                <c:pt idx="212">
                  <c:v>0.12</c:v>
                </c:pt>
                <c:pt idx="213">
                  <c:v>0.11</c:v>
                </c:pt>
                <c:pt idx="214">
                  <c:v>0.1</c:v>
                </c:pt>
                <c:pt idx="215">
                  <c:v>0.09</c:v>
                </c:pt>
                <c:pt idx="216">
                  <c:v>0.08</c:v>
                </c:pt>
                <c:pt idx="217">
                  <c:v>7.0000000000000007E-2</c:v>
                </c:pt>
                <c:pt idx="218">
                  <c:v>7.0000000000000007E-2</c:v>
                </c:pt>
                <c:pt idx="219">
                  <c:v>0.06</c:v>
                </c:pt>
                <c:pt idx="220">
                  <c:v>0.05</c:v>
                </c:pt>
                <c:pt idx="221">
                  <c:v>0.04</c:v>
                </c:pt>
                <c:pt idx="222">
                  <c:v>0.03</c:v>
                </c:pt>
                <c:pt idx="223">
                  <c:v>0.03</c:v>
                </c:pt>
                <c:pt idx="224">
                  <c:v>0.02</c:v>
                </c:pt>
                <c:pt idx="225">
                  <c:v>0.01</c:v>
                </c:pt>
                <c:pt idx="226">
                  <c:v>0.01</c:v>
                </c:pt>
                <c:pt idx="227">
                  <c:v>0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EE9-4E7D-9CD1-E3350DB67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035120"/>
        <c:axId val="400035512"/>
      </c:scatterChart>
      <c:valAx>
        <c:axId val="40003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400035512"/>
        <c:crosses val="autoZero"/>
        <c:crossBetween val="midCat"/>
      </c:valAx>
      <c:valAx>
        <c:axId val="400035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003512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110310415452471"/>
          <c:y val="4.396917678442179E-2"/>
          <c:w val="0.26971260649655948"/>
          <c:h val="0.5958679514463103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Lois_Levees!$AB$2:$AC$2</c:f>
              <c:strCache>
                <c:ptCount val="1"/>
                <c:pt idx="0">
                  <c:v>Loi ECH nominale</c:v>
                </c:pt>
              </c:strCache>
            </c:strRef>
          </c:tx>
          <c:spPr>
            <a:ln>
              <a:solidFill>
                <a:srgbClr val="C00000"/>
              </a:solidFill>
              <a:prstDash val="sysDot"/>
            </a:ln>
          </c:spPr>
          <c:marker>
            <c:symbol val="none"/>
          </c:marker>
          <c:xVal>
            <c:numRef>
              <c:f>Lois_Levees!$AH$5:$AH$101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xVal>
          <c:yVal>
            <c:numRef>
              <c:f>Lois_Levees!$AI$5:$AI$101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6E-4691-A380-E952CF3C443E}"/>
            </c:ext>
          </c:extLst>
        </c:ser>
        <c:ser>
          <c:idx val="2"/>
          <c:order val="1"/>
          <c:tx>
            <c:strRef>
              <c:f>Lois_Levees!$X$2:$Y$2</c:f>
              <c:strCache>
                <c:ptCount val="1"/>
                <c:pt idx="0">
                  <c:v>Loi ADM nominale</c:v>
                </c:pt>
              </c:strCache>
            </c:strRef>
          </c:tx>
          <c:spPr>
            <a:ln>
              <a:solidFill>
                <a:schemeClr val="tx2"/>
              </a:solidFill>
              <a:prstDash val="sysDot"/>
            </a:ln>
          </c:spPr>
          <c:marker>
            <c:symbol val="none"/>
          </c:marker>
          <c:xVal>
            <c:numRef>
              <c:f>Lois_Levees!$AF$5:$AF$101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xVal>
          <c:yVal>
            <c:numRef>
              <c:f>Lois_Levees!$AG$5:$AG$101</c:f>
              <c:numCache>
                <c:formatCode>General</c:formatCode>
                <c:ptCount val="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6E-4691-A380-E952CF3C4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037080"/>
        <c:axId val="400037472"/>
      </c:scatterChart>
      <c:valAx>
        <c:axId val="400037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400037472"/>
        <c:crosses val="autoZero"/>
        <c:crossBetween val="midCat"/>
      </c:valAx>
      <c:valAx>
        <c:axId val="400037472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00370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6129057662956248E-2"/>
          <c:y val="0.23797468354430379"/>
          <c:w val="0.88387235993000246"/>
          <c:h val="0.6936708860759494"/>
        </c:manualLayout>
      </c:layout>
      <c:doughnutChart>
        <c:varyColors val="1"/>
        <c:ser>
          <c:idx val="0"/>
          <c:order val="0"/>
          <c:tx>
            <c:strRef>
              <c:f>Lois_Levees!$Q$48</c:f>
              <c:strCache>
                <c:ptCount val="1"/>
                <c:pt idx="0">
                  <c:v>ECHAPPEMENT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6666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8228-4EE2-B60A-087FCBE70539}"/>
              </c:ext>
            </c:extLst>
          </c:dPt>
          <c:dPt>
            <c:idx val="1"/>
            <c:bubble3D val="0"/>
            <c:spPr>
              <a:noFill/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3-8228-4EE2-B60A-087FCBE70539}"/>
              </c:ext>
            </c:extLst>
          </c:dPt>
          <c:dPt>
            <c:idx val="2"/>
            <c:bubble3D val="0"/>
            <c:spPr>
              <a:solidFill>
                <a:srgbClr val="996666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8228-4EE2-B60A-087FCBE70539}"/>
              </c:ext>
            </c:extLst>
          </c:dPt>
          <c:dPt>
            <c:idx val="3"/>
            <c:bubble3D val="0"/>
            <c:spPr>
              <a:noFill/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7-8228-4EE2-B60A-087FCBE70539}"/>
              </c:ext>
            </c:extLst>
          </c:dPt>
          <c:dPt>
            <c:idx val="4"/>
            <c:bubble3D val="0"/>
            <c:spPr>
              <a:solidFill>
                <a:srgbClr val="996666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9-8228-4EE2-B60A-087FCBE70539}"/>
              </c:ext>
            </c:extLst>
          </c:dPt>
          <c:dPt>
            <c:idx val="5"/>
            <c:bubble3D val="0"/>
            <c:spPr>
              <a:noFill/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B-8228-4EE2-B60A-087FCBE70539}"/>
              </c:ext>
            </c:extLst>
          </c:dPt>
          <c:dLbls>
            <c:dLbl>
              <c:idx val="4"/>
              <c:tx>
                <c:rich>
                  <a:bodyPr rot="-5400000" vert="horz"/>
                  <a:lstStyle/>
                  <a:p>
                    <a:pPr algn="ctr">
                      <a:defRPr sz="800" b="1" i="0" u="none" strike="noStrike" baseline="0">
                        <a:solidFill>
                          <a:srgbClr val="FFFFFF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ECHAPPEMENT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228-4EE2-B60A-087FCBE7053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Lois_Levees!$O$52:$O$57</c:f>
              <c:strCache>
                <c:ptCount val="6"/>
                <c:pt idx="0">
                  <c:v>RFE</c:v>
                </c:pt>
                <c:pt idx="1">
                  <c:v>ADMISSION</c:v>
                </c:pt>
                <c:pt idx="2">
                  <c:v>AOE</c:v>
                </c:pt>
                <c:pt idx="3">
                  <c:v>RFA</c:v>
                </c:pt>
                <c:pt idx="4">
                  <c:v>ECHAPPEMENT</c:v>
                </c:pt>
                <c:pt idx="5">
                  <c:v>AOA</c:v>
                </c:pt>
              </c:strCache>
            </c:strRef>
          </c:cat>
          <c:val>
            <c:numRef>
              <c:f>Lois_Levees!$Q$52:$Q$57</c:f>
              <c:numCache>
                <c:formatCode>General</c:formatCode>
                <c:ptCount val="6"/>
                <c:pt idx="0">
                  <c:v>0</c:v>
                </c:pt>
                <c:pt idx="1">
                  <c:v>121</c:v>
                </c:pt>
                <c:pt idx="2">
                  <c:v>59</c:v>
                </c:pt>
                <c:pt idx="3">
                  <c:v>0</c:v>
                </c:pt>
                <c:pt idx="4">
                  <c:v>143</c:v>
                </c:pt>
                <c:pt idx="5">
                  <c:v>-37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228-4EE2-B60A-087FCBE70539}"/>
            </c:ext>
          </c:extLst>
        </c:ser>
        <c:ser>
          <c:idx val="1"/>
          <c:order val="1"/>
          <c:tx>
            <c:strRef>
              <c:f>Lois_Levees!$P$48</c:f>
              <c:strCache>
                <c:ptCount val="1"/>
                <c:pt idx="0">
                  <c:v>ADMISSION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noFill/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E-8228-4EE2-B60A-087FCBE70539}"/>
              </c:ext>
            </c:extLst>
          </c:dPt>
          <c:dPt>
            <c:idx val="1"/>
            <c:bubble3D val="0"/>
            <c:spPr>
              <a:solidFill>
                <a:srgbClr val="3366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0-8228-4EE2-B60A-087FCBE70539}"/>
              </c:ext>
            </c:extLst>
          </c:dPt>
          <c:dPt>
            <c:idx val="2"/>
            <c:bubble3D val="0"/>
            <c:spPr>
              <a:noFill/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2-8228-4EE2-B60A-087FCBE70539}"/>
              </c:ext>
            </c:extLst>
          </c:dPt>
          <c:dPt>
            <c:idx val="3"/>
            <c:bubble3D val="0"/>
            <c:spPr>
              <a:solidFill>
                <a:srgbClr val="3366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4-8228-4EE2-B60A-087FCBE70539}"/>
              </c:ext>
            </c:extLst>
          </c:dPt>
          <c:dPt>
            <c:idx val="4"/>
            <c:bubble3D val="0"/>
            <c:spPr>
              <a:noFill/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6-8228-4EE2-B60A-087FCBE70539}"/>
              </c:ext>
            </c:extLst>
          </c:dPt>
          <c:dPt>
            <c:idx val="5"/>
            <c:bubble3D val="0"/>
            <c:spPr>
              <a:solidFill>
                <a:srgbClr val="3366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8-8228-4EE2-B60A-087FCBE70539}"/>
              </c:ext>
            </c:extLst>
          </c:dPt>
          <c:dLbls>
            <c:dLbl>
              <c:idx val="1"/>
              <c:tx>
                <c:rich>
                  <a:bodyPr rot="5400000" vert="horz"/>
                  <a:lstStyle/>
                  <a:p>
                    <a:pPr algn="ctr">
                      <a:defRPr sz="800" b="1" i="0" u="none" strike="noStrike" baseline="0">
                        <a:solidFill>
                          <a:srgbClr val="FFFFFF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ADMISSION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8228-4EE2-B60A-087FCBE7053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Lois_Levees!$O$52:$O$57</c:f>
              <c:strCache>
                <c:ptCount val="6"/>
                <c:pt idx="0">
                  <c:v>RFE</c:v>
                </c:pt>
                <c:pt idx="1">
                  <c:v>ADMISSION</c:v>
                </c:pt>
                <c:pt idx="2">
                  <c:v>AOE</c:v>
                </c:pt>
                <c:pt idx="3">
                  <c:v>RFA</c:v>
                </c:pt>
                <c:pt idx="4">
                  <c:v>ECHAPPEMENT</c:v>
                </c:pt>
                <c:pt idx="5">
                  <c:v>AOA</c:v>
                </c:pt>
              </c:strCache>
            </c:strRef>
          </c:cat>
          <c:val>
            <c:numRef>
              <c:f>Lois_Levees!$P$52:$P$57</c:f>
              <c:numCache>
                <c:formatCode>General</c:formatCode>
                <c:ptCount val="6"/>
                <c:pt idx="0">
                  <c:v>-29</c:v>
                </c:pt>
                <c:pt idx="1">
                  <c:v>151</c:v>
                </c:pt>
                <c:pt idx="2">
                  <c:v>0</c:v>
                </c:pt>
                <c:pt idx="3">
                  <c:v>8</c:v>
                </c:pt>
                <c:pt idx="4">
                  <c:v>172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228-4EE2-B60A-087FCBE70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6129057662956248E-2"/>
          <c:y val="0.23797468354430379"/>
          <c:w val="0.88387235993000246"/>
          <c:h val="0.6936708860759494"/>
        </c:manualLayout>
      </c:layout>
      <c:doughnutChart>
        <c:varyColors val="1"/>
        <c:ser>
          <c:idx val="0"/>
          <c:order val="0"/>
          <c:tx>
            <c:strRef>
              <c:f>Lois_Levees!$T$48</c:f>
              <c:strCache>
                <c:ptCount val="1"/>
                <c:pt idx="0">
                  <c:v>ECHAPPEMENT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6666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0984-4716-9F4B-0046F288EC31}"/>
              </c:ext>
            </c:extLst>
          </c:dPt>
          <c:dPt>
            <c:idx val="1"/>
            <c:bubble3D val="0"/>
            <c:spPr>
              <a:noFill/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3-0984-4716-9F4B-0046F288EC31}"/>
              </c:ext>
            </c:extLst>
          </c:dPt>
          <c:dPt>
            <c:idx val="2"/>
            <c:bubble3D val="0"/>
            <c:spPr>
              <a:solidFill>
                <a:srgbClr val="996666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0984-4716-9F4B-0046F288EC31}"/>
              </c:ext>
            </c:extLst>
          </c:dPt>
          <c:dPt>
            <c:idx val="3"/>
            <c:bubble3D val="0"/>
            <c:spPr>
              <a:noFill/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7-0984-4716-9F4B-0046F288EC31}"/>
              </c:ext>
            </c:extLst>
          </c:dPt>
          <c:dPt>
            <c:idx val="4"/>
            <c:bubble3D val="0"/>
            <c:spPr>
              <a:solidFill>
                <a:srgbClr val="996666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9-0984-4716-9F4B-0046F288EC31}"/>
              </c:ext>
            </c:extLst>
          </c:dPt>
          <c:dPt>
            <c:idx val="5"/>
            <c:bubble3D val="0"/>
            <c:spPr>
              <a:noFill/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B-0984-4716-9F4B-0046F288EC31}"/>
              </c:ext>
            </c:extLst>
          </c:dPt>
          <c:dLbls>
            <c:dLbl>
              <c:idx val="4"/>
              <c:tx>
                <c:rich>
                  <a:bodyPr rot="-5400000" vert="horz"/>
                  <a:lstStyle/>
                  <a:p>
                    <a:pPr algn="ctr">
                      <a:defRPr sz="800" b="1" i="0" u="none" strike="noStrike" baseline="0">
                        <a:solidFill>
                          <a:srgbClr val="FFFFFF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ECHAPPEMENT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984-4716-9F4B-0046F288EC3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Lois_Levees!$R$52:$R$57</c:f>
              <c:strCache>
                <c:ptCount val="6"/>
                <c:pt idx="0">
                  <c:v>RFE</c:v>
                </c:pt>
                <c:pt idx="1">
                  <c:v>ADMISSION</c:v>
                </c:pt>
                <c:pt idx="2">
                  <c:v>AOE</c:v>
                </c:pt>
                <c:pt idx="3">
                  <c:v>RFA</c:v>
                </c:pt>
                <c:pt idx="4">
                  <c:v>ECHAPPEMENT</c:v>
                </c:pt>
                <c:pt idx="5">
                  <c:v>AOA</c:v>
                </c:pt>
              </c:strCache>
            </c:strRef>
          </c:cat>
          <c:val>
            <c:numRef>
              <c:f>Lois_Levees!$T$52:$T$57</c:f>
              <c:numCache>
                <c:formatCode>General</c:formatCode>
                <c:ptCount val="6"/>
                <c:pt idx="0">
                  <c:v>3</c:v>
                </c:pt>
                <c:pt idx="1">
                  <c:v>158</c:v>
                </c:pt>
                <c:pt idx="2">
                  <c:v>19</c:v>
                </c:pt>
                <c:pt idx="3">
                  <c:v>0</c:v>
                </c:pt>
                <c:pt idx="4">
                  <c:v>180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984-4716-9F4B-0046F288EC31}"/>
            </c:ext>
          </c:extLst>
        </c:ser>
        <c:ser>
          <c:idx val="1"/>
          <c:order val="1"/>
          <c:tx>
            <c:strRef>
              <c:f>Lois_Levees!$S$48</c:f>
              <c:strCache>
                <c:ptCount val="1"/>
                <c:pt idx="0">
                  <c:v>ADMISSION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noFill/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E-0984-4716-9F4B-0046F288EC31}"/>
              </c:ext>
            </c:extLst>
          </c:dPt>
          <c:dPt>
            <c:idx val="1"/>
            <c:bubble3D val="0"/>
            <c:spPr>
              <a:solidFill>
                <a:srgbClr val="3366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0-0984-4716-9F4B-0046F288EC31}"/>
              </c:ext>
            </c:extLst>
          </c:dPt>
          <c:dPt>
            <c:idx val="2"/>
            <c:bubble3D val="0"/>
            <c:spPr>
              <a:noFill/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2-0984-4716-9F4B-0046F288EC31}"/>
              </c:ext>
            </c:extLst>
          </c:dPt>
          <c:dPt>
            <c:idx val="3"/>
            <c:bubble3D val="0"/>
            <c:spPr>
              <a:solidFill>
                <a:srgbClr val="3366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4-0984-4716-9F4B-0046F288EC31}"/>
              </c:ext>
            </c:extLst>
          </c:dPt>
          <c:dPt>
            <c:idx val="4"/>
            <c:bubble3D val="0"/>
            <c:spPr>
              <a:noFill/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6-0984-4716-9F4B-0046F288EC31}"/>
              </c:ext>
            </c:extLst>
          </c:dPt>
          <c:dPt>
            <c:idx val="5"/>
            <c:bubble3D val="0"/>
            <c:spPr>
              <a:solidFill>
                <a:srgbClr val="3366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18-0984-4716-9F4B-0046F288EC31}"/>
              </c:ext>
            </c:extLst>
          </c:dPt>
          <c:dLbls>
            <c:dLbl>
              <c:idx val="1"/>
              <c:tx>
                <c:rich>
                  <a:bodyPr rot="5400000" vert="horz"/>
                  <a:lstStyle/>
                  <a:p>
                    <a:pPr algn="ctr">
                      <a:defRPr sz="800" b="1" i="0" u="none" strike="noStrike" baseline="0">
                        <a:solidFill>
                          <a:srgbClr val="FFFFFF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ADMISSION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0984-4716-9F4B-0046F288EC3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Lois_Levees!$R$52:$R$57</c:f>
              <c:strCache>
                <c:ptCount val="6"/>
                <c:pt idx="0">
                  <c:v>RFE</c:v>
                </c:pt>
                <c:pt idx="1">
                  <c:v>ADMISSION</c:v>
                </c:pt>
                <c:pt idx="2">
                  <c:v>AOE</c:v>
                </c:pt>
                <c:pt idx="3">
                  <c:v>RFA</c:v>
                </c:pt>
                <c:pt idx="4">
                  <c:v>ECHAPPEMENT</c:v>
                </c:pt>
                <c:pt idx="5">
                  <c:v>AOA</c:v>
                </c:pt>
              </c:strCache>
            </c:strRef>
          </c:cat>
          <c:val>
            <c:numRef>
              <c:f>Lois_Levees!$S$52:$S$57</c:f>
              <c:numCache>
                <c:formatCode>General</c:formatCode>
                <c:ptCount val="6"/>
                <c:pt idx="0">
                  <c:v>0</c:v>
                </c:pt>
                <c:pt idx="1">
                  <c:v>128</c:v>
                </c:pt>
                <c:pt idx="2">
                  <c:v>-52</c:v>
                </c:pt>
                <c:pt idx="3">
                  <c:v>0</c:v>
                </c:pt>
                <c:pt idx="4">
                  <c:v>149</c:v>
                </c:pt>
                <c:pt idx="5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984-4716-9F4B-0046F288E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253365</xdr:colOff>
      <xdr:row>38</xdr:row>
      <xdr:rowOff>167639</xdr:rowOff>
    </xdr:from>
    <xdr:to>
      <xdr:col>17</xdr:col>
      <xdr:colOff>300989</xdr:colOff>
      <xdr:row>52</xdr:row>
      <xdr:rowOff>24765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300989</xdr:colOff>
      <xdr:row>39</xdr:row>
      <xdr:rowOff>3</xdr:rowOff>
    </xdr:from>
    <xdr:to>
      <xdr:col>21</xdr:col>
      <xdr:colOff>367664</xdr:colOff>
      <xdr:row>52</xdr:row>
      <xdr:rowOff>24766</xdr:rowOff>
    </xdr:to>
    <xdr:graphicFrame macro="">
      <xdr:nvGraphicFramePr>
        <xdr:cNvPr id="5" name="Graphiqu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</xdr:col>
      <xdr:colOff>771525</xdr:colOff>
      <xdr:row>52</xdr:row>
      <xdr:rowOff>53339</xdr:rowOff>
    </xdr:from>
    <xdr:to>
      <xdr:col>12</xdr:col>
      <xdr:colOff>186690</xdr:colOff>
      <xdr:row>79</xdr:row>
      <xdr:rowOff>53339</xdr:rowOff>
    </xdr:to>
    <xdr:graphicFrame macro="">
      <xdr:nvGraphicFramePr>
        <xdr:cNvPr id="6" name="Graphiqu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 editAs="absolute">
    <xdr:from>
      <xdr:col>12</xdr:col>
      <xdr:colOff>186689</xdr:colOff>
      <xdr:row>52</xdr:row>
      <xdr:rowOff>53339</xdr:rowOff>
    </xdr:from>
    <xdr:to>
      <xdr:col>16</xdr:col>
      <xdr:colOff>977265</xdr:colOff>
      <xdr:row>79</xdr:row>
      <xdr:rowOff>53339</xdr:rowOff>
    </xdr:to>
    <xdr:graphicFrame macro="">
      <xdr:nvGraphicFramePr>
        <xdr:cNvPr id="7" name="Graphiqu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0.45306</cdr:x>
      <cdr:y>0.23731</cdr:y>
    </cdr:from>
    <cdr:to>
      <cdr:x>0.45306</cdr:x>
      <cdr:y>0.9267</cdr:y>
    </cdr:to>
    <cdr:sp macro="" textlink="">
      <cdr:nvSpPr>
        <cdr:cNvPr id="50179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1345262" y="898268"/>
          <a:ext cx="0" cy="2600311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0.28258</cdr:x>
      <cdr:y>0.0148</cdr:y>
    </cdr:from>
    <cdr:to>
      <cdr:x>0.64548</cdr:x>
      <cdr:y>0.14348</cdr:y>
    </cdr:to>
    <cdr:sp macro="" textlink="Lois_Levees!$O$46">
      <cdr:nvSpPr>
        <cdr:cNvPr id="501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1100868" y="64864"/>
          <a:ext cx="1413733" cy="5637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9EE64ED-D535-4683-9A39-13FFD2CE0A58}" type="TxLink">
            <a:rPr lang="en-US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Lois nominales         -29 x 8 / 59 x -37</a:t>
          </a:fld>
          <a:endParaRPr lang="en-US" sz="1100" b="1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0.37297</cdr:x>
      <cdr:y>0.18686</cdr:y>
    </cdr:from>
    <cdr:to>
      <cdr:x>0.52347</cdr:x>
      <cdr:y>0.23682</cdr:y>
    </cdr:to>
    <cdr:sp macro="" textlink="">
      <cdr:nvSpPr>
        <cdr:cNvPr id="50180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108015" y="708001"/>
          <a:ext cx="445823" cy="18842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PMH</a:t>
          </a:r>
        </a:p>
      </cdr:txBody>
    </cdr:sp>
  </cdr:relSizeAnchor>
  <cdr:relSizeAnchor xmlns:cdr="http://schemas.openxmlformats.org/drawingml/2006/chartDrawing">
    <cdr:from>
      <cdr:x>0.37297</cdr:x>
      <cdr:y>0.93937</cdr:y>
    </cdr:from>
    <cdr:to>
      <cdr:x>0.52347</cdr:x>
      <cdr:y>0.98201</cdr:y>
    </cdr:to>
    <cdr:sp macro="" textlink="">
      <cdr:nvSpPr>
        <cdr:cNvPr id="50181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108015" y="3546375"/>
          <a:ext cx="445823" cy="1608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PMB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0.45306</cdr:x>
      <cdr:y>0.23731</cdr:y>
    </cdr:from>
    <cdr:to>
      <cdr:x>0.45306</cdr:x>
      <cdr:y>0.9267</cdr:y>
    </cdr:to>
    <cdr:sp macro="" textlink="">
      <cdr:nvSpPr>
        <cdr:cNvPr id="50179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1345262" y="898268"/>
          <a:ext cx="0" cy="2600311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0.13108</cdr:x>
      <cdr:y>0.02352</cdr:y>
    </cdr:from>
    <cdr:to>
      <cdr:x>0.79</cdr:x>
      <cdr:y>0.14731</cdr:y>
    </cdr:to>
    <cdr:sp macro="" textlink="Lois_Levees!$R$46">
      <cdr:nvSpPr>
        <cdr:cNvPr id="501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499416" y="102843"/>
          <a:ext cx="2510485" cy="5412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2D77ABE-DCCD-4A67-9725-5064D20306CF}" type="TxLink">
            <a:rPr lang="en-US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 VVT Adm = 60 DV / VVT Ech = 40 DV       31 x -52 / 19 x 3</a:t>
          </a:fld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0.37297</cdr:x>
      <cdr:y>0.18686</cdr:y>
    </cdr:from>
    <cdr:to>
      <cdr:x>0.52347</cdr:x>
      <cdr:y>0.23682</cdr:y>
    </cdr:to>
    <cdr:sp macro="" textlink="">
      <cdr:nvSpPr>
        <cdr:cNvPr id="50180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108015" y="708001"/>
          <a:ext cx="445823" cy="18842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PMH</a:t>
          </a:r>
        </a:p>
      </cdr:txBody>
    </cdr:sp>
  </cdr:relSizeAnchor>
  <cdr:relSizeAnchor xmlns:cdr="http://schemas.openxmlformats.org/drawingml/2006/chartDrawing">
    <cdr:from>
      <cdr:x>0.37297</cdr:x>
      <cdr:y>0.93937</cdr:y>
    </cdr:from>
    <cdr:to>
      <cdr:x>0.52347</cdr:x>
      <cdr:y>0.98201</cdr:y>
    </cdr:to>
    <cdr:sp macro="" textlink="">
      <cdr:nvSpPr>
        <cdr:cNvPr id="50181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108015" y="3546375"/>
          <a:ext cx="445823" cy="16085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PMB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U1005"/>
  <sheetViews>
    <sheetView topLeftCell="M1" workbookViewId="0">
      <selection activeCell="Y5" sqref="Y5"/>
    </sheetView>
  </sheetViews>
  <sheetFormatPr defaultColWidth="11.5546875" defaultRowHeight="13.2" x14ac:dyDescent="0.25"/>
  <cols>
    <col min="1" max="1" width="11.44140625" style="9"/>
    <col min="2" max="2" width="29.88671875" style="11" customWidth="1"/>
    <col min="3" max="6" width="11.44140625" customWidth="1"/>
    <col min="7" max="7" width="11.44140625" style="9" customWidth="1"/>
    <col min="8" max="8" width="11.44140625" style="11" customWidth="1"/>
    <col min="9" max="12" width="14" hidden="1" customWidth="1"/>
    <col min="13" max="13" width="3.109375" customWidth="1"/>
    <col min="14" max="14" width="14" customWidth="1"/>
    <col min="15" max="15" width="16.33203125" customWidth="1"/>
    <col min="16" max="16" width="14" customWidth="1"/>
    <col min="17" max="17" width="15.109375" bestFit="1" customWidth="1"/>
    <col min="18" max="18" width="16" customWidth="1"/>
    <col min="19" max="22" width="14" customWidth="1"/>
    <col min="23" max="23" width="14" style="91" customWidth="1"/>
    <col min="24" max="24" width="11.44140625" style="1" customWidth="1"/>
    <col min="25" max="25" width="11.44140625" style="1"/>
    <col min="26" max="26" width="11.44140625" style="92"/>
    <col min="27" max="37" width="11.44140625" style="1"/>
    <col min="38" max="38" width="11.44140625" style="93"/>
    <col min="39" max="40" width="11.44140625" style="1"/>
    <col min="41" max="41" width="11.44140625" style="93"/>
    <col min="42" max="47" width="11.44140625" style="1"/>
  </cols>
  <sheetData>
    <row r="1" spans="1:47" ht="13.8" thickBot="1" x14ac:dyDescent="0.3">
      <c r="A1" s="98" t="s">
        <v>29</v>
      </c>
      <c r="B1" s="98"/>
      <c r="C1" s="98"/>
      <c r="D1" s="98"/>
      <c r="E1" s="98"/>
      <c r="F1" s="98"/>
      <c r="G1" s="98" t="s">
        <v>28</v>
      </c>
      <c r="H1" s="98"/>
      <c r="I1" s="98"/>
      <c r="J1" s="98"/>
      <c r="K1" s="98"/>
      <c r="L1" s="98"/>
      <c r="M1" s="5"/>
      <c r="N1" s="4"/>
      <c r="O1" s="54"/>
      <c r="P1" s="60" t="s">
        <v>29</v>
      </c>
      <c r="Q1" s="61" t="s">
        <v>28</v>
      </c>
      <c r="S1" s="1" t="s">
        <v>58</v>
      </c>
      <c r="T1" s="15" t="s">
        <v>55</v>
      </c>
      <c r="U1" s="15" t="s">
        <v>56</v>
      </c>
      <c r="V1" s="15" t="s">
        <v>57</v>
      </c>
      <c r="X1" s="97" t="s">
        <v>22</v>
      </c>
      <c r="Y1" s="97"/>
      <c r="Z1" s="97"/>
      <c r="AA1" s="97"/>
      <c r="AB1" s="97"/>
      <c r="AC1" s="97"/>
      <c r="AD1" s="97"/>
      <c r="AE1" s="97"/>
      <c r="AF1" s="97" t="s">
        <v>41</v>
      </c>
      <c r="AG1" s="97"/>
      <c r="AH1" s="97"/>
      <c r="AI1" s="97"/>
      <c r="AJ1" s="97"/>
      <c r="AK1" s="97" t="s">
        <v>60</v>
      </c>
      <c r="AL1" s="97"/>
      <c r="AM1" s="97"/>
      <c r="AN1" s="97"/>
      <c r="AO1" s="97"/>
      <c r="AP1" s="97"/>
      <c r="AQ1" s="97"/>
      <c r="AR1" s="97"/>
      <c r="AS1" s="97"/>
      <c r="AT1" s="97"/>
    </row>
    <row r="2" spans="1:47" ht="12.75" customHeight="1" x14ac:dyDescent="0.25">
      <c r="A2" s="7" t="s">
        <v>7</v>
      </c>
      <c r="B2" s="7" t="s">
        <v>9</v>
      </c>
      <c r="C2" s="1" t="s">
        <v>11</v>
      </c>
      <c r="D2" s="4" t="s">
        <v>17</v>
      </c>
      <c r="E2" s="4" t="s">
        <v>21</v>
      </c>
      <c r="F2" s="4" t="s">
        <v>44</v>
      </c>
      <c r="G2" s="7" t="s">
        <v>7</v>
      </c>
      <c r="H2" s="12" t="s">
        <v>9</v>
      </c>
      <c r="I2" s="1" t="s">
        <v>11</v>
      </c>
      <c r="J2" s="4" t="s">
        <v>17</v>
      </c>
      <c r="K2" s="4" t="s">
        <v>21</v>
      </c>
      <c r="L2" s="4" t="s">
        <v>44</v>
      </c>
      <c r="M2" s="4"/>
      <c r="N2" s="1"/>
      <c r="O2" s="62" t="s">
        <v>31</v>
      </c>
      <c r="P2" s="57">
        <v>-29</v>
      </c>
      <c r="Q2" s="53">
        <v>59</v>
      </c>
      <c r="S2" s="1" t="s">
        <v>1</v>
      </c>
      <c r="T2" s="90">
        <v>0.32556810000000003</v>
      </c>
      <c r="U2" s="90">
        <v>0</v>
      </c>
      <c r="V2" s="90">
        <v>-0.94551859999999999</v>
      </c>
      <c r="X2" s="97" t="s">
        <v>26</v>
      </c>
      <c r="Y2" s="97"/>
      <c r="Z2" s="97" t="str">
        <f>"Loi ADM VVT = "&amp;$P$4&amp;" DV"</f>
        <v>Loi ADM VVT = 60 DV</v>
      </c>
      <c r="AA2" s="97"/>
      <c r="AB2" s="97" t="s">
        <v>25</v>
      </c>
      <c r="AC2" s="97"/>
      <c r="AD2" s="97" t="str">
        <f>"Loi ECH  VVT = "&amp;$Q$4&amp;" DV"</f>
        <v>Loi ECH  VVT = 40 DV</v>
      </c>
      <c r="AE2" s="97"/>
      <c r="AF2" s="97" t="s">
        <v>26</v>
      </c>
      <c r="AG2" s="97"/>
      <c r="AH2" s="97" t="s">
        <v>25</v>
      </c>
      <c r="AI2" s="97"/>
      <c r="AJ2" s="1" t="s">
        <v>4</v>
      </c>
      <c r="AK2" s="97" t="str">
        <f>"Loi ADM VVT = "&amp;$P$4&amp;" DV"</f>
        <v>Loi ADM VVT = 60 DV</v>
      </c>
      <c r="AL2" s="97"/>
      <c r="AM2" s="97"/>
      <c r="AN2" s="97" t="str">
        <f>"Loi ECH VVT = "&amp;$Q$4&amp;" DV"</f>
        <v>Loi ECH VVT = 40 DV</v>
      </c>
      <c r="AO2" s="97"/>
      <c r="AP2" s="97"/>
      <c r="AQ2" s="97" t="str">
        <f>"Loi ADM VVT = "&amp;$P$4&amp;" DV"</f>
        <v>Loi ADM VVT = 60 DV</v>
      </c>
      <c r="AR2" s="97"/>
      <c r="AS2" s="97" t="str">
        <f>"Loi ECH VVT = "&amp;$Q$4&amp;" DV"</f>
        <v>Loi ECH VVT = 40 DV</v>
      </c>
      <c r="AT2" s="97"/>
      <c r="AU2" s="15"/>
    </row>
    <row r="3" spans="1:47" x14ac:dyDescent="0.25">
      <c r="A3" s="7" t="s">
        <v>8</v>
      </c>
      <c r="B3" s="7" t="s">
        <v>10</v>
      </c>
      <c r="C3" s="1" t="s">
        <v>10</v>
      </c>
      <c r="D3" s="1" t="s">
        <v>10</v>
      </c>
      <c r="E3" s="1" t="s">
        <v>8</v>
      </c>
      <c r="F3" s="1" t="s">
        <v>8</v>
      </c>
      <c r="G3" s="7" t="s">
        <v>8</v>
      </c>
      <c r="H3" s="12" t="s">
        <v>10</v>
      </c>
      <c r="I3" s="1" t="s">
        <v>10</v>
      </c>
      <c r="J3" s="1" t="s">
        <v>10</v>
      </c>
      <c r="K3" s="1" t="s">
        <v>8</v>
      </c>
      <c r="L3" s="1" t="s">
        <v>8</v>
      </c>
      <c r="M3" s="1"/>
      <c r="O3" s="55" t="s">
        <v>19</v>
      </c>
      <c r="P3" s="58">
        <v>0</v>
      </c>
      <c r="Q3" s="51">
        <v>0</v>
      </c>
      <c r="S3" s="1" t="s">
        <v>2</v>
      </c>
      <c r="T3" s="90">
        <v>-0.32556819999999997</v>
      </c>
      <c r="U3" s="90">
        <v>0</v>
      </c>
      <c r="V3" s="90">
        <v>-0.94551859999999999</v>
      </c>
      <c r="X3" s="1" t="s">
        <v>23</v>
      </c>
      <c r="Y3" s="1" t="s">
        <v>11</v>
      </c>
      <c r="Z3" s="92" t="s">
        <v>23</v>
      </c>
      <c r="AA3" s="92" t="s">
        <v>24</v>
      </c>
      <c r="AB3" s="1" t="s">
        <v>23</v>
      </c>
      <c r="AC3" s="1" t="s">
        <v>11</v>
      </c>
      <c r="AD3" s="92" t="s">
        <v>23</v>
      </c>
      <c r="AE3" s="92" t="s">
        <v>24</v>
      </c>
      <c r="AF3" s="1" t="s">
        <v>23</v>
      </c>
      <c r="AG3" s="1" t="s">
        <v>11</v>
      </c>
      <c r="AH3" s="1" t="s">
        <v>23</v>
      </c>
      <c r="AI3" s="1" t="s">
        <v>11</v>
      </c>
      <c r="AJ3" s="1" t="s">
        <v>59</v>
      </c>
      <c r="AK3" s="92" t="s">
        <v>23</v>
      </c>
      <c r="AL3" s="93" t="s">
        <v>24</v>
      </c>
      <c r="AM3" s="92" t="s">
        <v>24</v>
      </c>
      <c r="AN3" s="92" t="s">
        <v>23</v>
      </c>
      <c r="AO3" s="93" t="s">
        <v>24</v>
      </c>
      <c r="AP3" s="92" t="s">
        <v>24</v>
      </c>
      <c r="AQ3" s="92" t="s">
        <v>23</v>
      </c>
      <c r="AR3" s="93" t="s">
        <v>24</v>
      </c>
      <c r="AS3" s="92" t="s">
        <v>23</v>
      </c>
      <c r="AT3" s="93" t="s">
        <v>24</v>
      </c>
    </row>
    <row r="4" spans="1:47" ht="13.8" thickBot="1" x14ac:dyDescent="0.3">
      <c r="A4" s="8">
        <v>0</v>
      </c>
      <c r="B4" s="10">
        <v>0</v>
      </c>
      <c r="C4" s="6">
        <f t="shared" ref="C4:C67" si="0">IF(ISNUMBER(A4),MAX(0,ROUND(B4-$P$31,2)),"")</f>
        <v>0</v>
      </c>
      <c r="D4" s="6">
        <f>IF(AND(C4=0,C5=0,C3=0),1000,C4)</f>
        <v>0</v>
      </c>
      <c r="E4" s="3">
        <f t="shared" ref="E4:E67" ca="1" si="1">IF(ISNUMBER(A4),A4+$Q$7-$P$27,"")</f>
        <v>355</v>
      </c>
      <c r="F4">
        <f t="shared" ref="F4:F67" ca="1" si="2">IF(ISNUMBER(A4),A4+$Q$7-$P$27-$P$4,"")</f>
        <v>295</v>
      </c>
      <c r="G4" s="13">
        <v>0</v>
      </c>
      <c r="H4" s="14">
        <v>0</v>
      </c>
      <c r="I4" s="6">
        <f t="shared" ref="I4:I67" si="3">IF(ISNUMBER(G4),MAX(0,ROUND(H4-$S$31,2)),"")</f>
        <v>0</v>
      </c>
      <c r="J4" s="6">
        <f>IF(AND(I4=0,I5=0,I3=0),1000,I4)</f>
        <v>0</v>
      </c>
      <c r="K4" s="3">
        <f t="shared" ref="K4:K67" ca="1" si="4">IF(ISNUMBER(G4),G4+$Q$9-$S$27,"")</f>
        <v>78</v>
      </c>
      <c r="L4">
        <f t="shared" ref="L4:L67" ca="1" si="5">IF(ISNUMBER(G4),G4+$Q$9-$S$27+$Q$4,"")</f>
        <v>118</v>
      </c>
      <c r="O4" s="56" t="s">
        <v>20</v>
      </c>
      <c r="P4" s="59">
        <v>60</v>
      </c>
      <c r="Q4" s="52">
        <v>40</v>
      </c>
      <c r="S4" s="1"/>
      <c r="X4" s="1" t="s">
        <v>8</v>
      </c>
      <c r="Y4" s="1" t="s">
        <v>10</v>
      </c>
      <c r="Z4" s="92" t="s">
        <v>8</v>
      </c>
      <c r="AA4" s="92" t="s">
        <v>10</v>
      </c>
      <c r="AB4" s="1" t="s">
        <v>8</v>
      </c>
      <c r="AC4" s="1" t="s">
        <v>10</v>
      </c>
      <c r="AD4" s="92" t="s">
        <v>8</v>
      </c>
      <c r="AE4" s="92" t="s">
        <v>10</v>
      </c>
      <c r="AF4" s="1" t="s">
        <v>8</v>
      </c>
      <c r="AG4" s="1" t="s">
        <v>10</v>
      </c>
      <c r="AH4" s="1" t="s">
        <v>8</v>
      </c>
      <c r="AI4" s="1" t="s">
        <v>10</v>
      </c>
      <c r="AJ4" s="1" t="s">
        <v>10</v>
      </c>
      <c r="AK4" s="92" t="s">
        <v>8</v>
      </c>
      <c r="AL4" s="93" t="s">
        <v>10</v>
      </c>
      <c r="AM4" s="92" t="s">
        <v>10</v>
      </c>
      <c r="AN4" s="92" t="s">
        <v>8</v>
      </c>
      <c r="AO4" s="93" t="s">
        <v>10</v>
      </c>
      <c r="AP4" s="92" t="s">
        <v>10</v>
      </c>
      <c r="AQ4" s="92" t="s">
        <v>8</v>
      </c>
      <c r="AR4" s="93" t="s">
        <v>10</v>
      </c>
      <c r="AS4" s="92" t="s">
        <v>8</v>
      </c>
      <c r="AT4" s="93" t="s">
        <v>10</v>
      </c>
    </row>
    <row r="5" spans="1:47" ht="13.8" thickBot="1" x14ac:dyDescent="0.3">
      <c r="A5" s="8">
        <v>1</v>
      </c>
      <c r="B5" s="10">
        <v>1.44225E-4</v>
      </c>
      <c r="C5" s="6">
        <f t="shared" si="0"/>
        <v>0</v>
      </c>
      <c r="D5" s="6">
        <f>IF(AND(C5=0,C6=0,C4=0),1000,C5)</f>
        <v>1000</v>
      </c>
      <c r="E5" s="3">
        <f t="shared" ca="1" si="1"/>
        <v>356</v>
      </c>
      <c r="F5">
        <f t="shared" ca="1" si="2"/>
        <v>296</v>
      </c>
      <c r="G5" s="13">
        <v>1</v>
      </c>
      <c r="H5" s="14">
        <v>7.9999999999999996E-6</v>
      </c>
      <c r="I5" s="6">
        <f t="shared" si="3"/>
        <v>0</v>
      </c>
      <c r="J5" s="6">
        <f>IF(AND(I5=0,I6=0,I4=0),1000,I5)</f>
        <v>1000</v>
      </c>
      <c r="K5" s="3">
        <f t="shared" ca="1" si="4"/>
        <v>79</v>
      </c>
      <c r="L5">
        <f t="shared" ca="1" si="5"/>
        <v>119</v>
      </c>
      <c r="O5" s="94" t="s">
        <v>79</v>
      </c>
      <c r="P5" s="95">
        <f ca="1">Q8-Q7</f>
        <v>159</v>
      </c>
      <c r="Q5" s="96">
        <f ca="1">Q10-Q9</f>
        <v>202</v>
      </c>
      <c r="S5" s="1"/>
      <c r="X5" s="1">
        <f t="array" aca="1" ref="X5:X1005" ca="1">OFFSET(E4,Q33-Q22,0,Q35,1)</f>
        <v>360</v>
      </c>
      <c r="Y5" s="1">
        <f t="array" aca="1" ref="Y5:Y1005" ca="1">OFFSET(C4,Q33-Q22,0,Q35,1)</f>
        <v>0</v>
      </c>
      <c r="Z5" s="92">
        <f t="array" aca="1" ref="Z5:Z1005" ca="1">OFFSET(F4,Q33-Q22,0,Q35,1)</f>
        <v>300</v>
      </c>
      <c r="AA5" s="1">
        <f t="array" aca="1" ref="AA5:AA1005" ca="1">OFFSET(C4,Q33-Q22,0,Q35,1)</f>
        <v>0</v>
      </c>
      <c r="AB5" s="1">
        <f t="array" aca="1" ref="AB5:AB1005" ca="1">OFFSET(K4,T33-T22,0,T35,1)</f>
        <v>85</v>
      </c>
      <c r="AC5" s="1">
        <f t="array" aca="1" ref="AC5:AC1005" ca="1">OFFSET(I4,T33-T22,0,T35,1)</f>
        <v>0</v>
      </c>
      <c r="AD5" s="92">
        <f t="array" aca="1" ref="AD5:AD1005" ca="1">OFFSET(L4,T33-T22,0,T35,1)</f>
        <v>125</v>
      </c>
      <c r="AE5" s="1">
        <f t="array" aca="1" ref="AE5:AE1005" ca="1">OFFSET(I4,T33-T22,0,T35,1)</f>
        <v>0</v>
      </c>
      <c r="AF5" s="1" t="e">
        <f t="array" aca="1" ref="AF5:AF1005" ca="1">OFFSET(X5,$P$40-$P$44,0,$P$41-$P$40+1,1)</f>
        <v>#N/A</v>
      </c>
      <c r="AG5" s="1" t="e">
        <f t="array" aca="1" ref="AG5:AG1005" ca="1">OFFSET(Y5,$P$40-$P$44,0,$P$41-$P$40+1,1)</f>
        <v>#N/A</v>
      </c>
      <c r="AH5" s="1" t="e">
        <f t="array" aca="1" ref="AH5:AH1005" ca="1">OFFSET(AB5,$S$40-$S$44,0,$S$41-$S$40+1,1)</f>
        <v>#N/A</v>
      </c>
      <c r="AI5" s="1" t="e">
        <f t="array" aca="1" ref="AI5:AI1005" ca="1">OFFSET(AC5,$S$40-$S$44,0,$S$41-$S$40+1,1)</f>
        <v>#N/A</v>
      </c>
      <c r="AJ5" s="1" t="e">
        <f ca="1">AI5-AG5</f>
        <v>#N/A</v>
      </c>
      <c r="AK5" s="1">
        <f ca="1">IF(ISNUMBER(AL5),Z5,"")</f>
        <v>300</v>
      </c>
      <c r="AL5" s="93">
        <f ca="1">IF(ISNUMBER(AA5),IF(AA5&lt;intake_valve_lift!$B$4*1000,0,AA5),"")</f>
        <v>0</v>
      </c>
      <c r="AM5" s="93">
        <f ca="1">IF(AND(AL5=0,AL6=0,AL4=0),1000,AL5)</f>
        <v>0</v>
      </c>
      <c r="AN5" s="1">
        <f ca="1">IF(ISNUMBER(AO5),AD5,"")</f>
        <v>125</v>
      </c>
      <c r="AO5" s="93">
        <f ca="1">IF(ISNUMBER(AE5),IF(AE5&lt;exhaust_valve_lift!$B$4*1000,0,AE5),"")</f>
        <v>0</v>
      </c>
      <c r="AP5" s="93">
        <f ca="1">IF(AND(AO5=0,AO6=0,AO4=0),1000,AO5)</f>
        <v>0</v>
      </c>
      <c r="AQ5" s="1">
        <f t="array" aca="1" ref="AQ5:AQ1005" ca="1">OFFSET(AK5,Q60-P44,0,Q62,1)</f>
        <v>310</v>
      </c>
      <c r="AR5" s="1">
        <f t="array" aca="1" ref="AR5:AR1005" ca="1">OFFSET(AL5,Q60-P44,0,Q62,1)</f>
        <v>0</v>
      </c>
      <c r="AS5" s="1">
        <f t="array" aca="1" ref="AS5:AS1005" ca="1">OFFSET(AN5,T60-S44,0,T62,1)</f>
        <v>145</v>
      </c>
      <c r="AT5" s="1">
        <f t="array" aca="1" ref="AT5:AT1005" ca="1">OFFSET(AO5,T60-S44,0,T62,1)</f>
        <v>0</v>
      </c>
    </row>
    <row r="6" spans="1:47" ht="13.8" thickBot="1" x14ac:dyDescent="0.3">
      <c r="A6" s="8">
        <v>2</v>
      </c>
      <c r="B6" s="10">
        <v>2.8844999999999999E-4</v>
      </c>
      <c r="C6" s="6">
        <f t="shared" si="0"/>
        <v>0</v>
      </c>
      <c r="D6" s="6">
        <f t="shared" ref="D6:D69" si="6">IF(AND(C6=0,C7=0,C5=0),1000,C6)</f>
        <v>1000</v>
      </c>
      <c r="E6" s="3">
        <f t="shared" ca="1" si="1"/>
        <v>357</v>
      </c>
      <c r="F6">
        <f t="shared" ca="1" si="2"/>
        <v>297</v>
      </c>
      <c r="G6" s="13">
        <v>2</v>
      </c>
      <c r="H6" s="14">
        <v>5.9999999999999995E-5</v>
      </c>
      <c r="I6" s="6">
        <f t="shared" si="3"/>
        <v>0</v>
      </c>
      <c r="J6" s="6">
        <f t="shared" ref="J6:J69" si="7">IF(AND(I6=0,I7=0,I5=0),1000,I6)</f>
        <v>1000</v>
      </c>
      <c r="K6" s="3">
        <f t="shared" ca="1" si="4"/>
        <v>80</v>
      </c>
      <c r="L6">
        <f t="shared" ca="1" si="5"/>
        <v>120</v>
      </c>
      <c r="X6" s="1">
        <f ca="1"/>
        <v>361</v>
      </c>
      <c r="Y6" s="1">
        <f ca="1"/>
        <v>0.01</v>
      </c>
      <c r="Z6" s="92">
        <f ca="1"/>
        <v>301</v>
      </c>
      <c r="AA6" s="1">
        <f ca="1"/>
        <v>0.01</v>
      </c>
      <c r="AB6" s="1">
        <f ca="1"/>
        <v>86</v>
      </c>
      <c r="AC6" s="1">
        <f ca="1"/>
        <v>0.01</v>
      </c>
      <c r="AD6" s="92">
        <f ca="1"/>
        <v>126</v>
      </c>
      <c r="AE6" s="1">
        <f ca="1"/>
        <v>0.01</v>
      </c>
      <c r="AF6" s="1" t="e">
        <f ca="1"/>
        <v>#N/A</v>
      </c>
      <c r="AG6" s="1" t="e">
        <f ca="1"/>
        <v>#N/A</v>
      </c>
      <c r="AH6" s="1" t="e">
        <f ca="1"/>
        <v>#N/A</v>
      </c>
      <c r="AI6" s="1" t="e">
        <f ca="1"/>
        <v>#N/A</v>
      </c>
      <c r="AJ6" s="1" t="e">
        <f t="shared" ref="AJ6:AJ69" ca="1" si="8">AI6-AG6</f>
        <v>#N/A</v>
      </c>
      <c r="AK6" s="1">
        <f t="shared" ref="AK6:AK69" ca="1" si="9">IF(ISNUMBER(AL6),Z6,"")</f>
        <v>301</v>
      </c>
      <c r="AL6" s="93">
        <f ca="1">IF(ISNUMBER(AA6),IF(AA6&lt;intake_valve_lift!$B$4*1000,0,AA6),"")</f>
        <v>0</v>
      </c>
      <c r="AM6" s="93">
        <f t="shared" ref="AM6:AM69" ca="1" si="10">IF(AND(AL6=0,AL7=0,AL5=0),1000,AL6)</f>
        <v>1000</v>
      </c>
      <c r="AN6" s="1">
        <f t="shared" ref="AN6:AN69" ca="1" si="11">IF(ISNUMBER(AO6),AD6,"")</f>
        <v>126</v>
      </c>
      <c r="AO6" s="93">
        <f ca="1">IF(ISNUMBER(AE6),IF(AE6&lt;exhaust_valve_lift!$B$4*1000,0,AE6),"")</f>
        <v>0</v>
      </c>
      <c r="AP6" s="93">
        <f t="shared" ref="AP6:AP69" ca="1" si="12">IF(AND(AO6=0,AO7=0,AO5=0),1000,AO6)</f>
        <v>1000</v>
      </c>
      <c r="AQ6" s="1">
        <f ca="1"/>
        <v>311</v>
      </c>
      <c r="AR6" s="1">
        <f ca="1"/>
        <v>0.1</v>
      </c>
      <c r="AS6" s="1">
        <f ca="1"/>
        <v>146</v>
      </c>
      <c r="AT6" s="1">
        <f ca="1"/>
        <v>0.1</v>
      </c>
    </row>
    <row r="7" spans="1:47" ht="13.8" thickTop="1" x14ac:dyDescent="0.25">
      <c r="A7" s="8">
        <v>3</v>
      </c>
      <c r="B7" s="10">
        <v>1.28042E-3</v>
      </c>
      <c r="C7" s="6">
        <f t="shared" si="0"/>
        <v>0</v>
      </c>
      <c r="D7" s="6">
        <f t="shared" si="6"/>
        <v>1000</v>
      </c>
      <c r="E7" s="3">
        <f t="shared" ca="1" si="1"/>
        <v>358</v>
      </c>
      <c r="F7">
        <f t="shared" ca="1" si="2"/>
        <v>298</v>
      </c>
      <c r="G7" s="13">
        <v>3</v>
      </c>
      <c r="H7" s="14">
        <v>2.23E-4</v>
      </c>
      <c r="I7" s="6">
        <f t="shared" si="3"/>
        <v>0</v>
      </c>
      <c r="J7" s="6">
        <f t="shared" si="7"/>
        <v>1000</v>
      </c>
      <c r="K7" s="3">
        <f t="shared" ca="1" si="4"/>
        <v>81</v>
      </c>
      <c r="L7">
        <f t="shared" ca="1" si="5"/>
        <v>121</v>
      </c>
      <c r="N7" s="99" t="s">
        <v>3</v>
      </c>
      <c r="O7" s="23" t="s">
        <v>32</v>
      </c>
      <c r="P7" s="24">
        <f>$P$2</f>
        <v>-29</v>
      </c>
      <c r="Q7" s="30">
        <f>360-$P$7</f>
        <v>389</v>
      </c>
      <c r="R7" s="31" t="s">
        <v>61</v>
      </c>
      <c r="X7" s="1">
        <f ca="1"/>
        <v>362</v>
      </c>
      <c r="Y7" s="1">
        <f ca="1"/>
        <v>0.01</v>
      </c>
      <c r="Z7" s="92">
        <f ca="1"/>
        <v>302</v>
      </c>
      <c r="AA7" s="1">
        <f ca="1"/>
        <v>0.01</v>
      </c>
      <c r="AB7" s="1">
        <f ca="1"/>
        <v>87</v>
      </c>
      <c r="AC7" s="1">
        <f ca="1"/>
        <v>0.01</v>
      </c>
      <c r="AD7" s="92">
        <f ca="1"/>
        <v>127</v>
      </c>
      <c r="AE7" s="1">
        <f ca="1"/>
        <v>0.01</v>
      </c>
      <c r="AF7" s="1" t="e">
        <f ca="1"/>
        <v>#N/A</v>
      </c>
      <c r="AG7" s="1" t="e">
        <f ca="1"/>
        <v>#N/A</v>
      </c>
      <c r="AH7" s="1" t="e">
        <f ca="1"/>
        <v>#N/A</v>
      </c>
      <c r="AI7" s="1" t="e">
        <f ca="1"/>
        <v>#N/A</v>
      </c>
      <c r="AJ7" s="1" t="e">
        <f t="shared" ca="1" si="8"/>
        <v>#N/A</v>
      </c>
      <c r="AK7" s="1">
        <f t="shared" ca="1" si="9"/>
        <v>302</v>
      </c>
      <c r="AL7" s="93">
        <f ca="1">IF(ISNUMBER(AA7),IF(AA7&lt;intake_valve_lift!$B$4*1000,0,AA7),"")</f>
        <v>0</v>
      </c>
      <c r="AM7" s="93">
        <f t="shared" ca="1" si="10"/>
        <v>1000</v>
      </c>
      <c r="AN7" s="1">
        <f t="shared" ca="1" si="11"/>
        <v>127</v>
      </c>
      <c r="AO7" s="93">
        <f ca="1">IF(ISNUMBER(AE7),IF(AE7&lt;exhaust_valve_lift!$B$4*1000,0,AE7),"")</f>
        <v>0</v>
      </c>
      <c r="AP7" s="93">
        <f t="shared" ca="1" si="12"/>
        <v>1000</v>
      </c>
      <c r="AQ7" s="1">
        <f ca="1"/>
        <v>312</v>
      </c>
      <c r="AR7" s="1">
        <f ca="1"/>
        <v>0.12</v>
      </c>
      <c r="AS7" s="1">
        <f ca="1"/>
        <v>147</v>
      </c>
      <c r="AT7" s="1">
        <f ca="1"/>
        <v>0.11</v>
      </c>
    </row>
    <row r="8" spans="1:47" x14ac:dyDescent="0.25">
      <c r="A8" s="8">
        <v>4</v>
      </c>
      <c r="B8" s="10">
        <v>2.27239E-3</v>
      </c>
      <c r="C8" s="6">
        <f t="shared" si="0"/>
        <v>0</v>
      </c>
      <c r="D8" s="6">
        <f t="shared" si="6"/>
        <v>1000</v>
      </c>
      <c r="E8" s="3">
        <f t="shared" ca="1" si="1"/>
        <v>359</v>
      </c>
      <c r="F8">
        <f t="shared" ca="1" si="2"/>
        <v>299</v>
      </c>
      <c r="G8" s="13">
        <v>4</v>
      </c>
      <c r="H8" s="14">
        <v>6.02E-4</v>
      </c>
      <c r="I8" s="6">
        <f t="shared" si="3"/>
        <v>0</v>
      </c>
      <c r="J8" s="6">
        <f t="shared" si="7"/>
        <v>1000</v>
      </c>
      <c r="K8" s="3">
        <f t="shared" ca="1" si="4"/>
        <v>82</v>
      </c>
      <c r="L8">
        <f t="shared" ca="1" si="5"/>
        <v>122</v>
      </c>
      <c r="N8" s="100"/>
      <c r="O8" s="25" t="s">
        <v>33</v>
      </c>
      <c r="P8" s="26">
        <f ca="1">$Q$8-540</f>
        <v>8</v>
      </c>
      <c r="Q8" s="32">
        <f ca="1">$Q$7+$P$29</f>
        <v>548</v>
      </c>
      <c r="R8" s="33" t="s">
        <v>62</v>
      </c>
      <c r="X8" s="1">
        <f ca="1"/>
        <v>363</v>
      </c>
      <c r="Y8" s="1">
        <f ca="1"/>
        <v>0.02</v>
      </c>
      <c r="Z8" s="92">
        <f ca="1"/>
        <v>303</v>
      </c>
      <c r="AA8" s="1">
        <f ca="1"/>
        <v>0.02</v>
      </c>
      <c r="AB8" s="1">
        <f ca="1"/>
        <v>88</v>
      </c>
      <c r="AC8" s="1">
        <f ca="1"/>
        <v>0.01</v>
      </c>
      <c r="AD8" s="92">
        <f ca="1"/>
        <v>128</v>
      </c>
      <c r="AE8" s="1">
        <f ca="1"/>
        <v>0.01</v>
      </c>
      <c r="AF8" s="1" t="e">
        <f ca="1"/>
        <v>#N/A</v>
      </c>
      <c r="AG8" s="1" t="e">
        <f ca="1"/>
        <v>#N/A</v>
      </c>
      <c r="AH8" s="1" t="e">
        <f ca="1"/>
        <v>#N/A</v>
      </c>
      <c r="AI8" s="1" t="e">
        <f ca="1"/>
        <v>#N/A</v>
      </c>
      <c r="AJ8" s="1" t="e">
        <f t="shared" ca="1" si="8"/>
        <v>#N/A</v>
      </c>
      <c r="AK8" s="1">
        <f t="shared" ca="1" si="9"/>
        <v>303</v>
      </c>
      <c r="AL8" s="93">
        <f ca="1">IF(ISNUMBER(AA8),IF(AA8&lt;intake_valve_lift!$B$4*1000,0,AA8),"")</f>
        <v>0</v>
      </c>
      <c r="AM8" s="93">
        <f t="shared" ca="1" si="10"/>
        <v>1000</v>
      </c>
      <c r="AN8" s="1">
        <f t="shared" ca="1" si="11"/>
        <v>128</v>
      </c>
      <c r="AO8" s="93">
        <f ca="1">IF(ISNUMBER(AE8),IF(AE8&lt;exhaust_valve_lift!$B$4*1000,0,AE8),"")</f>
        <v>0</v>
      </c>
      <c r="AP8" s="93">
        <f t="shared" ca="1" si="12"/>
        <v>1000</v>
      </c>
      <c r="AQ8" s="1">
        <f ca="1"/>
        <v>313</v>
      </c>
      <c r="AR8" s="1">
        <f ca="1"/>
        <v>0.13</v>
      </c>
      <c r="AS8" s="1">
        <f ca="1"/>
        <v>148</v>
      </c>
      <c r="AT8" s="1">
        <f ca="1"/>
        <v>0.13</v>
      </c>
    </row>
    <row r="9" spans="1:47" x14ac:dyDescent="0.25">
      <c r="A9" s="8">
        <v>5</v>
      </c>
      <c r="B9" s="10">
        <v>4.8519549999999998E-3</v>
      </c>
      <c r="C9" s="6">
        <f t="shared" si="0"/>
        <v>0</v>
      </c>
      <c r="D9" s="6">
        <f t="shared" si="6"/>
        <v>0</v>
      </c>
      <c r="E9" s="3">
        <f t="shared" ca="1" si="1"/>
        <v>360</v>
      </c>
      <c r="F9">
        <f t="shared" ca="1" si="2"/>
        <v>300</v>
      </c>
      <c r="G9" s="13">
        <v>5</v>
      </c>
      <c r="H9" s="14">
        <v>1.31E-3</v>
      </c>
      <c r="I9" s="6">
        <f t="shared" si="3"/>
        <v>0</v>
      </c>
      <c r="J9" s="6">
        <f t="shared" si="7"/>
        <v>1000</v>
      </c>
      <c r="K9" s="3">
        <f t="shared" ca="1" si="4"/>
        <v>83</v>
      </c>
      <c r="L9">
        <f t="shared" ca="1" si="5"/>
        <v>123</v>
      </c>
      <c r="N9" s="100"/>
      <c r="O9" s="25" t="s">
        <v>34</v>
      </c>
      <c r="P9" s="27">
        <f>Q2</f>
        <v>59</v>
      </c>
      <c r="Q9" s="34">
        <f>180-$P$9</f>
        <v>121</v>
      </c>
      <c r="R9" s="33" t="s">
        <v>63</v>
      </c>
      <c r="X9" s="1">
        <f ca="1"/>
        <v>364</v>
      </c>
      <c r="Y9" s="1">
        <f ca="1"/>
        <v>0.02</v>
      </c>
      <c r="Z9" s="92">
        <f ca="1"/>
        <v>304</v>
      </c>
      <c r="AA9" s="1">
        <f ca="1"/>
        <v>0.02</v>
      </c>
      <c r="AB9" s="1">
        <f ca="1"/>
        <v>89</v>
      </c>
      <c r="AC9" s="1">
        <f ca="1"/>
        <v>0.02</v>
      </c>
      <c r="AD9" s="92">
        <f ca="1"/>
        <v>129</v>
      </c>
      <c r="AE9" s="1">
        <f ca="1"/>
        <v>0.02</v>
      </c>
      <c r="AF9" s="1" t="e">
        <f ca="1"/>
        <v>#N/A</v>
      </c>
      <c r="AG9" s="1" t="e">
        <f ca="1"/>
        <v>#N/A</v>
      </c>
      <c r="AH9" s="1" t="e">
        <f ca="1"/>
        <v>#N/A</v>
      </c>
      <c r="AI9" s="1" t="e">
        <f ca="1"/>
        <v>#N/A</v>
      </c>
      <c r="AJ9" s="1" t="e">
        <f t="shared" ca="1" si="8"/>
        <v>#N/A</v>
      </c>
      <c r="AK9" s="1">
        <f t="shared" ca="1" si="9"/>
        <v>304</v>
      </c>
      <c r="AL9" s="93">
        <f ca="1">IF(ISNUMBER(AA9),IF(AA9&lt;intake_valve_lift!$B$4*1000,0,AA9),"")</f>
        <v>0</v>
      </c>
      <c r="AM9" s="93">
        <f t="shared" ca="1" si="10"/>
        <v>1000</v>
      </c>
      <c r="AN9" s="1">
        <f t="shared" ca="1" si="11"/>
        <v>129</v>
      </c>
      <c r="AO9" s="93">
        <f ca="1">IF(ISNUMBER(AE9),IF(AE9&lt;exhaust_valve_lift!$B$4*1000,0,AE9),"")</f>
        <v>0</v>
      </c>
      <c r="AP9" s="93">
        <f t="shared" ca="1" si="12"/>
        <v>1000</v>
      </c>
      <c r="AQ9" s="1">
        <f ca="1"/>
        <v>314</v>
      </c>
      <c r="AR9" s="1">
        <f ca="1"/>
        <v>0.15</v>
      </c>
      <c r="AS9" s="1">
        <f ca="1"/>
        <v>149</v>
      </c>
      <c r="AT9" s="1">
        <f ca="1"/>
        <v>0.15</v>
      </c>
    </row>
    <row r="10" spans="1:47" ht="13.8" thickBot="1" x14ac:dyDescent="0.3">
      <c r="A10" s="8">
        <v>6</v>
      </c>
      <c r="B10" s="10">
        <v>7.4315199999999996E-3</v>
      </c>
      <c r="C10" s="6">
        <f t="shared" si="0"/>
        <v>0.01</v>
      </c>
      <c r="D10" s="6">
        <f t="shared" si="6"/>
        <v>0.01</v>
      </c>
      <c r="E10" s="3">
        <f t="shared" ca="1" si="1"/>
        <v>361</v>
      </c>
      <c r="F10">
        <f t="shared" ca="1" si="2"/>
        <v>301</v>
      </c>
      <c r="G10" s="13">
        <v>6</v>
      </c>
      <c r="H10" s="14">
        <v>2.4380000000000001E-3</v>
      </c>
      <c r="I10" s="6">
        <f t="shared" si="3"/>
        <v>0</v>
      </c>
      <c r="J10" s="6">
        <f t="shared" si="7"/>
        <v>1000</v>
      </c>
      <c r="K10" s="3">
        <f t="shared" ca="1" si="4"/>
        <v>84</v>
      </c>
      <c r="L10">
        <f t="shared" ca="1" si="5"/>
        <v>124</v>
      </c>
      <c r="N10" s="101"/>
      <c r="O10" s="28" t="s">
        <v>35</v>
      </c>
      <c r="P10" s="29">
        <f ca="1">Q10-360</f>
        <v>-37</v>
      </c>
      <c r="Q10" s="35">
        <f ca="1">$Q$9+$S$29</f>
        <v>323</v>
      </c>
      <c r="R10" s="36" t="s">
        <v>64</v>
      </c>
      <c r="X10" s="1">
        <f ca="1"/>
        <v>365</v>
      </c>
      <c r="Y10" s="1">
        <f ca="1"/>
        <v>0.03</v>
      </c>
      <c r="Z10" s="92">
        <f ca="1"/>
        <v>305</v>
      </c>
      <c r="AA10" s="1">
        <f ca="1"/>
        <v>0.03</v>
      </c>
      <c r="AB10" s="1">
        <f ca="1"/>
        <v>90</v>
      </c>
      <c r="AC10" s="1">
        <f ca="1"/>
        <v>0.02</v>
      </c>
      <c r="AD10" s="92">
        <f ca="1"/>
        <v>130</v>
      </c>
      <c r="AE10" s="1">
        <f ca="1"/>
        <v>0.02</v>
      </c>
      <c r="AF10" s="1" t="e">
        <f ca="1"/>
        <v>#N/A</v>
      </c>
      <c r="AG10" s="1" t="e">
        <f ca="1"/>
        <v>#N/A</v>
      </c>
      <c r="AH10" s="1" t="e">
        <f ca="1"/>
        <v>#N/A</v>
      </c>
      <c r="AI10" s="1" t="e">
        <f ca="1"/>
        <v>#N/A</v>
      </c>
      <c r="AJ10" s="1" t="e">
        <f t="shared" ca="1" si="8"/>
        <v>#N/A</v>
      </c>
      <c r="AK10" s="1">
        <f t="shared" ca="1" si="9"/>
        <v>305</v>
      </c>
      <c r="AL10" s="93">
        <f ca="1">IF(ISNUMBER(AA10),IF(AA10&lt;intake_valve_lift!$B$4*1000,0,AA10),"")</f>
        <v>0</v>
      </c>
      <c r="AM10" s="93">
        <f t="shared" ca="1" si="10"/>
        <v>1000</v>
      </c>
      <c r="AN10" s="1">
        <f t="shared" ca="1" si="11"/>
        <v>130</v>
      </c>
      <c r="AO10" s="93">
        <f ca="1">IF(ISNUMBER(AE10),IF(AE10&lt;exhaust_valve_lift!$B$4*1000,0,AE10),"")</f>
        <v>0</v>
      </c>
      <c r="AP10" s="93">
        <f t="shared" ca="1" si="12"/>
        <v>1000</v>
      </c>
      <c r="AQ10" s="1">
        <f ca="1"/>
        <v>315</v>
      </c>
      <c r="AR10" s="1">
        <f ca="1"/>
        <v>0.17</v>
      </c>
      <c r="AS10" s="1">
        <f ca="1"/>
        <v>150</v>
      </c>
      <c r="AT10" s="1">
        <f ca="1"/>
        <v>0.17</v>
      </c>
    </row>
    <row r="11" spans="1:47" ht="13.8" thickTop="1" x14ac:dyDescent="0.25">
      <c r="A11" s="8">
        <v>7</v>
      </c>
      <c r="B11" s="10">
        <v>1.2086164999999999E-2</v>
      </c>
      <c r="C11" s="6">
        <f t="shared" si="0"/>
        <v>0.01</v>
      </c>
      <c r="D11" s="6">
        <f t="shared" si="6"/>
        <v>0.01</v>
      </c>
      <c r="E11" s="3">
        <f t="shared" ca="1" si="1"/>
        <v>362</v>
      </c>
      <c r="F11">
        <f t="shared" ca="1" si="2"/>
        <v>302</v>
      </c>
      <c r="G11" s="13">
        <v>7</v>
      </c>
      <c r="H11" s="14">
        <v>4.0390000000000001E-3</v>
      </c>
      <c r="I11" s="6">
        <f t="shared" si="3"/>
        <v>0</v>
      </c>
      <c r="J11" s="6">
        <f t="shared" si="7"/>
        <v>0</v>
      </c>
      <c r="K11" s="3">
        <f t="shared" ca="1" si="4"/>
        <v>85</v>
      </c>
      <c r="L11">
        <f t="shared" ca="1" si="5"/>
        <v>125</v>
      </c>
      <c r="N11" s="99" t="s">
        <v>36</v>
      </c>
      <c r="O11" s="37" t="s">
        <v>32</v>
      </c>
      <c r="P11" s="38">
        <f>360-($Q$7-$P$4)</f>
        <v>31</v>
      </c>
      <c r="Q11" s="44">
        <f>360-$P$11</f>
        <v>329</v>
      </c>
      <c r="R11" s="45" t="s">
        <v>61</v>
      </c>
      <c r="X11" s="1">
        <f ca="1"/>
        <v>366</v>
      </c>
      <c r="Y11" s="1">
        <f ca="1"/>
        <v>0.04</v>
      </c>
      <c r="Z11" s="92">
        <f ca="1"/>
        <v>306</v>
      </c>
      <c r="AA11" s="1">
        <f ca="1"/>
        <v>0.04</v>
      </c>
      <c r="AB11" s="1">
        <f ca="1"/>
        <v>91</v>
      </c>
      <c r="AC11" s="1">
        <f ca="1"/>
        <v>0.02</v>
      </c>
      <c r="AD11" s="92">
        <f ca="1"/>
        <v>131</v>
      </c>
      <c r="AE11" s="1">
        <f ca="1"/>
        <v>0.02</v>
      </c>
      <c r="AF11" s="1" t="e">
        <f ca="1"/>
        <v>#N/A</v>
      </c>
      <c r="AG11" s="1" t="e">
        <f ca="1"/>
        <v>#N/A</v>
      </c>
      <c r="AH11" s="1" t="e">
        <f ca="1"/>
        <v>#N/A</v>
      </c>
      <c r="AI11" s="1" t="e">
        <f ca="1"/>
        <v>#N/A</v>
      </c>
      <c r="AJ11" s="1" t="e">
        <f t="shared" ca="1" si="8"/>
        <v>#N/A</v>
      </c>
      <c r="AK11" s="1">
        <f t="shared" ca="1" si="9"/>
        <v>306</v>
      </c>
      <c r="AL11" s="93">
        <f ca="1">IF(ISNUMBER(AA11),IF(AA11&lt;intake_valve_lift!$B$4*1000,0,AA11),"")</f>
        <v>0</v>
      </c>
      <c r="AM11" s="93">
        <f t="shared" ca="1" si="10"/>
        <v>1000</v>
      </c>
      <c r="AN11" s="1">
        <f t="shared" ca="1" si="11"/>
        <v>131</v>
      </c>
      <c r="AO11" s="93">
        <f ca="1">IF(ISNUMBER(AE11),IF(AE11&lt;exhaust_valve_lift!$B$4*1000,0,AE11),"")</f>
        <v>0</v>
      </c>
      <c r="AP11" s="93">
        <f t="shared" ca="1" si="12"/>
        <v>1000</v>
      </c>
      <c r="AQ11" s="1">
        <f ca="1"/>
        <v>316</v>
      </c>
      <c r="AR11" s="1">
        <f ca="1"/>
        <v>0.19</v>
      </c>
      <c r="AS11" s="1">
        <f ca="1"/>
        <v>151</v>
      </c>
      <c r="AT11" s="1">
        <f ca="1"/>
        <v>0.19</v>
      </c>
    </row>
    <row r="12" spans="1:47" x14ac:dyDescent="0.25">
      <c r="A12" s="8">
        <v>8</v>
      </c>
      <c r="B12" s="10">
        <v>1.6740809999999998E-2</v>
      </c>
      <c r="C12" s="6">
        <f t="shared" si="0"/>
        <v>0.02</v>
      </c>
      <c r="D12" s="6">
        <f t="shared" si="6"/>
        <v>0.02</v>
      </c>
      <c r="E12" s="3">
        <f t="shared" ca="1" si="1"/>
        <v>363</v>
      </c>
      <c r="F12">
        <f t="shared" ca="1" si="2"/>
        <v>303</v>
      </c>
      <c r="G12" s="13">
        <v>8</v>
      </c>
      <c r="H12" s="14">
        <v>6.1319999999999994E-3</v>
      </c>
      <c r="I12" s="6">
        <f t="shared" si="3"/>
        <v>0.01</v>
      </c>
      <c r="J12" s="6">
        <f t="shared" si="7"/>
        <v>0.01</v>
      </c>
      <c r="K12" s="3">
        <f t="shared" ca="1" si="4"/>
        <v>86</v>
      </c>
      <c r="L12">
        <f t="shared" ca="1" si="5"/>
        <v>126</v>
      </c>
      <c r="N12" s="100"/>
      <c r="O12" s="39" t="s">
        <v>33</v>
      </c>
      <c r="P12" s="40">
        <f ca="1">$Q$12-540</f>
        <v>-52</v>
      </c>
      <c r="Q12" s="46">
        <f ca="1">$Q$11+$P$29</f>
        <v>488</v>
      </c>
      <c r="R12" s="47" t="s">
        <v>62</v>
      </c>
      <c r="X12" s="1">
        <f ca="1"/>
        <v>367</v>
      </c>
      <c r="Y12" s="1">
        <f ca="1"/>
        <v>0.05</v>
      </c>
      <c r="Z12" s="92">
        <f ca="1"/>
        <v>307</v>
      </c>
      <c r="AA12" s="1">
        <f ca="1"/>
        <v>0.05</v>
      </c>
      <c r="AB12" s="1">
        <f ca="1"/>
        <v>92</v>
      </c>
      <c r="AC12" s="1">
        <f ca="1"/>
        <v>0.03</v>
      </c>
      <c r="AD12" s="92">
        <f ca="1"/>
        <v>132</v>
      </c>
      <c r="AE12" s="1">
        <f ca="1"/>
        <v>0.03</v>
      </c>
      <c r="AF12" s="1" t="e">
        <f ca="1"/>
        <v>#N/A</v>
      </c>
      <c r="AG12" s="1" t="e">
        <f ca="1"/>
        <v>#N/A</v>
      </c>
      <c r="AH12" s="1" t="e">
        <f ca="1"/>
        <v>#N/A</v>
      </c>
      <c r="AI12" s="1" t="e">
        <f ca="1"/>
        <v>#N/A</v>
      </c>
      <c r="AJ12" s="1" t="e">
        <f t="shared" ca="1" si="8"/>
        <v>#N/A</v>
      </c>
      <c r="AK12" s="1">
        <f t="shared" ca="1" si="9"/>
        <v>307</v>
      </c>
      <c r="AL12" s="93">
        <f ca="1">IF(ISNUMBER(AA12),IF(AA12&lt;intake_valve_lift!$B$4*1000,0,AA12),"")</f>
        <v>0</v>
      </c>
      <c r="AM12" s="93">
        <f t="shared" ca="1" si="10"/>
        <v>1000</v>
      </c>
      <c r="AN12" s="1">
        <f t="shared" ca="1" si="11"/>
        <v>132</v>
      </c>
      <c r="AO12" s="93">
        <f ca="1">IF(ISNUMBER(AE12),IF(AE12&lt;exhaust_valve_lift!$B$4*1000,0,AE12),"")</f>
        <v>0</v>
      </c>
      <c r="AP12" s="93">
        <f t="shared" ca="1" si="12"/>
        <v>1000</v>
      </c>
      <c r="AQ12" s="1">
        <f ca="1"/>
        <v>317</v>
      </c>
      <c r="AR12" s="1">
        <f ca="1"/>
        <v>0.21</v>
      </c>
      <c r="AS12" s="1">
        <f ca="1"/>
        <v>152</v>
      </c>
      <c r="AT12" s="1">
        <f ca="1"/>
        <v>0.22</v>
      </c>
    </row>
    <row r="13" spans="1:47" x14ac:dyDescent="0.25">
      <c r="A13" s="8">
        <v>9</v>
      </c>
      <c r="B13" s="10">
        <v>2.3659769999999997E-2</v>
      </c>
      <c r="C13" s="6">
        <f t="shared" si="0"/>
        <v>0.02</v>
      </c>
      <c r="D13" s="6">
        <f t="shared" si="6"/>
        <v>0.02</v>
      </c>
      <c r="E13" s="3">
        <f t="shared" ca="1" si="1"/>
        <v>364</v>
      </c>
      <c r="F13">
        <f t="shared" ca="1" si="2"/>
        <v>304</v>
      </c>
      <c r="G13" s="13">
        <v>9</v>
      </c>
      <c r="H13" s="14">
        <v>8.7170000000000008E-3</v>
      </c>
      <c r="I13" s="6">
        <f t="shared" si="3"/>
        <v>0.01</v>
      </c>
      <c r="J13" s="6">
        <f t="shared" si="7"/>
        <v>0.01</v>
      </c>
      <c r="K13" s="3">
        <f t="shared" ca="1" si="4"/>
        <v>87</v>
      </c>
      <c r="L13">
        <f t="shared" ca="1" si="5"/>
        <v>127</v>
      </c>
      <c r="N13" s="100"/>
      <c r="O13" s="39" t="s">
        <v>34</v>
      </c>
      <c r="P13" s="41">
        <f>180-($Q$9+$Q$4)</f>
        <v>19</v>
      </c>
      <c r="Q13" s="48">
        <f>180-$P$13</f>
        <v>161</v>
      </c>
      <c r="R13" s="47" t="s">
        <v>63</v>
      </c>
      <c r="X13" s="1">
        <f ca="1"/>
        <v>368</v>
      </c>
      <c r="Y13" s="1">
        <f ca="1"/>
        <v>0.06</v>
      </c>
      <c r="Z13" s="92">
        <f ca="1"/>
        <v>308</v>
      </c>
      <c r="AA13" s="1">
        <f ca="1"/>
        <v>0.06</v>
      </c>
      <c r="AB13" s="1">
        <f ca="1"/>
        <v>93</v>
      </c>
      <c r="AC13" s="1">
        <f ca="1"/>
        <v>0.03</v>
      </c>
      <c r="AD13" s="92">
        <f ca="1"/>
        <v>133</v>
      </c>
      <c r="AE13" s="1">
        <f ca="1"/>
        <v>0.03</v>
      </c>
      <c r="AF13" s="1" t="e">
        <f ca="1"/>
        <v>#N/A</v>
      </c>
      <c r="AG13" s="1" t="e">
        <f ca="1"/>
        <v>#N/A</v>
      </c>
      <c r="AH13" s="1" t="e">
        <f ca="1"/>
        <v>#N/A</v>
      </c>
      <c r="AI13" s="1" t="e">
        <f ca="1"/>
        <v>#N/A</v>
      </c>
      <c r="AJ13" s="1" t="e">
        <f t="shared" ca="1" si="8"/>
        <v>#N/A</v>
      </c>
      <c r="AK13" s="1">
        <f t="shared" ca="1" si="9"/>
        <v>308</v>
      </c>
      <c r="AL13" s="93">
        <f ca="1">IF(ISNUMBER(AA13),IF(AA13&lt;intake_valve_lift!$B$4*1000,0,AA13),"")</f>
        <v>0</v>
      </c>
      <c r="AM13" s="93">
        <f t="shared" ca="1" si="10"/>
        <v>1000</v>
      </c>
      <c r="AN13" s="1">
        <f t="shared" ca="1" si="11"/>
        <v>133</v>
      </c>
      <c r="AO13" s="93">
        <f ca="1">IF(ISNUMBER(AE13),IF(AE13&lt;exhaust_valve_lift!$B$4*1000,0,AE13),"")</f>
        <v>0</v>
      </c>
      <c r="AP13" s="93">
        <f t="shared" ca="1" si="12"/>
        <v>1000</v>
      </c>
      <c r="AQ13" s="1">
        <f ca="1"/>
        <v>318</v>
      </c>
      <c r="AR13" s="1">
        <f ca="1"/>
        <v>0.24</v>
      </c>
      <c r="AS13" s="1">
        <f ca="1"/>
        <v>153</v>
      </c>
      <c r="AT13" s="1">
        <f ca="1"/>
        <v>0.25</v>
      </c>
    </row>
    <row r="14" spans="1:47" ht="13.8" thickBot="1" x14ac:dyDescent="0.3">
      <c r="A14" s="8">
        <v>10</v>
      </c>
      <c r="B14" s="10">
        <v>3.0578729999999998E-2</v>
      </c>
      <c r="C14" s="6">
        <f t="shared" si="0"/>
        <v>0.03</v>
      </c>
      <c r="D14" s="6">
        <f t="shared" si="6"/>
        <v>0.03</v>
      </c>
      <c r="E14" s="3">
        <f t="shared" ca="1" si="1"/>
        <v>365</v>
      </c>
      <c r="F14">
        <f t="shared" ca="1" si="2"/>
        <v>305</v>
      </c>
      <c r="G14" s="13">
        <v>10</v>
      </c>
      <c r="H14" s="14">
        <v>1.1775000000000001E-2</v>
      </c>
      <c r="I14" s="6">
        <f t="shared" si="3"/>
        <v>0.01</v>
      </c>
      <c r="J14" s="6">
        <f t="shared" si="7"/>
        <v>0.01</v>
      </c>
      <c r="K14" s="3">
        <f t="shared" ca="1" si="4"/>
        <v>88</v>
      </c>
      <c r="L14">
        <f t="shared" ca="1" si="5"/>
        <v>128</v>
      </c>
      <c r="N14" s="101"/>
      <c r="O14" s="42" t="s">
        <v>35</v>
      </c>
      <c r="P14" s="43">
        <f ca="1">Q14-360</f>
        <v>3</v>
      </c>
      <c r="Q14" s="49">
        <f ca="1">$Q$13+$S$29</f>
        <v>363</v>
      </c>
      <c r="R14" s="50" t="s">
        <v>64</v>
      </c>
      <c r="X14" s="1">
        <f ca="1"/>
        <v>369</v>
      </c>
      <c r="Y14" s="1">
        <f ca="1"/>
        <v>7.0000000000000007E-2</v>
      </c>
      <c r="Z14" s="92">
        <f ca="1"/>
        <v>309</v>
      </c>
      <c r="AA14" s="1">
        <f ca="1"/>
        <v>7.0000000000000007E-2</v>
      </c>
      <c r="AB14" s="1">
        <f ca="1"/>
        <v>94</v>
      </c>
      <c r="AC14" s="1">
        <f ca="1"/>
        <v>0.04</v>
      </c>
      <c r="AD14" s="92">
        <f ca="1"/>
        <v>134</v>
      </c>
      <c r="AE14" s="1">
        <f ca="1"/>
        <v>0.04</v>
      </c>
      <c r="AF14" s="1" t="e">
        <f ca="1"/>
        <v>#N/A</v>
      </c>
      <c r="AG14" s="1" t="e">
        <f ca="1"/>
        <v>#N/A</v>
      </c>
      <c r="AH14" s="1" t="e">
        <f ca="1"/>
        <v>#N/A</v>
      </c>
      <c r="AI14" s="1" t="e">
        <f ca="1"/>
        <v>#N/A</v>
      </c>
      <c r="AJ14" s="1" t="e">
        <f t="shared" ca="1" si="8"/>
        <v>#N/A</v>
      </c>
      <c r="AK14" s="1">
        <f t="shared" ca="1" si="9"/>
        <v>309</v>
      </c>
      <c r="AL14" s="93">
        <f ca="1">IF(ISNUMBER(AA14),IF(AA14&lt;intake_valve_lift!$B$4*1000,0,AA14),"")</f>
        <v>0</v>
      </c>
      <c r="AM14" s="93">
        <f t="shared" ca="1" si="10"/>
        <v>1000</v>
      </c>
      <c r="AN14" s="1">
        <f t="shared" ca="1" si="11"/>
        <v>134</v>
      </c>
      <c r="AO14" s="93">
        <f ca="1">IF(ISNUMBER(AE14),IF(AE14&lt;exhaust_valve_lift!$B$4*1000,0,AE14),"")</f>
        <v>0</v>
      </c>
      <c r="AP14" s="93">
        <f t="shared" ca="1" si="12"/>
        <v>1000</v>
      </c>
      <c r="AQ14" s="1">
        <f ca="1"/>
        <v>319</v>
      </c>
      <c r="AR14" s="1">
        <f ca="1"/>
        <v>0.27</v>
      </c>
      <c r="AS14" s="1">
        <f ca="1"/>
        <v>154</v>
      </c>
      <c r="AT14" s="1">
        <f ca="1"/>
        <v>0.28999999999999998</v>
      </c>
    </row>
    <row r="15" spans="1:47" ht="14.4" thickTop="1" thickBot="1" x14ac:dyDescent="0.3">
      <c r="A15" s="8">
        <v>11</v>
      </c>
      <c r="B15" s="10">
        <v>3.9813680000000004E-2</v>
      </c>
      <c r="C15" s="6">
        <f t="shared" si="0"/>
        <v>0.04</v>
      </c>
      <c r="D15" s="6">
        <f t="shared" si="6"/>
        <v>0.04</v>
      </c>
      <c r="E15" s="3">
        <f t="shared" ca="1" si="1"/>
        <v>366</v>
      </c>
      <c r="F15">
        <f t="shared" ca="1" si="2"/>
        <v>306</v>
      </c>
      <c r="G15" s="13">
        <v>11</v>
      </c>
      <c r="H15" s="14">
        <v>1.5253000000000001E-2</v>
      </c>
      <c r="I15" s="6">
        <f t="shared" si="3"/>
        <v>0.02</v>
      </c>
      <c r="J15" s="6">
        <f t="shared" si="7"/>
        <v>0.02</v>
      </c>
      <c r="K15" s="3">
        <f t="shared" ca="1" si="4"/>
        <v>89</v>
      </c>
      <c r="L15">
        <f t="shared" ca="1" si="5"/>
        <v>129</v>
      </c>
      <c r="N15" s="9"/>
      <c r="O15" s="1"/>
      <c r="P15" s="3"/>
      <c r="Q15" s="3"/>
      <c r="R15" s="1"/>
      <c r="X15" s="1">
        <f ca="1"/>
        <v>370</v>
      </c>
      <c r="Y15" s="1">
        <f ca="1"/>
        <v>0.09</v>
      </c>
      <c r="Z15" s="92">
        <f ca="1"/>
        <v>310</v>
      </c>
      <c r="AA15" s="1">
        <f ca="1"/>
        <v>0.09</v>
      </c>
      <c r="AB15" s="1">
        <f ca="1"/>
        <v>95</v>
      </c>
      <c r="AC15" s="1">
        <f ca="1"/>
        <v>0.04</v>
      </c>
      <c r="AD15" s="92">
        <f ca="1"/>
        <v>135</v>
      </c>
      <c r="AE15" s="1">
        <f ca="1"/>
        <v>0.04</v>
      </c>
      <c r="AF15" s="1" t="e">
        <f ca="1"/>
        <v>#N/A</v>
      </c>
      <c r="AG15" s="1" t="e">
        <f ca="1"/>
        <v>#N/A</v>
      </c>
      <c r="AH15" s="1" t="e">
        <f ca="1"/>
        <v>#N/A</v>
      </c>
      <c r="AI15" s="1" t="e">
        <f ca="1"/>
        <v>#N/A</v>
      </c>
      <c r="AJ15" s="1" t="e">
        <f t="shared" ca="1" si="8"/>
        <v>#N/A</v>
      </c>
      <c r="AK15" s="1">
        <f t="shared" ca="1" si="9"/>
        <v>310</v>
      </c>
      <c r="AL15" s="93">
        <f ca="1">IF(ISNUMBER(AA15),IF(AA15&lt;intake_valve_lift!$B$4*1000,0,AA15),"")</f>
        <v>0</v>
      </c>
      <c r="AM15" s="93">
        <f t="shared" ca="1" si="10"/>
        <v>0</v>
      </c>
      <c r="AN15" s="1">
        <f t="shared" ca="1" si="11"/>
        <v>135</v>
      </c>
      <c r="AO15" s="93">
        <f ca="1">IF(ISNUMBER(AE15),IF(AE15&lt;exhaust_valve_lift!$B$4*1000,0,AE15),"")</f>
        <v>0</v>
      </c>
      <c r="AP15" s="93">
        <f t="shared" ca="1" si="12"/>
        <v>1000</v>
      </c>
      <c r="AQ15" s="1">
        <f ca="1"/>
        <v>320</v>
      </c>
      <c r="AR15" s="1">
        <f ca="1"/>
        <v>0.3</v>
      </c>
      <c r="AS15" s="1">
        <f ca="1"/>
        <v>155</v>
      </c>
      <c r="AT15" s="1">
        <f ca="1"/>
        <v>0.34</v>
      </c>
    </row>
    <row r="16" spans="1:47" ht="26.4" x14ac:dyDescent="0.25">
      <c r="A16" s="8">
        <v>12</v>
      </c>
      <c r="B16" s="10">
        <v>4.9048630000000003E-2</v>
      </c>
      <c r="C16" s="6">
        <f t="shared" si="0"/>
        <v>0.05</v>
      </c>
      <c r="D16" s="6">
        <f t="shared" si="6"/>
        <v>0.05</v>
      </c>
      <c r="E16" s="3">
        <f t="shared" ca="1" si="1"/>
        <v>367</v>
      </c>
      <c r="F16">
        <f t="shared" ca="1" si="2"/>
        <v>307</v>
      </c>
      <c r="G16" s="13">
        <v>12</v>
      </c>
      <c r="H16" s="14">
        <v>1.9061000000000002E-2</v>
      </c>
      <c r="I16" s="6">
        <f t="shared" si="3"/>
        <v>0.02</v>
      </c>
      <c r="J16" s="6">
        <f t="shared" si="7"/>
        <v>0.02</v>
      </c>
      <c r="K16" s="3">
        <f t="shared" ca="1" si="4"/>
        <v>90</v>
      </c>
      <c r="L16">
        <f t="shared" ca="1" si="5"/>
        <v>130</v>
      </c>
      <c r="N16" s="18"/>
      <c r="O16" s="63" t="s">
        <v>76</v>
      </c>
      <c r="P16" s="64">
        <f ca="1">$Q$10-$Q$7</f>
        <v>-66</v>
      </c>
      <c r="Q16" s="71"/>
      <c r="R16" s="67" t="s">
        <v>47</v>
      </c>
      <c r="S16" s="68" t="str">
        <f ca="1">_xll.Interp1d(1.5,OFFSET(AJ5,0,0,$S$41-$S$40+1,1),OFFSET(AH5,0,0,$S$41-$S$40+1,1),0)</f>
        <v>#ERROR: too few data, a minimum of 2 points are required in 1D</v>
      </c>
      <c r="X16" s="1">
        <f ca="1"/>
        <v>371</v>
      </c>
      <c r="Y16" s="1">
        <f ca="1"/>
        <v>0.1</v>
      </c>
      <c r="Z16" s="92">
        <f ca="1"/>
        <v>311</v>
      </c>
      <c r="AA16" s="1">
        <f ca="1"/>
        <v>0.1</v>
      </c>
      <c r="AB16" s="1">
        <f ca="1"/>
        <v>96</v>
      </c>
      <c r="AC16" s="1">
        <f ca="1"/>
        <v>0.04</v>
      </c>
      <c r="AD16" s="92">
        <f ca="1"/>
        <v>136</v>
      </c>
      <c r="AE16" s="1">
        <f ca="1"/>
        <v>0.04</v>
      </c>
      <c r="AF16" s="1" t="e">
        <f ca="1"/>
        <v>#N/A</v>
      </c>
      <c r="AG16" s="1" t="e">
        <f ca="1"/>
        <v>#N/A</v>
      </c>
      <c r="AH16" s="1" t="e">
        <f ca="1"/>
        <v>#N/A</v>
      </c>
      <c r="AI16" s="1" t="e">
        <f ca="1"/>
        <v>#N/A</v>
      </c>
      <c r="AJ16" s="1" t="e">
        <f t="shared" ca="1" si="8"/>
        <v>#N/A</v>
      </c>
      <c r="AK16" s="1">
        <f t="shared" ca="1" si="9"/>
        <v>311</v>
      </c>
      <c r="AL16" s="93">
        <f ca="1">IF(ISNUMBER(AA16),IF(AA16&lt;intake_valve_lift!$B$4*1000,0,AA16),"")</f>
        <v>0.1</v>
      </c>
      <c r="AM16" s="93">
        <f t="shared" ca="1" si="10"/>
        <v>0.1</v>
      </c>
      <c r="AN16" s="1">
        <f t="shared" ca="1" si="11"/>
        <v>136</v>
      </c>
      <c r="AO16" s="93">
        <f ca="1">IF(ISNUMBER(AE16),IF(AE16&lt;exhaust_valve_lift!$B$4*1000,0,AE16),"")</f>
        <v>0</v>
      </c>
      <c r="AP16" s="93">
        <f t="shared" ca="1" si="12"/>
        <v>1000</v>
      </c>
      <c r="AQ16" s="1">
        <f ca="1"/>
        <v>321</v>
      </c>
      <c r="AR16" s="1">
        <f ca="1"/>
        <v>0.33</v>
      </c>
      <c r="AS16" s="1">
        <f ca="1"/>
        <v>156</v>
      </c>
      <c r="AT16" s="1">
        <f ca="1"/>
        <v>0.39</v>
      </c>
    </row>
    <row r="17" spans="1:46" ht="27" thickBot="1" x14ac:dyDescent="0.3">
      <c r="A17" s="8">
        <v>13</v>
      </c>
      <c r="B17" s="10">
        <v>6.0617760000000007E-2</v>
      </c>
      <c r="C17" s="6">
        <f t="shared" si="0"/>
        <v>0.06</v>
      </c>
      <c r="D17" s="6">
        <f t="shared" si="6"/>
        <v>0.06</v>
      </c>
      <c r="E17" s="3">
        <f t="shared" ca="1" si="1"/>
        <v>368</v>
      </c>
      <c r="F17">
        <f t="shared" ca="1" si="2"/>
        <v>308</v>
      </c>
      <c r="G17" s="13">
        <v>13</v>
      </c>
      <c r="H17" s="14">
        <v>2.3084E-2</v>
      </c>
      <c r="I17" s="6">
        <f t="shared" si="3"/>
        <v>0.02</v>
      </c>
      <c r="J17" s="6">
        <f t="shared" si="7"/>
        <v>0.02</v>
      </c>
      <c r="K17" s="3">
        <f t="shared" ca="1" si="4"/>
        <v>91</v>
      </c>
      <c r="L17">
        <f t="shared" ca="1" si="5"/>
        <v>131</v>
      </c>
      <c r="O17" s="65" t="s">
        <v>77</v>
      </c>
      <c r="P17" s="66">
        <f ca="1">$Q$14-$Q$11</f>
        <v>34</v>
      </c>
      <c r="Q17" s="55"/>
      <c r="R17" s="69" t="s">
        <v>48</v>
      </c>
      <c r="S17" s="70" t="str">
        <f ca="1">_xll.Interp1d(1.5,OFFSET(AH5,0,0,$S$41-$S$40+1,1),OFFSET(AI5,0,0,$S$41-$S$40+1,1),$S$16)</f>
        <v>command failed, x0Star Conversion to Double</v>
      </c>
      <c r="X17" s="1">
        <f ca="1"/>
        <v>372</v>
      </c>
      <c r="Y17" s="1">
        <f ca="1"/>
        <v>0.12</v>
      </c>
      <c r="Z17" s="92">
        <f ca="1"/>
        <v>312</v>
      </c>
      <c r="AA17" s="1">
        <f ca="1"/>
        <v>0.12</v>
      </c>
      <c r="AB17" s="1">
        <f ca="1"/>
        <v>97</v>
      </c>
      <c r="AC17" s="1">
        <f ca="1"/>
        <v>0.05</v>
      </c>
      <c r="AD17" s="92">
        <f ca="1"/>
        <v>137</v>
      </c>
      <c r="AE17" s="1">
        <f ca="1"/>
        <v>0.05</v>
      </c>
      <c r="AF17" s="1" t="e">
        <f ca="1"/>
        <v>#N/A</v>
      </c>
      <c r="AG17" s="1" t="e">
        <f ca="1"/>
        <v>#N/A</v>
      </c>
      <c r="AH17" s="1" t="e">
        <f ca="1"/>
        <v>#N/A</v>
      </c>
      <c r="AI17" s="1" t="e">
        <f ca="1"/>
        <v>#N/A</v>
      </c>
      <c r="AJ17" s="1" t="e">
        <f t="shared" ca="1" si="8"/>
        <v>#N/A</v>
      </c>
      <c r="AK17" s="1">
        <f t="shared" ca="1" si="9"/>
        <v>312</v>
      </c>
      <c r="AL17" s="93">
        <f ca="1">IF(ISNUMBER(AA17),IF(AA17&lt;intake_valve_lift!$B$4*1000,0,AA17),"")</f>
        <v>0.12</v>
      </c>
      <c r="AM17" s="93">
        <f t="shared" ca="1" si="10"/>
        <v>0.12</v>
      </c>
      <c r="AN17" s="1">
        <f t="shared" ca="1" si="11"/>
        <v>137</v>
      </c>
      <c r="AO17" s="93">
        <f ca="1">IF(ISNUMBER(AE17),IF(AE17&lt;exhaust_valve_lift!$B$4*1000,0,AE17),"")</f>
        <v>0</v>
      </c>
      <c r="AP17" s="93">
        <f t="shared" ca="1" si="12"/>
        <v>1000</v>
      </c>
      <c r="AQ17" s="1">
        <f ca="1"/>
        <v>322</v>
      </c>
      <c r="AR17" s="1">
        <f ca="1"/>
        <v>0.36</v>
      </c>
      <c r="AS17" s="1">
        <f ca="1"/>
        <v>157</v>
      </c>
      <c r="AT17" s="1">
        <f ca="1"/>
        <v>0.44</v>
      </c>
    </row>
    <row r="18" spans="1:46" ht="40.200000000000003" thickBot="1" x14ac:dyDescent="0.3">
      <c r="A18" s="8">
        <v>14</v>
      </c>
      <c r="B18" s="10">
        <v>7.2186890000000004E-2</v>
      </c>
      <c r="C18" s="6">
        <f t="shared" si="0"/>
        <v>7.0000000000000007E-2</v>
      </c>
      <c r="D18" s="6">
        <f t="shared" si="6"/>
        <v>7.0000000000000007E-2</v>
      </c>
      <c r="E18" s="3">
        <f t="shared" ca="1" si="1"/>
        <v>369</v>
      </c>
      <c r="F18">
        <f t="shared" ca="1" si="2"/>
        <v>309</v>
      </c>
      <c r="G18" s="13">
        <v>14</v>
      </c>
      <c r="H18" s="14">
        <v>2.7217999999999999E-2</v>
      </c>
      <c r="I18" s="6">
        <f t="shared" si="3"/>
        <v>0.03</v>
      </c>
      <c r="J18" s="6">
        <f t="shared" si="7"/>
        <v>0.03</v>
      </c>
      <c r="K18" s="3">
        <f t="shared" ca="1" si="4"/>
        <v>92</v>
      </c>
      <c r="L18">
        <f t="shared" ca="1" si="5"/>
        <v>132</v>
      </c>
      <c r="O18" s="72" t="s">
        <v>78</v>
      </c>
      <c r="P18" s="73">
        <f ca="1">$S$38-$P$38</f>
        <v>97</v>
      </c>
      <c r="X18" s="1">
        <f ca="1"/>
        <v>373</v>
      </c>
      <c r="Y18" s="1">
        <f ca="1"/>
        <v>0.13</v>
      </c>
      <c r="Z18" s="92">
        <f ca="1"/>
        <v>313</v>
      </c>
      <c r="AA18" s="1">
        <f ca="1"/>
        <v>0.13</v>
      </c>
      <c r="AB18" s="1">
        <f ca="1"/>
        <v>98</v>
      </c>
      <c r="AC18" s="1">
        <f ca="1"/>
        <v>0.05</v>
      </c>
      <c r="AD18" s="92">
        <f ca="1"/>
        <v>138</v>
      </c>
      <c r="AE18" s="1">
        <f ca="1"/>
        <v>0.05</v>
      </c>
      <c r="AF18" s="1" t="e">
        <f ca="1"/>
        <v>#N/A</v>
      </c>
      <c r="AG18" s="1" t="e">
        <f ca="1"/>
        <v>#N/A</v>
      </c>
      <c r="AH18" s="1" t="e">
        <f ca="1"/>
        <v>#N/A</v>
      </c>
      <c r="AI18" s="1" t="e">
        <f ca="1"/>
        <v>#N/A</v>
      </c>
      <c r="AJ18" s="1" t="e">
        <f t="shared" ca="1" si="8"/>
        <v>#N/A</v>
      </c>
      <c r="AK18" s="1">
        <f t="shared" ca="1" si="9"/>
        <v>313</v>
      </c>
      <c r="AL18" s="93">
        <f ca="1">IF(ISNUMBER(AA18),IF(AA18&lt;intake_valve_lift!$B$4*1000,0,AA18),"")</f>
        <v>0.13</v>
      </c>
      <c r="AM18" s="93">
        <f t="shared" ca="1" si="10"/>
        <v>0.13</v>
      </c>
      <c r="AN18" s="1">
        <f t="shared" ca="1" si="11"/>
        <v>138</v>
      </c>
      <c r="AO18" s="93">
        <f ca="1">IF(ISNUMBER(AE18),IF(AE18&lt;exhaust_valve_lift!$B$4*1000,0,AE18),"")</f>
        <v>0</v>
      </c>
      <c r="AP18" s="93">
        <f t="shared" ca="1" si="12"/>
        <v>1000</v>
      </c>
      <c r="AQ18" s="1">
        <f ca="1"/>
        <v>323</v>
      </c>
      <c r="AR18" s="1">
        <f ca="1"/>
        <v>0.4</v>
      </c>
      <c r="AS18" s="1">
        <f ca="1"/>
        <v>158</v>
      </c>
      <c r="AT18" s="1">
        <f ca="1"/>
        <v>0.5</v>
      </c>
    </row>
    <row r="19" spans="1:46" x14ac:dyDescent="0.25">
      <c r="A19" s="8">
        <v>15</v>
      </c>
      <c r="B19" s="10">
        <v>8.6093445000000005E-2</v>
      </c>
      <c r="C19" s="6">
        <f t="shared" si="0"/>
        <v>0.09</v>
      </c>
      <c r="D19" s="6">
        <f t="shared" si="6"/>
        <v>0.09</v>
      </c>
      <c r="E19" s="3">
        <f t="shared" ca="1" si="1"/>
        <v>370</v>
      </c>
      <c r="F19">
        <f t="shared" ca="1" si="2"/>
        <v>310</v>
      </c>
      <c r="G19" s="13">
        <v>15</v>
      </c>
      <c r="H19" s="14">
        <v>3.1396E-2</v>
      </c>
      <c r="I19" s="6">
        <f t="shared" si="3"/>
        <v>0.03</v>
      </c>
      <c r="J19" s="6">
        <f t="shared" si="7"/>
        <v>0.03</v>
      </c>
      <c r="K19" s="3">
        <f t="shared" ca="1" si="4"/>
        <v>93</v>
      </c>
      <c r="L19">
        <f t="shared" ca="1" si="5"/>
        <v>133</v>
      </c>
      <c r="O19" s="22"/>
      <c r="P19" s="22"/>
      <c r="Q19" s="22"/>
      <c r="R19" s="22"/>
      <c r="S19" s="22"/>
      <c r="T19" s="22"/>
      <c r="U19" s="22"/>
      <c r="V19" s="22"/>
      <c r="X19" s="1">
        <f ca="1"/>
        <v>374</v>
      </c>
      <c r="Y19" s="1">
        <f ca="1"/>
        <v>0.15</v>
      </c>
      <c r="Z19" s="92">
        <f ca="1"/>
        <v>314</v>
      </c>
      <c r="AA19" s="1">
        <f ca="1"/>
        <v>0.15</v>
      </c>
      <c r="AB19" s="1">
        <f ca="1"/>
        <v>99</v>
      </c>
      <c r="AC19" s="1">
        <f ca="1"/>
        <v>0.06</v>
      </c>
      <c r="AD19" s="92">
        <f ca="1"/>
        <v>139</v>
      </c>
      <c r="AE19" s="1">
        <f ca="1"/>
        <v>0.06</v>
      </c>
      <c r="AF19" s="1" t="e">
        <f ca="1"/>
        <v>#N/A</v>
      </c>
      <c r="AG19" s="1" t="e">
        <f ca="1"/>
        <v>#N/A</v>
      </c>
      <c r="AH19" s="1" t="e">
        <f ca="1"/>
        <v>#N/A</v>
      </c>
      <c r="AI19" s="1" t="e">
        <f ca="1"/>
        <v>#N/A</v>
      </c>
      <c r="AJ19" s="1" t="e">
        <f t="shared" ca="1" si="8"/>
        <v>#N/A</v>
      </c>
      <c r="AK19" s="1">
        <f t="shared" ca="1" si="9"/>
        <v>314</v>
      </c>
      <c r="AL19" s="93">
        <f ca="1">IF(ISNUMBER(AA19),IF(AA19&lt;intake_valve_lift!$B$4*1000,0,AA19),"")</f>
        <v>0.15</v>
      </c>
      <c r="AM19" s="93">
        <f t="shared" ca="1" si="10"/>
        <v>0.15</v>
      </c>
      <c r="AN19" s="1">
        <f t="shared" ca="1" si="11"/>
        <v>139</v>
      </c>
      <c r="AO19" s="93">
        <f ca="1">IF(ISNUMBER(AE19),IF(AE19&lt;exhaust_valve_lift!$B$4*1000,0,AE19),"")</f>
        <v>0</v>
      </c>
      <c r="AP19" s="93">
        <f t="shared" ca="1" si="12"/>
        <v>1000</v>
      </c>
      <c r="AQ19" s="1">
        <f ca="1"/>
        <v>324</v>
      </c>
      <c r="AR19" s="1">
        <f ca="1"/>
        <v>0.45</v>
      </c>
      <c r="AS19" s="1">
        <f ca="1"/>
        <v>159</v>
      </c>
      <c r="AT19" s="1">
        <f ca="1"/>
        <v>0.56000000000000005</v>
      </c>
    </row>
    <row r="20" spans="1:46" x14ac:dyDescent="0.25">
      <c r="A20" s="8">
        <v>16</v>
      </c>
      <c r="B20" s="10">
        <v>0.1</v>
      </c>
      <c r="C20" s="6">
        <f t="shared" si="0"/>
        <v>0.1</v>
      </c>
      <c r="D20" s="6">
        <f t="shared" si="6"/>
        <v>0.1</v>
      </c>
      <c r="E20" s="3">
        <f t="shared" ca="1" si="1"/>
        <v>371</v>
      </c>
      <c r="F20">
        <f t="shared" ca="1" si="2"/>
        <v>311</v>
      </c>
      <c r="G20" s="13">
        <v>16</v>
      </c>
      <c r="H20" s="14">
        <v>3.5587000000000001E-2</v>
      </c>
      <c r="I20" s="6">
        <f t="shared" si="3"/>
        <v>0.04</v>
      </c>
      <c r="J20" s="6">
        <f t="shared" si="7"/>
        <v>0.04</v>
      </c>
      <c r="K20" s="3">
        <f t="shared" ca="1" si="4"/>
        <v>94</v>
      </c>
      <c r="L20">
        <f t="shared" ca="1" si="5"/>
        <v>134</v>
      </c>
      <c r="O20" s="97" t="s">
        <v>29</v>
      </c>
      <c r="P20" s="97"/>
      <c r="Q20" s="97"/>
      <c r="R20" s="97" t="s">
        <v>28</v>
      </c>
      <c r="S20" s="97"/>
      <c r="T20" s="97"/>
      <c r="U20" s="1"/>
      <c r="V20" s="22"/>
      <c r="X20" s="1">
        <f ca="1"/>
        <v>375</v>
      </c>
      <c r="Y20" s="1">
        <f ca="1"/>
        <v>0.17</v>
      </c>
      <c r="Z20" s="92">
        <f ca="1"/>
        <v>315</v>
      </c>
      <c r="AA20" s="1">
        <f ca="1"/>
        <v>0.17</v>
      </c>
      <c r="AB20" s="1">
        <f ca="1"/>
        <v>100</v>
      </c>
      <c r="AC20" s="1">
        <f ca="1"/>
        <v>0.06</v>
      </c>
      <c r="AD20" s="92">
        <f ca="1"/>
        <v>140</v>
      </c>
      <c r="AE20" s="1">
        <f ca="1"/>
        <v>0.06</v>
      </c>
      <c r="AF20" s="1" t="e">
        <f ca="1"/>
        <v>#N/A</v>
      </c>
      <c r="AG20" s="1" t="e">
        <f ca="1"/>
        <v>#N/A</v>
      </c>
      <c r="AH20" s="1" t="e">
        <f ca="1"/>
        <v>#N/A</v>
      </c>
      <c r="AI20" s="1" t="e">
        <f ca="1"/>
        <v>#N/A</v>
      </c>
      <c r="AJ20" s="1" t="e">
        <f t="shared" ca="1" si="8"/>
        <v>#N/A</v>
      </c>
      <c r="AK20" s="1">
        <f t="shared" ca="1" si="9"/>
        <v>315</v>
      </c>
      <c r="AL20" s="93">
        <f ca="1">IF(ISNUMBER(AA20),IF(AA20&lt;intake_valve_lift!$B$4*1000,0,AA20),"")</f>
        <v>0.17</v>
      </c>
      <c r="AM20" s="93">
        <f t="shared" ca="1" si="10"/>
        <v>0.17</v>
      </c>
      <c r="AN20" s="1">
        <f t="shared" ca="1" si="11"/>
        <v>140</v>
      </c>
      <c r="AO20" s="93">
        <f ca="1">IF(ISNUMBER(AE20),IF(AE20&lt;exhaust_valve_lift!$B$4*1000,0,AE20),"")</f>
        <v>0</v>
      </c>
      <c r="AP20" s="93">
        <f t="shared" ca="1" si="12"/>
        <v>1000</v>
      </c>
      <c r="AQ20" s="1">
        <f ca="1"/>
        <v>325</v>
      </c>
      <c r="AR20" s="1">
        <f ca="1"/>
        <v>0.49</v>
      </c>
      <c r="AS20" s="1">
        <f ca="1"/>
        <v>160</v>
      </c>
      <c r="AT20" s="1">
        <f ca="1"/>
        <v>0.63</v>
      </c>
    </row>
    <row r="21" spans="1:46" x14ac:dyDescent="0.25">
      <c r="A21" s="8">
        <v>17</v>
      </c>
      <c r="B21" s="10">
        <v>0.11625166000000001</v>
      </c>
      <c r="C21" s="6">
        <f t="shared" si="0"/>
        <v>0.12</v>
      </c>
      <c r="D21" s="6">
        <f t="shared" si="6"/>
        <v>0.12</v>
      </c>
      <c r="E21" s="3">
        <f t="shared" ca="1" si="1"/>
        <v>372</v>
      </c>
      <c r="F21">
        <f t="shared" ca="1" si="2"/>
        <v>312</v>
      </c>
      <c r="G21" s="13">
        <v>17</v>
      </c>
      <c r="H21" s="14">
        <v>3.9779000000000002E-2</v>
      </c>
      <c r="I21" s="6">
        <f t="shared" si="3"/>
        <v>0.04</v>
      </c>
      <c r="J21" s="6">
        <f t="shared" si="7"/>
        <v>0.04</v>
      </c>
      <c r="K21" s="3">
        <f t="shared" ca="1" si="4"/>
        <v>95</v>
      </c>
      <c r="L21">
        <f t="shared" ca="1" si="5"/>
        <v>135</v>
      </c>
      <c r="O21" s="1"/>
      <c r="P21" s="1"/>
      <c r="Q21" s="4" t="s">
        <v>30</v>
      </c>
      <c r="R21" s="1"/>
      <c r="S21" s="1"/>
      <c r="T21" s="4" t="s">
        <v>30</v>
      </c>
      <c r="U21" s="1"/>
      <c r="V21" s="22"/>
      <c r="X21" s="1">
        <f ca="1"/>
        <v>376</v>
      </c>
      <c r="Y21" s="1">
        <f ca="1"/>
        <v>0.19</v>
      </c>
      <c r="Z21" s="92">
        <f ca="1"/>
        <v>316</v>
      </c>
      <c r="AA21" s="1">
        <f ca="1"/>
        <v>0.19</v>
      </c>
      <c r="AB21" s="1">
        <f ca="1"/>
        <v>101</v>
      </c>
      <c r="AC21" s="1">
        <f ca="1"/>
        <v>7.0000000000000007E-2</v>
      </c>
      <c r="AD21" s="92">
        <f ca="1"/>
        <v>141</v>
      </c>
      <c r="AE21" s="1">
        <f ca="1"/>
        <v>7.0000000000000007E-2</v>
      </c>
      <c r="AF21" s="1" t="e">
        <f ca="1"/>
        <v>#N/A</v>
      </c>
      <c r="AG21" s="1" t="e">
        <f ca="1"/>
        <v>#N/A</v>
      </c>
      <c r="AH21" s="1" t="e">
        <f ca="1"/>
        <v>#N/A</v>
      </c>
      <c r="AI21" s="1" t="e">
        <f ca="1"/>
        <v>#N/A</v>
      </c>
      <c r="AJ21" s="1" t="e">
        <f t="shared" ca="1" si="8"/>
        <v>#N/A</v>
      </c>
      <c r="AK21" s="1">
        <f t="shared" ca="1" si="9"/>
        <v>316</v>
      </c>
      <c r="AL21" s="93">
        <f ca="1">IF(ISNUMBER(AA21),IF(AA21&lt;intake_valve_lift!$B$4*1000,0,AA21),"")</f>
        <v>0.19</v>
      </c>
      <c r="AM21" s="93">
        <f t="shared" ca="1" si="10"/>
        <v>0.19</v>
      </c>
      <c r="AN21" s="1">
        <f t="shared" ca="1" si="11"/>
        <v>141</v>
      </c>
      <c r="AO21" s="93">
        <f ca="1">IF(ISNUMBER(AE21),IF(AE21&lt;exhaust_valve_lift!$B$4*1000,0,AE21),"")</f>
        <v>0</v>
      </c>
      <c r="AP21" s="93">
        <f t="shared" ca="1" si="12"/>
        <v>1000</v>
      </c>
      <c r="AQ21" s="1">
        <f ca="1"/>
        <v>326</v>
      </c>
      <c r="AR21" s="1">
        <f ca="1"/>
        <v>0.55000000000000004</v>
      </c>
      <c r="AS21" s="1">
        <f ca="1"/>
        <v>161</v>
      </c>
      <c r="AT21" s="1">
        <f ca="1"/>
        <v>0.7</v>
      </c>
    </row>
    <row r="22" spans="1:46" x14ac:dyDescent="0.25">
      <c r="A22" s="8">
        <v>18</v>
      </c>
      <c r="B22" s="10">
        <v>0.13250332000000001</v>
      </c>
      <c r="C22" s="6">
        <f t="shared" si="0"/>
        <v>0.13</v>
      </c>
      <c r="D22" s="6">
        <f t="shared" si="6"/>
        <v>0.13</v>
      </c>
      <c r="E22" s="3">
        <f t="shared" ca="1" si="1"/>
        <v>373</v>
      </c>
      <c r="F22">
        <f t="shared" ca="1" si="2"/>
        <v>313</v>
      </c>
      <c r="G22" s="13">
        <v>18</v>
      </c>
      <c r="H22" s="14">
        <v>4.3972999999999998E-2</v>
      </c>
      <c r="I22" s="6">
        <f t="shared" si="3"/>
        <v>0.04</v>
      </c>
      <c r="J22" s="6">
        <f t="shared" si="7"/>
        <v>0.04</v>
      </c>
      <c r="K22" s="3">
        <f t="shared" ca="1" si="4"/>
        <v>96</v>
      </c>
      <c r="L22">
        <f t="shared" ca="1" si="5"/>
        <v>136</v>
      </c>
      <c r="O22" s="1" t="s">
        <v>27</v>
      </c>
      <c r="P22" s="1">
        <v>0</v>
      </c>
      <c r="Q22" s="4">
        <f>MATCH(0,A:A,0)</f>
        <v>4</v>
      </c>
      <c r="R22" s="1" t="s">
        <v>27</v>
      </c>
      <c r="S22" s="1">
        <v>0</v>
      </c>
      <c r="T22" s="4">
        <f>MATCH(0,G:G,0)</f>
        <v>4</v>
      </c>
      <c r="U22" s="1"/>
      <c r="V22" s="22"/>
      <c r="X22" s="1">
        <f ca="1"/>
        <v>377</v>
      </c>
      <c r="Y22" s="1">
        <f ca="1"/>
        <v>0.21</v>
      </c>
      <c r="Z22" s="92">
        <f ca="1"/>
        <v>317</v>
      </c>
      <c r="AA22" s="1">
        <f ca="1"/>
        <v>0.21</v>
      </c>
      <c r="AB22" s="1">
        <f ca="1"/>
        <v>102</v>
      </c>
      <c r="AC22" s="1">
        <f ca="1"/>
        <v>7.0000000000000007E-2</v>
      </c>
      <c r="AD22" s="92">
        <f ca="1"/>
        <v>142</v>
      </c>
      <c r="AE22" s="1">
        <f ca="1"/>
        <v>7.0000000000000007E-2</v>
      </c>
      <c r="AF22" s="1" t="e">
        <f ca="1"/>
        <v>#N/A</v>
      </c>
      <c r="AG22" s="1" t="e">
        <f ca="1"/>
        <v>#N/A</v>
      </c>
      <c r="AH22" s="1" t="e">
        <f ca="1"/>
        <v>#N/A</v>
      </c>
      <c r="AI22" s="1" t="e">
        <f ca="1"/>
        <v>#N/A</v>
      </c>
      <c r="AJ22" s="1" t="e">
        <f t="shared" ca="1" si="8"/>
        <v>#N/A</v>
      </c>
      <c r="AK22" s="1">
        <f t="shared" ca="1" si="9"/>
        <v>317</v>
      </c>
      <c r="AL22" s="93">
        <f ca="1">IF(ISNUMBER(AA22),IF(AA22&lt;intake_valve_lift!$B$4*1000,0,AA22),"")</f>
        <v>0.21</v>
      </c>
      <c r="AM22" s="93">
        <f t="shared" ca="1" si="10"/>
        <v>0.21</v>
      </c>
      <c r="AN22" s="1">
        <f t="shared" ca="1" si="11"/>
        <v>142</v>
      </c>
      <c r="AO22" s="93">
        <f ca="1">IF(ISNUMBER(AE22),IF(AE22&lt;exhaust_valve_lift!$B$4*1000,0,AE22),"")</f>
        <v>0</v>
      </c>
      <c r="AP22" s="93">
        <f t="shared" ca="1" si="12"/>
        <v>1000</v>
      </c>
      <c r="AQ22" s="1">
        <f ca="1"/>
        <v>327</v>
      </c>
      <c r="AR22" s="1">
        <f ca="1"/>
        <v>0.6</v>
      </c>
      <c r="AS22" s="1">
        <f ca="1"/>
        <v>162</v>
      </c>
      <c r="AT22" s="1">
        <f ca="1"/>
        <v>0.77</v>
      </c>
    </row>
    <row r="23" spans="1:46" x14ac:dyDescent="0.25">
      <c r="A23" s="8">
        <v>19</v>
      </c>
      <c r="B23" s="10">
        <v>0.151252155</v>
      </c>
      <c r="C23" s="6">
        <f t="shared" si="0"/>
        <v>0.15</v>
      </c>
      <c r="D23" s="6">
        <f t="shared" si="6"/>
        <v>0.15</v>
      </c>
      <c r="E23" s="3">
        <f t="shared" ca="1" si="1"/>
        <v>374</v>
      </c>
      <c r="F23">
        <f t="shared" ca="1" si="2"/>
        <v>314</v>
      </c>
      <c r="G23" s="13">
        <v>19</v>
      </c>
      <c r="H23" s="14">
        <v>4.8168000000000002E-2</v>
      </c>
      <c r="I23" s="6">
        <f t="shared" si="3"/>
        <v>0.05</v>
      </c>
      <c r="J23" s="6">
        <f t="shared" si="7"/>
        <v>0.05</v>
      </c>
      <c r="K23" s="3">
        <f t="shared" ca="1" si="4"/>
        <v>97</v>
      </c>
      <c r="L23">
        <f t="shared" ca="1" si="5"/>
        <v>137</v>
      </c>
      <c r="O23" s="1" t="s">
        <v>14</v>
      </c>
      <c r="P23" s="1">
        <f>MAX(A:A)</f>
        <v>238</v>
      </c>
      <c r="Q23" s="2">
        <f>MATCH(P23,A:A,0)</f>
        <v>242</v>
      </c>
      <c r="R23" s="1" t="s">
        <v>14</v>
      </c>
      <c r="S23" s="1">
        <f>MAX(G:G)</f>
        <v>288</v>
      </c>
      <c r="T23" s="2">
        <f>MATCH(S23,G:G,0)</f>
        <v>292</v>
      </c>
      <c r="U23" s="1"/>
      <c r="V23" s="22"/>
      <c r="X23" s="1">
        <f ca="1"/>
        <v>378</v>
      </c>
      <c r="Y23" s="1">
        <f ca="1"/>
        <v>0.24</v>
      </c>
      <c r="Z23" s="92">
        <f ca="1"/>
        <v>318</v>
      </c>
      <c r="AA23" s="1">
        <f ca="1"/>
        <v>0.24</v>
      </c>
      <c r="AB23" s="1">
        <f ca="1"/>
        <v>103</v>
      </c>
      <c r="AC23" s="1">
        <f ca="1"/>
        <v>0.08</v>
      </c>
      <c r="AD23" s="92">
        <f ca="1"/>
        <v>143</v>
      </c>
      <c r="AE23" s="1">
        <f ca="1"/>
        <v>0.08</v>
      </c>
      <c r="AF23" s="1" t="e">
        <f ca="1"/>
        <v>#N/A</v>
      </c>
      <c r="AG23" s="1" t="e">
        <f ca="1"/>
        <v>#N/A</v>
      </c>
      <c r="AH23" s="1" t="e">
        <f ca="1"/>
        <v>#N/A</v>
      </c>
      <c r="AI23" s="1" t="e">
        <f ca="1"/>
        <v>#N/A</v>
      </c>
      <c r="AJ23" s="1" t="e">
        <f t="shared" ca="1" si="8"/>
        <v>#N/A</v>
      </c>
      <c r="AK23" s="1">
        <f t="shared" ca="1" si="9"/>
        <v>318</v>
      </c>
      <c r="AL23" s="93">
        <f ca="1">IF(ISNUMBER(AA23),IF(AA23&lt;intake_valve_lift!$B$4*1000,0,AA23),"")</f>
        <v>0.24</v>
      </c>
      <c r="AM23" s="93">
        <f t="shared" ca="1" si="10"/>
        <v>0.24</v>
      </c>
      <c r="AN23" s="1">
        <f t="shared" ca="1" si="11"/>
        <v>143</v>
      </c>
      <c r="AO23" s="93">
        <f ca="1">IF(ISNUMBER(AE23),IF(AE23&lt;exhaust_valve_lift!$B$4*1000,0,AE23),"")</f>
        <v>0</v>
      </c>
      <c r="AP23" s="93">
        <f t="shared" ca="1" si="12"/>
        <v>1000</v>
      </c>
      <c r="AQ23" s="1">
        <f ca="1"/>
        <v>328</v>
      </c>
      <c r="AR23" s="1">
        <f ca="1"/>
        <v>0.66</v>
      </c>
      <c r="AS23" s="1">
        <f ca="1"/>
        <v>163</v>
      </c>
      <c r="AT23" s="1">
        <f ca="1"/>
        <v>0.86</v>
      </c>
    </row>
    <row r="24" spans="1:46" x14ac:dyDescent="0.25">
      <c r="A24" s="8">
        <v>20</v>
      </c>
      <c r="B24" s="10">
        <v>0.17000098999999999</v>
      </c>
      <c r="C24" s="6">
        <f t="shared" si="0"/>
        <v>0.17</v>
      </c>
      <c r="D24" s="6">
        <f t="shared" si="6"/>
        <v>0.17</v>
      </c>
      <c r="E24" s="3">
        <f t="shared" ca="1" si="1"/>
        <v>375</v>
      </c>
      <c r="F24">
        <f t="shared" ca="1" si="2"/>
        <v>315</v>
      </c>
      <c r="G24" s="13">
        <v>20</v>
      </c>
      <c r="H24" s="14">
        <v>5.2374000000000004E-2</v>
      </c>
      <c r="I24" s="6">
        <f t="shared" si="3"/>
        <v>0.05</v>
      </c>
      <c r="J24" s="6">
        <f t="shared" si="7"/>
        <v>0.05</v>
      </c>
      <c r="K24" s="3">
        <f t="shared" ca="1" si="4"/>
        <v>98</v>
      </c>
      <c r="L24">
        <f t="shared" ca="1" si="5"/>
        <v>138</v>
      </c>
      <c r="O24" s="1" t="s">
        <v>15</v>
      </c>
      <c r="P24" s="1">
        <f>MAX(B:B)</f>
        <v>7.7991426400000003</v>
      </c>
      <c r="Q24" s="1">
        <f>MATCH(P24,B:B,0)</f>
        <v>118</v>
      </c>
      <c r="R24" s="1" t="s">
        <v>15</v>
      </c>
      <c r="S24" s="1">
        <f>MAX(H:H)</f>
        <v>8.5176270000000009</v>
      </c>
      <c r="T24" s="1">
        <f>MATCH(S24,H:H,0)</f>
        <v>148</v>
      </c>
      <c r="U24" s="1"/>
      <c r="V24" s="22"/>
      <c r="X24" s="1">
        <f ca="1"/>
        <v>379</v>
      </c>
      <c r="Y24" s="1">
        <f ca="1"/>
        <v>0.27</v>
      </c>
      <c r="Z24" s="92">
        <f ca="1"/>
        <v>319</v>
      </c>
      <c r="AA24" s="1">
        <f ca="1"/>
        <v>0.27</v>
      </c>
      <c r="AB24" s="1">
        <f ca="1"/>
        <v>104</v>
      </c>
      <c r="AC24" s="1">
        <f ca="1"/>
        <v>0.08</v>
      </c>
      <c r="AD24" s="92">
        <f ca="1"/>
        <v>144</v>
      </c>
      <c r="AE24" s="1">
        <f ca="1"/>
        <v>0.08</v>
      </c>
      <c r="AF24" s="1" t="e">
        <f ca="1"/>
        <v>#N/A</v>
      </c>
      <c r="AG24" s="1" t="e">
        <f ca="1"/>
        <v>#N/A</v>
      </c>
      <c r="AH24" s="1" t="e">
        <f ca="1"/>
        <v>#N/A</v>
      </c>
      <c r="AI24" s="1" t="e">
        <f ca="1"/>
        <v>#N/A</v>
      </c>
      <c r="AJ24" s="1" t="e">
        <f t="shared" ca="1" si="8"/>
        <v>#N/A</v>
      </c>
      <c r="AK24" s="1">
        <f t="shared" ca="1" si="9"/>
        <v>319</v>
      </c>
      <c r="AL24" s="93">
        <f ca="1">IF(ISNUMBER(AA24),IF(AA24&lt;intake_valve_lift!$B$4*1000,0,AA24),"")</f>
        <v>0.27</v>
      </c>
      <c r="AM24" s="93">
        <f t="shared" ca="1" si="10"/>
        <v>0.27</v>
      </c>
      <c r="AN24" s="1">
        <f t="shared" ca="1" si="11"/>
        <v>144</v>
      </c>
      <c r="AO24" s="93">
        <f ca="1">IF(ISNUMBER(AE24),IF(AE24&lt;exhaust_valve_lift!$B$4*1000,0,AE24),"")</f>
        <v>0</v>
      </c>
      <c r="AP24" s="93">
        <f t="shared" ca="1" si="12"/>
        <v>1000</v>
      </c>
      <c r="AQ24" s="1">
        <f ca="1"/>
        <v>329</v>
      </c>
      <c r="AR24" s="1">
        <f ca="1"/>
        <v>0.73</v>
      </c>
      <c r="AS24" s="1">
        <f ca="1"/>
        <v>164</v>
      </c>
      <c r="AT24" s="1">
        <f ca="1"/>
        <v>0.94</v>
      </c>
    </row>
    <row r="25" spans="1:46" x14ac:dyDescent="0.25">
      <c r="A25" s="8">
        <v>21</v>
      </c>
      <c r="B25" s="10">
        <v>0.19177591999999999</v>
      </c>
      <c r="C25" s="6">
        <f t="shared" si="0"/>
        <v>0.19</v>
      </c>
      <c r="D25" s="6">
        <f t="shared" si="6"/>
        <v>0.19</v>
      </c>
      <c r="E25" s="3">
        <f t="shared" ca="1" si="1"/>
        <v>376</v>
      </c>
      <c r="F25">
        <f t="shared" ca="1" si="2"/>
        <v>316</v>
      </c>
      <c r="G25" s="13">
        <v>21</v>
      </c>
      <c r="H25" s="14">
        <v>5.6619999999999997E-2</v>
      </c>
      <c r="I25" s="6">
        <f t="shared" si="3"/>
        <v>0.06</v>
      </c>
      <c r="J25" s="6">
        <f t="shared" si="7"/>
        <v>0.06</v>
      </c>
      <c r="K25" s="3">
        <f t="shared" ca="1" si="4"/>
        <v>99</v>
      </c>
      <c r="L25">
        <f t="shared" ca="1" si="5"/>
        <v>139</v>
      </c>
      <c r="O25" s="1"/>
      <c r="P25" s="1"/>
      <c r="Q25" s="1"/>
      <c r="R25" s="1"/>
      <c r="S25" s="1"/>
      <c r="T25" s="1"/>
      <c r="U25" s="1"/>
      <c r="V25" s="22"/>
      <c r="X25" s="1">
        <f ca="1"/>
        <v>380</v>
      </c>
      <c r="Y25" s="1">
        <f ca="1"/>
        <v>0.3</v>
      </c>
      <c r="Z25" s="92">
        <f ca="1"/>
        <v>320</v>
      </c>
      <c r="AA25" s="1">
        <f ca="1"/>
        <v>0.3</v>
      </c>
      <c r="AB25" s="1">
        <f ca="1"/>
        <v>105</v>
      </c>
      <c r="AC25" s="1">
        <f ca="1"/>
        <v>0.09</v>
      </c>
      <c r="AD25" s="92">
        <f ca="1"/>
        <v>145</v>
      </c>
      <c r="AE25" s="1">
        <f ca="1"/>
        <v>0.09</v>
      </c>
      <c r="AF25" s="1" t="e">
        <f ca="1"/>
        <v>#N/A</v>
      </c>
      <c r="AG25" s="1" t="e">
        <f ca="1"/>
        <v>#N/A</v>
      </c>
      <c r="AH25" s="1" t="e">
        <f ca="1"/>
        <v>#N/A</v>
      </c>
      <c r="AI25" s="1" t="e">
        <f ca="1"/>
        <v>#N/A</v>
      </c>
      <c r="AJ25" s="1" t="e">
        <f t="shared" ca="1" si="8"/>
        <v>#N/A</v>
      </c>
      <c r="AK25" s="1">
        <f t="shared" ca="1" si="9"/>
        <v>320</v>
      </c>
      <c r="AL25" s="93">
        <f ca="1">IF(ISNUMBER(AA25),IF(AA25&lt;intake_valve_lift!$B$4*1000,0,AA25),"")</f>
        <v>0.3</v>
      </c>
      <c r="AM25" s="93">
        <f t="shared" ca="1" si="10"/>
        <v>0.3</v>
      </c>
      <c r="AN25" s="1">
        <f t="shared" ca="1" si="11"/>
        <v>145</v>
      </c>
      <c r="AO25" s="93">
        <f ca="1">IF(ISNUMBER(AE25),IF(AE25&lt;exhaust_valve_lift!$B$4*1000,0,AE25),"")</f>
        <v>0</v>
      </c>
      <c r="AP25" s="93">
        <f t="shared" ca="1" si="12"/>
        <v>0</v>
      </c>
      <c r="AQ25" s="1">
        <f ca="1"/>
        <v>330</v>
      </c>
      <c r="AR25" s="1">
        <f ca="1"/>
        <v>0.8</v>
      </c>
      <c r="AS25" s="1">
        <f ca="1"/>
        <v>165</v>
      </c>
      <c r="AT25" s="1">
        <f ca="1"/>
        <v>1.03</v>
      </c>
    </row>
    <row r="26" spans="1:46" x14ac:dyDescent="0.25">
      <c r="A26" s="8">
        <v>22</v>
      </c>
      <c r="B26" s="10">
        <v>0.21355084999999999</v>
      </c>
      <c r="C26" s="6">
        <f t="shared" si="0"/>
        <v>0.21</v>
      </c>
      <c r="D26" s="6">
        <f t="shared" si="6"/>
        <v>0.21</v>
      </c>
      <c r="E26" s="3">
        <f t="shared" ca="1" si="1"/>
        <v>377</v>
      </c>
      <c r="F26">
        <f t="shared" ca="1" si="2"/>
        <v>317</v>
      </c>
      <c r="G26" s="13">
        <v>22</v>
      </c>
      <c r="H26" s="14">
        <v>6.0979999999999999E-2</v>
      </c>
      <c r="I26" s="6">
        <f t="shared" si="3"/>
        <v>0.06</v>
      </c>
      <c r="J26" s="6">
        <f t="shared" si="7"/>
        <v>0.06</v>
      </c>
      <c r="K26" s="3">
        <f t="shared" ca="1" si="4"/>
        <v>100</v>
      </c>
      <c r="L26">
        <f t="shared" ca="1" si="5"/>
        <v>140</v>
      </c>
      <c r="O26" s="1" t="s">
        <v>12</v>
      </c>
      <c r="P26" s="17"/>
      <c r="Q26" s="1"/>
      <c r="R26" s="1" t="s">
        <v>12</v>
      </c>
      <c r="S26" s="17"/>
      <c r="T26" s="1"/>
      <c r="U26" s="1"/>
      <c r="V26" s="22"/>
      <c r="X26" s="1">
        <f ca="1"/>
        <v>381</v>
      </c>
      <c r="Y26" s="1">
        <f ca="1"/>
        <v>0.33</v>
      </c>
      <c r="Z26" s="92">
        <f ca="1"/>
        <v>321</v>
      </c>
      <c r="AA26" s="1">
        <f ca="1"/>
        <v>0.33</v>
      </c>
      <c r="AB26" s="1">
        <f ca="1"/>
        <v>106</v>
      </c>
      <c r="AC26" s="1">
        <f ca="1"/>
        <v>0.1</v>
      </c>
      <c r="AD26" s="92">
        <f ca="1"/>
        <v>146</v>
      </c>
      <c r="AE26" s="1">
        <f ca="1"/>
        <v>0.1</v>
      </c>
      <c r="AF26" s="1" t="e">
        <f ca="1"/>
        <v>#N/A</v>
      </c>
      <c r="AG26" s="1" t="e">
        <f ca="1"/>
        <v>#N/A</v>
      </c>
      <c r="AH26" s="1" t="e">
        <f ca="1"/>
        <v>#N/A</v>
      </c>
      <c r="AI26" s="1" t="e">
        <f ca="1"/>
        <v>#N/A</v>
      </c>
      <c r="AJ26" s="1" t="e">
        <f t="shared" ca="1" si="8"/>
        <v>#N/A</v>
      </c>
      <c r="AK26" s="1">
        <f t="shared" ca="1" si="9"/>
        <v>321</v>
      </c>
      <c r="AL26" s="93">
        <f ca="1">IF(ISNUMBER(AA26),IF(AA26&lt;intake_valve_lift!$B$4*1000,0,AA26),"")</f>
        <v>0.33</v>
      </c>
      <c r="AM26" s="93">
        <f t="shared" ca="1" si="10"/>
        <v>0.33</v>
      </c>
      <c r="AN26" s="1">
        <f t="shared" ca="1" si="11"/>
        <v>146</v>
      </c>
      <c r="AO26" s="93">
        <f ca="1">IF(ISNUMBER(AE26),IF(AE26&lt;exhaust_valve_lift!$B$4*1000,0,AE26),"")</f>
        <v>0.1</v>
      </c>
      <c r="AP26" s="93">
        <f t="shared" ca="1" si="12"/>
        <v>0.1</v>
      </c>
      <c r="AQ26" s="1">
        <f ca="1"/>
        <v>331</v>
      </c>
      <c r="AR26" s="1">
        <f ca="1"/>
        <v>0.87</v>
      </c>
      <c r="AS26" s="1">
        <f ca="1"/>
        <v>166</v>
      </c>
      <c r="AT26" s="1">
        <f ca="1"/>
        <v>1.1299999999999999</v>
      </c>
    </row>
    <row r="27" spans="1:46" x14ac:dyDescent="0.25">
      <c r="A27" s="8">
        <v>23</v>
      </c>
      <c r="B27" s="10">
        <v>0.23932451999999999</v>
      </c>
      <c r="C27" s="6">
        <f t="shared" si="0"/>
        <v>0.24</v>
      </c>
      <c r="D27" s="6">
        <f t="shared" si="6"/>
        <v>0.24</v>
      </c>
      <c r="E27" s="3">
        <f t="shared" ca="1" si="1"/>
        <v>378</v>
      </c>
      <c r="F27">
        <f t="shared" ca="1" si="2"/>
        <v>318</v>
      </c>
      <c r="G27" s="13">
        <v>23</v>
      </c>
      <c r="H27" s="14">
        <v>6.5594E-2</v>
      </c>
      <c r="I27" s="6">
        <f t="shared" si="3"/>
        <v>7.0000000000000007E-2</v>
      </c>
      <c r="J27" s="6">
        <f t="shared" si="7"/>
        <v>7.0000000000000007E-2</v>
      </c>
      <c r="K27" s="3">
        <f t="shared" ca="1" si="4"/>
        <v>101</v>
      </c>
      <c r="L27">
        <f t="shared" ca="1" si="5"/>
        <v>141</v>
      </c>
      <c r="O27" s="1" t="s">
        <v>5</v>
      </c>
      <c r="P27" s="16">
        <f ca="1">_xll.Interp1d(0,OFFSET(B4,0,0,Q24-Q22+1,1),OFFSET(A4,0,0,Q24-Q22+1,1),0.7)</f>
        <v>34</v>
      </c>
      <c r="Q27" s="1"/>
      <c r="R27" s="1" t="s">
        <v>5</v>
      </c>
      <c r="S27" s="16">
        <f ca="1">_xll.Interp1d(0,OFFSET(H4,0,0,T24-T22+1,1),OFFSET(G4,0,0,T24-T22+1,1),0.7)</f>
        <v>43</v>
      </c>
      <c r="T27" s="1"/>
      <c r="U27" s="1"/>
      <c r="V27" s="22"/>
      <c r="X27" s="1">
        <f ca="1"/>
        <v>382</v>
      </c>
      <c r="Y27" s="1">
        <f ca="1"/>
        <v>0.36</v>
      </c>
      <c r="Z27" s="92">
        <f ca="1"/>
        <v>322</v>
      </c>
      <c r="AA27" s="1">
        <f ca="1"/>
        <v>0.36</v>
      </c>
      <c r="AB27" s="1">
        <f ca="1"/>
        <v>107</v>
      </c>
      <c r="AC27" s="1">
        <f ca="1"/>
        <v>0.11</v>
      </c>
      <c r="AD27" s="92">
        <f ca="1"/>
        <v>147</v>
      </c>
      <c r="AE27" s="1">
        <f ca="1"/>
        <v>0.11</v>
      </c>
      <c r="AF27" s="1" t="e">
        <f ca="1"/>
        <v>#N/A</v>
      </c>
      <c r="AG27" s="1" t="e">
        <f ca="1"/>
        <v>#N/A</v>
      </c>
      <c r="AH27" s="1" t="e">
        <f ca="1"/>
        <v>#N/A</v>
      </c>
      <c r="AI27" s="1" t="e">
        <f ca="1"/>
        <v>#N/A</v>
      </c>
      <c r="AJ27" s="1" t="e">
        <f t="shared" ca="1" si="8"/>
        <v>#N/A</v>
      </c>
      <c r="AK27" s="1">
        <f t="shared" ca="1" si="9"/>
        <v>322</v>
      </c>
      <c r="AL27" s="93">
        <f ca="1">IF(ISNUMBER(AA27),IF(AA27&lt;intake_valve_lift!$B$4*1000,0,AA27),"")</f>
        <v>0.36</v>
      </c>
      <c r="AM27" s="93">
        <f t="shared" ca="1" si="10"/>
        <v>0.36</v>
      </c>
      <c r="AN27" s="1">
        <f t="shared" ca="1" si="11"/>
        <v>147</v>
      </c>
      <c r="AO27" s="93">
        <f ca="1">IF(ISNUMBER(AE27),IF(AE27&lt;exhaust_valve_lift!$B$4*1000,0,AE27),"")</f>
        <v>0.11</v>
      </c>
      <c r="AP27" s="93">
        <f t="shared" ca="1" si="12"/>
        <v>0.11</v>
      </c>
      <c r="AQ27" s="1">
        <f ca="1"/>
        <v>332</v>
      </c>
      <c r="AR27" s="1">
        <f ca="1"/>
        <v>0.95</v>
      </c>
      <c r="AS27" s="1">
        <f ca="1"/>
        <v>167</v>
      </c>
      <c r="AT27" s="1">
        <f ca="1"/>
        <v>1.23</v>
      </c>
    </row>
    <row r="28" spans="1:46" x14ac:dyDescent="0.25">
      <c r="A28" s="8">
        <v>24</v>
      </c>
      <c r="B28" s="10">
        <v>0.26509819000000001</v>
      </c>
      <c r="C28" s="6">
        <f t="shared" si="0"/>
        <v>0.27</v>
      </c>
      <c r="D28" s="6">
        <f t="shared" si="6"/>
        <v>0.27</v>
      </c>
      <c r="E28" s="3">
        <f t="shared" ca="1" si="1"/>
        <v>379</v>
      </c>
      <c r="F28">
        <f t="shared" ca="1" si="2"/>
        <v>319</v>
      </c>
      <c r="G28" s="13">
        <v>24</v>
      </c>
      <c r="H28" s="14">
        <v>7.0677999999999991E-2</v>
      </c>
      <c r="I28" s="6">
        <f t="shared" si="3"/>
        <v>7.0000000000000007E-2</v>
      </c>
      <c r="J28" s="6">
        <f t="shared" si="7"/>
        <v>7.0000000000000007E-2</v>
      </c>
      <c r="K28" s="3">
        <f t="shared" ca="1" si="4"/>
        <v>102</v>
      </c>
      <c r="L28">
        <f t="shared" ca="1" si="5"/>
        <v>142</v>
      </c>
      <c r="O28" s="1" t="s">
        <v>6</v>
      </c>
      <c r="P28" s="16">
        <f ca="1">_xll.Interp1d(0,OFFSET(B4,Q24-Q22+1,0,P23-(Q24-Q22+1),1),OFFSET(A4,Q24-Q22+1,0,P23-(Q24-Q22+1),1),0.7)</f>
        <v>193</v>
      </c>
      <c r="Q28" s="1"/>
      <c r="R28" s="1" t="s">
        <v>6</v>
      </c>
      <c r="S28" s="16">
        <f ca="1">_xll.Interp1d(0,OFFSET(H4,T24-T22+1,0,S23-(T24-T22+1),1),OFFSET(G4,T24-T22+1,0,S23-(T24-T22+1),1),0.7)</f>
        <v>245</v>
      </c>
      <c r="T28" s="1"/>
      <c r="U28" s="1"/>
      <c r="V28" s="22"/>
      <c r="X28" s="1">
        <f ca="1"/>
        <v>383</v>
      </c>
      <c r="Y28" s="1">
        <f ca="1"/>
        <v>0.4</v>
      </c>
      <c r="Z28" s="92">
        <f ca="1"/>
        <v>323</v>
      </c>
      <c r="AA28" s="1">
        <f ca="1"/>
        <v>0.4</v>
      </c>
      <c r="AB28" s="1">
        <f ca="1"/>
        <v>108</v>
      </c>
      <c r="AC28" s="1">
        <f ca="1"/>
        <v>0.13</v>
      </c>
      <c r="AD28" s="92">
        <f ca="1"/>
        <v>148</v>
      </c>
      <c r="AE28" s="1">
        <f ca="1"/>
        <v>0.13</v>
      </c>
      <c r="AF28" s="1" t="e">
        <f ca="1"/>
        <v>#N/A</v>
      </c>
      <c r="AG28" s="1" t="e">
        <f ca="1"/>
        <v>#N/A</v>
      </c>
      <c r="AH28" s="1" t="e">
        <f ca="1"/>
        <v>#N/A</v>
      </c>
      <c r="AI28" s="1" t="e">
        <f ca="1"/>
        <v>#N/A</v>
      </c>
      <c r="AJ28" s="1" t="e">
        <f t="shared" ca="1" si="8"/>
        <v>#N/A</v>
      </c>
      <c r="AK28" s="1">
        <f t="shared" ca="1" si="9"/>
        <v>323</v>
      </c>
      <c r="AL28" s="93">
        <f ca="1">IF(ISNUMBER(AA28),IF(AA28&lt;intake_valve_lift!$B$4*1000,0,AA28),"")</f>
        <v>0.4</v>
      </c>
      <c r="AM28" s="93">
        <f t="shared" ca="1" si="10"/>
        <v>0.4</v>
      </c>
      <c r="AN28" s="1">
        <f t="shared" ca="1" si="11"/>
        <v>148</v>
      </c>
      <c r="AO28" s="93">
        <f ca="1">IF(ISNUMBER(AE28),IF(AE28&lt;exhaust_valve_lift!$B$4*1000,0,AE28),"")</f>
        <v>0.13</v>
      </c>
      <c r="AP28" s="93">
        <f t="shared" ca="1" si="12"/>
        <v>0.13</v>
      </c>
      <c r="AQ28" s="1">
        <f ca="1"/>
        <v>333</v>
      </c>
      <c r="AR28" s="1">
        <f ca="1"/>
        <v>1.03</v>
      </c>
      <c r="AS28" s="1">
        <f ca="1"/>
        <v>168</v>
      </c>
      <c r="AT28" s="1">
        <f ca="1"/>
        <v>1.33</v>
      </c>
    </row>
    <row r="29" spans="1:46" x14ac:dyDescent="0.25">
      <c r="A29" s="8">
        <v>25</v>
      </c>
      <c r="B29" s="10">
        <v>0.296105905</v>
      </c>
      <c r="C29" s="6">
        <f t="shared" si="0"/>
        <v>0.3</v>
      </c>
      <c r="D29" s="6">
        <f t="shared" si="6"/>
        <v>0.3</v>
      </c>
      <c r="E29" s="3">
        <f t="shared" ca="1" si="1"/>
        <v>380</v>
      </c>
      <c r="F29">
        <f t="shared" ca="1" si="2"/>
        <v>320</v>
      </c>
      <c r="G29" s="13">
        <v>25</v>
      </c>
      <c r="H29" s="14">
        <v>7.6506000000000005E-2</v>
      </c>
      <c r="I29" s="6">
        <f t="shared" si="3"/>
        <v>0.08</v>
      </c>
      <c r="J29" s="6">
        <f t="shared" si="7"/>
        <v>0.08</v>
      </c>
      <c r="K29" s="3">
        <f t="shared" ca="1" si="4"/>
        <v>103</v>
      </c>
      <c r="L29">
        <f t="shared" ca="1" si="5"/>
        <v>143</v>
      </c>
      <c r="O29" s="1" t="s">
        <v>0</v>
      </c>
      <c r="P29" s="16">
        <f ca="1">P28-P27</f>
        <v>159</v>
      </c>
      <c r="Q29" s="1"/>
      <c r="R29" s="1" t="s">
        <v>0</v>
      </c>
      <c r="S29" s="16">
        <f ca="1">S28-S27</f>
        <v>202</v>
      </c>
      <c r="T29" s="1"/>
      <c r="U29" s="1"/>
      <c r="V29" s="22"/>
      <c r="X29" s="1">
        <f ca="1"/>
        <v>384</v>
      </c>
      <c r="Y29" s="1">
        <f ca="1"/>
        <v>0.45</v>
      </c>
      <c r="Z29" s="92">
        <f ca="1"/>
        <v>324</v>
      </c>
      <c r="AA29" s="1">
        <f ca="1"/>
        <v>0.45</v>
      </c>
      <c r="AB29" s="1">
        <f ca="1"/>
        <v>109</v>
      </c>
      <c r="AC29" s="1">
        <f ca="1"/>
        <v>0.15</v>
      </c>
      <c r="AD29" s="92">
        <f ca="1"/>
        <v>149</v>
      </c>
      <c r="AE29" s="1">
        <f ca="1"/>
        <v>0.15</v>
      </c>
      <c r="AF29" s="1" t="e">
        <f ca="1"/>
        <v>#N/A</v>
      </c>
      <c r="AG29" s="1" t="e">
        <f ca="1"/>
        <v>#N/A</v>
      </c>
      <c r="AH29" s="1" t="e">
        <f ca="1"/>
        <v>#N/A</v>
      </c>
      <c r="AI29" s="1" t="e">
        <f ca="1"/>
        <v>#N/A</v>
      </c>
      <c r="AJ29" s="1" t="e">
        <f t="shared" ca="1" si="8"/>
        <v>#N/A</v>
      </c>
      <c r="AK29" s="1">
        <f t="shared" ca="1" si="9"/>
        <v>324</v>
      </c>
      <c r="AL29" s="93">
        <f ca="1">IF(ISNUMBER(AA29),IF(AA29&lt;intake_valve_lift!$B$4*1000,0,AA29),"")</f>
        <v>0.45</v>
      </c>
      <c r="AM29" s="93">
        <f t="shared" ca="1" si="10"/>
        <v>0.45</v>
      </c>
      <c r="AN29" s="1">
        <f t="shared" ca="1" si="11"/>
        <v>149</v>
      </c>
      <c r="AO29" s="93">
        <f ca="1">IF(ISNUMBER(AE29),IF(AE29&lt;exhaust_valve_lift!$B$4*1000,0,AE29),"")</f>
        <v>0.15</v>
      </c>
      <c r="AP29" s="93">
        <f t="shared" ca="1" si="12"/>
        <v>0.15</v>
      </c>
      <c r="AQ29" s="1">
        <f ca="1"/>
        <v>334</v>
      </c>
      <c r="AR29" s="1">
        <f ca="1"/>
        <v>1.1299999999999999</v>
      </c>
      <c r="AS29" s="1">
        <f ca="1"/>
        <v>169</v>
      </c>
      <c r="AT29" s="1">
        <f ca="1"/>
        <v>1.44</v>
      </c>
    </row>
    <row r="30" spans="1:46" x14ac:dyDescent="0.25">
      <c r="A30" s="8">
        <v>26</v>
      </c>
      <c r="B30" s="10">
        <v>0.32711361999999999</v>
      </c>
      <c r="C30" s="6">
        <f t="shared" si="0"/>
        <v>0.33</v>
      </c>
      <c r="D30" s="6">
        <f t="shared" si="6"/>
        <v>0.33</v>
      </c>
      <c r="E30" s="3">
        <f t="shared" ca="1" si="1"/>
        <v>381</v>
      </c>
      <c r="F30">
        <f t="shared" ca="1" si="2"/>
        <v>321</v>
      </c>
      <c r="G30" s="13">
        <v>26</v>
      </c>
      <c r="H30" s="14">
        <v>8.3382999999999999E-2</v>
      </c>
      <c r="I30" s="6">
        <f t="shared" si="3"/>
        <v>0.08</v>
      </c>
      <c r="J30" s="6">
        <f t="shared" si="7"/>
        <v>0.08</v>
      </c>
      <c r="K30" s="3">
        <f t="shared" ca="1" si="4"/>
        <v>104</v>
      </c>
      <c r="L30">
        <f t="shared" ca="1" si="5"/>
        <v>144</v>
      </c>
      <c r="O30" s="1"/>
      <c r="P30" s="1"/>
      <c r="Q30" s="1"/>
      <c r="R30" s="1"/>
      <c r="S30" s="1"/>
      <c r="T30" s="1"/>
      <c r="U30" s="1"/>
      <c r="V30" s="22"/>
      <c r="X30" s="1">
        <f ca="1"/>
        <v>385</v>
      </c>
      <c r="Y30" s="1">
        <f ca="1"/>
        <v>0.49</v>
      </c>
      <c r="Z30" s="92">
        <f ca="1"/>
        <v>325</v>
      </c>
      <c r="AA30" s="1">
        <f ca="1"/>
        <v>0.49</v>
      </c>
      <c r="AB30" s="1">
        <f ca="1"/>
        <v>110</v>
      </c>
      <c r="AC30" s="1">
        <f ca="1"/>
        <v>0.17</v>
      </c>
      <c r="AD30" s="92">
        <f ca="1"/>
        <v>150</v>
      </c>
      <c r="AE30" s="1">
        <f ca="1"/>
        <v>0.17</v>
      </c>
      <c r="AF30" s="1" t="e">
        <f ca="1"/>
        <v>#N/A</v>
      </c>
      <c r="AG30" s="1" t="e">
        <f ca="1"/>
        <v>#N/A</v>
      </c>
      <c r="AH30" s="1" t="e">
        <f ca="1"/>
        <v>#N/A</v>
      </c>
      <c r="AI30" s="1" t="e">
        <f ca="1"/>
        <v>#N/A</v>
      </c>
      <c r="AJ30" s="1" t="e">
        <f t="shared" ca="1" si="8"/>
        <v>#N/A</v>
      </c>
      <c r="AK30" s="1">
        <f t="shared" ca="1" si="9"/>
        <v>325</v>
      </c>
      <c r="AL30" s="93">
        <f ca="1">IF(ISNUMBER(AA30),IF(AA30&lt;intake_valve_lift!$B$4*1000,0,AA30),"")</f>
        <v>0.49</v>
      </c>
      <c r="AM30" s="93">
        <f t="shared" ca="1" si="10"/>
        <v>0.49</v>
      </c>
      <c r="AN30" s="1">
        <f t="shared" ca="1" si="11"/>
        <v>150</v>
      </c>
      <c r="AO30" s="93">
        <f ca="1">IF(ISNUMBER(AE30),IF(AE30&lt;exhaust_valve_lift!$B$4*1000,0,AE30),"")</f>
        <v>0.17</v>
      </c>
      <c r="AP30" s="93">
        <f t="shared" ca="1" si="12"/>
        <v>0.17</v>
      </c>
      <c r="AQ30" s="1">
        <f ca="1"/>
        <v>335</v>
      </c>
      <c r="AR30" s="1">
        <f ca="1"/>
        <v>1.22</v>
      </c>
      <c r="AS30" s="1">
        <f ca="1"/>
        <v>170</v>
      </c>
      <c r="AT30" s="1">
        <f ca="1"/>
        <v>1.56</v>
      </c>
    </row>
    <row r="31" spans="1:46" x14ac:dyDescent="0.25">
      <c r="A31" s="8">
        <v>27</v>
      </c>
      <c r="B31" s="10">
        <v>0.36463611500000004</v>
      </c>
      <c r="C31" s="6">
        <f t="shared" si="0"/>
        <v>0.36</v>
      </c>
      <c r="D31" s="6">
        <f t="shared" si="6"/>
        <v>0.36</v>
      </c>
      <c r="E31" s="3">
        <f t="shared" ca="1" si="1"/>
        <v>382</v>
      </c>
      <c r="F31">
        <f t="shared" ca="1" si="2"/>
        <v>322</v>
      </c>
      <c r="G31" s="13">
        <v>27</v>
      </c>
      <c r="H31" s="14">
        <v>9.1635000000000008E-2</v>
      </c>
      <c r="I31" s="6">
        <f t="shared" si="3"/>
        <v>0.09</v>
      </c>
      <c r="J31" s="6">
        <f t="shared" si="7"/>
        <v>0.09</v>
      </c>
      <c r="K31" s="3">
        <f t="shared" ca="1" si="4"/>
        <v>105</v>
      </c>
      <c r="L31">
        <f t="shared" ca="1" si="5"/>
        <v>145</v>
      </c>
      <c r="O31" s="1" t="s">
        <v>13</v>
      </c>
      <c r="P31" s="1">
        <f>P3</f>
        <v>0</v>
      </c>
      <c r="Q31" s="1"/>
      <c r="R31" s="1" t="s">
        <v>13</v>
      </c>
      <c r="S31" s="1">
        <f>Q3</f>
        <v>0</v>
      </c>
      <c r="T31" s="1"/>
      <c r="U31" s="1"/>
      <c r="V31" s="22"/>
      <c r="X31" s="1">
        <f ca="1"/>
        <v>386</v>
      </c>
      <c r="Y31" s="1">
        <f ca="1"/>
        <v>0.55000000000000004</v>
      </c>
      <c r="Z31" s="92">
        <f ca="1"/>
        <v>326</v>
      </c>
      <c r="AA31" s="1">
        <f ca="1"/>
        <v>0.55000000000000004</v>
      </c>
      <c r="AB31" s="1">
        <f ca="1"/>
        <v>111</v>
      </c>
      <c r="AC31" s="1">
        <f ca="1"/>
        <v>0.19</v>
      </c>
      <c r="AD31" s="92">
        <f ca="1"/>
        <v>151</v>
      </c>
      <c r="AE31" s="1">
        <f ca="1"/>
        <v>0.19</v>
      </c>
      <c r="AF31" s="1" t="e">
        <f ca="1"/>
        <v>#N/A</v>
      </c>
      <c r="AG31" s="1" t="e">
        <f ca="1"/>
        <v>#N/A</v>
      </c>
      <c r="AH31" s="1" t="e">
        <f ca="1"/>
        <v>#N/A</v>
      </c>
      <c r="AI31" s="1" t="e">
        <f ca="1"/>
        <v>#N/A</v>
      </c>
      <c r="AJ31" s="1" t="e">
        <f t="shared" ca="1" si="8"/>
        <v>#N/A</v>
      </c>
      <c r="AK31" s="1">
        <f t="shared" ca="1" si="9"/>
        <v>326</v>
      </c>
      <c r="AL31" s="93">
        <f ca="1">IF(ISNUMBER(AA31),IF(AA31&lt;intake_valve_lift!$B$4*1000,0,AA31),"")</f>
        <v>0.55000000000000004</v>
      </c>
      <c r="AM31" s="93">
        <f t="shared" ca="1" si="10"/>
        <v>0.55000000000000004</v>
      </c>
      <c r="AN31" s="1">
        <f t="shared" ca="1" si="11"/>
        <v>151</v>
      </c>
      <c r="AO31" s="93">
        <f ca="1">IF(ISNUMBER(AE31),IF(AE31&lt;exhaust_valve_lift!$B$4*1000,0,AE31),"")</f>
        <v>0.19</v>
      </c>
      <c r="AP31" s="93">
        <f t="shared" ca="1" si="12"/>
        <v>0.19</v>
      </c>
      <c r="AQ31" s="1">
        <f ca="1"/>
        <v>336</v>
      </c>
      <c r="AR31" s="1">
        <f ca="1"/>
        <v>1.32</v>
      </c>
      <c r="AS31" s="1">
        <f ca="1"/>
        <v>171</v>
      </c>
      <c r="AT31" s="1">
        <f ca="1"/>
        <v>1.67</v>
      </c>
    </row>
    <row r="32" spans="1:46" x14ac:dyDescent="0.25">
      <c r="A32" s="8">
        <v>28</v>
      </c>
      <c r="B32" s="10">
        <v>0.40215861000000003</v>
      </c>
      <c r="C32" s="6">
        <f t="shared" si="0"/>
        <v>0.4</v>
      </c>
      <c r="D32" s="6">
        <f t="shared" si="6"/>
        <v>0.4</v>
      </c>
      <c r="E32" s="3">
        <f t="shared" ca="1" si="1"/>
        <v>383</v>
      </c>
      <c r="F32">
        <f t="shared" ca="1" si="2"/>
        <v>323</v>
      </c>
      <c r="G32" s="13">
        <v>28</v>
      </c>
      <c r="H32" s="14">
        <v>0.10159</v>
      </c>
      <c r="I32" s="6">
        <f t="shared" si="3"/>
        <v>0.1</v>
      </c>
      <c r="J32" s="6">
        <f t="shared" si="7"/>
        <v>0.1</v>
      </c>
      <c r="K32" s="3">
        <f t="shared" ca="1" si="4"/>
        <v>106</v>
      </c>
      <c r="L32">
        <f t="shared" ca="1" si="5"/>
        <v>146</v>
      </c>
      <c r="O32" s="1"/>
      <c r="P32" s="1"/>
      <c r="Q32" s="1"/>
      <c r="R32" s="1"/>
      <c r="S32" s="1"/>
      <c r="T32" s="1"/>
      <c r="U32" s="1"/>
      <c r="V32" s="22"/>
      <c r="X32" s="1">
        <f ca="1"/>
        <v>387</v>
      </c>
      <c r="Y32" s="1">
        <f ca="1"/>
        <v>0.6</v>
      </c>
      <c r="Z32" s="92">
        <f ca="1"/>
        <v>327</v>
      </c>
      <c r="AA32" s="1">
        <f ca="1"/>
        <v>0.6</v>
      </c>
      <c r="AB32" s="1">
        <f ca="1"/>
        <v>112</v>
      </c>
      <c r="AC32" s="1">
        <f ca="1"/>
        <v>0.22</v>
      </c>
      <c r="AD32" s="92">
        <f ca="1"/>
        <v>152</v>
      </c>
      <c r="AE32" s="1">
        <f ca="1"/>
        <v>0.22</v>
      </c>
      <c r="AF32" s="1" t="e">
        <f ca="1"/>
        <v>#N/A</v>
      </c>
      <c r="AG32" s="1" t="e">
        <f ca="1"/>
        <v>#N/A</v>
      </c>
      <c r="AH32" s="1" t="e">
        <f ca="1"/>
        <v>#N/A</v>
      </c>
      <c r="AI32" s="1" t="e">
        <f ca="1"/>
        <v>#N/A</v>
      </c>
      <c r="AJ32" s="1" t="e">
        <f t="shared" ca="1" si="8"/>
        <v>#N/A</v>
      </c>
      <c r="AK32" s="1">
        <f t="shared" ca="1" si="9"/>
        <v>327</v>
      </c>
      <c r="AL32" s="93">
        <f ca="1">IF(ISNUMBER(AA32),IF(AA32&lt;intake_valve_lift!$B$4*1000,0,AA32),"")</f>
        <v>0.6</v>
      </c>
      <c r="AM32" s="93">
        <f t="shared" ca="1" si="10"/>
        <v>0.6</v>
      </c>
      <c r="AN32" s="1">
        <f t="shared" ca="1" si="11"/>
        <v>152</v>
      </c>
      <c r="AO32" s="93">
        <f ca="1">IF(ISNUMBER(AE32),IF(AE32&lt;exhaust_valve_lift!$B$4*1000,0,AE32),"")</f>
        <v>0.22</v>
      </c>
      <c r="AP32" s="93">
        <f t="shared" ca="1" si="12"/>
        <v>0.22</v>
      </c>
      <c r="AQ32" s="1">
        <f ca="1"/>
        <v>337</v>
      </c>
      <c r="AR32" s="1">
        <f ca="1"/>
        <v>1.42</v>
      </c>
      <c r="AS32" s="1">
        <f ca="1"/>
        <v>172</v>
      </c>
      <c r="AT32" s="1">
        <f ca="1"/>
        <v>1.79</v>
      </c>
    </row>
    <row r="33" spans="1:46" x14ac:dyDescent="0.25">
      <c r="A33" s="8">
        <v>29</v>
      </c>
      <c r="B33" s="10">
        <v>0.44735628500000002</v>
      </c>
      <c r="C33" s="6">
        <f t="shared" si="0"/>
        <v>0.45</v>
      </c>
      <c r="D33" s="6">
        <f t="shared" si="6"/>
        <v>0.45</v>
      </c>
      <c r="E33" s="3">
        <f t="shared" ca="1" si="1"/>
        <v>384</v>
      </c>
      <c r="F33">
        <f t="shared" ca="1" si="2"/>
        <v>324</v>
      </c>
      <c r="G33" s="13">
        <v>29</v>
      </c>
      <c r="H33" s="14">
        <v>0.113603</v>
      </c>
      <c r="I33" s="6">
        <f t="shared" si="3"/>
        <v>0.11</v>
      </c>
      <c r="J33" s="6">
        <f t="shared" si="7"/>
        <v>0.11</v>
      </c>
      <c r="K33" s="3">
        <f t="shared" ca="1" si="4"/>
        <v>107</v>
      </c>
      <c r="L33">
        <f t="shared" ca="1" si="5"/>
        <v>147</v>
      </c>
      <c r="O33" s="1" t="s">
        <v>16</v>
      </c>
      <c r="P33" s="1">
        <f ca="1">MATCH(0,OFFSET(D4,1,0,Q24-Q22,1),0)</f>
        <v>5</v>
      </c>
      <c r="Q33" s="1">
        <f ca="1">MATCH(P33,A:A,0)</f>
        <v>9</v>
      </c>
      <c r="R33" s="1" t="s">
        <v>16</v>
      </c>
      <c r="S33" s="1">
        <f ca="1">MATCH(0,OFFSET(J4,1,0,T24-T22,1),0)</f>
        <v>7</v>
      </c>
      <c r="T33" s="1">
        <f ca="1">MATCH(S33,G:G,0)</f>
        <v>11</v>
      </c>
      <c r="U33" s="1"/>
      <c r="V33" s="22"/>
      <c r="X33" s="1">
        <f ca="1"/>
        <v>388</v>
      </c>
      <c r="Y33" s="1">
        <f ca="1"/>
        <v>0.66</v>
      </c>
      <c r="Z33" s="92">
        <f ca="1"/>
        <v>328</v>
      </c>
      <c r="AA33" s="1">
        <f ca="1"/>
        <v>0.66</v>
      </c>
      <c r="AB33" s="1">
        <f ca="1"/>
        <v>113</v>
      </c>
      <c r="AC33" s="1">
        <f ca="1"/>
        <v>0.25</v>
      </c>
      <c r="AD33" s="92">
        <f ca="1"/>
        <v>153</v>
      </c>
      <c r="AE33" s="1">
        <f ca="1"/>
        <v>0.25</v>
      </c>
      <c r="AF33" s="1" t="e">
        <f ca="1"/>
        <v>#N/A</v>
      </c>
      <c r="AG33" s="1" t="e">
        <f ca="1"/>
        <v>#N/A</v>
      </c>
      <c r="AH33" s="1" t="e">
        <f ca="1"/>
        <v>#N/A</v>
      </c>
      <c r="AI33" s="1" t="e">
        <f ca="1"/>
        <v>#N/A</v>
      </c>
      <c r="AJ33" s="1" t="e">
        <f t="shared" ca="1" si="8"/>
        <v>#N/A</v>
      </c>
      <c r="AK33" s="1">
        <f t="shared" ca="1" si="9"/>
        <v>328</v>
      </c>
      <c r="AL33" s="93">
        <f ca="1">IF(ISNUMBER(AA33),IF(AA33&lt;intake_valve_lift!$B$4*1000,0,AA33),"")</f>
        <v>0.66</v>
      </c>
      <c r="AM33" s="93">
        <f t="shared" ca="1" si="10"/>
        <v>0.66</v>
      </c>
      <c r="AN33" s="1">
        <f t="shared" ca="1" si="11"/>
        <v>153</v>
      </c>
      <c r="AO33" s="93">
        <f ca="1">IF(ISNUMBER(AE33),IF(AE33&lt;exhaust_valve_lift!$B$4*1000,0,AE33),"")</f>
        <v>0.25</v>
      </c>
      <c r="AP33" s="93">
        <f t="shared" ca="1" si="12"/>
        <v>0.25</v>
      </c>
      <c r="AQ33" s="1">
        <f ca="1"/>
        <v>338</v>
      </c>
      <c r="AR33" s="1">
        <f ca="1"/>
        <v>1.53</v>
      </c>
      <c r="AS33" s="1">
        <f ca="1"/>
        <v>173</v>
      </c>
      <c r="AT33" s="1">
        <f ca="1"/>
        <v>1.92</v>
      </c>
    </row>
    <row r="34" spans="1:46" x14ac:dyDescent="0.25">
      <c r="A34" s="8">
        <v>30</v>
      </c>
      <c r="B34" s="10">
        <v>0.49255396000000001</v>
      </c>
      <c r="C34" s="6">
        <f t="shared" si="0"/>
        <v>0.49</v>
      </c>
      <c r="D34" s="6">
        <f t="shared" si="6"/>
        <v>0.49</v>
      </c>
      <c r="E34" s="3">
        <f t="shared" ca="1" si="1"/>
        <v>385</v>
      </c>
      <c r="F34">
        <f t="shared" ca="1" si="2"/>
        <v>325</v>
      </c>
      <c r="G34" s="13">
        <v>30</v>
      </c>
      <c r="H34" s="14">
        <v>0.128076</v>
      </c>
      <c r="I34" s="6">
        <f t="shared" si="3"/>
        <v>0.13</v>
      </c>
      <c r="J34" s="6">
        <f t="shared" si="7"/>
        <v>0.13</v>
      </c>
      <c r="K34" s="3">
        <f t="shared" ca="1" si="4"/>
        <v>108</v>
      </c>
      <c r="L34">
        <f t="shared" ca="1" si="5"/>
        <v>148</v>
      </c>
      <c r="O34" s="1" t="s">
        <v>18</v>
      </c>
      <c r="P34" s="1">
        <f ca="1">MATCH(0,OFFSET(D4,Q24-Q22,0,Q23-Q24,1),0)+Q24-Q22-1</f>
        <v>232</v>
      </c>
      <c r="Q34" s="1">
        <f ca="1">MATCH(P34,A:A,0)</f>
        <v>236</v>
      </c>
      <c r="R34" s="1" t="s">
        <v>18</v>
      </c>
      <c r="S34" s="1">
        <f ca="1">MATCH(0,OFFSET(J4,T24-T22,0,T23-T24,1),0)+T24-T22-1</f>
        <v>281</v>
      </c>
      <c r="T34" s="1">
        <f ca="1">MATCH(S34,G:G,0)</f>
        <v>285</v>
      </c>
      <c r="U34" s="1"/>
      <c r="V34" s="22"/>
      <c r="X34" s="1">
        <f ca="1"/>
        <v>389</v>
      </c>
      <c r="Y34" s="1">
        <f ca="1"/>
        <v>0.73</v>
      </c>
      <c r="Z34" s="92">
        <f ca="1"/>
        <v>329</v>
      </c>
      <c r="AA34" s="1">
        <f ca="1"/>
        <v>0.73</v>
      </c>
      <c r="AB34" s="1">
        <f ca="1"/>
        <v>114</v>
      </c>
      <c r="AC34" s="1">
        <f ca="1"/>
        <v>0.28999999999999998</v>
      </c>
      <c r="AD34" s="92">
        <f ca="1"/>
        <v>154</v>
      </c>
      <c r="AE34" s="1">
        <f ca="1"/>
        <v>0.28999999999999998</v>
      </c>
      <c r="AF34" s="1" t="e">
        <f ca="1"/>
        <v>#N/A</v>
      </c>
      <c r="AG34" s="1" t="e">
        <f ca="1"/>
        <v>#N/A</v>
      </c>
      <c r="AH34" s="1" t="e">
        <f ca="1"/>
        <v>#N/A</v>
      </c>
      <c r="AI34" s="1" t="e">
        <f ca="1"/>
        <v>#N/A</v>
      </c>
      <c r="AJ34" s="1" t="e">
        <f t="shared" ca="1" si="8"/>
        <v>#N/A</v>
      </c>
      <c r="AK34" s="1">
        <f t="shared" ca="1" si="9"/>
        <v>329</v>
      </c>
      <c r="AL34" s="93">
        <f ca="1">IF(ISNUMBER(AA34),IF(AA34&lt;intake_valve_lift!$B$4*1000,0,AA34),"")</f>
        <v>0.73</v>
      </c>
      <c r="AM34" s="93">
        <f t="shared" ca="1" si="10"/>
        <v>0.73</v>
      </c>
      <c r="AN34" s="1">
        <f t="shared" ca="1" si="11"/>
        <v>154</v>
      </c>
      <c r="AO34" s="93">
        <f ca="1">IF(ISNUMBER(AE34),IF(AE34&lt;exhaust_valve_lift!$B$4*1000,0,AE34),"")</f>
        <v>0.28999999999999998</v>
      </c>
      <c r="AP34" s="93">
        <f t="shared" ca="1" si="12"/>
        <v>0.28999999999999998</v>
      </c>
      <c r="AQ34" s="1">
        <f ca="1"/>
        <v>339</v>
      </c>
      <c r="AR34" s="1">
        <f ca="1"/>
        <v>1.64</v>
      </c>
      <c r="AS34" s="1">
        <f ca="1"/>
        <v>174</v>
      </c>
      <c r="AT34" s="1">
        <f ca="1"/>
        <v>2.04</v>
      </c>
    </row>
    <row r="35" spans="1:46" x14ac:dyDescent="0.25">
      <c r="A35" s="8">
        <v>31</v>
      </c>
      <c r="B35" s="10">
        <v>0.54633019999999999</v>
      </c>
      <c r="C35" s="6">
        <f t="shared" si="0"/>
        <v>0.55000000000000004</v>
      </c>
      <c r="D35" s="6">
        <f t="shared" si="6"/>
        <v>0.55000000000000004</v>
      </c>
      <c r="E35" s="3">
        <f t="shared" ca="1" si="1"/>
        <v>386</v>
      </c>
      <c r="F35">
        <f t="shared" ca="1" si="2"/>
        <v>326</v>
      </c>
      <c r="G35" s="13">
        <v>31</v>
      </c>
      <c r="H35" s="14">
        <v>0.14549799999999999</v>
      </c>
      <c r="I35" s="6">
        <f t="shared" si="3"/>
        <v>0.15</v>
      </c>
      <c r="J35" s="6">
        <f t="shared" si="7"/>
        <v>0.15</v>
      </c>
      <c r="K35" s="3">
        <f t="shared" ca="1" si="4"/>
        <v>109</v>
      </c>
      <c r="L35">
        <f t="shared" ca="1" si="5"/>
        <v>149</v>
      </c>
      <c r="O35" s="1"/>
      <c r="P35" s="1"/>
      <c r="Q35" s="1">
        <f ca="1">Q34-Q33+1</f>
        <v>228</v>
      </c>
      <c r="R35" s="1"/>
      <c r="S35" s="1"/>
      <c r="T35" s="1">
        <f ca="1">T34-T33+1</f>
        <v>275</v>
      </c>
      <c r="U35" s="1"/>
      <c r="V35" s="22"/>
      <c r="X35" s="1">
        <f ca="1"/>
        <v>390</v>
      </c>
      <c r="Y35" s="1">
        <f ca="1"/>
        <v>0.8</v>
      </c>
      <c r="Z35" s="92">
        <f ca="1"/>
        <v>330</v>
      </c>
      <c r="AA35" s="1">
        <f ca="1"/>
        <v>0.8</v>
      </c>
      <c r="AB35" s="1">
        <f ca="1"/>
        <v>115</v>
      </c>
      <c r="AC35" s="1">
        <f ca="1"/>
        <v>0.34</v>
      </c>
      <c r="AD35" s="92">
        <f ca="1"/>
        <v>155</v>
      </c>
      <c r="AE35" s="1">
        <f ca="1"/>
        <v>0.34</v>
      </c>
      <c r="AF35" s="1" t="e">
        <f ca="1"/>
        <v>#N/A</v>
      </c>
      <c r="AG35" s="1" t="e">
        <f ca="1"/>
        <v>#N/A</v>
      </c>
      <c r="AH35" s="1" t="e">
        <f ca="1"/>
        <v>#N/A</v>
      </c>
      <c r="AI35" s="1" t="e">
        <f ca="1"/>
        <v>#N/A</v>
      </c>
      <c r="AJ35" s="1" t="e">
        <f t="shared" ca="1" si="8"/>
        <v>#N/A</v>
      </c>
      <c r="AK35" s="1">
        <f t="shared" ca="1" si="9"/>
        <v>330</v>
      </c>
      <c r="AL35" s="93">
        <f ca="1">IF(ISNUMBER(AA35),IF(AA35&lt;intake_valve_lift!$B$4*1000,0,AA35),"")</f>
        <v>0.8</v>
      </c>
      <c r="AM35" s="93">
        <f t="shared" ca="1" si="10"/>
        <v>0.8</v>
      </c>
      <c r="AN35" s="1">
        <f t="shared" ca="1" si="11"/>
        <v>155</v>
      </c>
      <c r="AO35" s="93">
        <f ca="1">IF(ISNUMBER(AE35),IF(AE35&lt;exhaust_valve_lift!$B$4*1000,0,AE35),"")</f>
        <v>0.34</v>
      </c>
      <c r="AP35" s="93">
        <f t="shared" ca="1" si="12"/>
        <v>0.34</v>
      </c>
      <c r="AQ35" s="1">
        <f ca="1"/>
        <v>340</v>
      </c>
      <c r="AR35" s="1">
        <f ca="1"/>
        <v>1.76</v>
      </c>
      <c r="AS35" s="1">
        <f ca="1"/>
        <v>175</v>
      </c>
      <c r="AT35" s="1">
        <f ca="1"/>
        <v>2.17</v>
      </c>
    </row>
    <row r="36" spans="1:46" x14ac:dyDescent="0.25">
      <c r="A36" s="8">
        <v>32</v>
      </c>
      <c r="B36" s="10">
        <v>0.60010644000000002</v>
      </c>
      <c r="C36" s="6">
        <f t="shared" si="0"/>
        <v>0.6</v>
      </c>
      <c r="D36" s="6">
        <f t="shared" si="6"/>
        <v>0.6</v>
      </c>
      <c r="E36" s="3">
        <f t="shared" ca="1" si="1"/>
        <v>387</v>
      </c>
      <c r="F36">
        <f t="shared" ca="1" si="2"/>
        <v>327</v>
      </c>
      <c r="G36" s="13">
        <v>32</v>
      </c>
      <c r="H36" s="14">
        <v>0.16641999999999998</v>
      </c>
      <c r="I36" s="6">
        <f t="shared" si="3"/>
        <v>0.17</v>
      </c>
      <c r="J36" s="6">
        <f t="shared" si="7"/>
        <v>0.17</v>
      </c>
      <c r="K36" s="3">
        <f t="shared" ca="1" si="4"/>
        <v>110</v>
      </c>
      <c r="L36">
        <f t="shared" ca="1" si="5"/>
        <v>150</v>
      </c>
      <c r="O36" s="1"/>
      <c r="P36" s="1"/>
      <c r="Q36" s="1"/>
      <c r="R36" s="1"/>
      <c r="S36" s="1"/>
      <c r="T36" s="1"/>
      <c r="U36" s="1"/>
      <c r="V36" s="22"/>
      <c r="X36" s="1">
        <f ca="1"/>
        <v>391</v>
      </c>
      <c r="Y36" s="1">
        <f ca="1"/>
        <v>0.87</v>
      </c>
      <c r="Z36" s="92">
        <f ca="1"/>
        <v>331</v>
      </c>
      <c r="AA36" s="1">
        <f ca="1"/>
        <v>0.87</v>
      </c>
      <c r="AB36" s="1">
        <f ca="1"/>
        <v>116</v>
      </c>
      <c r="AC36" s="1">
        <f ca="1"/>
        <v>0.39</v>
      </c>
      <c r="AD36" s="92">
        <f ca="1"/>
        <v>156</v>
      </c>
      <c r="AE36" s="1">
        <f ca="1"/>
        <v>0.39</v>
      </c>
      <c r="AF36" s="1" t="e">
        <f ca="1"/>
        <v>#N/A</v>
      </c>
      <c r="AG36" s="1" t="e">
        <f ca="1"/>
        <v>#N/A</v>
      </c>
      <c r="AH36" s="1" t="e">
        <f ca="1"/>
        <v>#N/A</v>
      </c>
      <c r="AI36" s="1" t="e">
        <f ca="1"/>
        <v>#N/A</v>
      </c>
      <c r="AJ36" s="1" t="e">
        <f t="shared" ca="1" si="8"/>
        <v>#N/A</v>
      </c>
      <c r="AK36" s="1">
        <f t="shared" ca="1" si="9"/>
        <v>331</v>
      </c>
      <c r="AL36" s="93">
        <f ca="1">IF(ISNUMBER(AA36),IF(AA36&lt;intake_valve_lift!$B$4*1000,0,AA36),"")</f>
        <v>0.87</v>
      </c>
      <c r="AM36" s="93">
        <f t="shared" ca="1" si="10"/>
        <v>0.87</v>
      </c>
      <c r="AN36" s="1">
        <f t="shared" ca="1" si="11"/>
        <v>156</v>
      </c>
      <c r="AO36" s="93">
        <f ca="1">IF(ISNUMBER(AE36),IF(AE36&lt;exhaust_valve_lift!$B$4*1000,0,AE36),"")</f>
        <v>0.39</v>
      </c>
      <c r="AP36" s="93">
        <f t="shared" ca="1" si="12"/>
        <v>0.39</v>
      </c>
      <c r="AQ36" s="1">
        <f ca="1"/>
        <v>341</v>
      </c>
      <c r="AR36" s="1">
        <f ca="1"/>
        <v>1.88</v>
      </c>
      <c r="AS36" s="1">
        <f ca="1"/>
        <v>176</v>
      </c>
      <c r="AT36" s="1">
        <f ca="1"/>
        <v>2.29</v>
      </c>
    </row>
    <row r="37" spans="1:46" ht="26.4" x14ac:dyDescent="0.25">
      <c r="A37" s="8">
        <v>33</v>
      </c>
      <c r="B37" s="10">
        <v>0.66305649499999997</v>
      </c>
      <c r="C37" s="6">
        <f t="shared" si="0"/>
        <v>0.66</v>
      </c>
      <c r="D37" s="6">
        <f t="shared" si="6"/>
        <v>0.66</v>
      </c>
      <c r="E37" s="3">
        <f t="shared" ca="1" si="1"/>
        <v>388</v>
      </c>
      <c r="F37">
        <f t="shared" ca="1" si="2"/>
        <v>328</v>
      </c>
      <c r="G37" s="13">
        <v>33</v>
      </c>
      <c r="H37" s="14">
        <v>0.19136500000000001</v>
      </c>
      <c r="I37" s="6">
        <f t="shared" si="3"/>
        <v>0.19</v>
      </c>
      <c r="J37" s="6">
        <f t="shared" si="7"/>
        <v>0.19</v>
      </c>
      <c r="K37" s="3">
        <f t="shared" ca="1" si="4"/>
        <v>111</v>
      </c>
      <c r="L37">
        <f t="shared" ca="1" si="5"/>
        <v>151</v>
      </c>
      <c r="O37" s="4" t="s">
        <v>39</v>
      </c>
      <c r="P37" s="16">
        <f ca="1">$P$33+1+$Q$7-$P$27</f>
        <v>361</v>
      </c>
      <c r="Q37" s="1"/>
      <c r="R37" s="4" t="s">
        <v>40</v>
      </c>
      <c r="S37" s="16">
        <f ca="1">$S$34-1+$Q$9-$S$27</f>
        <v>358</v>
      </c>
      <c r="T37" s="1"/>
      <c r="U37" s="1"/>
      <c r="V37" s="22"/>
      <c r="X37" s="1">
        <f ca="1"/>
        <v>392</v>
      </c>
      <c r="Y37" s="1">
        <f ca="1"/>
        <v>0.95</v>
      </c>
      <c r="Z37" s="92">
        <f ca="1"/>
        <v>332</v>
      </c>
      <c r="AA37" s="1">
        <f ca="1"/>
        <v>0.95</v>
      </c>
      <c r="AB37" s="1">
        <f ca="1"/>
        <v>117</v>
      </c>
      <c r="AC37" s="1">
        <f ca="1"/>
        <v>0.44</v>
      </c>
      <c r="AD37" s="92">
        <f ca="1"/>
        <v>157</v>
      </c>
      <c r="AE37" s="1">
        <f ca="1"/>
        <v>0.44</v>
      </c>
      <c r="AF37" s="1" t="e">
        <f ca="1"/>
        <v>#N/A</v>
      </c>
      <c r="AG37" s="1" t="e">
        <f ca="1"/>
        <v>#N/A</v>
      </c>
      <c r="AH37" s="1" t="e">
        <f ca="1"/>
        <v>#N/A</v>
      </c>
      <c r="AI37" s="1" t="e">
        <f ca="1"/>
        <v>#N/A</v>
      </c>
      <c r="AJ37" s="1" t="e">
        <f t="shared" ca="1" si="8"/>
        <v>#N/A</v>
      </c>
      <c r="AK37" s="1">
        <f t="shared" ca="1" si="9"/>
        <v>332</v>
      </c>
      <c r="AL37" s="93">
        <f ca="1">IF(ISNUMBER(AA37),IF(AA37&lt;intake_valve_lift!$B$4*1000,0,AA37),"")</f>
        <v>0.95</v>
      </c>
      <c r="AM37" s="93">
        <f t="shared" ca="1" si="10"/>
        <v>0.95</v>
      </c>
      <c r="AN37" s="1">
        <f t="shared" ca="1" si="11"/>
        <v>157</v>
      </c>
      <c r="AO37" s="93">
        <f ca="1">IF(ISNUMBER(AE37),IF(AE37&lt;exhaust_valve_lift!$B$4*1000,0,AE37),"")</f>
        <v>0.44</v>
      </c>
      <c r="AP37" s="93">
        <f t="shared" ca="1" si="12"/>
        <v>0.44</v>
      </c>
      <c r="AQ37" s="1">
        <f ca="1"/>
        <v>342</v>
      </c>
      <c r="AR37" s="1">
        <f ca="1"/>
        <v>2</v>
      </c>
      <c r="AS37" s="1">
        <f ca="1"/>
        <v>177</v>
      </c>
      <c r="AT37" s="1">
        <f ca="1"/>
        <v>2.42</v>
      </c>
    </row>
    <row r="38" spans="1:46" ht="26.4" x14ac:dyDescent="0.25">
      <c r="A38" s="8">
        <v>34</v>
      </c>
      <c r="B38" s="10">
        <v>0.72600655000000003</v>
      </c>
      <c r="C38" s="6">
        <f t="shared" si="0"/>
        <v>0.73</v>
      </c>
      <c r="D38" s="6">
        <f t="shared" si="6"/>
        <v>0.73</v>
      </c>
      <c r="E38" s="3">
        <f t="shared" ca="1" si="1"/>
        <v>389</v>
      </c>
      <c r="F38">
        <f t="shared" ca="1" si="2"/>
        <v>329</v>
      </c>
      <c r="G38" s="13">
        <v>34</v>
      </c>
      <c r="H38" s="14">
        <v>0.22072399999999998</v>
      </c>
      <c r="I38" s="6">
        <f t="shared" si="3"/>
        <v>0.22</v>
      </c>
      <c r="J38" s="6">
        <f t="shared" si="7"/>
        <v>0.22</v>
      </c>
      <c r="K38" s="3">
        <f t="shared" ca="1" si="4"/>
        <v>112</v>
      </c>
      <c r="L38">
        <f t="shared" ca="1" si="5"/>
        <v>152</v>
      </c>
      <c r="O38" s="4" t="s">
        <v>37</v>
      </c>
      <c r="P38" s="16">
        <f ca="1">$P$33+1+$Q$7-$P$27-$P$4</f>
        <v>301</v>
      </c>
      <c r="Q38" s="1"/>
      <c r="R38" s="4" t="s">
        <v>38</v>
      </c>
      <c r="S38" s="16">
        <f ca="1">$S$34-1+$Q$9-$S$27+$Q$4</f>
        <v>398</v>
      </c>
      <c r="T38" s="1"/>
      <c r="U38" s="1"/>
      <c r="V38" s="22"/>
      <c r="X38" s="1">
        <f ca="1"/>
        <v>393</v>
      </c>
      <c r="Y38" s="1">
        <f ca="1"/>
        <v>1.03</v>
      </c>
      <c r="Z38" s="92">
        <f ca="1"/>
        <v>333</v>
      </c>
      <c r="AA38" s="1">
        <f ca="1"/>
        <v>1.03</v>
      </c>
      <c r="AB38" s="1">
        <f ca="1"/>
        <v>118</v>
      </c>
      <c r="AC38" s="1">
        <f ca="1"/>
        <v>0.5</v>
      </c>
      <c r="AD38" s="92">
        <f ca="1"/>
        <v>158</v>
      </c>
      <c r="AE38" s="1">
        <f ca="1"/>
        <v>0.5</v>
      </c>
      <c r="AF38" s="1" t="e">
        <f ca="1"/>
        <v>#N/A</v>
      </c>
      <c r="AG38" s="1" t="e">
        <f ca="1"/>
        <v>#N/A</v>
      </c>
      <c r="AH38" s="1" t="e">
        <f ca="1"/>
        <v>#N/A</v>
      </c>
      <c r="AI38" s="1" t="e">
        <f ca="1"/>
        <v>#N/A</v>
      </c>
      <c r="AJ38" s="1" t="e">
        <f t="shared" ca="1" si="8"/>
        <v>#N/A</v>
      </c>
      <c r="AK38" s="1">
        <f t="shared" ca="1" si="9"/>
        <v>333</v>
      </c>
      <c r="AL38" s="93">
        <f ca="1">IF(ISNUMBER(AA38),IF(AA38&lt;intake_valve_lift!$B$4*1000,0,AA38),"")</f>
        <v>1.03</v>
      </c>
      <c r="AM38" s="93">
        <f t="shared" ca="1" si="10"/>
        <v>1.03</v>
      </c>
      <c r="AN38" s="1">
        <f t="shared" ca="1" si="11"/>
        <v>158</v>
      </c>
      <c r="AO38" s="93">
        <f ca="1">IF(ISNUMBER(AE38),IF(AE38&lt;exhaust_valve_lift!$B$4*1000,0,AE38),"")</f>
        <v>0.5</v>
      </c>
      <c r="AP38" s="93">
        <f t="shared" ca="1" si="12"/>
        <v>0.5</v>
      </c>
      <c r="AQ38" s="1">
        <f ca="1"/>
        <v>343</v>
      </c>
      <c r="AR38" s="1">
        <f ca="1"/>
        <v>2.13</v>
      </c>
      <c r="AS38" s="1">
        <f ca="1"/>
        <v>178</v>
      </c>
      <c r="AT38" s="1">
        <f ca="1"/>
        <v>2.54</v>
      </c>
    </row>
    <row r="39" spans="1:46" x14ac:dyDescent="0.25">
      <c r="A39" s="8">
        <v>35</v>
      </c>
      <c r="B39" s="10">
        <v>0.79844718000000003</v>
      </c>
      <c r="C39" s="6">
        <f t="shared" si="0"/>
        <v>0.8</v>
      </c>
      <c r="D39" s="6">
        <f t="shared" si="6"/>
        <v>0.8</v>
      </c>
      <c r="E39" s="3">
        <f t="shared" ca="1" si="1"/>
        <v>390</v>
      </c>
      <c r="F39">
        <f t="shared" ca="1" si="2"/>
        <v>330</v>
      </c>
      <c r="G39" s="13">
        <v>35</v>
      </c>
      <c r="H39" s="14">
        <v>0.254714</v>
      </c>
      <c r="I39" s="6">
        <f t="shared" si="3"/>
        <v>0.25</v>
      </c>
      <c r="J39" s="6">
        <f t="shared" si="7"/>
        <v>0.25</v>
      </c>
      <c r="K39" s="3">
        <f t="shared" ca="1" si="4"/>
        <v>113</v>
      </c>
      <c r="L39">
        <f t="shared" ca="1" si="5"/>
        <v>153</v>
      </c>
      <c r="O39" s="1"/>
      <c r="P39" s="1"/>
      <c r="Q39" s="1"/>
      <c r="R39" s="1"/>
      <c r="S39" s="1"/>
      <c r="T39" s="1"/>
      <c r="U39" s="1"/>
      <c r="V39" s="22"/>
      <c r="X39" s="1">
        <f ca="1"/>
        <v>394</v>
      </c>
      <c r="Y39" s="1">
        <f ca="1"/>
        <v>1.1299999999999999</v>
      </c>
      <c r="Z39" s="92">
        <f ca="1"/>
        <v>334</v>
      </c>
      <c r="AA39" s="1">
        <f ca="1"/>
        <v>1.1299999999999999</v>
      </c>
      <c r="AB39" s="1">
        <f ca="1"/>
        <v>119</v>
      </c>
      <c r="AC39" s="1">
        <f ca="1"/>
        <v>0.56000000000000005</v>
      </c>
      <c r="AD39" s="92">
        <f ca="1"/>
        <v>159</v>
      </c>
      <c r="AE39" s="1">
        <f ca="1"/>
        <v>0.56000000000000005</v>
      </c>
      <c r="AF39" s="1" t="e">
        <f ca="1"/>
        <v>#N/A</v>
      </c>
      <c r="AG39" s="1" t="e">
        <f ca="1"/>
        <v>#N/A</v>
      </c>
      <c r="AH39" s="1" t="e">
        <f ca="1"/>
        <v>#N/A</v>
      </c>
      <c r="AI39" s="1" t="e">
        <f ca="1"/>
        <v>#N/A</v>
      </c>
      <c r="AJ39" s="1" t="e">
        <f t="shared" ca="1" si="8"/>
        <v>#N/A</v>
      </c>
      <c r="AK39" s="1">
        <f t="shared" ca="1" si="9"/>
        <v>334</v>
      </c>
      <c r="AL39" s="93">
        <f ca="1">IF(ISNUMBER(AA39),IF(AA39&lt;intake_valve_lift!$B$4*1000,0,AA39),"")</f>
        <v>1.1299999999999999</v>
      </c>
      <c r="AM39" s="93">
        <f t="shared" ca="1" si="10"/>
        <v>1.1299999999999999</v>
      </c>
      <c r="AN39" s="1">
        <f t="shared" ca="1" si="11"/>
        <v>159</v>
      </c>
      <c r="AO39" s="93">
        <f ca="1">IF(ISNUMBER(AE39),IF(AE39&lt;exhaust_valve_lift!$B$4*1000,0,AE39),"")</f>
        <v>0.56000000000000005</v>
      </c>
      <c r="AP39" s="93">
        <f t="shared" ca="1" si="12"/>
        <v>0.56000000000000005</v>
      </c>
      <c r="AQ39" s="1">
        <f ca="1"/>
        <v>344</v>
      </c>
      <c r="AR39" s="1">
        <f ca="1"/>
        <v>2.2599999999999998</v>
      </c>
      <c r="AS39" s="1">
        <f ca="1"/>
        <v>179</v>
      </c>
      <c r="AT39" s="1">
        <f ca="1"/>
        <v>2.67</v>
      </c>
    </row>
    <row r="40" spans="1:46" ht="26.4" x14ac:dyDescent="0.25">
      <c r="A40" s="8">
        <v>36</v>
      </c>
      <c r="B40" s="10">
        <v>0.87088781000000004</v>
      </c>
      <c r="C40" s="6">
        <f t="shared" si="0"/>
        <v>0.87</v>
      </c>
      <c r="D40" s="6">
        <f t="shared" si="6"/>
        <v>0.87</v>
      </c>
      <c r="E40" s="3">
        <f t="shared" ca="1" si="1"/>
        <v>391</v>
      </c>
      <c r="F40">
        <f t="shared" ca="1" si="2"/>
        <v>331</v>
      </c>
      <c r="G40" s="13">
        <v>36</v>
      </c>
      <c r="H40" s="14">
        <v>0.29342399999999996</v>
      </c>
      <c r="I40" s="6">
        <f t="shared" si="3"/>
        <v>0.28999999999999998</v>
      </c>
      <c r="J40" s="6">
        <f t="shared" si="7"/>
        <v>0.28999999999999998</v>
      </c>
      <c r="K40" s="3">
        <f t="shared" ca="1" si="4"/>
        <v>114</v>
      </c>
      <c r="L40">
        <f t="shared" ca="1" si="5"/>
        <v>154</v>
      </c>
      <c r="O40" s="4" t="s">
        <v>42</v>
      </c>
      <c r="P40" s="1">
        <f ca="1">MATCH(P37,X:X,0)</f>
        <v>6</v>
      </c>
      <c r="Q40" s="1"/>
      <c r="R40" s="4" t="s">
        <v>42</v>
      </c>
      <c r="S40" s="1" t="e">
        <f ca="1">MATCH(P37,AB:AB,0)</f>
        <v>#N/A</v>
      </c>
      <c r="T40" s="1"/>
      <c r="U40" s="1"/>
      <c r="V40" s="22"/>
      <c r="X40" s="1">
        <f ca="1"/>
        <v>395</v>
      </c>
      <c r="Y40" s="1">
        <f ca="1"/>
        <v>1.22</v>
      </c>
      <c r="Z40" s="92">
        <f ca="1"/>
        <v>335</v>
      </c>
      <c r="AA40" s="1">
        <f ca="1"/>
        <v>1.22</v>
      </c>
      <c r="AB40" s="1">
        <f ca="1"/>
        <v>120</v>
      </c>
      <c r="AC40" s="1">
        <f ca="1"/>
        <v>0.63</v>
      </c>
      <c r="AD40" s="92">
        <f ca="1"/>
        <v>160</v>
      </c>
      <c r="AE40" s="1">
        <f ca="1"/>
        <v>0.63</v>
      </c>
      <c r="AF40" s="1" t="e">
        <f ca="1"/>
        <v>#N/A</v>
      </c>
      <c r="AG40" s="1" t="e">
        <f ca="1"/>
        <v>#N/A</v>
      </c>
      <c r="AH40" s="1" t="e">
        <f ca="1"/>
        <v>#N/A</v>
      </c>
      <c r="AI40" s="1" t="e">
        <f ca="1"/>
        <v>#N/A</v>
      </c>
      <c r="AJ40" s="1" t="e">
        <f t="shared" ca="1" si="8"/>
        <v>#N/A</v>
      </c>
      <c r="AK40" s="1">
        <f t="shared" ca="1" si="9"/>
        <v>335</v>
      </c>
      <c r="AL40" s="93">
        <f ca="1">IF(ISNUMBER(AA40),IF(AA40&lt;intake_valve_lift!$B$4*1000,0,AA40),"")</f>
        <v>1.22</v>
      </c>
      <c r="AM40" s="93">
        <f t="shared" ca="1" si="10"/>
        <v>1.22</v>
      </c>
      <c r="AN40" s="1">
        <f t="shared" ca="1" si="11"/>
        <v>160</v>
      </c>
      <c r="AO40" s="93">
        <f ca="1">IF(ISNUMBER(AE40),IF(AE40&lt;exhaust_valve_lift!$B$4*1000,0,AE40),"")</f>
        <v>0.63</v>
      </c>
      <c r="AP40" s="93">
        <f t="shared" ca="1" si="12"/>
        <v>0.63</v>
      </c>
      <c r="AQ40" s="1">
        <f ca="1"/>
        <v>345</v>
      </c>
      <c r="AR40" s="1">
        <f ca="1"/>
        <v>2.39</v>
      </c>
      <c r="AS40" s="1">
        <f ca="1"/>
        <v>180</v>
      </c>
      <c r="AT40" s="1">
        <f ca="1"/>
        <v>2.8</v>
      </c>
    </row>
    <row r="41" spans="1:46" ht="26.4" x14ac:dyDescent="0.25">
      <c r="A41" s="8">
        <v>37</v>
      </c>
      <c r="B41" s="10">
        <v>0.95292054999999998</v>
      </c>
      <c r="C41" s="6">
        <f t="shared" si="0"/>
        <v>0.95</v>
      </c>
      <c r="D41" s="6">
        <f t="shared" si="6"/>
        <v>0.95</v>
      </c>
      <c r="E41" s="3">
        <f t="shared" ca="1" si="1"/>
        <v>392</v>
      </c>
      <c r="F41">
        <f t="shared" ca="1" si="2"/>
        <v>332</v>
      </c>
      <c r="G41" s="13">
        <v>37</v>
      </c>
      <c r="H41" s="14">
        <v>0.33688000000000001</v>
      </c>
      <c r="I41" s="6">
        <f t="shared" si="3"/>
        <v>0.34</v>
      </c>
      <c r="J41" s="6">
        <f t="shared" si="7"/>
        <v>0.34</v>
      </c>
      <c r="K41" s="3">
        <f t="shared" ca="1" si="4"/>
        <v>115</v>
      </c>
      <c r="L41">
        <f t="shared" ca="1" si="5"/>
        <v>155</v>
      </c>
      <c r="O41" s="4" t="s">
        <v>43</v>
      </c>
      <c r="P41" s="1" t="e">
        <f ca="1">MATCH(S37,X:X,0)</f>
        <v>#N/A</v>
      </c>
      <c r="Q41" s="16"/>
      <c r="R41" s="4" t="s">
        <v>43</v>
      </c>
      <c r="S41" s="1">
        <f ca="1">MATCH(S37,AB:AB,0)</f>
        <v>278</v>
      </c>
      <c r="T41" s="1"/>
      <c r="U41" s="1"/>
      <c r="V41" s="22"/>
      <c r="X41" s="1">
        <f ca="1"/>
        <v>396</v>
      </c>
      <c r="Y41" s="1">
        <f ca="1"/>
        <v>1.32</v>
      </c>
      <c r="Z41" s="92">
        <f ca="1"/>
        <v>336</v>
      </c>
      <c r="AA41" s="1">
        <f ca="1"/>
        <v>1.32</v>
      </c>
      <c r="AB41" s="1">
        <f ca="1"/>
        <v>121</v>
      </c>
      <c r="AC41" s="1">
        <f ca="1"/>
        <v>0.7</v>
      </c>
      <c r="AD41" s="92">
        <f ca="1"/>
        <v>161</v>
      </c>
      <c r="AE41" s="1">
        <f ca="1"/>
        <v>0.7</v>
      </c>
      <c r="AF41" s="1" t="e">
        <f ca="1"/>
        <v>#N/A</v>
      </c>
      <c r="AG41" s="1" t="e">
        <f ca="1"/>
        <v>#N/A</v>
      </c>
      <c r="AH41" s="1" t="e">
        <f ca="1"/>
        <v>#N/A</v>
      </c>
      <c r="AI41" s="1" t="e">
        <f ca="1"/>
        <v>#N/A</v>
      </c>
      <c r="AJ41" s="1" t="e">
        <f t="shared" ca="1" si="8"/>
        <v>#N/A</v>
      </c>
      <c r="AK41" s="1">
        <f t="shared" ca="1" si="9"/>
        <v>336</v>
      </c>
      <c r="AL41" s="93">
        <f ca="1">IF(ISNUMBER(AA41),IF(AA41&lt;intake_valve_lift!$B$4*1000,0,AA41),"")</f>
        <v>1.32</v>
      </c>
      <c r="AM41" s="93">
        <f t="shared" ca="1" si="10"/>
        <v>1.32</v>
      </c>
      <c r="AN41" s="1">
        <f t="shared" ca="1" si="11"/>
        <v>161</v>
      </c>
      <c r="AO41" s="93">
        <f ca="1">IF(ISNUMBER(AE41),IF(AE41&lt;exhaust_valve_lift!$B$4*1000,0,AE41),"")</f>
        <v>0.7</v>
      </c>
      <c r="AP41" s="93">
        <f t="shared" ca="1" si="12"/>
        <v>0.7</v>
      </c>
      <c r="AQ41" s="1">
        <f ca="1"/>
        <v>346</v>
      </c>
      <c r="AR41" s="1">
        <f ca="1"/>
        <v>2.52</v>
      </c>
      <c r="AS41" s="1">
        <f ca="1"/>
        <v>181</v>
      </c>
      <c r="AT41" s="1">
        <f ca="1"/>
        <v>2.92</v>
      </c>
    </row>
    <row r="42" spans="1:46" x14ac:dyDescent="0.25">
      <c r="A42" s="8">
        <v>38</v>
      </c>
      <c r="B42" s="10">
        <v>1.03495329</v>
      </c>
      <c r="C42" s="6">
        <f t="shared" si="0"/>
        <v>1.03</v>
      </c>
      <c r="D42" s="6">
        <f t="shared" si="6"/>
        <v>1.03</v>
      </c>
      <c r="E42" s="3">
        <f t="shared" ca="1" si="1"/>
        <v>393</v>
      </c>
      <c r="F42">
        <f t="shared" ca="1" si="2"/>
        <v>333</v>
      </c>
      <c r="G42" s="13">
        <v>38</v>
      </c>
      <c r="H42" s="14">
        <v>0.38508399999999998</v>
      </c>
      <c r="I42" s="6">
        <f t="shared" si="3"/>
        <v>0.39</v>
      </c>
      <c r="J42" s="6">
        <f t="shared" si="7"/>
        <v>0.39</v>
      </c>
      <c r="K42" s="3">
        <f t="shared" ca="1" si="4"/>
        <v>116</v>
      </c>
      <c r="L42">
        <f t="shared" ca="1" si="5"/>
        <v>156</v>
      </c>
      <c r="O42" s="1"/>
      <c r="P42" s="1"/>
      <c r="Q42" s="16"/>
      <c r="R42" s="16"/>
      <c r="S42" s="1"/>
      <c r="T42" s="1"/>
      <c r="U42" s="1"/>
      <c r="V42" s="22"/>
      <c r="X42" s="1">
        <f ca="1"/>
        <v>397</v>
      </c>
      <c r="Y42" s="1">
        <f ca="1"/>
        <v>1.42</v>
      </c>
      <c r="Z42" s="92">
        <f ca="1"/>
        <v>337</v>
      </c>
      <c r="AA42" s="1">
        <f ca="1"/>
        <v>1.42</v>
      </c>
      <c r="AB42" s="1">
        <f ca="1"/>
        <v>122</v>
      </c>
      <c r="AC42" s="1">
        <f ca="1"/>
        <v>0.77</v>
      </c>
      <c r="AD42" s="92">
        <f ca="1"/>
        <v>162</v>
      </c>
      <c r="AE42" s="1">
        <f ca="1"/>
        <v>0.77</v>
      </c>
      <c r="AF42" s="1" t="e">
        <f ca="1"/>
        <v>#N/A</v>
      </c>
      <c r="AG42" s="1" t="e">
        <f ca="1"/>
        <v>#N/A</v>
      </c>
      <c r="AH42" s="1" t="e">
        <f ca="1"/>
        <v>#N/A</v>
      </c>
      <c r="AI42" s="1" t="e">
        <f ca="1"/>
        <v>#N/A</v>
      </c>
      <c r="AJ42" s="1" t="e">
        <f t="shared" ca="1" si="8"/>
        <v>#N/A</v>
      </c>
      <c r="AK42" s="1">
        <f t="shared" ca="1" si="9"/>
        <v>337</v>
      </c>
      <c r="AL42" s="93">
        <f ca="1">IF(ISNUMBER(AA42),IF(AA42&lt;intake_valve_lift!$B$4*1000,0,AA42),"")</f>
        <v>1.42</v>
      </c>
      <c r="AM42" s="93">
        <f t="shared" ca="1" si="10"/>
        <v>1.42</v>
      </c>
      <c r="AN42" s="1">
        <f t="shared" ca="1" si="11"/>
        <v>162</v>
      </c>
      <c r="AO42" s="93">
        <f ca="1">IF(ISNUMBER(AE42),IF(AE42&lt;exhaust_valve_lift!$B$4*1000,0,AE42),"")</f>
        <v>0.77</v>
      </c>
      <c r="AP42" s="93">
        <f t="shared" ca="1" si="12"/>
        <v>0.77</v>
      </c>
      <c r="AQ42" s="1">
        <f ca="1"/>
        <v>347</v>
      </c>
      <c r="AR42" s="1">
        <f ca="1"/>
        <v>2.66</v>
      </c>
      <c r="AS42" s="1">
        <f ca="1"/>
        <v>182</v>
      </c>
      <c r="AT42" s="1">
        <f ca="1"/>
        <v>3.04</v>
      </c>
    </row>
    <row r="43" spans="1:46" x14ac:dyDescent="0.25">
      <c r="A43" s="8">
        <v>39</v>
      </c>
      <c r="B43" s="10">
        <v>1.1265106600000001</v>
      </c>
      <c r="C43" s="6">
        <f t="shared" si="0"/>
        <v>1.1299999999999999</v>
      </c>
      <c r="D43" s="6">
        <f t="shared" si="6"/>
        <v>1.1299999999999999</v>
      </c>
      <c r="E43" s="3">
        <f t="shared" ca="1" si="1"/>
        <v>394</v>
      </c>
      <c r="F43">
        <f t="shared" ca="1" si="2"/>
        <v>334</v>
      </c>
      <c r="G43" s="13">
        <v>39</v>
      </c>
      <c r="H43" s="14">
        <v>0.43803900000000001</v>
      </c>
      <c r="I43" s="6">
        <f t="shared" si="3"/>
        <v>0.44</v>
      </c>
      <c r="J43" s="6">
        <f t="shared" si="7"/>
        <v>0.44</v>
      </c>
      <c r="K43" s="3">
        <f t="shared" ca="1" si="4"/>
        <v>117</v>
      </c>
      <c r="L43">
        <f t="shared" ca="1" si="5"/>
        <v>157</v>
      </c>
      <c r="O43" s="4" t="s">
        <v>45</v>
      </c>
      <c r="P43" s="1">
        <f ca="1">MIN(OFFSET(X5,0,0,COUNTIF(X:X,"&gt;=0"),1))</f>
        <v>360</v>
      </c>
      <c r="Q43" s="1"/>
      <c r="R43" s="4" t="s">
        <v>45</v>
      </c>
      <c r="S43" s="1">
        <f ca="1">MIN(OFFSET(AB5,0,0,COUNTIF(AB:AB,"&gt;=0"),1))</f>
        <v>85</v>
      </c>
      <c r="T43" s="1"/>
      <c r="U43" s="1"/>
      <c r="V43" s="22"/>
      <c r="X43" s="1">
        <f ca="1"/>
        <v>398</v>
      </c>
      <c r="Y43" s="1">
        <f ca="1"/>
        <v>1.53</v>
      </c>
      <c r="Z43" s="92">
        <f ca="1"/>
        <v>338</v>
      </c>
      <c r="AA43" s="1">
        <f ca="1"/>
        <v>1.53</v>
      </c>
      <c r="AB43" s="1">
        <f ca="1"/>
        <v>123</v>
      </c>
      <c r="AC43" s="1">
        <f ca="1"/>
        <v>0.86</v>
      </c>
      <c r="AD43" s="92">
        <f ca="1"/>
        <v>163</v>
      </c>
      <c r="AE43" s="1">
        <f ca="1"/>
        <v>0.86</v>
      </c>
      <c r="AF43" s="1" t="e">
        <f ca="1"/>
        <v>#N/A</v>
      </c>
      <c r="AG43" s="1" t="e">
        <f ca="1"/>
        <v>#N/A</v>
      </c>
      <c r="AH43" s="1" t="e">
        <f ca="1"/>
        <v>#N/A</v>
      </c>
      <c r="AI43" s="1" t="e">
        <f ca="1"/>
        <v>#N/A</v>
      </c>
      <c r="AJ43" s="1" t="e">
        <f t="shared" ca="1" si="8"/>
        <v>#N/A</v>
      </c>
      <c r="AK43" s="1">
        <f t="shared" ca="1" si="9"/>
        <v>338</v>
      </c>
      <c r="AL43" s="93">
        <f ca="1">IF(ISNUMBER(AA43),IF(AA43&lt;intake_valve_lift!$B$4*1000,0,AA43),"")</f>
        <v>1.53</v>
      </c>
      <c r="AM43" s="93">
        <f t="shared" ca="1" si="10"/>
        <v>1.53</v>
      </c>
      <c r="AN43" s="1">
        <f t="shared" ca="1" si="11"/>
        <v>163</v>
      </c>
      <c r="AO43" s="93">
        <f ca="1">IF(ISNUMBER(AE43),IF(AE43&lt;exhaust_valve_lift!$B$4*1000,0,AE43),"")</f>
        <v>0.86</v>
      </c>
      <c r="AP43" s="93">
        <f t="shared" ca="1" si="12"/>
        <v>0.86</v>
      </c>
      <c r="AQ43" s="1">
        <f ca="1"/>
        <v>348</v>
      </c>
      <c r="AR43" s="1">
        <f ca="1"/>
        <v>2.8</v>
      </c>
      <c r="AS43" s="1">
        <f ca="1"/>
        <v>183</v>
      </c>
      <c r="AT43" s="1">
        <f ca="1"/>
        <v>3.17</v>
      </c>
    </row>
    <row r="44" spans="1:46" ht="26.4" x14ac:dyDescent="0.25">
      <c r="A44" s="8">
        <v>40</v>
      </c>
      <c r="B44" s="10">
        <v>1.21806803</v>
      </c>
      <c r="C44" s="6">
        <f t="shared" si="0"/>
        <v>1.22</v>
      </c>
      <c r="D44" s="6">
        <f t="shared" si="6"/>
        <v>1.22</v>
      </c>
      <c r="E44" s="3">
        <f t="shared" ca="1" si="1"/>
        <v>395</v>
      </c>
      <c r="F44">
        <f t="shared" ca="1" si="2"/>
        <v>335</v>
      </c>
      <c r="G44" s="13">
        <v>40</v>
      </c>
      <c r="H44" s="14">
        <v>0.49574400000000002</v>
      </c>
      <c r="I44" s="6">
        <f t="shared" si="3"/>
        <v>0.5</v>
      </c>
      <c r="J44" s="6">
        <f t="shared" si="7"/>
        <v>0.5</v>
      </c>
      <c r="K44" s="3">
        <f t="shared" ca="1" si="4"/>
        <v>118</v>
      </c>
      <c r="L44">
        <f t="shared" ca="1" si="5"/>
        <v>158</v>
      </c>
      <c r="O44" s="4" t="s">
        <v>46</v>
      </c>
      <c r="P44" s="1">
        <f ca="1">MATCH(P43,X:X,0)</f>
        <v>5</v>
      </c>
      <c r="Q44" s="1"/>
      <c r="R44" s="4" t="s">
        <v>46</v>
      </c>
      <c r="S44" s="1">
        <f ca="1">MATCH(S43,AB:AB,0)</f>
        <v>5</v>
      </c>
      <c r="T44" s="1"/>
      <c r="U44" s="1"/>
      <c r="V44" s="22"/>
      <c r="X44" s="1">
        <f ca="1"/>
        <v>399</v>
      </c>
      <c r="Y44" s="1">
        <f ca="1"/>
        <v>1.64</v>
      </c>
      <c r="Z44" s="92">
        <f ca="1"/>
        <v>339</v>
      </c>
      <c r="AA44" s="1">
        <f ca="1"/>
        <v>1.64</v>
      </c>
      <c r="AB44" s="1">
        <f ca="1"/>
        <v>124</v>
      </c>
      <c r="AC44" s="1">
        <f ca="1"/>
        <v>0.94</v>
      </c>
      <c r="AD44" s="92">
        <f ca="1"/>
        <v>164</v>
      </c>
      <c r="AE44" s="1">
        <f ca="1"/>
        <v>0.94</v>
      </c>
      <c r="AF44" s="1" t="e">
        <f ca="1"/>
        <v>#N/A</v>
      </c>
      <c r="AG44" s="1" t="e">
        <f ca="1"/>
        <v>#N/A</v>
      </c>
      <c r="AH44" s="1" t="e">
        <f ca="1"/>
        <v>#N/A</v>
      </c>
      <c r="AI44" s="1" t="e">
        <f ca="1"/>
        <v>#N/A</v>
      </c>
      <c r="AJ44" s="1" t="e">
        <f t="shared" ca="1" si="8"/>
        <v>#N/A</v>
      </c>
      <c r="AK44" s="1">
        <f t="shared" ca="1" si="9"/>
        <v>339</v>
      </c>
      <c r="AL44" s="93">
        <f ca="1">IF(ISNUMBER(AA44),IF(AA44&lt;intake_valve_lift!$B$4*1000,0,AA44),"")</f>
        <v>1.64</v>
      </c>
      <c r="AM44" s="93">
        <f t="shared" ca="1" si="10"/>
        <v>1.64</v>
      </c>
      <c r="AN44" s="1">
        <f t="shared" ca="1" si="11"/>
        <v>164</v>
      </c>
      <c r="AO44" s="93">
        <f ca="1">IF(ISNUMBER(AE44),IF(AE44&lt;exhaust_valve_lift!$B$4*1000,0,AE44),"")</f>
        <v>0.94</v>
      </c>
      <c r="AP44" s="93">
        <f t="shared" ca="1" si="12"/>
        <v>0.94</v>
      </c>
      <c r="AQ44" s="1">
        <f ca="1"/>
        <v>349</v>
      </c>
      <c r="AR44" s="1">
        <f ca="1"/>
        <v>2.94</v>
      </c>
      <c r="AS44" s="1">
        <f ca="1"/>
        <v>184</v>
      </c>
      <c r="AT44" s="1">
        <f ca="1"/>
        <v>3.29</v>
      </c>
    </row>
    <row r="45" spans="1:46" x14ac:dyDescent="0.25">
      <c r="A45" s="8">
        <v>41</v>
      </c>
      <c r="B45" s="10">
        <v>1.3189130549999999</v>
      </c>
      <c r="C45" s="6">
        <f t="shared" si="0"/>
        <v>1.32</v>
      </c>
      <c r="D45" s="6">
        <f t="shared" si="6"/>
        <v>1.32</v>
      </c>
      <c r="E45" s="3">
        <f t="shared" ca="1" si="1"/>
        <v>396</v>
      </c>
      <c r="F45">
        <f t="shared" ca="1" si="2"/>
        <v>336</v>
      </c>
      <c r="G45" s="13">
        <v>41</v>
      </c>
      <c r="H45" s="14">
        <v>0.55819799999999997</v>
      </c>
      <c r="I45" s="6">
        <f t="shared" si="3"/>
        <v>0.56000000000000005</v>
      </c>
      <c r="J45" s="6">
        <f t="shared" si="7"/>
        <v>0.56000000000000005</v>
      </c>
      <c r="K45" s="3">
        <f t="shared" ca="1" si="4"/>
        <v>119</v>
      </c>
      <c r="L45">
        <f t="shared" ca="1" si="5"/>
        <v>159</v>
      </c>
      <c r="O45" s="1"/>
      <c r="P45" s="1"/>
      <c r="Q45" s="1"/>
      <c r="R45" s="1"/>
      <c r="S45" s="1"/>
      <c r="T45" s="1"/>
      <c r="U45" s="1"/>
      <c r="V45" s="22"/>
      <c r="X45" s="1">
        <f ca="1"/>
        <v>400</v>
      </c>
      <c r="Y45" s="1">
        <f ca="1"/>
        <v>1.76</v>
      </c>
      <c r="Z45" s="92">
        <f ca="1"/>
        <v>340</v>
      </c>
      <c r="AA45" s="1">
        <f ca="1"/>
        <v>1.76</v>
      </c>
      <c r="AB45" s="1">
        <f ca="1"/>
        <v>125</v>
      </c>
      <c r="AC45" s="1">
        <f ca="1"/>
        <v>1.03</v>
      </c>
      <c r="AD45" s="92">
        <f ca="1"/>
        <v>165</v>
      </c>
      <c r="AE45" s="1">
        <f ca="1"/>
        <v>1.03</v>
      </c>
      <c r="AF45" s="1" t="e">
        <f ca="1"/>
        <v>#N/A</v>
      </c>
      <c r="AG45" s="1" t="e">
        <f ca="1"/>
        <v>#N/A</v>
      </c>
      <c r="AH45" s="1" t="e">
        <f ca="1"/>
        <v>#N/A</v>
      </c>
      <c r="AI45" s="1" t="e">
        <f ca="1"/>
        <v>#N/A</v>
      </c>
      <c r="AJ45" s="1" t="e">
        <f t="shared" ca="1" si="8"/>
        <v>#N/A</v>
      </c>
      <c r="AK45" s="1">
        <f t="shared" ca="1" si="9"/>
        <v>340</v>
      </c>
      <c r="AL45" s="93">
        <f ca="1">IF(ISNUMBER(AA45),IF(AA45&lt;intake_valve_lift!$B$4*1000,0,AA45),"")</f>
        <v>1.76</v>
      </c>
      <c r="AM45" s="93">
        <f t="shared" ca="1" si="10"/>
        <v>1.76</v>
      </c>
      <c r="AN45" s="1">
        <f t="shared" ca="1" si="11"/>
        <v>165</v>
      </c>
      <c r="AO45" s="93">
        <f ca="1">IF(ISNUMBER(AE45),IF(AE45&lt;exhaust_valve_lift!$B$4*1000,0,AE45),"")</f>
        <v>1.03</v>
      </c>
      <c r="AP45" s="93">
        <f t="shared" ca="1" si="12"/>
        <v>1.03</v>
      </c>
      <c r="AQ45" s="1">
        <f ca="1"/>
        <v>350</v>
      </c>
      <c r="AR45" s="1">
        <f ca="1"/>
        <v>3.08</v>
      </c>
      <c r="AS45" s="1">
        <f ca="1"/>
        <v>185</v>
      </c>
      <c r="AT45" s="1">
        <f ca="1"/>
        <v>3.41</v>
      </c>
    </row>
    <row r="46" spans="1:46" x14ac:dyDescent="0.25">
      <c r="A46" s="8">
        <v>42</v>
      </c>
      <c r="B46" s="10">
        <v>1.41975808</v>
      </c>
      <c r="C46" s="6">
        <f t="shared" si="0"/>
        <v>1.42</v>
      </c>
      <c r="D46" s="6">
        <f t="shared" si="6"/>
        <v>1.42</v>
      </c>
      <c r="E46" s="3">
        <f t="shared" ca="1" si="1"/>
        <v>397</v>
      </c>
      <c r="F46">
        <f t="shared" ca="1" si="2"/>
        <v>337</v>
      </c>
      <c r="G46" s="13">
        <v>42</v>
      </c>
      <c r="H46" s="14">
        <v>0.62540300000000004</v>
      </c>
      <c r="I46" s="6">
        <f t="shared" si="3"/>
        <v>0.63</v>
      </c>
      <c r="J46" s="6">
        <f t="shared" si="7"/>
        <v>0.63</v>
      </c>
      <c r="K46" s="3">
        <f t="shared" ca="1" si="4"/>
        <v>120</v>
      </c>
      <c r="L46">
        <f t="shared" ca="1" si="5"/>
        <v>160</v>
      </c>
      <c r="O46" s="97" t="str">
        <f ca="1">"Lois nominales         "
&amp;P49&amp;" x "&amp;P50&amp;" / "&amp;Q49&amp;" x "&amp;Q50</f>
        <v>Lois nominales         -29 x 8 / 59 x -37</v>
      </c>
      <c r="P46" s="97"/>
      <c r="Q46" s="97"/>
      <c r="R46" s="97" t="str">
        <f ca="1">" VVT Adm = "&amp;P4&amp;" DV / VVT Ech = "&amp;Q4&amp;" DV       "
&amp;S49&amp;" x "&amp;S50&amp;" / "&amp;T49&amp;" x "&amp;T50</f>
        <v xml:space="preserve"> VVT Adm = 60 DV / VVT Ech = 40 DV       31 x -52 / 19 x 3</v>
      </c>
      <c r="S46" s="97"/>
      <c r="T46" s="97"/>
      <c r="U46" s="1"/>
      <c r="V46" s="22"/>
      <c r="X46" s="1">
        <f ca="1"/>
        <v>401</v>
      </c>
      <c r="Y46" s="1">
        <f ca="1"/>
        <v>1.88</v>
      </c>
      <c r="Z46" s="92">
        <f ca="1"/>
        <v>341</v>
      </c>
      <c r="AA46" s="1">
        <f ca="1"/>
        <v>1.88</v>
      </c>
      <c r="AB46" s="1">
        <f ca="1"/>
        <v>126</v>
      </c>
      <c r="AC46" s="1">
        <f ca="1"/>
        <v>1.1299999999999999</v>
      </c>
      <c r="AD46" s="92">
        <f ca="1"/>
        <v>166</v>
      </c>
      <c r="AE46" s="1">
        <f ca="1"/>
        <v>1.1299999999999999</v>
      </c>
      <c r="AF46" s="1" t="e">
        <f ca="1"/>
        <v>#N/A</v>
      </c>
      <c r="AG46" s="1" t="e">
        <f ca="1"/>
        <v>#N/A</v>
      </c>
      <c r="AH46" s="1" t="e">
        <f ca="1"/>
        <v>#N/A</v>
      </c>
      <c r="AI46" s="1" t="e">
        <f ca="1"/>
        <v>#N/A</v>
      </c>
      <c r="AJ46" s="1" t="e">
        <f t="shared" ca="1" si="8"/>
        <v>#N/A</v>
      </c>
      <c r="AK46" s="1">
        <f t="shared" ca="1" si="9"/>
        <v>341</v>
      </c>
      <c r="AL46" s="93">
        <f ca="1">IF(ISNUMBER(AA46),IF(AA46&lt;intake_valve_lift!$B$4*1000,0,AA46),"")</f>
        <v>1.88</v>
      </c>
      <c r="AM46" s="93">
        <f t="shared" ca="1" si="10"/>
        <v>1.88</v>
      </c>
      <c r="AN46" s="1">
        <f t="shared" ca="1" si="11"/>
        <v>166</v>
      </c>
      <c r="AO46" s="93">
        <f ca="1">IF(ISNUMBER(AE46),IF(AE46&lt;exhaust_valve_lift!$B$4*1000,0,AE46),"")</f>
        <v>1.1299999999999999</v>
      </c>
      <c r="AP46" s="93">
        <f t="shared" ca="1" si="12"/>
        <v>1.1299999999999999</v>
      </c>
      <c r="AQ46" s="1">
        <f ca="1"/>
        <v>351</v>
      </c>
      <c r="AR46" s="1">
        <f ca="1"/>
        <v>3.22</v>
      </c>
      <c r="AS46" s="1">
        <f ca="1"/>
        <v>186</v>
      </c>
      <c r="AT46" s="1">
        <f ca="1"/>
        <v>3.54</v>
      </c>
    </row>
    <row r="47" spans="1:46" x14ac:dyDescent="0.25">
      <c r="A47" s="8">
        <v>43</v>
      </c>
      <c r="B47" s="10">
        <v>1.5294652900000001</v>
      </c>
      <c r="C47" s="6">
        <f t="shared" si="0"/>
        <v>1.53</v>
      </c>
      <c r="D47" s="6">
        <f t="shared" si="6"/>
        <v>1.53</v>
      </c>
      <c r="E47" s="3">
        <f t="shared" ca="1" si="1"/>
        <v>398</v>
      </c>
      <c r="F47">
        <f t="shared" ca="1" si="2"/>
        <v>338</v>
      </c>
      <c r="G47" s="13">
        <v>43</v>
      </c>
      <c r="H47" s="14">
        <v>0.69735799999999992</v>
      </c>
      <c r="I47" s="6">
        <f t="shared" si="3"/>
        <v>0.7</v>
      </c>
      <c r="J47" s="6">
        <f t="shared" si="7"/>
        <v>0.7</v>
      </c>
      <c r="K47" s="3">
        <f t="shared" ca="1" si="4"/>
        <v>121</v>
      </c>
      <c r="L47">
        <f t="shared" ca="1" si="5"/>
        <v>161</v>
      </c>
      <c r="O47" s="1"/>
      <c r="P47" s="1"/>
      <c r="Q47" s="1"/>
      <c r="R47" s="1"/>
      <c r="S47" s="1"/>
      <c r="T47" s="1"/>
      <c r="U47" s="1"/>
      <c r="V47" s="22"/>
      <c r="X47" s="1">
        <f ca="1"/>
        <v>402</v>
      </c>
      <c r="Y47" s="1">
        <f ca="1"/>
        <v>2</v>
      </c>
      <c r="Z47" s="92">
        <f ca="1"/>
        <v>342</v>
      </c>
      <c r="AA47" s="1">
        <f ca="1"/>
        <v>2</v>
      </c>
      <c r="AB47" s="1">
        <f ca="1"/>
        <v>127</v>
      </c>
      <c r="AC47" s="1">
        <f ca="1"/>
        <v>1.23</v>
      </c>
      <c r="AD47" s="92">
        <f ca="1"/>
        <v>167</v>
      </c>
      <c r="AE47" s="1">
        <f ca="1"/>
        <v>1.23</v>
      </c>
      <c r="AF47" s="1" t="e">
        <f ca="1"/>
        <v>#N/A</v>
      </c>
      <c r="AG47" s="1" t="e">
        <f ca="1"/>
        <v>#N/A</v>
      </c>
      <c r="AH47" s="1" t="e">
        <f ca="1"/>
        <v>#N/A</v>
      </c>
      <c r="AI47" s="1" t="e">
        <f ca="1"/>
        <v>#N/A</v>
      </c>
      <c r="AJ47" s="1" t="e">
        <f t="shared" ca="1" si="8"/>
        <v>#N/A</v>
      </c>
      <c r="AK47" s="1">
        <f t="shared" ca="1" si="9"/>
        <v>342</v>
      </c>
      <c r="AL47" s="93">
        <f ca="1">IF(ISNUMBER(AA47),IF(AA47&lt;intake_valve_lift!$B$4*1000,0,AA47),"")</f>
        <v>2</v>
      </c>
      <c r="AM47" s="93">
        <f t="shared" ca="1" si="10"/>
        <v>2</v>
      </c>
      <c r="AN47" s="1">
        <f t="shared" ca="1" si="11"/>
        <v>167</v>
      </c>
      <c r="AO47" s="93">
        <f ca="1">IF(ISNUMBER(AE47),IF(AE47&lt;exhaust_valve_lift!$B$4*1000,0,AE47),"")</f>
        <v>1.23</v>
      </c>
      <c r="AP47" s="93">
        <f t="shared" ca="1" si="12"/>
        <v>1.23</v>
      </c>
      <c r="AQ47" s="1">
        <f ca="1"/>
        <v>352</v>
      </c>
      <c r="AR47" s="1">
        <f ca="1"/>
        <v>3.36</v>
      </c>
      <c r="AS47" s="1">
        <f ca="1"/>
        <v>187</v>
      </c>
      <c r="AT47" s="1">
        <f ca="1"/>
        <v>3.66</v>
      </c>
    </row>
    <row r="48" spans="1:46" x14ac:dyDescent="0.25">
      <c r="A48" s="8">
        <v>44</v>
      </c>
      <c r="B48" s="10">
        <v>1.6391724999999999</v>
      </c>
      <c r="C48" s="6">
        <f t="shared" si="0"/>
        <v>1.64</v>
      </c>
      <c r="D48" s="6">
        <f t="shared" si="6"/>
        <v>1.64</v>
      </c>
      <c r="E48" s="3">
        <f t="shared" ca="1" si="1"/>
        <v>399</v>
      </c>
      <c r="F48">
        <f t="shared" ca="1" si="2"/>
        <v>339</v>
      </c>
      <c r="G48" s="13">
        <v>44</v>
      </c>
      <c r="H48" s="14">
        <v>0.77406299999999995</v>
      </c>
      <c r="I48" s="6">
        <f t="shared" si="3"/>
        <v>0.77</v>
      </c>
      <c r="J48" s="6">
        <f t="shared" si="7"/>
        <v>0.77</v>
      </c>
      <c r="K48" s="3">
        <f t="shared" ca="1" si="4"/>
        <v>122</v>
      </c>
      <c r="L48">
        <f t="shared" ca="1" si="5"/>
        <v>162</v>
      </c>
      <c r="O48" s="82"/>
      <c r="P48" s="83" t="s">
        <v>29</v>
      </c>
      <c r="Q48" s="84" t="s">
        <v>28</v>
      </c>
      <c r="R48" s="82"/>
      <c r="S48" s="83" t="s">
        <v>29</v>
      </c>
      <c r="T48" s="84" t="s">
        <v>28</v>
      </c>
      <c r="U48" s="1"/>
      <c r="V48" s="22"/>
      <c r="X48" s="1">
        <f ca="1"/>
        <v>403</v>
      </c>
      <c r="Y48" s="1">
        <f ca="1"/>
        <v>2.13</v>
      </c>
      <c r="Z48" s="92">
        <f ca="1"/>
        <v>343</v>
      </c>
      <c r="AA48" s="1">
        <f ca="1"/>
        <v>2.13</v>
      </c>
      <c r="AB48" s="1">
        <f ca="1"/>
        <v>128</v>
      </c>
      <c r="AC48" s="1">
        <f ca="1"/>
        <v>1.33</v>
      </c>
      <c r="AD48" s="92">
        <f ca="1"/>
        <v>168</v>
      </c>
      <c r="AE48" s="1">
        <f ca="1"/>
        <v>1.33</v>
      </c>
      <c r="AF48" s="1" t="e">
        <f ca="1"/>
        <v>#N/A</v>
      </c>
      <c r="AG48" s="1" t="e">
        <f ca="1"/>
        <v>#N/A</v>
      </c>
      <c r="AH48" s="1" t="e">
        <f ca="1"/>
        <v>#N/A</v>
      </c>
      <c r="AI48" s="1" t="e">
        <f ca="1"/>
        <v>#N/A</v>
      </c>
      <c r="AJ48" s="1" t="e">
        <f t="shared" ca="1" si="8"/>
        <v>#N/A</v>
      </c>
      <c r="AK48" s="1">
        <f t="shared" ca="1" si="9"/>
        <v>343</v>
      </c>
      <c r="AL48" s="93">
        <f ca="1">IF(ISNUMBER(AA48),IF(AA48&lt;intake_valve_lift!$B$4*1000,0,AA48),"")</f>
        <v>2.13</v>
      </c>
      <c r="AM48" s="93">
        <f t="shared" ca="1" si="10"/>
        <v>2.13</v>
      </c>
      <c r="AN48" s="1">
        <f t="shared" ca="1" si="11"/>
        <v>168</v>
      </c>
      <c r="AO48" s="93">
        <f ca="1">IF(ISNUMBER(AE48),IF(AE48&lt;exhaust_valve_lift!$B$4*1000,0,AE48),"")</f>
        <v>1.33</v>
      </c>
      <c r="AP48" s="93">
        <f t="shared" ca="1" si="12"/>
        <v>1.33</v>
      </c>
      <c r="AQ48" s="1">
        <f ca="1"/>
        <v>353</v>
      </c>
      <c r="AR48" s="1">
        <f ca="1"/>
        <v>3.51</v>
      </c>
      <c r="AS48" s="1">
        <f ca="1"/>
        <v>188</v>
      </c>
      <c r="AT48" s="1">
        <f ca="1"/>
        <v>3.78</v>
      </c>
    </row>
    <row r="49" spans="1:46" x14ac:dyDescent="0.25">
      <c r="A49" s="8">
        <v>45</v>
      </c>
      <c r="B49" s="10">
        <v>1.757103895</v>
      </c>
      <c r="C49" s="6">
        <f t="shared" si="0"/>
        <v>1.76</v>
      </c>
      <c r="D49" s="6">
        <f t="shared" si="6"/>
        <v>1.76</v>
      </c>
      <c r="E49" s="3">
        <f t="shared" ca="1" si="1"/>
        <v>400</v>
      </c>
      <c r="F49">
        <f t="shared" ca="1" si="2"/>
        <v>340</v>
      </c>
      <c r="G49" s="13">
        <v>45</v>
      </c>
      <c r="H49" s="14">
        <v>0.85551700000000008</v>
      </c>
      <c r="I49" s="6">
        <f t="shared" si="3"/>
        <v>0.86</v>
      </c>
      <c r="J49" s="6">
        <f t="shared" si="7"/>
        <v>0.86</v>
      </c>
      <c r="K49" s="3">
        <f t="shared" ca="1" si="4"/>
        <v>123</v>
      </c>
      <c r="L49">
        <f t="shared" ca="1" si="5"/>
        <v>163</v>
      </c>
      <c r="O49" s="77" t="s">
        <v>49</v>
      </c>
      <c r="P49" s="85">
        <f>P7</f>
        <v>-29</v>
      </c>
      <c r="Q49" s="85">
        <f>P9</f>
        <v>59</v>
      </c>
      <c r="R49" s="77" t="s">
        <v>49</v>
      </c>
      <c r="S49" s="85">
        <f>P11</f>
        <v>31</v>
      </c>
      <c r="T49" s="85">
        <f>P13</f>
        <v>19</v>
      </c>
      <c r="U49" s="1"/>
      <c r="V49" s="22"/>
      <c r="X49" s="1">
        <f ca="1"/>
        <v>404</v>
      </c>
      <c r="Y49" s="1">
        <f ca="1"/>
        <v>2.2599999999999998</v>
      </c>
      <c r="Z49" s="92">
        <f ca="1"/>
        <v>344</v>
      </c>
      <c r="AA49" s="1">
        <f ca="1"/>
        <v>2.2599999999999998</v>
      </c>
      <c r="AB49" s="1">
        <f ca="1"/>
        <v>129</v>
      </c>
      <c r="AC49" s="1">
        <f ca="1"/>
        <v>1.44</v>
      </c>
      <c r="AD49" s="92">
        <f ca="1"/>
        <v>169</v>
      </c>
      <c r="AE49" s="1">
        <f ca="1"/>
        <v>1.44</v>
      </c>
      <c r="AF49" s="1" t="e">
        <f ca="1"/>
        <v>#N/A</v>
      </c>
      <c r="AG49" s="1" t="e">
        <f ca="1"/>
        <v>#N/A</v>
      </c>
      <c r="AH49" s="1" t="e">
        <f ca="1"/>
        <v>#N/A</v>
      </c>
      <c r="AI49" s="1" t="e">
        <f ca="1"/>
        <v>#N/A</v>
      </c>
      <c r="AJ49" s="1" t="e">
        <f t="shared" ca="1" si="8"/>
        <v>#N/A</v>
      </c>
      <c r="AK49" s="1">
        <f t="shared" ca="1" si="9"/>
        <v>344</v>
      </c>
      <c r="AL49" s="93">
        <f ca="1">IF(ISNUMBER(AA49),IF(AA49&lt;intake_valve_lift!$B$4*1000,0,AA49),"")</f>
        <v>2.2599999999999998</v>
      </c>
      <c r="AM49" s="93">
        <f t="shared" ca="1" si="10"/>
        <v>2.2599999999999998</v>
      </c>
      <c r="AN49" s="1">
        <f t="shared" ca="1" si="11"/>
        <v>169</v>
      </c>
      <c r="AO49" s="93">
        <f ca="1">IF(ISNUMBER(AE49),IF(AE49&lt;exhaust_valve_lift!$B$4*1000,0,AE49),"")</f>
        <v>1.44</v>
      </c>
      <c r="AP49" s="93">
        <f t="shared" ca="1" si="12"/>
        <v>1.44</v>
      </c>
      <c r="AQ49" s="1">
        <f ca="1"/>
        <v>354</v>
      </c>
      <c r="AR49" s="1">
        <f ca="1"/>
        <v>3.65</v>
      </c>
      <c r="AS49" s="1">
        <f ca="1"/>
        <v>189</v>
      </c>
      <c r="AT49" s="1">
        <f ca="1"/>
        <v>3.89</v>
      </c>
    </row>
    <row r="50" spans="1:46" x14ac:dyDescent="0.25">
      <c r="A50" s="8">
        <v>46</v>
      </c>
      <c r="B50" s="10">
        <v>1.87503529</v>
      </c>
      <c r="C50" s="6">
        <f t="shared" si="0"/>
        <v>1.88</v>
      </c>
      <c r="D50" s="6">
        <f t="shared" si="6"/>
        <v>1.88</v>
      </c>
      <c r="E50" s="3">
        <f t="shared" ca="1" si="1"/>
        <v>401</v>
      </c>
      <c r="F50">
        <f t="shared" ca="1" si="2"/>
        <v>341</v>
      </c>
      <c r="G50" s="13">
        <v>46</v>
      </c>
      <c r="H50" s="14">
        <v>0.94172199999999995</v>
      </c>
      <c r="I50" s="6">
        <f t="shared" si="3"/>
        <v>0.94</v>
      </c>
      <c r="J50" s="6">
        <f t="shared" si="7"/>
        <v>0.94</v>
      </c>
      <c r="K50" s="3">
        <f t="shared" ca="1" si="4"/>
        <v>124</v>
      </c>
      <c r="L50">
        <f t="shared" ca="1" si="5"/>
        <v>164</v>
      </c>
      <c r="O50" s="78" t="s">
        <v>50</v>
      </c>
      <c r="P50" s="86">
        <f ca="1">P8</f>
        <v>8</v>
      </c>
      <c r="Q50" s="86">
        <f ca="1">P10</f>
        <v>-37</v>
      </c>
      <c r="R50" s="78" t="s">
        <v>50</v>
      </c>
      <c r="S50" s="86">
        <f ca="1">P12</f>
        <v>-52</v>
      </c>
      <c r="T50" s="86">
        <f ca="1">P14</f>
        <v>3</v>
      </c>
      <c r="U50" s="1"/>
      <c r="V50" s="22"/>
      <c r="X50" s="1">
        <f ca="1"/>
        <v>405</v>
      </c>
      <c r="Y50" s="1">
        <f ca="1"/>
        <v>2.39</v>
      </c>
      <c r="Z50" s="92">
        <f ca="1"/>
        <v>345</v>
      </c>
      <c r="AA50" s="1">
        <f ca="1"/>
        <v>2.39</v>
      </c>
      <c r="AB50" s="1">
        <f ca="1"/>
        <v>130</v>
      </c>
      <c r="AC50" s="1">
        <f ca="1"/>
        <v>1.56</v>
      </c>
      <c r="AD50" s="92">
        <f ca="1"/>
        <v>170</v>
      </c>
      <c r="AE50" s="1">
        <f ca="1"/>
        <v>1.56</v>
      </c>
      <c r="AF50" s="1" t="e">
        <f ca="1"/>
        <v>#N/A</v>
      </c>
      <c r="AG50" s="1" t="e">
        <f ca="1"/>
        <v>#N/A</v>
      </c>
      <c r="AH50" s="1" t="e">
        <f ca="1"/>
        <v>#N/A</v>
      </c>
      <c r="AI50" s="1" t="e">
        <f ca="1"/>
        <v>#N/A</v>
      </c>
      <c r="AJ50" s="1" t="e">
        <f t="shared" ca="1" si="8"/>
        <v>#N/A</v>
      </c>
      <c r="AK50" s="1">
        <f t="shared" ca="1" si="9"/>
        <v>345</v>
      </c>
      <c r="AL50" s="93">
        <f ca="1">IF(ISNUMBER(AA50),IF(AA50&lt;intake_valve_lift!$B$4*1000,0,AA50),"")</f>
        <v>2.39</v>
      </c>
      <c r="AM50" s="93">
        <f t="shared" ca="1" si="10"/>
        <v>2.39</v>
      </c>
      <c r="AN50" s="1">
        <f t="shared" ca="1" si="11"/>
        <v>170</v>
      </c>
      <c r="AO50" s="93">
        <f ca="1">IF(ISNUMBER(AE50),IF(AE50&lt;exhaust_valve_lift!$B$4*1000,0,AE50),"")</f>
        <v>1.56</v>
      </c>
      <c r="AP50" s="93">
        <f t="shared" ca="1" si="12"/>
        <v>1.56</v>
      </c>
      <c r="AQ50" s="1">
        <f ca="1"/>
        <v>355</v>
      </c>
      <c r="AR50" s="1">
        <f ca="1"/>
        <v>3.79</v>
      </c>
      <c r="AS50" s="1">
        <f ca="1"/>
        <v>190</v>
      </c>
      <c r="AT50" s="1">
        <f ca="1"/>
        <v>4.01</v>
      </c>
    </row>
    <row r="51" spans="1:46" x14ac:dyDescent="0.25">
      <c r="A51" s="8">
        <v>47</v>
      </c>
      <c r="B51" s="10">
        <v>2.00030938</v>
      </c>
      <c r="C51" s="6">
        <f t="shared" si="0"/>
        <v>2</v>
      </c>
      <c r="D51" s="6">
        <f t="shared" si="6"/>
        <v>2</v>
      </c>
      <c r="E51" s="3">
        <f t="shared" ca="1" si="1"/>
        <v>402</v>
      </c>
      <c r="F51">
        <f t="shared" ca="1" si="2"/>
        <v>342</v>
      </c>
      <c r="G51" s="13">
        <v>47</v>
      </c>
      <c r="H51" s="14">
        <v>1.0326759999999999</v>
      </c>
      <c r="I51" s="6">
        <f t="shared" si="3"/>
        <v>1.03</v>
      </c>
      <c r="J51" s="6">
        <f t="shared" si="7"/>
        <v>1.03</v>
      </c>
      <c r="K51" s="3">
        <f t="shared" ca="1" si="4"/>
        <v>125</v>
      </c>
      <c r="L51">
        <f t="shared" ca="1" si="5"/>
        <v>165</v>
      </c>
      <c r="O51" s="87"/>
      <c r="P51" s="7"/>
      <c r="Q51" s="7"/>
      <c r="R51" s="87"/>
      <c r="S51" s="7"/>
      <c r="T51" s="7"/>
      <c r="U51" s="1"/>
      <c r="V51" s="22"/>
      <c r="X51" s="1">
        <f ca="1"/>
        <v>406</v>
      </c>
      <c r="Y51" s="1">
        <f ca="1"/>
        <v>2.52</v>
      </c>
      <c r="Z51" s="92">
        <f ca="1"/>
        <v>346</v>
      </c>
      <c r="AA51" s="1">
        <f ca="1"/>
        <v>2.52</v>
      </c>
      <c r="AB51" s="1">
        <f ca="1"/>
        <v>131</v>
      </c>
      <c r="AC51" s="1">
        <f ca="1"/>
        <v>1.67</v>
      </c>
      <c r="AD51" s="92">
        <f ca="1"/>
        <v>171</v>
      </c>
      <c r="AE51" s="1">
        <f ca="1"/>
        <v>1.67</v>
      </c>
      <c r="AF51" s="1" t="e">
        <f ca="1"/>
        <v>#N/A</v>
      </c>
      <c r="AG51" s="1" t="e">
        <f ca="1"/>
        <v>#N/A</v>
      </c>
      <c r="AH51" s="1" t="e">
        <f ca="1"/>
        <v>#N/A</v>
      </c>
      <c r="AI51" s="1" t="e">
        <f ca="1"/>
        <v>#N/A</v>
      </c>
      <c r="AJ51" s="1" t="e">
        <f t="shared" ca="1" si="8"/>
        <v>#N/A</v>
      </c>
      <c r="AK51" s="1">
        <f t="shared" ca="1" si="9"/>
        <v>346</v>
      </c>
      <c r="AL51" s="93">
        <f ca="1">IF(ISNUMBER(AA51),IF(AA51&lt;intake_valve_lift!$B$4*1000,0,AA51),"")</f>
        <v>2.52</v>
      </c>
      <c r="AM51" s="93">
        <f t="shared" ca="1" si="10"/>
        <v>2.52</v>
      </c>
      <c r="AN51" s="1">
        <f t="shared" ca="1" si="11"/>
        <v>171</v>
      </c>
      <c r="AO51" s="93">
        <f ca="1">IF(ISNUMBER(AE51),IF(AE51&lt;exhaust_valve_lift!$B$4*1000,0,AE51),"")</f>
        <v>1.67</v>
      </c>
      <c r="AP51" s="93">
        <f t="shared" ca="1" si="12"/>
        <v>1.67</v>
      </c>
      <c r="AQ51" s="1">
        <f ca="1"/>
        <v>356</v>
      </c>
      <c r="AR51" s="1">
        <f ca="1"/>
        <v>3.92</v>
      </c>
      <c r="AS51" s="1">
        <f ca="1"/>
        <v>191</v>
      </c>
      <c r="AT51" s="1">
        <f ca="1"/>
        <v>4.13</v>
      </c>
    </row>
    <row r="52" spans="1:46" x14ac:dyDescent="0.25">
      <c r="A52" s="8">
        <v>48</v>
      </c>
      <c r="B52" s="10">
        <v>2.12558347</v>
      </c>
      <c r="C52" s="6">
        <f t="shared" si="0"/>
        <v>2.13</v>
      </c>
      <c r="D52" s="6">
        <f t="shared" si="6"/>
        <v>2.13</v>
      </c>
      <c r="E52" s="3">
        <f t="shared" ca="1" si="1"/>
        <v>403</v>
      </c>
      <c r="F52">
        <f t="shared" ca="1" si="2"/>
        <v>343</v>
      </c>
      <c r="G52" s="13">
        <v>48</v>
      </c>
      <c r="H52" s="14">
        <v>1.1283749999999999</v>
      </c>
      <c r="I52" s="6">
        <f t="shared" si="3"/>
        <v>1.1299999999999999</v>
      </c>
      <c r="J52" s="6">
        <f t="shared" si="7"/>
        <v>1.1299999999999999</v>
      </c>
      <c r="K52" s="3">
        <f t="shared" ca="1" si="4"/>
        <v>126</v>
      </c>
      <c r="L52">
        <f t="shared" ca="1" si="5"/>
        <v>166</v>
      </c>
      <c r="O52" s="88" t="s">
        <v>51</v>
      </c>
      <c r="P52" s="89">
        <f>IF(P49&lt;0,P49,0)</f>
        <v>-29</v>
      </c>
      <c r="Q52" s="89">
        <f ca="1">IF(Q50&gt;=0,Q50,0)</f>
        <v>0</v>
      </c>
      <c r="R52" s="88" t="s">
        <v>51</v>
      </c>
      <c r="S52" s="89">
        <f>IF(S49&lt;0,S49,0)</f>
        <v>0</v>
      </c>
      <c r="T52" s="89">
        <f ca="1">IF(T50&gt;=0,T50,0)</f>
        <v>3</v>
      </c>
      <c r="U52" s="1"/>
      <c r="V52" s="22"/>
      <c r="X52" s="1">
        <f ca="1"/>
        <v>407</v>
      </c>
      <c r="Y52" s="1">
        <f ca="1"/>
        <v>2.66</v>
      </c>
      <c r="Z52" s="92">
        <f ca="1"/>
        <v>347</v>
      </c>
      <c r="AA52" s="1">
        <f ca="1"/>
        <v>2.66</v>
      </c>
      <c r="AB52" s="1">
        <f ca="1"/>
        <v>132</v>
      </c>
      <c r="AC52" s="1">
        <f ca="1"/>
        <v>1.79</v>
      </c>
      <c r="AD52" s="92">
        <f ca="1"/>
        <v>172</v>
      </c>
      <c r="AE52" s="1">
        <f ca="1"/>
        <v>1.79</v>
      </c>
      <c r="AF52" s="1" t="e">
        <f ca="1"/>
        <v>#N/A</v>
      </c>
      <c r="AG52" s="1" t="e">
        <f ca="1"/>
        <v>#N/A</v>
      </c>
      <c r="AH52" s="1" t="e">
        <f ca="1"/>
        <v>#N/A</v>
      </c>
      <c r="AI52" s="1" t="e">
        <f ca="1"/>
        <v>#N/A</v>
      </c>
      <c r="AJ52" s="1" t="e">
        <f t="shared" ca="1" si="8"/>
        <v>#N/A</v>
      </c>
      <c r="AK52" s="1">
        <f t="shared" ca="1" si="9"/>
        <v>347</v>
      </c>
      <c r="AL52" s="93">
        <f ca="1">IF(ISNUMBER(AA52),IF(AA52&lt;intake_valve_lift!$B$4*1000,0,AA52),"")</f>
        <v>2.66</v>
      </c>
      <c r="AM52" s="93">
        <f t="shared" ca="1" si="10"/>
        <v>2.66</v>
      </c>
      <c r="AN52" s="1">
        <f t="shared" ca="1" si="11"/>
        <v>172</v>
      </c>
      <c r="AO52" s="93">
        <f ca="1">IF(ISNUMBER(AE52),IF(AE52&lt;exhaust_valve_lift!$B$4*1000,0,AE52),"")</f>
        <v>1.79</v>
      </c>
      <c r="AP52" s="93">
        <f t="shared" ca="1" si="12"/>
        <v>1.79</v>
      </c>
      <c r="AQ52" s="1">
        <f ca="1"/>
        <v>357</v>
      </c>
      <c r="AR52" s="1">
        <f ca="1"/>
        <v>4.0599999999999996</v>
      </c>
      <c r="AS52" s="1">
        <f ca="1"/>
        <v>192</v>
      </c>
      <c r="AT52" s="1">
        <f ca="1"/>
        <v>4.24</v>
      </c>
    </row>
    <row r="53" spans="1:46" x14ac:dyDescent="0.25">
      <c r="A53" s="8">
        <v>49</v>
      </c>
      <c r="B53" s="10">
        <v>2.257047375</v>
      </c>
      <c r="C53" s="6">
        <f t="shared" si="0"/>
        <v>2.2599999999999998</v>
      </c>
      <c r="D53" s="6">
        <f t="shared" si="6"/>
        <v>2.2599999999999998</v>
      </c>
      <c r="E53" s="3">
        <f t="shared" ca="1" si="1"/>
        <v>404</v>
      </c>
      <c r="F53">
        <f t="shared" ca="1" si="2"/>
        <v>344</v>
      </c>
      <c r="G53" s="13">
        <v>49</v>
      </c>
      <c r="H53" s="14">
        <v>1.228799</v>
      </c>
      <c r="I53" s="6">
        <f t="shared" si="3"/>
        <v>1.23</v>
      </c>
      <c r="J53" s="6">
        <f t="shared" si="7"/>
        <v>1.23</v>
      </c>
      <c r="K53" s="3">
        <f t="shared" ca="1" si="4"/>
        <v>127</v>
      </c>
      <c r="L53">
        <f t="shared" ca="1" si="5"/>
        <v>167</v>
      </c>
      <c r="O53" s="88" t="s">
        <v>29</v>
      </c>
      <c r="P53" s="89">
        <f ca="1">180+P52+P54</f>
        <v>151</v>
      </c>
      <c r="Q53" s="89">
        <f ca="1">180-Q52-Q54</f>
        <v>121</v>
      </c>
      <c r="R53" s="88" t="s">
        <v>29</v>
      </c>
      <c r="S53" s="89">
        <f ca="1">180+S52+S54</f>
        <v>128</v>
      </c>
      <c r="T53" s="89">
        <f ca="1">180-T52-T54</f>
        <v>158</v>
      </c>
      <c r="U53" s="1"/>
      <c r="V53" s="22"/>
      <c r="X53" s="1">
        <f ca="1"/>
        <v>408</v>
      </c>
      <c r="Y53" s="1">
        <f ca="1"/>
        <v>2.8</v>
      </c>
      <c r="Z53" s="92">
        <f ca="1"/>
        <v>348</v>
      </c>
      <c r="AA53" s="1">
        <f ca="1"/>
        <v>2.8</v>
      </c>
      <c r="AB53" s="1">
        <f ca="1"/>
        <v>133</v>
      </c>
      <c r="AC53" s="1">
        <f ca="1"/>
        <v>1.92</v>
      </c>
      <c r="AD53" s="92">
        <f ca="1"/>
        <v>173</v>
      </c>
      <c r="AE53" s="1">
        <f ca="1"/>
        <v>1.92</v>
      </c>
      <c r="AF53" s="1" t="e">
        <f ca="1"/>
        <v>#N/A</v>
      </c>
      <c r="AG53" s="1" t="e">
        <f ca="1"/>
        <v>#N/A</v>
      </c>
      <c r="AH53" s="1" t="e">
        <f ca="1"/>
        <v>#N/A</v>
      </c>
      <c r="AI53" s="1" t="e">
        <f ca="1"/>
        <v>#N/A</v>
      </c>
      <c r="AJ53" s="1" t="e">
        <f t="shared" ca="1" si="8"/>
        <v>#N/A</v>
      </c>
      <c r="AK53" s="1">
        <f t="shared" ca="1" si="9"/>
        <v>348</v>
      </c>
      <c r="AL53" s="93">
        <f ca="1">IF(ISNUMBER(AA53),IF(AA53&lt;intake_valve_lift!$B$4*1000,0,AA53),"")</f>
        <v>2.8</v>
      </c>
      <c r="AM53" s="93">
        <f t="shared" ca="1" si="10"/>
        <v>2.8</v>
      </c>
      <c r="AN53" s="1">
        <f t="shared" ca="1" si="11"/>
        <v>173</v>
      </c>
      <c r="AO53" s="93">
        <f ca="1">IF(ISNUMBER(AE53),IF(AE53&lt;exhaust_valve_lift!$B$4*1000,0,AE53),"")</f>
        <v>1.92</v>
      </c>
      <c r="AP53" s="93">
        <f t="shared" ca="1" si="12"/>
        <v>1.92</v>
      </c>
      <c r="AQ53" s="1">
        <f ca="1"/>
        <v>358</v>
      </c>
      <c r="AR53" s="1">
        <f ca="1"/>
        <v>4.2</v>
      </c>
      <c r="AS53" s="1">
        <f ca="1"/>
        <v>193</v>
      </c>
      <c r="AT53" s="1">
        <f ca="1"/>
        <v>4.3600000000000003</v>
      </c>
    </row>
    <row r="54" spans="1:46" x14ac:dyDescent="0.25">
      <c r="A54" s="8">
        <v>50</v>
      </c>
      <c r="B54" s="10">
        <v>2.3885112799999999</v>
      </c>
      <c r="C54" s="6">
        <f t="shared" si="0"/>
        <v>2.39</v>
      </c>
      <c r="D54" s="6">
        <f t="shared" si="6"/>
        <v>2.39</v>
      </c>
      <c r="E54" s="3">
        <f t="shared" ca="1" si="1"/>
        <v>405</v>
      </c>
      <c r="F54">
        <f t="shared" ca="1" si="2"/>
        <v>345</v>
      </c>
      <c r="G54" s="13">
        <v>50</v>
      </c>
      <c r="H54" s="14">
        <v>1.3338760000000001</v>
      </c>
      <c r="I54" s="6">
        <f t="shared" si="3"/>
        <v>1.33</v>
      </c>
      <c r="J54" s="6">
        <f t="shared" si="7"/>
        <v>1.33</v>
      </c>
      <c r="K54" s="3">
        <f t="shared" ca="1" si="4"/>
        <v>128</v>
      </c>
      <c r="L54">
        <f t="shared" ca="1" si="5"/>
        <v>168</v>
      </c>
      <c r="O54" s="88" t="s">
        <v>52</v>
      </c>
      <c r="P54" s="89">
        <f ca="1">IF(P50&lt;0,P50,0)</f>
        <v>0</v>
      </c>
      <c r="Q54" s="89">
        <f>IF(Q49&gt;=0,Q49,0)</f>
        <v>59</v>
      </c>
      <c r="R54" s="88" t="s">
        <v>52</v>
      </c>
      <c r="S54" s="89">
        <f ca="1">IF(S50&lt;0,S50,0)</f>
        <v>-52</v>
      </c>
      <c r="T54" s="89">
        <f>IF(T49&gt;=0,T49,0)</f>
        <v>19</v>
      </c>
      <c r="U54" s="1"/>
      <c r="V54" s="22"/>
      <c r="X54" s="1">
        <f ca="1"/>
        <v>409</v>
      </c>
      <c r="Y54" s="1">
        <f ca="1"/>
        <v>2.94</v>
      </c>
      <c r="Z54" s="92">
        <f ca="1"/>
        <v>349</v>
      </c>
      <c r="AA54" s="1">
        <f ca="1"/>
        <v>2.94</v>
      </c>
      <c r="AB54" s="1">
        <f ca="1"/>
        <v>134</v>
      </c>
      <c r="AC54" s="1">
        <f ca="1"/>
        <v>2.04</v>
      </c>
      <c r="AD54" s="92">
        <f ca="1"/>
        <v>174</v>
      </c>
      <c r="AE54" s="1">
        <f ca="1"/>
        <v>2.04</v>
      </c>
      <c r="AF54" s="1" t="e">
        <f ca="1"/>
        <v>#N/A</v>
      </c>
      <c r="AG54" s="1" t="e">
        <f ca="1"/>
        <v>#N/A</v>
      </c>
      <c r="AH54" s="1" t="e">
        <f ca="1"/>
        <v>#N/A</v>
      </c>
      <c r="AI54" s="1" t="e">
        <f ca="1"/>
        <v>#N/A</v>
      </c>
      <c r="AJ54" s="1" t="e">
        <f t="shared" ca="1" si="8"/>
        <v>#N/A</v>
      </c>
      <c r="AK54" s="1">
        <f t="shared" ca="1" si="9"/>
        <v>349</v>
      </c>
      <c r="AL54" s="93">
        <f ca="1">IF(ISNUMBER(AA54),IF(AA54&lt;intake_valve_lift!$B$4*1000,0,AA54),"")</f>
        <v>2.94</v>
      </c>
      <c r="AM54" s="93">
        <f t="shared" ca="1" si="10"/>
        <v>2.94</v>
      </c>
      <c r="AN54" s="1">
        <f t="shared" ca="1" si="11"/>
        <v>174</v>
      </c>
      <c r="AO54" s="93">
        <f ca="1">IF(ISNUMBER(AE54),IF(AE54&lt;exhaust_valve_lift!$B$4*1000,0,AE54),"")</f>
        <v>2.04</v>
      </c>
      <c r="AP54" s="93">
        <f t="shared" ca="1" si="12"/>
        <v>2.04</v>
      </c>
      <c r="AQ54" s="1">
        <f ca="1"/>
        <v>359</v>
      </c>
      <c r="AR54" s="1">
        <f ca="1"/>
        <v>4.33</v>
      </c>
      <c r="AS54" s="1">
        <f ca="1"/>
        <v>194</v>
      </c>
      <c r="AT54" s="1">
        <f ca="1"/>
        <v>4.47</v>
      </c>
    </row>
    <row r="55" spans="1:46" x14ac:dyDescent="0.25">
      <c r="A55" s="8">
        <v>51</v>
      </c>
      <c r="B55" s="10">
        <v>2.5247789549999999</v>
      </c>
      <c r="C55" s="6">
        <f t="shared" si="0"/>
        <v>2.52</v>
      </c>
      <c r="D55" s="6">
        <f t="shared" si="6"/>
        <v>2.52</v>
      </c>
      <c r="E55" s="3">
        <f t="shared" ca="1" si="1"/>
        <v>406</v>
      </c>
      <c r="F55">
        <f t="shared" ca="1" si="2"/>
        <v>346</v>
      </c>
      <c r="G55" s="13">
        <v>51</v>
      </c>
      <c r="H55" s="14">
        <v>1.4434259999999999</v>
      </c>
      <c r="I55" s="6">
        <f t="shared" si="3"/>
        <v>1.44</v>
      </c>
      <c r="J55" s="6">
        <f t="shared" si="7"/>
        <v>1.44</v>
      </c>
      <c r="K55" s="3">
        <f t="shared" ca="1" si="4"/>
        <v>129</v>
      </c>
      <c r="L55">
        <f t="shared" ca="1" si="5"/>
        <v>169</v>
      </c>
      <c r="O55" s="88" t="s">
        <v>53</v>
      </c>
      <c r="P55" s="89">
        <f ca="1">IF(P50&gt;=0,P50,0)</f>
        <v>8</v>
      </c>
      <c r="Q55" s="89">
        <f>IF(Q49&lt;0,Q49,0)</f>
        <v>0</v>
      </c>
      <c r="R55" s="88" t="s">
        <v>53</v>
      </c>
      <c r="S55" s="89">
        <f ca="1">IF(S50&gt;=0,S50,0)</f>
        <v>0</v>
      </c>
      <c r="T55" s="89">
        <f>IF(T49&lt;0,T49,0)</f>
        <v>0</v>
      </c>
      <c r="U55" s="1"/>
      <c r="V55" s="22"/>
      <c r="X55" s="1">
        <f ca="1"/>
        <v>410</v>
      </c>
      <c r="Y55" s="1">
        <f ca="1"/>
        <v>3.08</v>
      </c>
      <c r="Z55" s="92">
        <f ca="1"/>
        <v>350</v>
      </c>
      <c r="AA55" s="1">
        <f ca="1"/>
        <v>3.08</v>
      </c>
      <c r="AB55" s="1">
        <f ca="1"/>
        <v>135</v>
      </c>
      <c r="AC55" s="1">
        <f ca="1"/>
        <v>2.17</v>
      </c>
      <c r="AD55" s="92">
        <f ca="1"/>
        <v>175</v>
      </c>
      <c r="AE55" s="1">
        <f ca="1"/>
        <v>2.17</v>
      </c>
      <c r="AF55" s="1" t="e">
        <f ca="1"/>
        <v>#N/A</v>
      </c>
      <c r="AG55" s="1" t="e">
        <f ca="1"/>
        <v>#N/A</v>
      </c>
      <c r="AH55" s="1" t="e">
        <f ca="1"/>
        <v>#N/A</v>
      </c>
      <c r="AI55" s="1" t="e">
        <f ca="1"/>
        <v>#N/A</v>
      </c>
      <c r="AJ55" s="1" t="e">
        <f t="shared" ca="1" si="8"/>
        <v>#N/A</v>
      </c>
      <c r="AK55" s="1">
        <f t="shared" ca="1" si="9"/>
        <v>350</v>
      </c>
      <c r="AL55" s="93">
        <f ca="1">IF(ISNUMBER(AA55),IF(AA55&lt;intake_valve_lift!$B$4*1000,0,AA55),"")</f>
        <v>3.08</v>
      </c>
      <c r="AM55" s="93">
        <f t="shared" ca="1" si="10"/>
        <v>3.08</v>
      </c>
      <c r="AN55" s="1">
        <f t="shared" ca="1" si="11"/>
        <v>175</v>
      </c>
      <c r="AO55" s="93">
        <f ca="1">IF(ISNUMBER(AE55),IF(AE55&lt;exhaust_valve_lift!$B$4*1000,0,AE55),"")</f>
        <v>2.17</v>
      </c>
      <c r="AP55" s="93">
        <f t="shared" ca="1" si="12"/>
        <v>2.17</v>
      </c>
      <c r="AQ55" s="1">
        <f ca="1"/>
        <v>360</v>
      </c>
      <c r="AR55" s="1">
        <f ca="1"/>
        <v>4.46</v>
      </c>
      <c r="AS55" s="1">
        <f ca="1"/>
        <v>195</v>
      </c>
      <c r="AT55" s="1">
        <f ca="1"/>
        <v>4.58</v>
      </c>
    </row>
    <row r="56" spans="1:46" x14ac:dyDescent="0.25">
      <c r="A56" s="8">
        <v>52</v>
      </c>
      <c r="B56" s="10">
        <v>2.66104663</v>
      </c>
      <c r="C56" s="6">
        <f t="shared" si="0"/>
        <v>2.66</v>
      </c>
      <c r="D56" s="6">
        <f t="shared" si="6"/>
        <v>2.66</v>
      </c>
      <c r="E56" s="3">
        <f t="shared" ca="1" si="1"/>
        <v>407</v>
      </c>
      <c r="F56">
        <f t="shared" ca="1" si="2"/>
        <v>347</v>
      </c>
      <c r="G56" s="13">
        <v>52</v>
      </c>
      <c r="H56" s="14">
        <v>1.5571089999999999</v>
      </c>
      <c r="I56" s="6">
        <f t="shared" si="3"/>
        <v>1.56</v>
      </c>
      <c r="J56" s="6">
        <f t="shared" si="7"/>
        <v>1.56</v>
      </c>
      <c r="K56" s="3">
        <f t="shared" ca="1" si="4"/>
        <v>130</v>
      </c>
      <c r="L56">
        <f t="shared" ca="1" si="5"/>
        <v>170</v>
      </c>
      <c r="O56" s="88" t="s">
        <v>28</v>
      </c>
      <c r="P56" s="89">
        <f ca="1">180-P55-P57</f>
        <v>172</v>
      </c>
      <c r="Q56" s="89">
        <f ca="1">180+Q55+Q57</f>
        <v>143</v>
      </c>
      <c r="R56" s="88" t="s">
        <v>28</v>
      </c>
      <c r="S56" s="89">
        <f ca="1">180-S55-S57</f>
        <v>149</v>
      </c>
      <c r="T56" s="89">
        <f ca="1">180+T55+T57</f>
        <v>180</v>
      </c>
      <c r="U56" s="1"/>
      <c r="V56" s="22"/>
      <c r="X56" s="1">
        <f ca="1"/>
        <v>411</v>
      </c>
      <c r="Y56" s="1">
        <f ca="1"/>
        <v>3.22</v>
      </c>
      <c r="Z56" s="92">
        <f ca="1"/>
        <v>351</v>
      </c>
      <c r="AA56" s="1">
        <f ca="1"/>
        <v>3.22</v>
      </c>
      <c r="AB56" s="1">
        <f ca="1"/>
        <v>136</v>
      </c>
      <c r="AC56" s="1">
        <f ca="1"/>
        <v>2.29</v>
      </c>
      <c r="AD56" s="92">
        <f ca="1"/>
        <v>176</v>
      </c>
      <c r="AE56" s="1">
        <f ca="1"/>
        <v>2.29</v>
      </c>
      <c r="AF56" s="1" t="e">
        <f ca="1"/>
        <v>#N/A</v>
      </c>
      <c r="AG56" s="1" t="e">
        <f ca="1"/>
        <v>#N/A</v>
      </c>
      <c r="AH56" s="1" t="e">
        <f ca="1"/>
        <v>#N/A</v>
      </c>
      <c r="AI56" s="1" t="e">
        <f ca="1"/>
        <v>#N/A</v>
      </c>
      <c r="AJ56" s="1" t="e">
        <f t="shared" ca="1" si="8"/>
        <v>#N/A</v>
      </c>
      <c r="AK56" s="1">
        <f t="shared" ca="1" si="9"/>
        <v>351</v>
      </c>
      <c r="AL56" s="93">
        <f ca="1">IF(ISNUMBER(AA56),IF(AA56&lt;intake_valve_lift!$B$4*1000,0,AA56),"")</f>
        <v>3.22</v>
      </c>
      <c r="AM56" s="93">
        <f t="shared" ca="1" si="10"/>
        <v>3.22</v>
      </c>
      <c r="AN56" s="1">
        <f t="shared" ca="1" si="11"/>
        <v>176</v>
      </c>
      <c r="AO56" s="93">
        <f ca="1">IF(ISNUMBER(AE56),IF(AE56&lt;exhaust_valve_lift!$B$4*1000,0,AE56),"")</f>
        <v>2.29</v>
      </c>
      <c r="AP56" s="93">
        <f t="shared" ca="1" si="12"/>
        <v>2.29</v>
      </c>
      <c r="AQ56" s="1">
        <f ca="1"/>
        <v>361</v>
      </c>
      <c r="AR56" s="1">
        <f ca="1"/>
        <v>4.59</v>
      </c>
      <c r="AS56" s="1">
        <f ca="1"/>
        <v>196</v>
      </c>
      <c r="AT56" s="1">
        <f ca="1"/>
        <v>4.6900000000000004</v>
      </c>
    </row>
    <row r="57" spans="1:46" x14ac:dyDescent="0.25">
      <c r="A57" s="8">
        <v>53</v>
      </c>
      <c r="B57" s="10">
        <v>2.800590895</v>
      </c>
      <c r="C57" s="6">
        <f t="shared" si="0"/>
        <v>2.8</v>
      </c>
      <c r="D57" s="6">
        <f t="shared" si="6"/>
        <v>2.8</v>
      </c>
      <c r="E57" s="3">
        <f t="shared" ca="1" si="1"/>
        <v>408</v>
      </c>
      <c r="F57">
        <f t="shared" ca="1" si="2"/>
        <v>348</v>
      </c>
      <c r="G57" s="13">
        <v>53</v>
      </c>
      <c r="H57" s="14">
        <v>1.674407</v>
      </c>
      <c r="I57" s="6">
        <f t="shared" si="3"/>
        <v>1.67</v>
      </c>
      <c r="J57" s="6">
        <f t="shared" si="7"/>
        <v>1.67</v>
      </c>
      <c r="K57" s="3">
        <f t="shared" ca="1" si="4"/>
        <v>131</v>
      </c>
      <c r="L57">
        <f t="shared" ca="1" si="5"/>
        <v>171</v>
      </c>
      <c r="O57" s="88" t="s">
        <v>54</v>
      </c>
      <c r="P57" s="89">
        <f>IF(P49&gt;=0,P49,0)</f>
        <v>0</v>
      </c>
      <c r="Q57" s="89">
        <f ca="1">IF(Q50&lt;0,Q50,0)</f>
        <v>-37</v>
      </c>
      <c r="R57" s="88" t="s">
        <v>54</v>
      </c>
      <c r="S57" s="89">
        <f>IF(S49&gt;=0,S49,0)</f>
        <v>31</v>
      </c>
      <c r="T57" s="89">
        <f ca="1">IF(T50&lt;0,T50,0)</f>
        <v>0</v>
      </c>
      <c r="U57" s="1"/>
      <c r="V57" s="22"/>
      <c r="X57" s="1">
        <f ca="1"/>
        <v>412</v>
      </c>
      <c r="Y57" s="1">
        <f ca="1"/>
        <v>3.36</v>
      </c>
      <c r="Z57" s="92">
        <f ca="1"/>
        <v>352</v>
      </c>
      <c r="AA57" s="1">
        <f ca="1"/>
        <v>3.36</v>
      </c>
      <c r="AB57" s="1">
        <f ca="1"/>
        <v>137</v>
      </c>
      <c r="AC57" s="1">
        <f ca="1"/>
        <v>2.42</v>
      </c>
      <c r="AD57" s="92">
        <f ca="1"/>
        <v>177</v>
      </c>
      <c r="AE57" s="1">
        <f ca="1"/>
        <v>2.42</v>
      </c>
      <c r="AF57" s="1" t="e">
        <f ca="1"/>
        <v>#N/A</v>
      </c>
      <c r="AG57" s="1" t="e">
        <f ca="1"/>
        <v>#N/A</v>
      </c>
      <c r="AH57" s="1" t="e">
        <f ca="1"/>
        <v>#N/A</v>
      </c>
      <c r="AI57" s="1" t="e">
        <f ca="1"/>
        <v>#N/A</v>
      </c>
      <c r="AJ57" s="1" t="e">
        <f t="shared" ca="1" si="8"/>
        <v>#N/A</v>
      </c>
      <c r="AK57" s="1">
        <f t="shared" ca="1" si="9"/>
        <v>352</v>
      </c>
      <c r="AL57" s="93">
        <f ca="1">IF(ISNUMBER(AA57),IF(AA57&lt;intake_valve_lift!$B$4*1000,0,AA57),"")</f>
        <v>3.36</v>
      </c>
      <c r="AM57" s="93">
        <f t="shared" ca="1" si="10"/>
        <v>3.36</v>
      </c>
      <c r="AN57" s="1">
        <f t="shared" ca="1" si="11"/>
        <v>177</v>
      </c>
      <c r="AO57" s="93">
        <f ca="1">IF(ISNUMBER(AE57),IF(AE57&lt;exhaust_valve_lift!$B$4*1000,0,AE57),"")</f>
        <v>2.42</v>
      </c>
      <c r="AP57" s="93">
        <f t="shared" ca="1" si="12"/>
        <v>2.42</v>
      </c>
      <c r="AQ57" s="1">
        <f ca="1"/>
        <v>362</v>
      </c>
      <c r="AR57" s="1">
        <f ca="1"/>
        <v>4.72</v>
      </c>
      <c r="AS57" s="1">
        <f ca="1"/>
        <v>197</v>
      </c>
      <c r="AT57" s="1">
        <f ca="1"/>
        <v>4.8</v>
      </c>
    </row>
    <row r="58" spans="1:46" x14ac:dyDescent="0.25">
      <c r="A58" s="8">
        <v>54</v>
      </c>
      <c r="B58" s="10">
        <v>2.9401351600000001</v>
      </c>
      <c r="C58" s="6">
        <f t="shared" si="0"/>
        <v>2.94</v>
      </c>
      <c r="D58" s="6">
        <f t="shared" si="6"/>
        <v>2.94</v>
      </c>
      <c r="E58" s="3">
        <f t="shared" ca="1" si="1"/>
        <v>409</v>
      </c>
      <c r="F58">
        <f t="shared" ca="1" si="2"/>
        <v>349</v>
      </c>
      <c r="G58" s="13">
        <v>54</v>
      </c>
      <c r="H58" s="14">
        <v>1.7946690000000001</v>
      </c>
      <c r="I58" s="6">
        <f t="shared" si="3"/>
        <v>1.79</v>
      </c>
      <c r="J58" s="6">
        <f t="shared" si="7"/>
        <v>1.79</v>
      </c>
      <c r="K58" s="3">
        <f t="shared" ca="1" si="4"/>
        <v>132</v>
      </c>
      <c r="L58">
        <f t="shared" ca="1" si="5"/>
        <v>172</v>
      </c>
      <c r="N58" s="1"/>
      <c r="O58" s="1"/>
      <c r="P58" s="1"/>
      <c r="Q58" s="1"/>
      <c r="R58" s="1"/>
      <c r="S58" s="1"/>
      <c r="T58" s="1"/>
      <c r="U58" s="1"/>
      <c r="V58" s="22"/>
      <c r="X58" s="1">
        <f ca="1"/>
        <v>413</v>
      </c>
      <c r="Y58" s="1">
        <f ca="1"/>
        <v>3.51</v>
      </c>
      <c r="Z58" s="92">
        <f ca="1"/>
        <v>353</v>
      </c>
      <c r="AA58" s="1">
        <f ca="1"/>
        <v>3.51</v>
      </c>
      <c r="AB58" s="1">
        <f ca="1"/>
        <v>138</v>
      </c>
      <c r="AC58" s="1">
        <f ca="1"/>
        <v>2.54</v>
      </c>
      <c r="AD58" s="92">
        <f ca="1"/>
        <v>178</v>
      </c>
      <c r="AE58" s="1">
        <f ca="1"/>
        <v>2.54</v>
      </c>
      <c r="AF58" s="1" t="e">
        <f ca="1"/>
        <v>#N/A</v>
      </c>
      <c r="AG58" s="1" t="e">
        <f ca="1"/>
        <v>#N/A</v>
      </c>
      <c r="AH58" s="1" t="e">
        <f ca="1"/>
        <v>#N/A</v>
      </c>
      <c r="AI58" s="1" t="e">
        <f ca="1"/>
        <v>#N/A</v>
      </c>
      <c r="AJ58" s="1" t="e">
        <f t="shared" ca="1" si="8"/>
        <v>#N/A</v>
      </c>
      <c r="AK58" s="1">
        <f t="shared" ca="1" si="9"/>
        <v>353</v>
      </c>
      <c r="AL58" s="93">
        <f ca="1">IF(ISNUMBER(AA58),IF(AA58&lt;intake_valve_lift!$B$4*1000,0,AA58),"")</f>
        <v>3.51</v>
      </c>
      <c r="AM58" s="93">
        <f t="shared" ca="1" si="10"/>
        <v>3.51</v>
      </c>
      <c r="AN58" s="1">
        <f t="shared" ca="1" si="11"/>
        <v>178</v>
      </c>
      <c r="AO58" s="93">
        <f ca="1">IF(ISNUMBER(AE58),IF(AE58&lt;exhaust_valve_lift!$B$4*1000,0,AE58),"")</f>
        <v>2.54</v>
      </c>
      <c r="AP58" s="93">
        <f t="shared" ca="1" si="12"/>
        <v>2.54</v>
      </c>
      <c r="AQ58" s="1">
        <f ca="1"/>
        <v>363</v>
      </c>
      <c r="AR58" s="1">
        <f ca="1"/>
        <v>4.8499999999999996</v>
      </c>
      <c r="AS58" s="1">
        <f ca="1"/>
        <v>198</v>
      </c>
      <c r="AT58" s="1">
        <f ca="1"/>
        <v>4.91</v>
      </c>
    </row>
    <row r="59" spans="1:46" x14ac:dyDescent="0.25">
      <c r="A59" s="8">
        <v>55</v>
      </c>
      <c r="B59" s="10">
        <v>3.0813906700000002</v>
      </c>
      <c r="C59" s="6">
        <f t="shared" si="0"/>
        <v>3.08</v>
      </c>
      <c r="D59" s="6">
        <f t="shared" si="6"/>
        <v>3.08</v>
      </c>
      <c r="E59" s="3">
        <f t="shared" ca="1" si="1"/>
        <v>410</v>
      </c>
      <c r="F59">
        <f t="shared" ca="1" si="2"/>
        <v>350</v>
      </c>
      <c r="G59" s="13">
        <v>55</v>
      </c>
      <c r="H59" s="14">
        <v>1.9171910000000001</v>
      </c>
      <c r="I59" s="6">
        <f t="shared" si="3"/>
        <v>1.92</v>
      </c>
      <c r="J59" s="6">
        <f t="shared" si="7"/>
        <v>1.92</v>
      </c>
      <c r="K59" s="3">
        <f t="shared" ca="1" si="4"/>
        <v>133</v>
      </c>
      <c r="L59">
        <f t="shared" ca="1" si="5"/>
        <v>173</v>
      </c>
      <c r="N59" s="1"/>
      <c r="O59" s="79" t="s">
        <v>75</v>
      </c>
      <c r="P59" s="80"/>
      <c r="Q59" s="22"/>
      <c r="R59" s="22"/>
      <c r="S59" s="22"/>
      <c r="T59" s="22"/>
      <c r="U59" s="91"/>
      <c r="V59" s="22"/>
      <c r="X59" s="1">
        <f ca="1"/>
        <v>414</v>
      </c>
      <c r="Y59" s="1">
        <f ca="1"/>
        <v>3.65</v>
      </c>
      <c r="Z59" s="92">
        <f ca="1"/>
        <v>354</v>
      </c>
      <c r="AA59" s="1">
        <f ca="1"/>
        <v>3.65</v>
      </c>
      <c r="AB59" s="1">
        <f ca="1"/>
        <v>139</v>
      </c>
      <c r="AC59" s="1">
        <f ca="1"/>
        <v>2.67</v>
      </c>
      <c r="AD59" s="92">
        <f ca="1"/>
        <v>179</v>
      </c>
      <c r="AE59" s="1">
        <f ca="1"/>
        <v>2.67</v>
      </c>
      <c r="AF59" s="1" t="e">
        <f ca="1"/>
        <v>#N/A</v>
      </c>
      <c r="AG59" s="1" t="e">
        <f ca="1"/>
        <v>#N/A</v>
      </c>
      <c r="AH59" s="1" t="e">
        <f ca="1"/>
        <v>#N/A</v>
      </c>
      <c r="AI59" s="1" t="e">
        <f ca="1"/>
        <v>#N/A</v>
      </c>
      <c r="AJ59" s="1" t="e">
        <f t="shared" ca="1" si="8"/>
        <v>#N/A</v>
      </c>
      <c r="AK59" s="1">
        <f t="shared" ca="1" si="9"/>
        <v>354</v>
      </c>
      <c r="AL59" s="93">
        <f ca="1">IF(ISNUMBER(AA59),IF(AA59&lt;intake_valve_lift!$B$4*1000,0,AA59),"")</f>
        <v>3.65</v>
      </c>
      <c r="AM59" s="93">
        <f t="shared" ca="1" si="10"/>
        <v>3.65</v>
      </c>
      <c r="AN59" s="1">
        <f t="shared" ca="1" si="11"/>
        <v>179</v>
      </c>
      <c r="AO59" s="93">
        <f ca="1">IF(ISNUMBER(AE59),IF(AE59&lt;exhaust_valve_lift!$B$4*1000,0,AE59),"")</f>
        <v>2.67</v>
      </c>
      <c r="AP59" s="93">
        <f t="shared" ca="1" si="12"/>
        <v>2.67</v>
      </c>
      <c r="AQ59" s="1">
        <f ca="1"/>
        <v>364</v>
      </c>
      <c r="AR59" s="1">
        <f ca="1"/>
        <v>4.97</v>
      </c>
      <c r="AS59" s="1">
        <f ca="1"/>
        <v>199</v>
      </c>
      <c r="AT59" s="1">
        <f ca="1"/>
        <v>5.01</v>
      </c>
    </row>
    <row r="60" spans="1:46" x14ac:dyDescent="0.25">
      <c r="A60" s="8">
        <v>56</v>
      </c>
      <c r="B60" s="10">
        <v>3.2226461799999999</v>
      </c>
      <c r="C60" s="6">
        <f t="shared" si="0"/>
        <v>3.22</v>
      </c>
      <c r="D60" s="6">
        <f t="shared" si="6"/>
        <v>3.22</v>
      </c>
      <c r="E60" s="3">
        <f t="shared" ca="1" si="1"/>
        <v>411</v>
      </c>
      <c r="F60">
        <f t="shared" ca="1" si="2"/>
        <v>351</v>
      </c>
      <c r="G60" s="13">
        <v>56</v>
      </c>
      <c r="H60" s="14">
        <v>2.0413000000000001</v>
      </c>
      <c r="I60" s="6">
        <f t="shared" si="3"/>
        <v>2.04</v>
      </c>
      <c r="J60" s="6">
        <f t="shared" si="7"/>
        <v>2.04</v>
      </c>
      <c r="K60" s="3">
        <f t="shared" ca="1" si="4"/>
        <v>134</v>
      </c>
      <c r="L60">
        <f t="shared" ca="1" si="5"/>
        <v>174</v>
      </c>
      <c r="N60" s="1"/>
      <c r="O60" s="22" t="s">
        <v>16</v>
      </c>
      <c r="P60" s="81">
        <f ca="1">INDEX(OFFSET(AK5,1,0,Q24-Q22-P33,1),MATCH(0,OFFSET(AM5,1,0,Q24-Q22-P33,1),0))</f>
        <v>310</v>
      </c>
      <c r="Q60" s="22">
        <f ca="1">MATCH(P60,AK:AK,0)</f>
        <v>15</v>
      </c>
      <c r="R60" s="22" t="s">
        <v>16</v>
      </c>
      <c r="S60" s="22">
        <f ca="1">INDEX(OFFSET(AN5,1,0,T24-T22-S33,1),MATCH(0,OFFSET(AP5,1,0,T24-T22-S33,1),0))</f>
        <v>145</v>
      </c>
      <c r="T60" s="22">
        <f ca="1">MATCH(S60,AN:AN,0)</f>
        <v>25</v>
      </c>
      <c r="U60" s="91"/>
      <c r="V60" s="22"/>
      <c r="X60" s="1">
        <f ca="1"/>
        <v>415</v>
      </c>
      <c r="Y60" s="1">
        <f ca="1"/>
        <v>3.79</v>
      </c>
      <c r="Z60" s="92">
        <f ca="1"/>
        <v>355</v>
      </c>
      <c r="AA60" s="1">
        <f ca="1"/>
        <v>3.79</v>
      </c>
      <c r="AB60" s="1">
        <f ca="1"/>
        <v>140</v>
      </c>
      <c r="AC60" s="1">
        <f ca="1"/>
        <v>2.8</v>
      </c>
      <c r="AD60" s="92">
        <f ca="1"/>
        <v>180</v>
      </c>
      <c r="AE60" s="1">
        <f ca="1"/>
        <v>2.8</v>
      </c>
      <c r="AF60" s="1" t="e">
        <f ca="1"/>
        <v>#N/A</v>
      </c>
      <c r="AG60" s="1" t="e">
        <f ca="1"/>
        <v>#N/A</v>
      </c>
      <c r="AH60" s="1" t="e">
        <f ca="1"/>
        <v>#N/A</v>
      </c>
      <c r="AI60" s="1" t="e">
        <f ca="1"/>
        <v>#N/A</v>
      </c>
      <c r="AJ60" s="1" t="e">
        <f t="shared" ca="1" si="8"/>
        <v>#N/A</v>
      </c>
      <c r="AK60" s="1">
        <f t="shared" ca="1" si="9"/>
        <v>355</v>
      </c>
      <c r="AL60" s="93">
        <f ca="1">IF(ISNUMBER(AA60),IF(AA60&lt;intake_valve_lift!$B$4*1000,0,AA60),"")</f>
        <v>3.79</v>
      </c>
      <c r="AM60" s="93">
        <f t="shared" ca="1" si="10"/>
        <v>3.79</v>
      </c>
      <c r="AN60" s="1">
        <f t="shared" ca="1" si="11"/>
        <v>180</v>
      </c>
      <c r="AO60" s="93">
        <f ca="1">IF(ISNUMBER(AE60),IF(AE60&lt;exhaust_valve_lift!$B$4*1000,0,AE60),"")</f>
        <v>2.8</v>
      </c>
      <c r="AP60" s="93">
        <f t="shared" ca="1" si="12"/>
        <v>2.8</v>
      </c>
      <c r="AQ60" s="1">
        <f ca="1"/>
        <v>365</v>
      </c>
      <c r="AR60" s="1">
        <f ca="1"/>
        <v>5.09</v>
      </c>
      <c r="AS60" s="1">
        <f ca="1"/>
        <v>200</v>
      </c>
      <c r="AT60" s="1">
        <f ca="1"/>
        <v>5.12</v>
      </c>
    </row>
    <row r="61" spans="1:46" x14ac:dyDescent="0.25">
      <c r="A61" s="8">
        <v>57</v>
      </c>
      <c r="B61" s="10">
        <v>3.36410184</v>
      </c>
      <c r="C61" s="6">
        <f t="shared" si="0"/>
        <v>3.36</v>
      </c>
      <c r="D61" s="6">
        <f t="shared" si="6"/>
        <v>3.36</v>
      </c>
      <c r="E61" s="3">
        <f t="shared" ca="1" si="1"/>
        <v>412</v>
      </c>
      <c r="F61">
        <f t="shared" ca="1" si="2"/>
        <v>352</v>
      </c>
      <c r="G61" s="13">
        <v>57</v>
      </c>
      <c r="H61" s="14">
        <v>2.1664219999999998</v>
      </c>
      <c r="I61" s="6">
        <f t="shared" si="3"/>
        <v>2.17</v>
      </c>
      <c r="J61" s="6">
        <f t="shared" si="7"/>
        <v>2.17</v>
      </c>
      <c r="K61" s="3">
        <f t="shared" ca="1" si="4"/>
        <v>135</v>
      </c>
      <c r="L61">
        <f t="shared" ca="1" si="5"/>
        <v>175</v>
      </c>
      <c r="N61" s="1"/>
      <c r="O61" s="22" t="s">
        <v>18</v>
      </c>
      <c r="P61" s="81">
        <f ca="1">INDEX(OFFSET(AK5,Q24-Q22-P33,0,P34-(Q24-Q22),1),MATCH(0,OFFSET(AM5,Q24-Q22-P33,0,P34-(Q24-Q22),1),0))</f>
        <v>515</v>
      </c>
      <c r="Q61" s="22">
        <f ca="1">MATCH(P61,AK:AK,0)</f>
        <v>220</v>
      </c>
      <c r="R61" s="22" t="s">
        <v>18</v>
      </c>
      <c r="S61" s="22">
        <f ca="1">INDEX(OFFSET(AN5,T24-T22-S33,0,S34-(T24-T22),1),MATCH(0,OFFSET(AP5,T24-T22-S33,0,S34-(T24-T22),1),0))</f>
        <v>379</v>
      </c>
      <c r="T61" s="22">
        <f ca="1">MATCH(S61,AN:AN,0)</f>
        <v>259</v>
      </c>
      <c r="U61" s="91"/>
      <c r="V61" s="22"/>
      <c r="X61" s="1">
        <f ca="1"/>
        <v>416</v>
      </c>
      <c r="Y61" s="1">
        <f ca="1"/>
        <v>3.92</v>
      </c>
      <c r="Z61" s="92">
        <f ca="1"/>
        <v>356</v>
      </c>
      <c r="AA61" s="1">
        <f ca="1"/>
        <v>3.92</v>
      </c>
      <c r="AB61" s="1">
        <f ca="1"/>
        <v>141</v>
      </c>
      <c r="AC61" s="1">
        <f ca="1"/>
        <v>2.92</v>
      </c>
      <c r="AD61" s="92">
        <f ca="1"/>
        <v>181</v>
      </c>
      <c r="AE61" s="1">
        <f ca="1"/>
        <v>2.92</v>
      </c>
      <c r="AF61" s="1" t="e">
        <f ca="1"/>
        <v>#N/A</v>
      </c>
      <c r="AG61" s="1" t="e">
        <f ca="1"/>
        <v>#N/A</v>
      </c>
      <c r="AH61" s="1" t="e">
        <f ca="1"/>
        <v>#N/A</v>
      </c>
      <c r="AI61" s="1" t="e">
        <f ca="1"/>
        <v>#N/A</v>
      </c>
      <c r="AJ61" s="1" t="e">
        <f t="shared" ca="1" si="8"/>
        <v>#N/A</v>
      </c>
      <c r="AK61" s="1">
        <f t="shared" ca="1" si="9"/>
        <v>356</v>
      </c>
      <c r="AL61" s="93">
        <f ca="1">IF(ISNUMBER(AA61),IF(AA61&lt;intake_valve_lift!$B$4*1000,0,AA61),"")</f>
        <v>3.92</v>
      </c>
      <c r="AM61" s="93">
        <f t="shared" ca="1" si="10"/>
        <v>3.92</v>
      </c>
      <c r="AN61" s="1">
        <f t="shared" ca="1" si="11"/>
        <v>181</v>
      </c>
      <c r="AO61" s="93">
        <f ca="1">IF(ISNUMBER(AE61),IF(AE61&lt;exhaust_valve_lift!$B$4*1000,0,AE61),"")</f>
        <v>2.92</v>
      </c>
      <c r="AP61" s="93">
        <f t="shared" ca="1" si="12"/>
        <v>2.92</v>
      </c>
      <c r="AQ61" s="1">
        <f ca="1"/>
        <v>366</v>
      </c>
      <c r="AR61" s="1">
        <f ca="1"/>
        <v>5.21</v>
      </c>
      <c r="AS61" s="1">
        <f ca="1"/>
        <v>201</v>
      </c>
      <c r="AT61" s="1">
        <f ca="1"/>
        <v>5.22</v>
      </c>
    </row>
    <row r="62" spans="1:46" x14ac:dyDescent="0.25">
      <c r="A62" s="8">
        <v>58</v>
      </c>
      <c r="B62" s="10">
        <v>3.5055575000000001</v>
      </c>
      <c r="C62" s="6">
        <f t="shared" si="0"/>
        <v>3.51</v>
      </c>
      <c r="D62" s="6">
        <f t="shared" si="6"/>
        <v>3.51</v>
      </c>
      <c r="E62" s="3">
        <f t="shared" ca="1" si="1"/>
        <v>413</v>
      </c>
      <c r="F62">
        <f t="shared" ca="1" si="2"/>
        <v>353</v>
      </c>
      <c r="G62" s="13">
        <v>58</v>
      </c>
      <c r="H62" s="14">
        <v>2.2921080000000003</v>
      </c>
      <c r="I62" s="6">
        <f t="shared" si="3"/>
        <v>2.29</v>
      </c>
      <c r="J62" s="6">
        <f t="shared" si="7"/>
        <v>2.29</v>
      </c>
      <c r="K62" s="3">
        <f t="shared" ca="1" si="4"/>
        <v>136</v>
      </c>
      <c r="L62">
        <f t="shared" ca="1" si="5"/>
        <v>176</v>
      </c>
      <c r="N62" s="1"/>
      <c r="O62" s="22"/>
      <c r="P62" s="22"/>
      <c r="Q62" s="22">
        <f ca="1">Q61-Q60+1</f>
        <v>206</v>
      </c>
      <c r="R62" s="22"/>
      <c r="S62" s="22"/>
      <c r="T62" s="22">
        <f ca="1">T61-T60+1</f>
        <v>235</v>
      </c>
      <c r="U62" s="91"/>
      <c r="V62" s="22"/>
      <c r="X62" s="1">
        <f ca="1"/>
        <v>417</v>
      </c>
      <c r="Y62" s="1">
        <f ca="1"/>
        <v>4.0599999999999996</v>
      </c>
      <c r="Z62" s="92">
        <f ca="1"/>
        <v>357</v>
      </c>
      <c r="AA62" s="1">
        <f ca="1"/>
        <v>4.0599999999999996</v>
      </c>
      <c r="AB62" s="1">
        <f ca="1"/>
        <v>142</v>
      </c>
      <c r="AC62" s="1">
        <f ca="1"/>
        <v>3.04</v>
      </c>
      <c r="AD62" s="92">
        <f ca="1"/>
        <v>182</v>
      </c>
      <c r="AE62" s="1">
        <f ca="1"/>
        <v>3.04</v>
      </c>
      <c r="AF62" s="1" t="e">
        <f ca="1"/>
        <v>#N/A</v>
      </c>
      <c r="AG62" s="1" t="e">
        <f ca="1"/>
        <v>#N/A</v>
      </c>
      <c r="AH62" s="1" t="e">
        <f ca="1"/>
        <v>#N/A</v>
      </c>
      <c r="AI62" s="1" t="e">
        <f ca="1"/>
        <v>#N/A</v>
      </c>
      <c r="AJ62" s="1" t="e">
        <f t="shared" ca="1" si="8"/>
        <v>#N/A</v>
      </c>
      <c r="AK62" s="1">
        <f t="shared" ca="1" si="9"/>
        <v>357</v>
      </c>
      <c r="AL62" s="93">
        <f ca="1">IF(ISNUMBER(AA62),IF(AA62&lt;intake_valve_lift!$B$4*1000,0,AA62),"")</f>
        <v>4.0599999999999996</v>
      </c>
      <c r="AM62" s="93">
        <f t="shared" ca="1" si="10"/>
        <v>4.0599999999999996</v>
      </c>
      <c r="AN62" s="1">
        <f t="shared" ca="1" si="11"/>
        <v>182</v>
      </c>
      <c r="AO62" s="93">
        <f ca="1">IF(ISNUMBER(AE62),IF(AE62&lt;exhaust_valve_lift!$B$4*1000,0,AE62),"")</f>
        <v>3.04</v>
      </c>
      <c r="AP62" s="93">
        <f t="shared" ca="1" si="12"/>
        <v>3.04</v>
      </c>
      <c r="AQ62" s="1">
        <f ca="1"/>
        <v>367</v>
      </c>
      <c r="AR62" s="1">
        <f ca="1"/>
        <v>5.33</v>
      </c>
      <c r="AS62" s="1">
        <f ca="1"/>
        <v>202</v>
      </c>
      <c r="AT62" s="1">
        <f ca="1"/>
        <v>5.32</v>
      </c>
    </row>
    <row r="63" spans="1:46" x14ac:dyDescent="0.25">
      <c r="A63" s="8">
        <v>59</v>
      </c>
      <c r="B63" s="10">
        <v>3.64580927</v>
      </c>
      <c r="C63" s="6">
        <f t="shared" si="0"/>
        <v>3.65</v>
      </c>
      <c r="D63" s="6">
        <f t="shared" si="6"/>
        <v>3.65</v>
      </c>
      <c r="E63" s="3">
        <f t="shared" ca="1" si="1"/>
        <v>414</v>
      </c>
      <c r="F63">
        <f t="shared" ca="1" si="2"/>
        <v>354</v>
      </c>
      <c r="G63" s="13">
        <v>59</v>
      </c>
      <c r="H63" s="14">
        <v>2.4180320000000002</v>
      </c>
      <c r="I63" s="6">
        <f t="shared" si="3"/>
        <v>2.42</v>
      </c>
      <c r="J63" s="6">
        <f t="shared" si="7"/>
        <v>2.42</v>
      </c>
      <c r="K63" s="3">
        <f t="shared" ca="1" si="4"/>
        <v>137</v>
      </c>
      <c r="L63">
        <f t="shared" ca="1" si="5"/>
        <v>177</v>
      </c>
      <c r="N63" s="1"/>
      <c r="O63" s="91"/>
      <c r="P63" s="91"/>
      <c r="Q63" s="91"/>
      <c r="R63" s="91"/>
      <c r="S63" s="91"/>
      <c r="T63" s="91"/>
      <c r="U63" s="91"/>
      <c r="V63" s="22"/>
      <c r="X63" s="1">
        <f ca="1"/>
        <v>418</v>
      </c>
      <c r="Y63" s="1">
        <f ca="1"/>
        <v>4.2</v>
      </c>
      <c r="Z63" s="92">
        <f ca="1"/>
        <v>358</v>
      </c>
      <c r="AA63" s="1">
        <f ca="1"/>
        <v>4.2</v>
      </c>
      <c r="AB63" s="1">
        <f ca="1"/>
        <v>143</v>
      </c>
      <c r="AC63" s="1">
        <f ca="1"/>
        <v>3.17</v>
      </c>
      <c r="AD63" s="92">
        <f ca="1"/>
        <v>183</v>
      </c>
      <c r="AE63" s="1">
        <f ca="1"/>
        <v>3.17</v>
      </c>
      <c r="AF63" s="1" t="e">
        <f ca="1"/>
        <v>#N/A</v>
      </c>
      <c r="AG63" s="1" t="e">
        <f ca="1"/>
        <v>#N/A</v>
      </c>
      <c r="AH63" s="1" t="e">
        <f ca="1"/>
        <v>#N/A</v>
      </c>
      <c r="AI63" s="1" t="e">
        <f ca="1"/>
        <v>#N/A</v>
      </c>
      <c r="AJ63" s="1" t="e">
        <f t="shared" ca="1" si="8"/>
        <v>#N/A</v>
      </c>
      <c r="AK63" s="1">
        <f t="shared" ca="1" si="9"/>
        <v>358</v>
      </c>
      <c r="AL63" s="93">
        <f ca="1">IF(ISNUMBER(AA63),IF(AA63&lt;intake_valve_lift!$B$4*1000,0,AA63),"")</f>
        <v>4.2</v>
      </c>
      <c r="AM63" s="93">
        <f t="shared" ca="1" si="10"/>
        <v>4.2</v>
      </c>
      <c r="AN63" s="1">
        <f t="shared" ca="1" si="11"/>
        <v>183</v>
      </c>
      <c r="AO63" s="93">
        <f ca="1">IF(ISNUMBER(AE63),IF(AE63&lt;exhaust_valve_lift!$B$4*1000,0,AE63),"")</f>
        <v>3.17</v>
      </c>
      <c r="AP63" s="93">
        <f t="shared" ca="1" si="12"/>
        <v>3.17</v>
      </c>
      <c r="AQ63" s="1">
        <f ca="1"/>
        <v>368</v>
      </c>
      <c r="AR63" s="1">
        <f ca="1"/>
        <v>5.44</v>
      </c>
      <c r="AS63" s="1">
        <f ca="1"/>
        <v>203</v>
      </c>
      <c r="AT63" s="1">
        <f ca="1"/>
        <v>5.43</v>
      </c>
    </row>
    <row r="64" spans="1:46" x14ac:dyDescent="0.25">
      <c r="A64" s="8">
        <v>60</v>
      </c>
      <c r="B64" s="10">
        <v>3.7860610399999999</v>
      </c>
      <c r="C64" s="6">
        <f t="shared" si="0"/>
        <v>3.79</v>
      </c>
      <c r="D64" s="6">
        <f t="shared" si="6"/>
        <v>3.79</v>
      </c>
      <c r="E64" s="3">
        <f t="shared" ca="1" si="1"/>
        <v>415</v>
      </c>
      <c r="F64">
        <f t="shared" ca="1" si="2"/>
        <v>355</v>
      </c>
      <c r="G64" s="13">
        <v>60</v>
      </c>
      <c r="H64" s="14">
        <v>2.5439569999999998</v>
      </c>
      <c r="I64" s="6">
        <f t="shared" si="3"/>
        <v>2.54</v>
      </c>
      <c r="J64" s="6">
        <f t="shared" si="7"/>
        <v>2.54</v>
      </c>
      <c r="K64" s="3">
        <f t="shared" ca="1" si="4"/>
        <v>138</v>
      </c>
      <c r="L64">
        <f t="shared" ca="1" si="5"/>
        <v>178</v>
      </c>
      <c r="N64" s="1"/>
      <c r="O64" s="91"/>
      <c r="P64" s="91"/>
      <c r="Q64" s="91"/>
      <c r="R64" s="91"/>
      <c r="S64" s="91"/>
      <c r="T64" s="91"/>
      <c r="U64" s="91"/>
      <c r="V64" s="22"/>
      <c r="X64" s="1">
        <f ca="1"/>
        <v>419</v>
      </c>
      <c r="Y64" s="1">
        <f ca="1"/>
        <v>4.33</v>
      </c>
      <c r="Z64" s="92">
        <f ca="1"/>
        <v>359</v>
      </c>
      <c r="AA64" s="1">
        <f ca="1"/>
        <v>4.33</v>
      </c>
      <c r="AB64" s="1">
        <f ca="1"/>
        <v>144</v>
      </c>
      <c r="AC64" s="1">
        <f ca="1"/>
        <v>3.29</v>
      </c>
      <c r="AD64" s="92">
        <f ca="1"/>
        <v>184</v>
      </c>
      <c r="AE64" s="1">
        <f ca="1"/>
        <v>3.29</v>
      </c>
      <c r="AF64" s="1" t="e">
        <f ca="1"/>
        <v>#N/A</v>
      </c>
      <c r="AG64" s="1" t="e">
        <f ca="1"/>
        <v>#N/A</v>
      </c>
      <c r="AH64" s="1" t="e">
        <f ca="1"/>
        <v>#N/A</v>
      </c>
      <c r="AI64" s="1" t="e">
        <f ca="1"/>
        <v>#N/A</v>
      </c>
      <c r="AJ64" s="1" t="e">
        <f t="shared" ca="1" si="8"/>
        <v>#N/A</v>
      </c>
      <c r="AK64" s="1">
        <f t="shared" ca="1" si="9"/>
        <v>359</v>
      </c>
      <c r="AL64" s="93">
        <f ca="1">IF(ISNUMBER(AA64),IF(AA64&lt;intake_valve_lift!$B$4*1000,0,AA64),"")</f>
        <v>4.33</v>
      </c>
      <c r="AM64" s="93">
        <f t="shared" ca="1" si="10"/>
        <v>4.33</v>
      </c>
      <c r="AN64" s="1">
        <f t="shared" ca="1" si="11"/>
        <v>184</v>
      </c>
      <c r="AO64" s="93">
        <f ca="1">IF(ISNUMBER(AE64),IF(AE64&lt;exhaust_valve_lift!$B$4*1000,0,AE64),"")</f>
        <v>3.29</v>
      </c>
      <c r="AP64" s="93">
        <f t="shared" ca="1" si="12"/>
        <v>3.29</v>
      </c>
      <c r="AQ64" s="1">
        <f ca="1"/>
        <v>369</v>
      </c>
      <c r="AR64" s="1">
        <f ca="1"/>
        <v>5.55</v>
      </c>
      <c r="AS64" s="1">
        <f ca="1"/>
        <v>204</v>
      </c>
      <c r="AT64" s="1">
        <f ca="1"/>
        <v>5.52</v>
      </c>
    </row>
    <row r="65" spans="1:46" x14ac:dyDescent="0.25">
      <c r="A65" s="8">
        <v>61</v>
      </c>
      <c r="B65" s="10">
        <v>3.9239752349999999</v>
      </c>
      <c r="C65" s="6">
        <f t="shared" si="0"/>
        <v>3.92</v>
      </c>
      <c r="D65" s="6">
        <f t="shared" si="6"/>
        <v>3.92</v>
      </c>
      <c r="E65" s="3">
        <f t="shared" ca="1" si="1"/>
        <v>416</v>
      </c>
      <c r="F65">
        <f t="shared" ca="1" si="2"/>
        <v>356</v>
      </c>
      <c r="G65" s="13">
        <v>61</v>
      </c>
      <c r="H65" s="14">
        <v>2.6697040000000003</v>
      </c>
      <c r="I65" s="6">
        <f t="shared" si="3"/>
        <v>2.67</v>
      </c>
      <c r="J65" s="6">
        <f t="shared" si="7"/>
        <v>2.67</v>
      </c>
      <c r="K65" s="3">
        <f t="shared" ca="1" si="4"/>
        <v>139</v>
      </c>
      <c r="L65">
        <f t="shared" ca="1" si="5"/>
        <v>179</v>
      </c>
      <c r="N65" s="1"/>
      <c r="O65" s="91"/>
      <c r="P65" s="91"/>
      <c r="Q65" s="91"/>
      <c r="R65" s="91"/>
      <c r="S65" s="91"/>
      <c r="T65" s="91"/>
      <c r="U65" s="91"/>
      <c r="V65" s="22"/>
      <c r="X65" s="1">
        <f ca="1"/>
        <v>420</v>
      </c>
      <c r="Y65" s="1">
        <f ca="1"/>
        <v>4.46</v>
      </c>
      <c r="Z65" s="92">
        <f ca="1"/>
        <v>360</v>
      </c>
      <c r="AA65" s="1">
        <f ca="1"/>
        <v>4.46</v>
      </c>
      <c r="AB65" s="1">
        <f ca="1"/>
        <v>145</v>
      </c>
      <c r="AC65" s="1">
        <f ca="1"/>
        <v>3.41</v>
      </c>
      <c r="AD65" s="92">
        <f ca="1"/>
        <v>185</v>
      </c>
      <c r="AE65" s="1">
        <f ca="1"/>
        <v>3.41</v>
      </c>
      <c r="AF65" s="1" t="e">
        <f ca="1"/>
        <v>#N/A</v>
      </c>
      <c r="AG65" s="1" t="e">
        <f ca="1"/>
        <v>#N/A</v>
      </c>
      <c r="AH65" s="1" t="e">
        <f ca="1"/>
        <v>#N/A</v>
      </c>
      <c r="AI65" s="1" t="e">
        <f ca="1"/>
        <v>#N/A</v>
      </c>
      <c r="AJ65" s="1" t="e">
        <f t="shared" ca="1" si="8"/>
        <v>#N/A</v>
      </c>
      <c r="AK65" s="1">
        <f t="shared" ca="1" si="9"/>
        <v>360</v>
      </c>
      <c r="AL65" s="93">
        <f ca="1">IF(ISNUMBER(AA65),IF(AA65&lt;intake_valve_lift!$B$4*1000,0,AA65),"")</f>
        <v>4.46</v>
      </c>
      <c r="AM65" s="93">
        <f t="shared" ca="1" si="10"/>
        <v>4.46</v>
      </c>
      <c r="AN65" s="1">
        <f t="shared" ca="1" si="11"/>
        <v>185</v>
      </c>
      <c r="AO65" s="93">
        <f ca="1">IF(ISNUMBER(AE65),IF(AE65&lt;exhaust_valve_lift!$B$4*1000,0,AE65),"")</f>
        <v>3.41</v>
      </c>
      <c r="AP65" s="93">
        <f t="shared" ca="1" si="12"/>
        <v>3.41</v>
      </c>
      <c r="AQ65" s="1">
        <f ca="1"/>
        <v>370</v>
      </c>
      <c r="AR65" s="1">
        <f ca="1"/>
        <v>5.66</v>
      </c>
      <c r="AS65" s="1">
        <f ca="1"/>
        <v>205</v>
      </c>
      <c r="AT65" s="1">
        <f ca="1"/>
        <v>5.62</v>
      </c>
    </row>
    <row r="66" spans="1:46" x14ac:dyDescent="0.25">
      <c r="A66" s="8">
        <v>62</v>
      </c>
      <c r="B66" s="10">
        <v>4.0618894299999999</v>
      </c>
      <c r="C66" s="6">
        <f t="shared" si="0"/>
        <v>4.0599999999999996</v>
      </c>
      <c r="D66" s="6">
        <f t="shared" si="6"/>
        <v>4.0599999999999996</v>
      </c>
      <c r="E66" s="3">
        <f t="shared" ca="1" si="1"/>
        <v>417</v>
      </c>
      <c r="F66">
        <f t="shared" ca="1" si="2"/>
        <v>357</v>
      </c>
      <c r="G66" s="13">
        <v>62</v>
      </c>
      <c r="H66" s="14">
        <v>2.7951299999999999</v>
      </c>
      <c r="I66" s="6">
        <f t="shared" si="3"/>
        <v>2.8</v>
      </c>
      <c r="J66" s="6">
        <f t="shared" si="7"/>
        <v>2.8</v>
      </c>
      <c r="K66" s="3">
        <f t="shared" ca="1" si="4"/>
        <v>140</v>
      </c>
      <c r="L66">
        <f t="shared" ca="1" si="5"/>
        <v>180</v>
      </c>
      <c r="N66" s="1"/>
      <c r="O66" s="91"/>
      <c r="P66" s="91"/>
      <c r="Q66" s="91"/>
      <c r="R66" s="91"/>
      <c r="S66" s="91"/>
      <c r="T66" s="91"/>
      <c r="U66" s="91"/>
      <c r="V66" s="22"/>
      <c r="X66" s="1">
        <f ca="1"/>
        <v>421</v>
      </c>
      <c r="Y66" s="1">
        <f ca="1"/>
        <v>4.59</v>
      </c>
      <c r="Z66" s="92">
        <f ca="1"/>
        <v>361</v>
      </c>
      <c r="AA66" s="1">
        <f ca="1"/>
        <v>4.59</v>
      </c>
      <c r="AB66" s="1">
        <f ca="1"/>
        <v>146</v>
      </c>
      <c r="AC66" s="1">
        <f ca="1"/>
        <v>3.54</v>
      </c>
      <c r="AD66" s="92">
        <f ca="1"/>
        <v>186</v>
      </c>
      <c r="AE66" s="1">
        <f ca="1"/>
        <v>3.54</v>
      </c>
      <c r="AF66" s="1" t="e">
        <f ca="1"/>
        <v>#N/A</v>
      </c>
      <c r="AG66" s="1" t="e">
        <f ca="1"/>
        <v>#N/A</v>
      </c>
      <c r="AH66" s="1" t="e">
        <f ca="1"/>
        <v>#N/A</v>
      </c>
      <c r="AI66" s="1" t="e">
        <f ca="1"/>
        <v>#N/A</v>
      </c>
      <c r="AJ66" s="1" t="e">
        <f t="shared" ca="1" si="8"/>
        <v>#N/A</v>
      </c>
      <c r="AK66" s="1">
        <f t="shared" ca="1" si="9"/>
        <v>361</v>
      </c>
      <c r="AL66" s="93">
        <f ca="1">IF(ISNUMBER(AA66),IF(AA66&lt;intake_valve_lift!$B$4*1000,0,AA66),"")</f>
        <v>4.59</v>
      </c>
      <c r="AM66" s="93">
        <f t="shared" ca="1" si="10"/>
        <v>4.59</v>
      </c>
      <c r="AN66" s="1">
        <f t="shared" ca="1" si="11"/>
        <v>186</v>
      </c>
      <c r="AO66" s="93">
        <f ca="1">IF(ISNUMBER(AE66),IF(AE66&lt;exhaust_valve_lift!$B$4*1000,0,AE66),"")</f>
        <v>3.54</v>
      </c>
      <c r="AP66" s="93">
        <f t="shared" ca="1" si="12"/>
        <v>3.54</v>
      </c>
      <c r="AQ66" s="1">
        <f ca="1"/>
        <v>371</v>
      </c>
      <c r="AR66" s="1">
        <f ca="1"/>
        <v>5.77</v>
      </c>
      <c r="AS66" s="1">
        <f ca="1"/>
        <v>206</v>
      </c>
      <c r="AT66" s="1">
        <f ca="1"/>
        <v>5.72</v>
      </c>
    </row>
    <row r="67" spans="1:46" x14ac:dyDescent="0.25">
      <c r="A67" s="8">
        <v>63</v>
      </c>
      <c r="B67" s="10">
        <v>4.1966420800000002</v>
      </c>
      <c r="C67" s="6">
        <f t="shared" si="0"/>
        <v>4.2</v>
      </c>
      <c r="D67" s="6">
        <f t="shared" si="6"/>
        <v>4.2</v>
      </c>
      <c r="E67" s="3">
        <f t="shared" ca="1" si="1"/>
        <v>418</v>
      </c>
      <c r="F67">
        <f t="shared" ca="1" si="2"/>
        <v>358</v>
      </c>
      <c r="G67" s="13">
        <v>63</v>
      </c>
      <c r="H67" s="14">
        <v>2.9201139999999999</v>
      </c>
      <c r="I67" s="6">
        <f t="shared" si="3"/>
        <v>2.92</v>
      </c>
      <c r="J67" s="6">
        <f t="shared" si="7"/>
        <v>2.92</v>
      </c>
      <c r="K67" s="3">
        <f t="shared" ca="1" si="4"/>
        <v>141</v>
      </c>
      <c r="L67">
        <f t="shared" ca="1" si="5"/>
        <v>181</v>
      </c>
      <c r="N67" s="1"/>
      <c r="O67" s="91"/>
      <c r="P67" s="91"/>
      <c r="Q67" s="91"/>
      <c r="R67" s="91"/>
      <c r="S67" s="91"/>
      <c r="T67" s="91"/>
      <c r="U67" s="91"/>
      <c r="V67" s="22"/>
      <c r="X67" s="1">
        <f ca="1"/>
        <v>422</v>
      </c>
      <c r="Y67" s="1">
        <f ca="1"/>
        <v>4.72</v>
      </c>
      <c r="Z67" s="92">
        <f ca="1"/>
        <v>362</v>
      </c>
      <c r="AA67" s="1">
        <f ca="1"/>
        <v>4.72</v>
      </c>
      <c r="AB67" s="1">
        <f ca="1"/>
        <v>147</v>
      </c>
      <c r="AC67" s="1">
        <f ca="1"/>
        <v>3.66</v>
      </c>
      <c r="AD67" s="92">
        <f ca="1"/>
        <v>187</v>
      </c>
      <c r="AE67" s="1">
        <f ca="1"/>
        <v>3.66</v>
      </c>
      <c r="AF67" s="1" t="e">
        <f ca="1"/>
        <v>#N/A</v>
      </c>
      <c r="AG67" s="1" t="e">
        <f ca="1"/>
        <v>#N/A</v>
      </c>
      <c r="AH67" s="1" t="e">
        <f ca="1"/>
        <v>#N/A</v>
      </c>
      <c r="AI67" s="1" t="e">
        <f ca="1"/>
        <v>#N/A</v>
      </c>
      <c r="AJ67" s="1" t="e">
        <f t="shared" ca="1" si="8"/>
        <v>#N/A</v>
      </c>
      <c r="AK67" s="1">
        <f t="shared" ca="1" si="9"/>
        <v>362</v>
      </c>
      <c r="AL67" s="93">
        <f ca="1">IF(ISNUMBER(AA67),IF(AA67&lt;intake_valve_lift!$B$4*1000,0,AA67),"")</f>
        <v>4.72</v>
      </c>
      <c r="AM67" s="93">
        <f t="shared" ca="1" si="10"/>
        <v>4.72</v>
      </c>
      <c r="AN67" s="1">
        <f t="shared" ca="1" si="11"/>
        <v>187</v>
      </c>
      <c r="AO67" s="93">
        <f ca="1">IF(ISNUMBER(AE67),IF(AE67&lt;exhaust_valve_lift!$B$4*1000,0,AE67),"")</f>
        <v>3.66</v>
      </c>
      <c r="AP67" s="93">
        <f t="shared" ca="1" si="12"/>
        <v>3.66</v>
      </c>
      <c r="AQ67" s="1">
        <f ca="1"/>
        <v>372</v>
      </c>
      <c r="AR67" s="1">
        <f ca="1"/>
        <v>5.87</v>
      </c>
      <c r="AS67" s="1">
        <f ca="1"/>
        <v>207</v>
      </c>
      <c r="AT67" s="1">
        <f ca="1"/>
        <v>5.81</v>
      </c>
    </row>
    <row r="68" spans="1:46" x14ac:dyDescent="0.25">
      <c r="A68" s="8">
        <v>64</v>
      </c>
      <c r="B68" s="10">
        <v>4.3313947300000004</v>
      </c>
      <c r="C68" s="6">
        <f t="shared" ref="C68:C131" si="13">IF(ISNUMBER(A68),MAX(0,ROUND(B68-$P$31,2)),"")</f>
        <v>4.33</v>
      </c>
      <c r="D68" s="6">
        <f t="shared" si="6"/>
        <v>4.33</v>
      </c>
      <c r="E68" s="3">
        <f t="shared" ref="E68:E131" ca="1" si="14">IF(ISNUMBER(A68),A68+$Q$7-$P$27,"")</f>
        <v>419</v>
      </c>
      <c r="F68">
        <f t="shared" ref="F68:F131" ca="1" si="15">IF(ISNUMBER(A68),A68+$Q$7-$P$27-$P$4,"")</f>
        <v>359</v>
      </c>
      <c r="G68" s="13">
        <v>64</v>
      </c>
      <c r="H68" s="14">
        <v>3.0445540000000002</v>
      </c>
      <c r="I68" s="6">
        <f t="shared" ref="I68:I131" si="16">IF(ISNUMBER(G68),MAX(0,ROUND(H68-$S$31,2)),"")</f>
        <v>3.04</v>
      </c>
      <c r="J68" s="6">
        <f t="shared" si="7"/>
        <v>3.04</v>
      </c>
      <c r="K68" s="3">
        <f t="shared" ref="K68:K131" ca="1" si="17">IF(ISNUMBER(G68),G68+$Q$9-$S$27,"")</f>
        <v>142</v>
      </c>
      <c r="L68">
        <f t="shared" ref="L68:L131" ca="1" si="18">IF(ISNUMBER(G68),G68+$Q$9-$S$27+$Q$4,"")</f>
        <v>182</v>
      </c>
      <c r="N68" s="1"/>
      <c r="O68" s="91"/>
      <c r="P68" s="91"/>
      <c r="Q68" s="91"/>
      <c r="R68" s="91"/>
      <c r="S68" s="91"/>
      <c r="T68" s="91"/>
      <c r="U68" s="91"/>
      <c r="V68" s="22"/>
      <c r="X68" s="1">
        <f ca="1"/>
        <v>423</v>
      </c>
      <c r="Y68" s="1">
        <f ca="1"/>
        <v>4.8499999999999996</v>
      </c>
      <c r="Z68" s="92">
        <f ca="1"/>
        <v>363</v>
      </c>
      <c r="AA68" s="1">
        <f ca="1"/>
        <v>4.8499999999999996</v>
      </c>
      <c r="AB68" s="1">
        <f ca="1"/>
        <v>148</v>
      </c>
      <c r="AC68" s="1">
        <f ca="1"/>
        <v>3.78</v>
      </c>
      <c r="AD68" s="92">
        <f ca="1"/>
        <v>188</v>
      </c>
      <c r="AE68" s="1">
        <f ca="1"/>
        <v>3.78</v>
      </c>
      <c r="AF68" s="1" t="e">
        <f ca="1"/>
        <v>#N/A</v>
      </c>
      <c r="AG68" s="1" t="e">
        <f ca="1"/>
        <v>#N/A</v>
      </c>
      <c r="AH68" s="1" t="e">
        <f ca="1"/>
        <v>#N/A</v>
      </c>
      <c r="AI68" s="1" t="e">
        <f ca="1"/>
        <v>#N/A</v>
      </c>
      <c r="AJ68" s="1" t="e">
        <f t="shared" ca="1" si="8"/>
        <v>#N/A</v>
      </c>
      <c r="AK68" s="1">
        <f t="shared" ca="1" si="9"/>
        <v>363</v>
      </c>
      <c r="AL68" s="93">
        <f ca="1">IF(ISNUMBER(AA68),IF(AA68&lt;intake_valve_lift!$B$4*1000,0,AA68),"")</f>
        <v>4.8499999999999996</v>
      </c>
      <c r="AM68" s="93">
        <f t="shared" ca="1" si="10"/>
        <v>4.8499999999999996</v>
      </c>
      <c r="AN68" s="1">
        <f t="shared" ca="1" si="11"/>
        <v>188</v>
      </c>
      <c r="AO68" s="93">
        <f ca="1">IF(ISNUMBER(AE68),IF(AE68&lt;exhaust_valve_lift!$B$4*1000,0,AE68),"")</f>
        <v>3.78</v>
      </c>
      <c r="AP68" s="93">
        <f t="shared" ca="1" si="12"/>
        <v>3.78</v>
      </c>
      <c r="AQ68" s="1">
        <f ca="1"/>
        <v>373</v>
      </c>
      <c r="AR68" s="1">
        <f ca="1"/>
        <v>5.98</v>
      </c>
      <c r="AS68" s="1">
        <f ca="1"/>
        <v>208</v>
      </c>
      <c r="AT68" s="1">
        <f ca="1"/>
        <v>5.91</v>
      </c>
    </row>
    <row r="69" spans="1:46" x14ac:dyDescent="0.25">
      <c r="A69" s="8">
        <v>65</v>
      </c>
      <c r="B69" s="10">
        <v>4.4624161250000007</v>
      </c>
      <c r="C69" s="6">
        <f t="shared" si="13"/>
        <v>4.46</v>
      </c>
      <c r="D69" s="6">
        <f t="shared" si="6"/>
        <v>4.46</v>
      </c>
      <c r="E69" s="3">
        <f t="shared" ca="1" si="14"/>
        <v>420</v>
      </c>
      <c r="F69">
        <f t="shared" ca="1" si="15"/>
        <v>360</v>
      </c>
      <c r="G69" s="13">
        <v>65</v>
      </c>
      <c r="H69" s="14">
        <v>3.1683569999999999</v>
      </c>
      <c r="I69" s="6">
        <f t="shared" si="16"/>
        <v>3.17</v>
      </c>
      <c r="J69" s="6">
        <f t="shared" si="7"/>
        <v>3.17</v>
      </c>
      <c r="K69" s="3">
        <f t="shared" ca="1" si="17"/>
        <v>143</v>
      </c>
      <c r="L69">
        <f t="shared" ca="1" si="18"/>
        <v>183</v>
      </c>
      <c r="N69" s="1"/>
      <c r="O69" s="91"/>
      <c r="P69" s="91"/>
      <c r="Q69" s="91"/>
      <c r="R69" s="91"/>
      <c r="S69" s="91"/>
      <c r="T69" s="91"/>
      <c r="U69" s="91"/>
      <c r="V69" s="22"/>
      <c r="X69" s="1">
        <f ca="1"/>
        <v>424</v>
      </c>
      <c r="Y69" s="1">
        <f ca="1"/>
        <v>4.97</v>
      </c>
      <c r="Z69" s="92">
        <f ca="1"/>
        <v>364</v>
      </c>
      <c r="AA69" s="1">
        <f ca="1"/>
        <v>4.97</v>
      </c>
      <c r="AB69" s="1">
        <f ca="1"/>
        <v>149</v>
      </c>
      <c r="AC69" s="1">
        <f ca="1"/>
        <v>3.89</v>
      </c>
      <c r="AD69" s="92">
        <f ca="1"/>
        <v>189</v>
      </c>
      <c r="AE69" s="1">
        <f ca="1"/>
        <v>3.89</v>
      </c>
      <c r="AF69" s="1" t="e">
        <f ca="1"/>
        <v>#N/A</v>
      </c>
      <c r="AG69" s="1" t="e">
        <f ca="1"/>
        <v>#N/A</v>
      </c>
      <c r="AH69" s="1" t="e">
        <f ca="1"/>
        <v>#N/A</v>
      </c>
      <c r="AI69" s="1" t="e">
        <f ca="1"/>
        <v>#N/A</v>
      </c>
      <c r="AJ69" s="1" t="e">
        <f t="shared" ca="1" si="8"/>
        <v>#N/A</v>
      </c>
      <c r="AK69" s="1">
        <f t="shared" ca="1" si="9"/>
        <v>364</v>
      </c>
      <c r="AL69" s="93">
        <f ca="1">IF(ISNUMBER(AA69),IF(AA69&lt;intake_valve_lift!$B$4*1000,0,AA69),"")</f>
        <v>4.97</v>
      </c>
      <c r="AM69" s="93">
        <f t="shared" ca="1" si="10"/>
        <v>4.97</v>
      </c>
      <c r="AN69" s="1">
        <f t="shared" ca="1" si="11"/>
        <v>189</v>
      </c>
      <c r="AO69" s="93">
        <f ca="1">IF(ISNUMBER(AE69),IF(AE69&lt;exhaust_valve_lift!$B$4*1000,0,AE69),"")</f>
        <v>3.89</v>
      </c>
      <c r="AP69" s="93">
        <f t="shared" ca="1" si="12"/>
        <v>3.89</v>
      </c>
      <c r="AQ69" s="1">
        <f ca="1"/>
        <v>374</v>
      </c>
      <c r="AR69" s="1">
        <f ca="1"/>
        <v>6.08</v>
      </c>
      <c r="AS69" s="1">
        <f ca="1"/>
        <v>209</v>
      </c>
      <c r="AT69" s="1">
        <f ca="1"/>
        <v>6</v>
      </c>
    </row>
    <row r="70" spans="1:46" x14ac:dyDescent="0.25">
      <c r="A70" s="8">
        <v>66</v>
      </c>
      <c r="B70" s="10">
        <v>4.5934375200000002</v>
      </c>
      <c r="C70" s="6">
        <f t="shared" si="13"/>
        <v>4.59</v>
      </c>
      <c r="D70" s="6">
        <f t="shared" ref="D70:D133" si="19">IF(AND(C70=0,C71=0,C69=0),1000,C70)</f>
        <v>4.59</v>
      </c>
      <c r="E70" s="3">
        <f t="shared" ca="1" si="14"/>
        <v>421</v>
      </c>
      <c r="F70">
        <f t="shared" ca="1" si="15"/>
        <v>361</v>
      </c>
      <c r="G70" s="13">
        <v>66</v>
      </c>
      <c r="H70" s="14">
        <v>3.291442</v>
      </c>
      <c r="I70" s="6">
        <f t="shared" si="16"/>
        <v>3.29</v>
      </c>
      <c r="J70" s="6">
        <f t="shared" ref="J70:J133" si="20">IF(AND(I70=0,I71=0,I69=0),1000,I70)</f>
        <v>3.29</v>
      </c>
      <c r="K70" s="3">
        <f t="shared" ca="1" si="17"/>
        <v>144</v>
      </c>
      <c r="L70">
        <f t="shared" ca="1" si="18"/>
        <v>184</v>
      </c>
      <c r="N70" s="1"/>
      <c r="O70" s="91"/>
      <c r="P70" s="91"/>
      <c r="Q70" s="91"/>
      <c r="R70" s="91"/>
      <c r="S70" s="91"/>
      <c r="T70" s="91"/>
      <c r="U70" s="91"/>
      <c r="V70" s="22"/>
      <c r="X70" s="1">
        <f ca="1"/>
        <v>425</v>
      </c>
      <c r="Y70" s="1">
        <f ca="1"/>
        <v>5.09</v>
      </c>
      <c r="Z70" s="92">
        <f ca="1"/>
        <v>365</v>
      </c>
      <c r="AA70" s="1">
        <f ca="1"/>
        <v>5.09</v>
      </c>
      <c r="AB70" s="1">
        <f ca="1"/>
        <v>150</v>
      </c>
      <c r="AC70" s="1">
        <f ca="1"/>
        <v>4.01</v>
      </c>
      <c r="AD70" s="92">
        <f ca="1"/>
        <v>190</v>
      </c>
      <c r="AE70" s="1">
        <f ca="1"/>
        <v>4.01</v>
      </c>
      <c r="AF70" s="1" t="e">
        <f ca="1"/>
        <v>#N/A</v>
      </c>
      <c r="AG70" s="1" t="e">
        <f ca="1"/>
        <v>#N/A</v>
      </c>
      <c r="AH70" s="1" t="e">
        <f ca="1"/>
        <v>#N/A</v>
      </c>
      <c r="AI70" s="1" t="e">
        <f ca="1"/>
        <v>#N/A</v>
      </c>
      <c r="AJ70" s="1" t="e">
        <f t="shared" ref="AJ70:AJ133" ca="1" si="21">AI70-AG70</f>
        <v>#N/A</v>
      </c>
      <c r="AK70" s="1">
        <f t="shared" ref="AK70:AK133" ca="1" si="22">IF(ISNUMBER(AL70),Z70,"")</f>
        <v>365</v>
      </c>
      <c r="AL70" s="93">
        <f ca="1">IF(ISNUMBER(AA70),IF(AA70&lt;intake_valve_lift!$B$4*1000,0,AA70),"")</f>
        <v>5.09</v>
      </c>
      <c r="AM70" s="93">
        <f t="shared" ref="AM70:AM133" ca="1" si="23">IF(AND(AL70=0,AL71=0,AL69=0),1000,AL70)</f>
        <v>5.09</v>
      </c>
      <c r="AN70" s="1">
        <f t="shared" ref="AN70:AN133" ca="1" si="24">IF(ISNUMBER(AO70),AD70,"")</f>
        <v>190</v>
      </c>
      <c r="AO70" s="93">
        <f ca="1">IF(ISNUMBER(AE70),IF(AE70&lt;exhaust_valve_lift!$B$4*1000,0,AE70),"")</f>
        <v>4.01</v>
      </c>
      <c r="AP70" s="93">
        <f t="shared" ref="AP70:AP133" ca="1" si="25">IF(AND(AO70=0,AO71=0,AO69=0),1000,AO70)</f>
        <v>4.01</v>
      </c>
      <c r="AQ70" s="1">
        <f ca="1"/>
        <v>375</v>
      </c>
      <c r="AR70" s="1">
        <f ca="1"/>
        <v>6.17</v>
      </c>
      <c r="AS70" s="1">
        <f ca="1"/>
        <v>210</v>
      </c>
      <c r="AT70" s="1">
        <f ca="1"/>
        <v>6.09</v>
      </c>
    </row>
    <row r="71" spans="1:46" x14ac:dyDescent="0.25">
      <c r="A71" s="8">
        <v>67</v>
      </c>
      <c r="B71" s="10">
        <v>4.7203414349999999</v>
      </c>
      <c r="C71" s="6">
        <f t="shared" si="13"/>
        <v>4.72</v>
      </c>
      <c r="D71" s="6">
        <f t="shared" si="19"/>
        <v>4.72</v>
      </c>
      <c r="E71" s="3">
        <f t="shared" ca="1" si="14"/>
        <v>422</v>
      </c>
      <c r="F71">
        <f t="shared" ca="1" si="15"/>
        <v>362</v>
      </c>
      <c r="G71" s="13">
        <v>67</v>
      </c>
      <c r="H71" s="14">
        <v>3.4137339999999998</v>
      </c>
      <c r="I71" s="6">
        <f t="shared" si="16"/>
        <v>3.41</v>
      </c>
      <c r="J71" s="6">
        <f t="shared" si="20"/>
        <v>3.41</v>
      </c>
      <c r="K71" s="3">
        <f t="shared" ca="1" si="17"/>
        <v>145</v>
      </c>
      <c r="L71">
        <f t="shared" ca="1" si="18"/>
        <v>185</v>
      </c>
      <c r="N71" s="1"/>
      <c r="O71" s="91"/>
      <c r="P71" s="91"/>
      <c r="Q71" s="91"/>
      <c r="R71" s="91"/>
      <c r="S71" s="91"/>
      <c r="T71" s="91"/>
      <c r="U71" s="91"/>
      <c r="V71" s="22"/>
      <c r="X71" s="1">
        <f ca="1"/>
        <v>426</v>
      </c>
      <c r="Y71" s="1">
        <f ca="1"/>
        <v>5.21</v>
      </c>
      <c r="Z71" s="92">
        <f ca="1"/>
        <v>366</v>
      </c>
      <c r="AA71" s="1">
        <f ca="1"/>
        <v>5.21</v>
      </c>
      <c r="AB71" s="1">
        <f ca="1"/>
        <v>151</v>
      </c>
      <c r="AC71" s="1">
        <f ca="1"/>
        <v>4.13</v>
      </c>
      <c r="AD71" s="92">
        <f ca="1"/>
        <v>191</v>
      </c>
      <c r="AE71" s="1">
        <f ca="1"/>
        <v>4.13</v>
      </c>
      <c r="AF71" s="1" t="e">
        <f ca="1"/>
        <v>#N/A</v>
      </c>
      <c r="AG71" s="1" t="e">
        <f ca="1"/>
        <v>#N/A</v>
      </c>
      <c r="AH71" s="1" t="e">
        <f ca="1"/>
        <v>#N/A</v>
      </c>
      <c r="AI71" s="1" t="e">
        <f ca="1"/>
        <v>#N/A</v>
      </c>
      <c r="AJ71" s="1" t="e">
        <f t="shared" ca="1" si="21"/>
        <v>#N/A</v>
      </c>
      <c r="AK71" s="1">
        <f t="shared" ca="1" si="22"/>
        <v>366</v>
      </c>
      <c r="AL71" s="93">
        <f ca="1">IF(ISNUMBER(AA71),IF(AA71&lt;intake_valve_lift!$B$4*1000,0,AA71),"")</f>
        <v>5.21</v>
      </c>
      <c r="AM71" s="93">
        <f t="shared" ca="1" si="23"/>
        <v>5.21</v>
      </c>
      <c r="AN71" s="1">
        <f t="shared" ca="1" si="24"/>
        <v>191</v>
      </c>
      <c r="AO71" s="93">
        <f ca="1">IF(ISNUMBER(AE71),IF(AE71&lt;exhaust_valve_lift!$B$4*1000,0,AE71),"")</f>
        <v>4.13</v>
      </c>
      <c r="AP71" s="93">
        <f t="shared" ca="1" si="25"/>
        <v>4.13</v>
      </c>
      <c r="AQ71" s="1">
        <f ca="1"/>
        <v>376</v>
      </c>
      <c r="AR71" s="1">
        <f ca="1"/>
        <v>6.27</v>
      </c>
      <c r="AS71" s="1">
        <f ca="1"/>
        <v>211</v>
      </c>
      <c r="AT71" s="1">
        <f ca="1"/>
        <v>6.18</v>
      </c>
    </row>
    <row r="72" spans="1:46" x14ac:dyDescent="0.25">
      <c r="A72" s="8">
        <v>68</v>
      </c>
      <c r="B72" s="10">
        <v>4.8472453499999997</v>
      </c>
      <c r="C72" s="6">
        <f t="shared" si="13"/>
        <v>4.8499999999999996</v>
      </c>
      <c r="D72" s="6">
        <f t="shared" si="19"/>
        <v>4.8499999999999996</v>
      </c>
      <c r="E72" s="3">
        <f t="shared" ca="1" si="14"/>
        <v>423</v>
      </c>
      <c r="F72">
        <f t="shared" ca="1" si="15"/>
        <v>363</v>
      </c>
      <c r="G72" s="13">
        <v>68</v>
      </c>
      <c r="H72" s="14">
        <v>3.5351640000000004</v>
      </c>
      <c r="I72" s="6">
        <f t="shared" si="16"/>
        <v>3.54</v>
      </c>
      <c r="J72" s="6">
        <f t="shared" si="20"/>
        <v>3.54</v>
      </c>
      <c r="K72" s="3">
        <f t="shared" ca="1" si="17"/>
        <v>146</v>
      </c>
      <c r="L72">
        <f t="shared" ca="1" si="18"/>
        <v>186</v>
      </c>
      <c r="N72" s="1"/>
      <c r="O72" s="91"/>
      <c r="P72" s="91"/>
      <c r="Q72" s="91"/>
      <c r="R72" s="91"/>
      <c r="S72" s="91"/>
      <c r="T72" s="91"/>
      <c r="U72" s="91"/>
      <c r="V72" s="22"/>
      <c r="X72" s="1">
        <f ca="1"/>
        <v>427</v>
      </c>
      <c r="Y72" s="1">
        <f ca="1"/>
        <v>5.33</v>
      </c>
      <c r="Z72" s="92">
        <f ca="1"/>
        <v>367</v>
      </c>
      <c r="AA72" s="1">
        <f ca="1"/>
        <v>5.33</v>
      </c>
      <c r="AB72" s="1">
        <f ca="1"/>
        <v>152</v>
      </c>
      <c r="AC72" s="1">
        <f ca="1"/>
        <v>4.24</v>
      </c>
      <c r="AD72" s="92">
        <f ca="1"/>
        <v>192</v>
      </c>
      <c r="AE72" s="1">
        <f ca="1"/>
        <v>4.24</v>
      </c>
      <c r="AF72" s="1" t="e">
        <f ca="1"/>
        <v>#N/A</v>
      </c>
      <c r="AG72" s="1" t="e">
        <f ca="1"/>
        <v>#N/A</v>
      </c>
      <c r="AH72" s="1" t="e">
        <f ca="1"/>
        <v>#N/A</v>
      </c>
      <c r="AI72" s="1" t="e">
        <f ca="1"/>
        <v>#N/A</v>
      </c>
      <c r="AJ72" s="1" t="e">
        <f t="shared" ca="1" si="21"/>
        <v>#N/A</v>
      </c>
      <c r="AK72" s="1">
        <f t="shared" ca="1" si="22"/>
        <v>367</v>
      </c>
      <c r="AL72" s="93">
        <f ca="1">IF(ISNUMBER(AA72),IF(AA72&lt;intake_valve_lift!$B$4*1000,0,AA72),"")</f>
        <v>5.33</v>
      </c>
      <c r="AM72" s="93">
        <f t="shared" ca="1" si="23"/>
        <v>5.33</v>
      </c>
      <c r="AN72" s="1">
        <f t="shared" ca="1" si="24"/>
        <v>192</v>
      </c>
      <c r="AO72" s="93">
        <f ca="1">IF(ISNUMBER(AE72),IF(AE72&lt;exhaust_valve_lift!$B$4*1000,0,AE72),"")</f>
        <v>4.24</v>
      </c>
      <c r="AP72" s="93">
        <f t="shared" ca="1" si="25"/>
        <v>4.24</v>
      </c>
      <c r="AQ72" s="1">
        <f ca="1"/>
        <v>377</v>
      </c>
      <c r="AR72" s="1">
        <f ca="1"/>
        <v>6.36</v>
      </c>
      <c r="AS72" s="1">
        <f ca="1"/>
        <v>212</v>
      </c>
      <c r="AT72" s="1">
        <f ca="1"/>
        <v>6.27</v>
      </c>
    </row>
    <row r="73" spans="1:46" x14ac:dyDescent="0.25">
      <c r="A73" s="8">
        <v>69</v>
      </c>
      <c r="B73" s="10">
        <v>4.9697642749999993</v>
      </c>
      <c r="C73" s="6">
        <f t="shared" si="13"/>
        <v>4.97</v>
      </c>
      <c r="D73" s="6">
        <f t="shared" si="19"/>
        <v>4.97</v>
      </c>
      <c r="E73" s="3">
        <f t="shared" ca="1" si="14"/>
        <v>424</v>
      </c>
      <c r="F73">
        <f t="shared" ca="1" si="15"/>
        <v>364</v>
      </c>
      <c r="G73" s="13">
        <v>69</v>
      </c>
      <c r="H73" s="14">
        <v>3.6556709999999999</v>
      </c>
      <c r="I73" s="6">
        <f t="shared" si="16"/>
        <v>3.66</v>
      </c>
      <c r="J73" s="6">
        <f t="shared" si="20"/>
        <v>3.66</v>
      </c>
      <c r="K73" s="3">
        <f t="shared" ca="1" si="17"/>
        <v>147</v>
      </c>
      <c r="L73">
        <f t="shared" ca="1" si="18"/>
        <v>187</v>
      </c>
      <c r="N73" s="1"/>
      <c r="O73" s="91"/>
      <c r="P73" s="91"/>
      <c r="Q73" s="91"/>
      <c r="R73" s="91"/>
      <c r="S73" s="91"/>
      <c r="T73" s="91"/>
      <c r="U73" s="91"/>
      <c r="V73" s="22"/>
      <c r="X73" s="1">
        <f ca="1"/>
        <v>428</v>
      </c>
      <c r="Y73" s="1">
        <f ca="1"/>
        <v>5.44</v>
      </c>
      <c r="Z73" s="92">
        <f ca="1"/>
        <v>368</v>
      </c>
      <c r="AA73" s="1">
        <f ca="1"/>
        <v>5.44</v>
      </c>
      <c r="AB73" s="1">
        <f ca="1"/>
        <v>153</v>
      </c>
      <c r="AC73" s="1">
        <f ca="1"/>
        <v>4.3600000000000003</v>
      </c>
      <c r="AD73" s="92">
        <f ca="1"/>
        <v>193</v>
      </c>
      <c r="AE73" s="1">
        <f ca="1"/>
        <v>4.3600000000000003</v>
      </c>
      <c r="AF73" s="1" t="e">
        <f ca="1"/>
        <v>#N/A</v>
      </c>
      <c r="AG73" s="1" t="e">
        <f ca="1"/>
        <v>#N/A</v>
      </c>
      <c r="AH73" s="1" t="e">
        <f ca="1"/>
        <v>#N/A</v>
      </c>
      <c r="AI73" s="1" t="e">
        <f ca="1"/>
        <v>#N/A</v>
      </c>
      <c r="AJ73" s="1" t="e">
        <f t="shared" ca="1" si="21"/>
        <v>#N/A</v>
      </c>
      <c r="AK73" s="1">
        <f t="shared" ca="1" si="22"/>
        <v>368</v>
      </c>
      <c r="AL73" s="93">
        <f ca="1">IF(ISNUMBER(AA73),IF(AA73&lt;intake_valve_lift!$B$4*1000,0,AA73),"")</f>
        <v>5.44</v>
      </c>
      <c r="AM73" s="93">
        <f t="shared" ca="1" si="23"/>
        <v>5.44</v>
      </c>
      <c r="AN73" s="1">
        <f t="shared" ca="1" si="24"/>
        <v>193</v>
      </c>
      <c r="AO73" s="93">
        <f ca="1">IF(ISNUMBER(AE73),IF(AE73&lt;exhaust_valve_lift!$B$4*1000,0,AE73),"")</f>
        <v>4.3600000000000003</v>
      </c>
      <c r="AP73" s="93">
        <f t="shared" ca="1" si="25"/>
        <v>4.3600000000000003</v>
      </c>
      <c r="AQ73" s="1">
        <f ca="1"/>
        <v>378</v>
      </c>
      <c r="AR73" s="1">
        <f ca="1"/>
        <v>6.45</v>
      </c>
      <c r="AS73" s="1">
        <f ca="1"/>
        <v>213</v>
      </c>
      <c r="AT73" s="1">
        <f ca="1"/>
        <v>6.35</v>
      </c>
    </row>
    <row r="74" spans="1:46" x14ac:dyDescent="0.25">
      <c r="A74" s="8">
        <v>70</v>
      </c>
      <c r="B74" s="10">
        <v>5.0922831999999998</v>
      </c>
      <c r="C74" s="6">
        <f t="shared" si="13"/>
        <v>5.09</v>
      </c>
      <c r="D74" s="6">
        <f t="shared" si="19"/>
        <v>5.09</v>
      </c>
      <c r="E74" s="3">
        <f t="shared" ca="1" si="14"/>
        <v>425</v>
      </c>
      <c r="F74">
        <f t="shared" ca="1" si="15"/>
        <v>365</v>
      </c>
      <c r="G74" s="13">
        <v>70</v>
      </c>
      <c r="H74" s="14">
        <v>3.7751980000000001</v>
      </c>
      <c r="I74" s="6">
        <f t="shared" si="16"/>
        <v>3.78</v>
      </c>
      <c r="J74" s="6">
        <f t="shared" si="20"/>
        <v>3.78</v>
      </c>
      <c r="K74" s="3">
        <f t="shared" ca="1" si="17"/>
        <v>148</v>
      </c>
      <c r="L74">
        <f t="shared" ca="1" si="18"/>
        <v>188</v>
      </c>
      <c r="N74" s="1"/>
      <c r="O74" s="91"/>
      <c r="P74" s="91"/>
      <c r="Q74" s="91"/>
      <c r="R74" s="91"/>
      <c r="S74" s="91"/>
      <c r="T74" s="91"/>
      <c r="U74" s="91"/>
      <c r="V74" s="22"/>
      <c r="X74" s="1">
        <f ca="1"/>
        <v>429</v>
      </c>
      <c r="Y74" s="1">
        <f ca="1"/>
        <v>5.55</v>
      </c>
      <c r="Z74" s="92">
        <f ca="1"/>
        <v>369</v>
      </c>
      <c r="AA74" s="1">
        <f ca="1"/>
        <v>5.55</v>
      </c>
      <c r="AB74" s="1">
        <f ca="1"/>
        <v>154</v>
      </c>
      <c r="AC74" s="1">
        <f ca="1"/>
        <v>4.47</v>
      </c>
      <c r="AD74" s="92">
        <f ca="1"/>
        <v>194</v>
      </c>
      <c r="AE74" s="1">
        <f ca="1"/>
        <v>4.47</v>
      </c>
      <c r="AF74" s="1" t="e">
        <f ca="1"/>
        <v>#N/A</v>
      </c>
      <c r="AG74" s="1" t="e">
        <f ca="1"/>
        <v>#N/A</v>
      </c>
      <c r="AH74" s="1" t="e">
        <f ca="1"/>
        <v>#N/A</v>
      </c>
      <c r="AI74" s="1" t="e">
        <f ca="1"/>
        <v>#N/A</v>
      </c>
      <c r="AJ74" s="1" t="e">
        <f t="shared" ca="1" si="21"/>
        <v>#N/A</v>
      </c>
      <c r="AK74" s="1">
        <f t="shared" ca="1" si="22"/>
        <v>369</v>
      </c>
      <c r="AL74" s="93">
        <f ca="1">IF(ISNUMBER(AA74),IF(AA74&lt;intake_valve_lift!$B$4*1000,0,AA74),"")</f>
        <v>5.55</v>
      </c>
      <c r="AM74" s="93">
        <f t="shared" ca="1" si="23"/>
        <v>5.55</v>
      </c>
      <c r="AN74" s="1">
        <f t="shared" ca="1" si="24"/>
        <v>194</v>
      </c>
      <c r="AO74" s="93">
        <f ca="1">IF(ISNUMBER(AE74),IF(AE74&lt;exhaust_valve_lift!$B$4*1000,0,AE74),"")</f>
        <v>4.47</v>
      </c>
      <c r="AP74" s="93">
        <f t="shared" ca="1" si="25"/>
        <v>4.47</v>
      </c>
      <c r="AQ74" s="1">
        <f ca="1"/>
        <v>379</v>
      </c>
      <c r="AR74" s="1">
        <f ca="1"/>
        <v>6.53</v>
      </c>
      <c r="AS74" s="1">
        <f ca="1"/>
        <v>214</v>
      </c>
      <c r="AT74" s="1">
        <f ca="1"/>
        <v>6.44</v>
      </c>
    </row>
    <row r="75" spans="1:46" x14ac:dyDescent="0.25">
      <c r="A75" s="8">
        <v>71</v>
      </c>
      <c r="B75" s="10">
        <v>5.210215195</v>
      </c>
      <c r="C75" s="6">
        <f t="shared" si="13"/>
        <v>5.21</v>
      </c>
      <c r="D75" s="6">
        <f t="shared" si="19"/>
        <v>5.21</v>
      </c>
      <c r="E75" s="3">
        <f t="shared" ca="1" si="14"/>
        <v>426</v>
      </c>
      <c r="F75">
        <f t="shared" ca="1" si="15"/>
        <v>366</v>
      </c>
      <c r="G75" s="13">
        <v>71</v>
      </c>
      <c r="H75" s="14">
        <v>3.8936920000000002</v>
      </c>
      <c r="I75" s="6">
        <f t="shared" si="16"/>
        <v>3.89</v>
      </c>
      <c r="J75" s="6">
        <f t="shared" si="20"/>
        <v>3.89</v>
      </c>
      <c r="K75" s="3">
        <f t="shared" ca="1" si="17"/>
        <v>149</v>
      </c>
      <c r="L75">
        <f t="shared" ca="1" si="18"/>
        <v>189</v>
      </c>
      <c r="N75" s="1"/>
      <c r="O75" s="91"/>
      <c r="P75" s="91"/>
      <c r="Q75" s="91"/>
      <c r="R75" s="91"/>
      <c r="S75" s="91"/>
      <c r="T75" s="91"/>
      <c r="U75" s="91"/>
      <c r="V75" s="22"/>
      <c r="X75" s="1">
        <f ca="1"/>
        <v>430</v>
      </c>
      <c r="Y75" s="1">
        <f ca="1"/>
        <v>5.66</v>
      </c>
      <c r="Z75" s="92">
        <f ca="1"/>
        <v>370</v>
      </c>
      <c r="AA75" s="1">
        <f ca="1"/>
        <v>5.66</v>
      </c>
      <c r="AB75" s="1">
        <f ca="1"/>
        <v>155</v>
      </c>
      <c r="AC75" s="1">
        <f ca="1"/>
        <v>4.58</v>
      </c>
      <c r="AD75" s="92">
        <f ca="1"/>
        <v>195</v>
      </c>
      <c r="AE75" s="1">
        <f ca="1"/>
        <v>4.58</v>
      </c>
      <c r="AF75" s="1" t="e">
        <f ca="1"/>
        <v>#N/A</v>
      </c>
      <c r="AG75" s="1" t="e">
        <f ca="1"/>
        <v>#N/A</v>
      </c>
      <c r="AH75" s="1" t="e">
        <f ca="1"/>
        <v>#N/A</v>
      </c>
      <c r="AI75" s="1" t="e">
        <f ca="1"/>
        <v>#N/A</v>
      </c>
      <c r="AJ75" s="1" t="e">
        <f t="shared" ca="1" si="21"/>
        <v>#N/A</v>
      </c>
      <c r="AK75" s="1">
        <f t="shared" ca="1" si="22"/>
        <v>370</v>
      </c>
      <c r="AL75" s="93">
        <f ca="1">IF(ISNUMBER(AA75),IF(AA75&lt;intake_valve_lift!$B$4*1000,0,AA75),"")</f>
        <v>5.66</v>
      </c>
      <c r="AM75" s="93">
        <f t="shared" ca="1" si="23"/>
        <v>5.66</v>
      </c>
      <c r="AN75" s="1">
        <f t="shared" ca="1" si="24"/>
        <v>195</v>
      </c>
      <c r="AO75" s="93">
        <f ca="1">IF(ISNUMBER(AE75),IF(AE75&lt;exhaust_valve_lift!$B$4*1000,0,AE75),"")</f>
        <v>4.58</v>
      </c>
      <c r="AP75" s="93">
        <f t="shared" ca="1" si="25"/>
        <v>4.58</v>
      </c>
      <c r="AQ75" s="1">
        <f ca="1"/>
        <v>380</v>
      </c>
      <c r="AR75" s="1">
        <f ca="1"/>
        <v>6.62</v>
      </c>
      <c r="AS75" s="1">
        <f ca="1"/>
        <v>215</v>
      </c>
      <c r="AT75" s="1">
        <f ca="1"/>
        <v>6.52</v>
      </c>
    </row>
    <row r="76" spans="1:46" x14ac:dyDescent="0.25">
      <c r="A76" s="8">
        <v>72</v>
      </c>
      <c r="B76" s="10">
        <v>5.3281471900000001</v>
      </c>
      <c r="C76" s="6">
        <f t="shared" si="13"/>
        <v>5.33</v>
      </c>
      <c r="D76" s="6">
        <f t="shared" si="19"/>
        <v>5.33</v>
      </c>
      <c r="E76" s="3">
        <f t="shared" ca="1" si="14"/>
        <v>427</v>
      </c>
      <c r="F76">
        <f t="shared" ca="1" si="15"/>
        <v>367</v>
      </c>
      <c r="G76" s="13">
        <v>72</v>
      </c>
      <c r="H76" s="14">
        <v>4.011107</v>
      </c>
      <c r="I76" s="6">
        <f t="shared" si="16"/>
        <v>4.01</v>
      </c>
      <c r="J76" s="6">
        <f t="shared" si="20"/>
        <v>4.01</v>
      </c>
      <c r="K76" s="3">
        <f t="shared" ca="1" si="17"/>
        <v>150</v>
      </c>
      <c r="L76">
        <f t="shared" ca="1" si="18"/>
        <v>190</v>
      </c>
      <c r="N76" s="1"/>
      <c r="O76" s="91"/>
      <c r="P76" s="91"/>
      <c r="Q76" s="91"/>
      <c r="R76" s="91"/>
      <c r="S76" s="91"/>
      <c r="T76" s="91"/>
      <c r="U76" s="91"/>
      <c r="V76" s="22"/>
      <c r="X76" s="1">
        <f ca="1"/>
        <v>431</v>
      </c>
      <c r="Y76" s="1">
        <f ca="1"/>
        <v>5.77</v>
      </c>
      <c r="Z76" s="92">
        <f ca="1"/>
        <v>371</v>
      </c>
      <c r="AA76" s="1">
        <f ca="1"/>
        <v>5.77</v>
      </c>
      <c r="AB76" s="1">
        <f ca="1"/>
        <v>156</v>
      </c>
      <c r="AC76" s="1">
        <f ca="1"/>
        <v>4.6900000000000004</v>
      </c>
      <c r="AD76" s="92">
        <f ca="1"/>
        <v>196</v>
      </c>
      <c r="AE76" s="1">
        <f ca="1"/>
        <v>4.6900000000000004</v>
      </c>
      <c r="AF76" s="1" t="e">
        <f ca="1"/>
        <v>#N/A</v>
      </c>
      <c r="AG76" s="1" t="e">
        <f ca="1"/>
        <v>#N/A</v>
      </c>
      <c r="AH76" s="1" t="e">
        <f ca="1"/>
        <v>#N/A</v>
      </c>
      <c r="AI76" s="1" t="e">
        <f ca="1"/>
        <v>#N/A</v>
      </c>
      <c r="AJ76" s="1" t="e">
        <f t="shared" ca="1" si="21"/>
        <v>#N/A</v>
      </c>
      <c r="AK76" s="1">
        <f t="shared" ca="1" si="22"/>
        <v>371</v>
      </c>
      <c r="AL76" s="93">
        <f ca="1">IF(ISNUMBER(AA76),IF(AA76&lt;intake_valve_lift!$B$4*1000,0,AA76),"")</f>
        <v>5.77</v>
      </c>
      <c r="AM76" s="93">
        <f t="shared" ca="1" si="23"/>
        <v>5.77</v>
      </c>
      <c r="AN76" s="1">
        <f t="shared" ca="1" si="24"/>
        <v>196</v>
      </c>
      <c r="AO76" s="93">
        <f ca="1">IF(ISNUMBER(AE76),IF(AE76&lt;exhaust_valve_lift!$B$4*1000,0,AE76),"")</f>
        <v>4.6900000000000004</v>
      </c>
      <c r="AP76" s="93">
        <f t="shared" ca="1" si="25"/>
        <v>4.6900000000000004</v>
      </c>
      <c r="AQ76" s="1">
        <f ca="1"/>
        <v>381</v>
      </c>
      <c r="AR76" s="1">
        <f ca="1"/>
        <v>6.7</v>
      </c>
      <c r="AS76" s="1">
        <f ca="1"/>
        <v>216</v>
      </c>
      <c r="AT76" s="1">
        <f ca="1"/>
        <v>6.6</v>
      </c>
    </row>
    <row r="77" spans="1:46" x14ac:dyDescent="0.25">
      <c r="A77" s="8">
        <v>73</v>
      </c>
      <c r="B77" s="10">
        <v>5.4413260700000006</v>
      </c>
      <c r="C77" s="6">
        <f t="shared" si="13"/>
        <v>5.44</v>
      </c>
      <c r="D77" s="6">
        <f t="shared" si="19"/>
        <v>5.44</v>
      </c>
      <c r="E77" s="3">
        <f t="shared" ca="1" si="14"/>
        <v>428</v>
      </c>
      <c r="F77">
        <f t="shared" ca="1" si="15"/>
        <v>368</v>
      </c>
      <c r="G77" s="13">
        <v>73</v>
      </c>
      <c r="H77" s="14">
        <v>4.1274009999999999</v>
      </c>
      <c r="I77" s="6">
        <f t="shared" si="16"/>
        <v>4.13</v>
      </c>
      <c r="J77" s="6">
        <f t="shared" si="20"/>
        <v>4.13</v>
      </c>
      <c r="K77" s="3">
        <f t="shared" ca="1" si="17"/>
        <v>151</v>
      </c>
      <c r="L77">
        <f t="shared" ca="1" si="18"/>
        <v>191</v>
      </c>
      <c r="N77" s="1"/>
      <c r="O77" s="91"/>
      <c r="P77" s="91"/>
      <c r="Q77" s="91"/>
      <c r="R77" s="91"/>
      <c r="S77" s="91"/>
      <c r="T77" s="91"/>
      <c r="U77" s="91"/>
      <c r="V77" s="22"/>
      <c r="X77" s="1">
        <f ca="1"/>
        <v>432</v>
      </c>
      <c r="Y77" s="1">
        <f ca="1"/>
        <v>5.87</v>
      </c>
      <c r="Z77" s="92">
        <f ca="1"/>
        <v>372</v>
      </c>
      <c r="AA77" s="1">
        <f ca="1"/>
        <v>5.87</v>
      </c>
      <c r="AB77" s="1">
        <f ca="1"/>
        <v>157</v>
      </c>
      <c r="AC77" s="1">
        <f ca="1"/>
        <v>4.8</v>
      </c>
      <c r="AD77" s="92">
        <f ca="1"/>
        <v>197</v>
      </c>
      <c r="AE77" s="1">
        <f ca="1"/>
        <v>4.8</v>
      </c>
      <c r="AF77" s="1" t="e">
        <f ca="1"/>
        <v>#N/A</v>
      </c>
      <c r="AG77" s="1" t="e">
        <f ca="1"/>
        <v>#N/A</v>
      </c>
      <c r="AH77" s="1" t="e">
        <f ca="1"/>
        <v>#N/A</v>
      </c>
      <c r="AI77" s="1" t="e">
        <f ca="1"/>
        <v>#N/A</v>
      </c>
      <c r="AJ77" s="1" t="e">
        <f t="shared" ca="1" si="21"/>
        <v>#N/A</v>
      </c>
      <c r="AK77" s="1">
        <f t="shared" ca="1" si="22"/>
        <v>372</v>
      </c>
      <c r="AL77" s="93">
        <f ca="1">IF(ISNUMBER(AA77),IF(AA77&lt;intake_valve_lift!$B$4*1000,0,AA77),"")</f>
        <v>5.87</v>
      </c>
      <c r="AM77" s="93">
        <f t="shared" ca="1" si="23"/>
        <v>5.87</v>
      </c>
      <c r="AN77" s="1">
        <f t="shared" ca="1" si="24"/>
        <v>197</v>
      </c>
      <c r="AO77" s="93">
        <f ca="1">IF(ISNUMBER(AE77),IF(AE77&lt;exhaust_valve_lift!$B$4*1000,0,AE77),"")</f>
        <v>4.8</v>
      </c>
      <c r="AP77" s="93">
        <f t="shared" ca="1" si="25"/>
        <v>4.8</v>
      </c>
      <c r="AQ77" s="1">
        <f ca="1"/>
        <v>382</v>
      </c>
      <c r="AR77" s="1">
        <f ca="1"/>
        <v>6.78</v>
      </c>
      <c r="AS77" s="1">
        <f ca="1"/>
        <v>217</v>
      </c>
      <c r="AT77" s="1">
        <f ca="1"/>
        <v>6.68</v>
      </c>
    </row>
    <row r="78" spans="1:46" x14ac:dyDescent="0.25">
      <c r="A78" s="8">
        <v>74</v>
      </c>
      <c r="B78" s="10">
        <v>5.5545049500000001</v>
      </c>
      <c r="C78" s="6">
        <f t="shared" si="13"/>
        <v>5.55</v>
      </c>
      <c r="D78" s="6">
        <f t="shared" si="19"/>
        <v>5.55</v>
      </c>
      <c r="E78" s="3">
        <f t="shared" ca="1" si="14"/>
        <v>429</v>
      </c>
      <c r="F78">
        <f t="shared" ca="1" si="15"/>
        <v>369</v>
      </c>
      <c r="G78" s="13">
        <v>74</v>
      </c>
      <c r="H78" s="14">
        <v>4.2425370000000004</v>
      </c>
      <c r="I78" s="6">
        <f t="shared" si="16"/>
        <v>4.24</v>
      </c>
      <c r="J78" s="6">
        <f t="shared" si="20"/>
        <v>4.24</v>
      </c>
      <c r="K78" s="3">
        <f t="shared" ca="1" si="17"/>
        <v>152</v>
      </c>
      <c r="L78">
        <f t="shared" ca="1" si="18"/>
        <v>192</v>
      </c>
      <c r="N78" s="1"/>
      <c r="O78" s="91"/>
      <c r="P78" s="91"/>
      <c r="Q78" s="91"/>
      <c r="R78" s="91"/>
      <c r="S78" s="91"/>
      <c r="T78" s="91"/>
      <c r="U78" s="91"/>
      <c r="V78" s="22"/>
      <c r="X78" s="1">
        <f ca="1"/>
        <v>433</v>
      </c>
      <c r="Y78" s="1">
        <f ca="1"/>
        <v>5.98</v>
      </c>
      <c r="Z78" s="92">
        <f ca="1"/>
        <v>373</v>
      </c>
      <c r="AA78" s="1">
        <f ca="1"/>
        <v>5.98</v>
      </c>
      <c r="AB78" s="1">
        <f ca="1"/>
        <v>158</v>
      </c>
      <c r="AC78" s="1">
        <f ca="1"/>
        <v>4.91</v>
      </c>
      <c r="AD78" s="92">
        <f ca="1"/>
        <v>198</v>
      </c>
      <c r="AE78" s="1">
        <f ca="1"/>
        <v>4.91</v>
      </c>
      <c r="AF78" s="1" t="e">
        <f ca="1"/>
        <v>#N/A</v>
      </c>
      <c r="AG78" s="1" t="e">
        <f ca="1"/>
        <v>#N/A</v>
      </c>
      <c r="AH78" s="1" t="e">
        <f ca="1"/>
        <v>#N/A</v>
      </c>
      <c r="AI78" s="1" t="e">
        <f ca="1"/>
        <v>#N/A</v>
      </c>
      <c r="AJ78" s="1" t="e">
        <f t="shared" ca="1" si="21"/>
        <v>#N/A</v>
      </c>
      <c r="AK78" s="1">
        <f t="shared" ca="1" si="22"/>
        <v>373</v>
      </c>
      <c r="AL78" s="93">
        <f ca="1">IF(ISNUMBER(AA78),IF(AA78&lt;intake_valve_lift!$B$4*1000,0,AA78),"")</f>
        <v>5.98</v>
      </c>
      <c r="AM78" s="93">
        <f t="shared" ca="1" si="23"/>
        <v>5.98</v>
      </c>
      <c r="AN78" s="1">
        <f t="shared" ca="1" si="24"/>
        <v>198</v>
      </c>
      <c r="AO78" s="93">
        <f ca="1">IF(ISNUMBER(AE78),IF(AE78&lt;exhaust_valve_lift!$B$4*1000,0,AE78),"")</f>
        <v>4.91</v>
      </c>
      <c r="AP78" s="93">
        <f t="shared" ca="1" si="25"/>
        <v>4.91</v>
      </c>
      <c r="AQ78" s="1">
        <f ca="1"/>
        <v>383</v>
      </c>
      <c r="AR78" s="1">
        <f ca="1"/>
        <v>6.85</v>
      </c>
      <c r="AS78" s="1">
        <f ca="1"/>
        <v>218</v>
      </c>
      <c r="AT78" s="1">
        <f ca="1"/>
        <v>6.76</v>
      </c>
    </row>
    <row r="79" spans="1:46" x14ac:dyDescent="0.25">
      <c r="A79" s="8">
        <v>75</v>
      </c>
      <c r="B79" s="10">
        <v>5.6627848099999998</v>
      </c>
      <c r="C79" s="6">
        <f t="shared" si="13"/>
        <v>5.66</v>
      </c>
      <c r="D79" s="6">
        <f t="shared" si="19"/>
        <v>5.66</v>
      </c>
      <c r="E79" s="3">
        <f t="shared" ca="1" si="14"/>
        <v>430</v>
      </c>
      <c r="F79">
        <f t="shared" ca="1" si="15"/>
        <v>370</v>
      </c>
      <c r="G79" s="13">
        <v>75</v>
      </c>
      <c r="H79" s="14">
        <v>4.3564829999999999</v>
      </c>
      <c r="I79" s="6">
        <f t="shared" si="16"/>
        <v>4.3600000000000003</v>
      </c>
      <c r="J79" s="6">
        <f t="shared" si="20"/>
        <v>4.3600000000000003</v>
      </c>
      <c r="K79" s="3">
        <f t="shared" ca="1" si="17"/>
        <v>153</v>
      </c>
      <c r="L79">
        <f t="shared" ca="1" si="18"/>
        <v>193</v>
      </c>
      <c r="N79" s="1"/>
      <c r="O79" s="91"/>
      <c r="P79" s="91"/>
      <c r="Q79" s="91"/>
      <c r="R79" s="91"/>
      <c r="S79" s="91"/>
      <c r="T79" s="91"/>
      <c r="U79" s="91"/>
      <c r="V79" s="22"/>
      <c r="X79" s="1">
        <f ca="1"/>
        <v>434</v>
      </c>
      <c r="Y79" s="1">
        <f ca="1"/>
        <v>6.08</v>
      </c>
      <c r="Z79" s="92">
        <f ca="1"/>
        <v>374</v>
      </c>
      <c r="AA79" s="1">
        <f ca="1"/>
        <v>6.08</v>
      </c>
      <c r="AB79" s="1">
        <f ca="1"/>
        <v>159</v>
      </c>
      <c r="AC79" s="1">
        <f ca="1"/>
        <v>5.01</v>
      </c>
      <c r="AD79" s="92">
        <f ca="1"/>
        <v>199</v>
      </c>
      <c r="AE79" s="1">
        <f ca="1"/>
        <v>5.01</v>
      </c>
      <c r="AF79" s="1" t="e">
        <f ca="1"/>
        <v>#N/A</v>
      </c>
      <c r="AG79" s="1" t="e">
        <f ca="1"/>
        <v>#N/A</v>
      </c>
      <c r="AH79" s="1" t="e">
        <f ca="1"/>
        <v>#N/A</v>
      </c>
      <c r="AI79" s="1" t="e">
        <f ca="1"/>
        <v>#N/A</v>
      </c>
      <c r="AJ79" s="1" t="e">
        <f t="shared" ca="1" si="21"/>
        <v>#N/A</v>
      </c>
      <c r="AK79" s="1">
        <f t="shared" ca="1" si="22"/>
        <v>374</v>
      </c>
      <c r="AL79" s="93">
        <f ca="1">IF(ISNUMBER(AA79),IF(AA79&lt;intake_valve_lift!$B$4*1000,0,AA79),"")</f>
        <v>6.08</v>
      </c>
      <c r="AM79" s="93">
        <f t="shared" ca="1" si="23"/>
        <v>6.08</v>
      </c>
      <c r="AN79" s="1">
        <f t="shared" ca="1" si="24"/>
        <v>199</v>
      </c>
      <c r="AO79" s="93">
        <f ca="1">IF(ISNUMBER(AE79),IF(AE79&lt;exhaust_valve_lift!$B$4*1000,0,AE79),"")</f>
        <v>5.01</v>
      </c>
      <c r="AP79" s="93">
        <f t="shared" ca="1" si="25"/>
        <v>5.01</v>
      </c>
      <c r="AQ79" s="1">
        <f ca="1"/>
        <v>384</v>
      </c>
      <c r="AR79" s="1">
        <f ca="1"/>
        <v>6.92</v>
      </c>
      <c r="AS79" s="1">
        <f ca="1"/>
        <v>219</v>
      </c>
      <c r="AT79" s="1">
        <f ca="1"/>
        <v>6.84</v>
      </c>
    </row>
    <row r="80" spans="1:46" x14ac:dyDescent="0.25">
      <c r="A80" s="8">
        <v>76</v>
      </c>
      <c r="B80" s="10">
        <v>5.7710646700000003</v>
      </c>
      <c r="C80" s="6">
        <f t="shared" si="13"/>
        <v>5.77</v>
      </c>
      <c r="D80" s="6">
        <f t="shared" si="19"/>
        <v>5.77</v>
      </c>
      <c r="E80" s="3">
        <f t="shared" ca="1" si="14"/>
        <v>431</v>
      </c>
      <c r="F80">
        <f t="shared" ca="1" si="15"/>
        <v>371</v>
      </c>
      <c r="G80" s="13">
        <v>76</v>
      </c>
      <c r="H80" s="14">
        <v>4.4692100000000003</v>
      </c>
      <c r="I80" s="6">
        <f t="shared" si="16"/>
        <v>4.47</v>
      </c>
      <c r="J80" s="6">
        <f t="shared" si="20"/>
        <v>4.47</v>
      </c>
      <c r="K80" s="3">
        <f t="shared" ca="1" si="17"/>
        <v>154</v>
      </c>
      <c r="L80">
        <f t="shared" ca="1" si="18"/>
        <v>194</v>
      </c>
      <c r="N80" s="1"/>
      <c r="O80" s="91"/>
      <c r="P80" s="91"/>
      <c r="Q80" s="91"/>
      <c r="R80" s="91"/>
      <c r="S80" s="91"/>
      <c r="T80" s="91"/>
      <c r="U80" s="91"/>
      <c r="V80" s="22"/>
      <c r="X80" s="1">
        <f ca="1"/>
        <v>435</v>
      </c>
      <c r="Y80" s="1">
        <f ca="1"/>
        <v>6.17</v>
      </c>
      <c r="Z80" s="92">
        <f ca="1"/>
        <v>375</v>
      </c>
      <c r="AA80" s="1">
        <f ca="1"/>
        <v>6.17</v>
      </c>
      <c r="AB80" s="1">
        <f ca="1"/>
        <v>160</v>
      </c>
      <c r="AC80" s="1">
        <f ca="1"/>
        <v>5.12</v>
      </c>
      <c r="AD80" s="92">
        <f ca="1"/>
        <v>200</v>
      </c>
      <c r="AE80" s="1">
        <f ca="1"/>
        <v>5.12</v>
      </c>
      <c r="AF80" s="1" t="e">
        <f ca="1"/>
        <v>#N/A</v>
      </c>
      <c r="AG80" s="1" t="e">
        <f ca="1"/>
        <v>#N/A</v>
      </c>
      <c r="AH80" s="1" t="e">
        <f ca="1"/>
        <v>#N/A</v>
      </c>
      <c r="AI80" s="1" t="e">
        <f ca="1"/>
        <v>#N/A</v>
      </c>
      <c r="AJ80" s="1" t="e">
        <f t="shared" ca="1" si="21"/>
        <v>#N/A</v>
      </c>
      <c r="AK80" s="1">
        <f t="shared" ca="1" si="22"/>
        <v>375</v>
      </c>
      <c r="AL80" s="93">
        <f ca="1">IF(ISNUMBER(AA80),IF(AA80&lt;intake_valve_lift!$B$4*1000,0,AA80),"")</f>
        <v>6.17</v>
      </c>
      <c r="AM80" s="93">
        <f t="shared" ca="1" si="23"/>
        <v>6.17</v>
      </c>
      <c r="AN80" s="1">
        <f t="shared" ca="1" si="24"/>
        <v>200</v>
      </c>
      <c r="AO80" s="93">
        <f ca="1">IF(ISNUMBER(AE80),IF(AE80&lt;exhaust_valve_lift!$B$4*1000,0,AE80),"")</f>
        <v>5.12</v>
      </c>
      <c r="AP80" s="93">
        <f t="shared" ca="1" si="25"/>
        <v>5.12</v>
      </c>
      <c r="AQ80" s="1">
        <f ca="1"/>
        <v>385</v>
      </c>
      <c r="AR80" s="1">
        <f ca="1"/>
        <v>6.99</v>
      </c>
      <c r="AS80" s="1">
        <f ca="1"/>
        <v>220</v>
      </c>
      <c r="AT80" s="1">
        <f ca="1"/>
        <v>6.91</v>
      </c>
    </row>
    <row r="81" spans="1:46" x14ac:dyDescent="0.25">
      <c r="A81" s="8">
        <v>77</v>
      </c>
      <c r="B81" s="10">
        <v>5.8743153350000004</v>
      </c>
      <c r="C81" s="6">
        <f t="shared" si="13"/>
        <v>5.87</v>
      </c>
      <c r="D81" s="6">
        <f t="shared" si="19"/>
        <v>5.87</v>
      </c>
      <c r="E81" s="3">
        <f t="shared" ca="1" si="14"/>
        <v>432</v>
      </c>
      <c r="F81">
        <f t="shared" ca="1" si="15"/>
        <v>372</v>
      </c>
      <c r="G81" s="13">
        <v>77</v>
      </c>
      <c r="H81" s="14">
        <v>4.5806940000000003</v>
      </c>
      <c r="I81" s="6">
        <f t="shared" si="16"/>
        <v>4.58</v>
      </c>
      <c r="J81" s="6">
        <f t="shared" si="20"/>
        <v>4.58</v>
      </c>
      <c r="K81" s="3">
        <f t="shared" ca="1" si="17"/>
        <v>155</v>
      </c>
      <c r="L81">
        <f t="shared" ca="1" si="18"/>
        <v>195</v>
      </c>
      <c r="N81" s="1"/>
      <c r="O81" s="91"/>
      <c r="P81" s="91"/>
      <c r="Q81" s="91"/>
      <c r="R81" s="91"/>
      <c r="S81" s="91"/>
      <c r="T81" s="91"/>
      <c r="U81" s="91"/>
      <c r="V81" s="22"/>
      <c r="X81" s="1">
        <f ca="1"/>
        <v>436</v>
      </c>
      <c r="Y81" s="1">
        <f ca="1"/>
        <v>6.27</v>
      </c>
      <c r="Z81" s="92">
        <f ca="1"/>
        <v>376</v>
      </c>
      <c r="AA81" s="1">
        <f ca="1"/>
        <v>6.27</v>
      </c>
      <c r="AB81" s="1">
        <f ca="1"/>
        <v>161</v>
      </c>
      <c r="AC81" s="1">
        <f ca="1"/>
        <v>5.22</v>
      </c>
      <c r="AD81" s="92">
        <f ca="1"/>
        <v>201</v>
      </c>
      <c r="AE81" s="1">
        <f ca="1"/>
        <v>5.22</v>
      </c>
      <c r="AF81" s="1" t="e">
        <f ca="1"/>
        <v>#N/A</v>
      </c>
      <c r="AG81" s="1" t="e">
        <f ca="1"/>
        <v>#N/A</v>
      </c>
      <c r="AH81" s="1" t="e">
        <f ca="1"/>
        <v>#N/A</v>
      </c>
      <c r="AI81" s="1" t="e">
        <f ca="1"/>
        <v>#N/A</v>
      </c>
      <c r="AJ81" s="1" t="e">
        <f t="shared" ca="1" si="21"/>
        <v>#N/A</v>
      </c>
      <c r="AK81" s="1">
        <f t="shared" ca="1" si="22"/>
        <v>376</v>
      </c>
      <c r="AL81" s="93">
        <f ca="1">IF(ISNUMBER(AA81),IF(AA81&lt;intake_valve_lift!$B$4*1000,0,AA81),"")</f>
        <v>6.27</v>
      </c>
      <c r="AM81" s="93">
        <f t="shared" ca="1" si="23"/>
        <v>6.27</v>
      </c>
      <c r="AN81" s="1">
        <f t="shared" ca="1" si="24"/>
        <v>201</v>
      </c>
      <c r="AO81" s="93">
        <f ca="1">IF(ISNUMBER(AE81),IF(AE81&lt;exhaust_valve_lift!$B$4*1000,0,AE81),"")</f>
        <v>5.22</v>
      </c>
      <c r="AP81" s="93">
        <f t="shared" ca="1" si="25"/>
        <v>5.22</v>
      </c>
      <c r="AQ81" s="1">
        <f ca="1"/>
        <v>386</v>
      </c>
      <c r="AR81" s="1">
        <f ca="1"/>
        <v>7.06</v>
      </c>
      <c r="AS81" s="1">
        <f ca="1"/>
        <v>221</v>
      </c>
      <c r="AT81" s="1">
        <f ca="1"/>
        <v>6.99</v>
      </c>
    </row>
    <row r="82" spans="1:46" x14ac:dyDescent="0.25">
      <c r="A82" s="8">
        <v>78</v>
      </c>
      <c r="B82" s="10">
        <v>5.9775660000000004</v>
      </c>
      <c r="C82" s="6">
        <f t="shared" si="13"/>
        <v>5.98</v>
      </c>
      <c r="D82" s="6">
        <f t="shared" si="19"/>
        <v>5.98</v>
      </c>
      <c r="E82" s="3">
        <f t="shared" ca="1" si="14"/>
        <v>433</v>
      </c>
      <c r="F82">
        <f t="shared" ca="1" si="15"/>
        <v>373</v>
      </c>
      <c r="G82" s="13">
        <v>78</v>
      </c>
      <c r="H82" s="14">
        <v>4.6909109999999998</v>
      </c>
      <c r="I82" s="6">
        <f t="shared" si="16"/>
        <v>4.6900000000000004</v>
      </c>
      <c r="J82" s="6">
        <f t="shared" si="20"/>
        <v>4.6900000000000004</v>
      </c>
      <c r="K82" s="3">
        <f t="shared" ca="1" si="17"/>
        <v>156</v>
      </c>
      <c r="L82">
        <f t="shared" ca="1" si="18"/>
        <v>196</v>
      </c>
      <c r="N82" s="1"/>
      <c r="O82" s="91"/>
      <c r="P82" s="91"/>
      <c r="Q82" s="91"/>
      <c r="R82" s="91"/>
      <c r="S82" s="91"/>
      <c r="T82" s="91"/>
      <c r="U82" s="91"/>
      <c r="V82" s="22"/>
      <c r="X82" s="1">
        <f ca="1"/>
        <v>437</v>
      </c>
      <c r="Y82" s="1">
        <f ca="1"/>
        <v>6.36</v>
      </c>
      <c r="Z82" s="92">
        <f ca="1"/>
        <v>377</v>
      </c>
      <c r="AA82" s="1">
        <f ca="1"/>
        <v>6.36</v>
      </c>
      <c r="AB82" s="1">
        <f ca="1"/>
        <v>162</v>
      </c>
      <c r="AC82" s="1">
        <f ca="1"/>
        <v>5.32</v>
      </c>
      <c r="AD82" s="92">
        <f ca="1"/>
        <v>202</v>
      </c>
      <c r="AE82" s="1">
        <f ca="1"/>
        <v>5.32</v>
      </c>
      <c r="AF82" s="1" t="e">
        <f ca="1"/>
        <v>#N/A</v>
      </c>
      <c r="AG82" s="1" t="e">
        <f ca="1"/>
        <v>#N/A</v>
      </c>
      <c r="AH82" s="1" t="e">
        <f ca="1"/>
        <v>#N/A</v>
      </c>
      <c r="AI82" s="1" t="e">
        <f ca="1"/>
        <v>#N/A</v>
      </c>
      <c r="AJ82" s="1" t="e">
        <f t="shared" ca="1" si="21"/>
        <v>#N/A</v>
      </c>
      <c r="AK82" s="1">
        <f t="shared" ca="1" si="22"/>
        <v>377</v>
      </c>
      <c r="AL82" s="93">
        <f ca="1">IF(ISNUMBER(AA82),IF(AA82&lt;intake_valve_lift!$B$4*1000,0,AA82),"")</f>
        <v>6.36</v>
      </c>
      <c r="AM82" s="93">
        <f t="shared" ca="1" si="23"/>
        <v>6.36</v>
      </c>
      <c r="AN82" s="1">
        <f t="shared" ca="1" si="24"/>
        <v>202</v>
      </c>
      <c r="AO82" s="93">
        <f ca="1">IF(ISNUMBER(AE82),IF(AE82&lt;exhaust_valve_lift!$B$4*1000,0,AE82),"")</f>
        <v>5.32</v>
      </c>
      <c r="AP82" s="93">
        <f t="shared" ca="1" si="25"/>
        <v>5.32</v>
      </c>
      <c r="AQ82" s="1">
        <f ca="1"/>
        <v>387</v>
      </c>
      <c r="AR82" s="1">
        <f ca="1"/>
        <v>7.12</v>
      </c>
      <c r="AS82" s="1">
        <f ca="1"/>
        <v>222</v>
      </c>
      <c r="AT82" s="1">
        <f ca="1"/>
        <v>7.06</v>
      </c>
    </row>
    <row r="83" spans="1:46" x14ac:dyDescent="0.25">
      <c r="A83" s="8">
        <v>79</v>
      </c>
      <c r="B83" s="10">
        <v>6.07567112</v>
      </c>
      <c r="C83" s="6">
        <f t="shared" si="13"/>
        <v>6.08</v>
      </c>
      <c r="D83" s="6">
        <f t="shared" si="19"/>
        <v>6.08</v>
      </c>
      <c r="E83" s="3">
        <f t="shared" ca="1" si="14"/>
        <v>434</v>
      </c>
      <c r="F83">
        <f t="shared" ca="1" si="15"/>
        <v>374</v>
      </c>
      <c r="G83" s="13">
        <v>79</v>
      </c>
      <c r="H83" s="14">
        <v>4.7998440000000002</v>
      </c>
      <c r="I83" s="6">
        <f t="shared" si="16"/>
        <v>4.8</v>
      </c>
      <c r="J83" s="6">
        <f t="shared" si="20"/>
        <v>4.8</v>
      </c>
      <c r="K83" s="3">
        <f t="shared" ca="1" si="17"/>
        <v>157</v>
      </c>
      <c r="L83">
        <f t="shared" ca="1" si="18"/>
        <v>197</v>
      </c>
      <c r="N83" s="1"/>
      <c r="O83" s="91"/>
      <c r="P83" s="91"/>
      <c r="Q83" s="91"/>
      <c r="R83" s="91"/>
      <c r="S83" s="91"/>
      <c r="T83" s="91"/>
      <c r="U83" s="91"/>
      <c r="V83" s="22"/>
      <c r="X83" s="1">
        <f ca="1"/>
        <v>438</v>
      </c>
      <c r="Y83" s="1">
        <f ca="1"/>
        <v>6.45</v>
      </c>
      <c r="Z83" s="92">
        <f ca="1"/>
        <v>378</v>
      </c>
      <c r="AA83" s="1">
        <f ca="1"/>
        <v>6.45</v>
      </c>
      <c r="AB83" s="1">
        <f ca="1"/>
        <v>163</v>
      </c>
      <c r="AC83" s="1">
        <f ca="1"/>
        <v>5.43</v>
      </c>
      <c r="AD83" s="92">
        <f ca="1"/>
        <v>203</v>
      </c>
      <c r="AE83" s="1">
        <f ca="1"/>
        <v>5.43</v>
      </c>
      <c r="AF83" s="1" t="e">
        <f ca="1"/>
        <v>#N/A</v>
      </c>
      <c r="AG83" s="1" t="e">
        <f ca="1"/>
        <v>#N/A</v>
      </c>
      <c r="AH83" s="1" t="e">
        <f ca="1"/>
        <v>#N/A</v>
      </c>
      <c r="AI83" s="1" t="e">
        <f ca="1"/>
        <v>#N/A</v>
      </c>
      <c r="AJ83" s="1" t="e">
        <f t="shared" ca="1" si="21"/>
        <v>#N/A</v>
      </c>
      <c r="AK83" s="1">
        <f t="shared" ca="1" si="22"/>
        <v>378</v>
      </c>
      <c r="AL83" s="93">
        <f ca="1">IF(ISNUMBER(AA83),IF(AA83&lt;intake_valve_lift!$B$4*1000,0,AA83),"")</f>
        <v>6.45</v>
      </c>
      <c r="AM83" s="93">
        <f t="shared" ca="1" si="23"/>
        <v>6.45</v>
      </c>
      <c r="AN83" s="1">
        <f t="shared" ca="1" si="24"/>
        <v>203</v>
      </c>
      <c r="AO83" s="93">
        <f ca="1">IF(ISNUMBER(AE83),IF(AE83&lt;exhaust_valve_lift!$B$4*1000,0,AE83),"")</f>
        <v>5.43</v>
      </c>
      <c r="AP83" s="93">
        <f t="shared" ca="1" si="25"/>
        <v>5.43</v>
      </c>
      <c r="AQ83" s="1">
        <f ca="1"/>
        <v>388</v>
      </c>
      <c r="AR83" s="1">
        <f ca="1"/>
        <v>7.18</v>
      </c>
      <c r="AS83" s="1">
        <f ca="1"/>
        <v>223</v>
      </c>
      <c r="AT83" s="1">
        <f ca="1"/>
        <v>7.13</v>
      </c>
    </row>
    <row r="84" spans="1:46" x14ac:dyDescent="0.25">
      <c r="A84" s="8">
        <v>80</v>
      </c>
      <c r="B84" s="10">
        <v>6.1737762399999996</v>
      </c>
      <c r="C84" s="6">
        <f t="shared" si="13"/>
        <v>6.17</v>
      </c>
      <c r="D84" s="6">
        <f t="shared" si="19"/>
        <v>6.17</v>
      </c>
      <c r="E84" s="3">
        <f t="shared" ca="1" si="14"/>
        <v>435</v>
      </c>
      <c r="F84">
        <f t="shared" ca="1" si="15"/>
        <v>375</v>
      </c>
      <c r="G84" s="13">
        <v>80</v>
      </c>
      <c r="H84" s="14">
        <v>4.9074709999999993</v>
      </c>
      <c r="I84" s="6">
        <f t="shared" si="16"/>
        <v>4.91</v>
      </c>
      <c r="J84" s="6">
        <f t="shared" si="20"/>
        <v>4.91</v>
      </c>
      <c r="K84" s="3">
        <f t="shared" ca="1" si="17"/>
        <v>158</v>
      </c>
      <c r="L84">
        <f t="shared" ca="1" si="18"/>
        <v>198</v>
      </c>
      <c r="N84" s="1"/>
      <c r="O84" s="91"/>
      <c r="P84" s="91"/>
      <c r="Q84" s="91"/>
      <c r="R84" s="91"/>
      <c r="S84" s="91"/>
      <c r="T84" s="91"/>
      <c r="U84" s="91"/>
      <c r="V84" s="22"/>
      <c r="X84" s="1">
        <f ca="1"/>
        <v>439</v>
      </c>
      <c r="Y84" s="1">
        <f ca="1"/>
        <v>6.53</v>
      </c>
      <c r="Z84" s="92">
        <f ca="1"/>
        <v>379</v>
      </c>
      <c r="AA84" s="1">
        <f ca="1"/>
        <v>6.53</v>
      </c>
      <c r="AB84" s="1">
        <f ca="1"/>
        <v>164</v>
      </c>
      <c r="AC84" s="1">
        <f ca="1"/>
        <v>5.52</v>
      </c>
      <c r="AD84" s="92">
        <f ca="1"/>
        <v>204</v>
      </c>
      <c r="AE84" s="1">
        <f ca="1"/>
        <v>5.52</v>
      </c>
      <c r="AF84" s="1" t="e">
        <f ca="1"/>
        <v>#N/A</v>
      </c>
      <c r="AG84" s="1" t="e">
        <f ca="1"/>
        <v>#N/A</v>
      </c>
      <c r="AH84" s="1" t="e">
        <f ca="1"/>
        <v>#N/A</v>
      </c>
      <c r="AI84" s="1" t="e">
        <f ca="1"/>
        <v>#N/A</v>
      </c>
      <c r="AJ84" s="1" t="e">
        <f t="shared" ca="1" si="21"/>
        <v>#N/A</v>
      </c>
      <c r="AK84" s="1">
        <f t="shared" ca="1" si="22"/>
        <v>379</v>
      </c>
      <c r="AL84" s="93">
        <f ca="1">IF(ISNUMBER(AA84),IF(AA84&lt;intake_valve_lift!$B$4*1000,0,AA84),"")</f>
        <v>6.53</v>
      </c>
      <c r="AM84" s="93">
        <f t="shared" ca="1" si="23"/>
        <v>6.53</v>
      </c>
      <c r="AN84" s="1">
        <f t="shared" ca="1" si="24"/>
        <v>204</v>
      </c>
      <c r="AO84" s="93">
        <f ca="1">IF(ISNUMBER(AE84),IF(AE84&lt;exhaust_valve_lift!$B$4*1000,0,AE84),"")</f>
        <v>5.52</v>
      </c>
      <c r="AP84" s="93">
        <f t="shared" ca="1" si="25"/>
        <v>5.52</v>
      </c>
      <c r="AQ84" s="1">
        <f ca="1"/>
        <v>389</v>
      </c>
      <c r="AR84" s="1">
        <f ca="1"/>
        <v>7.24</v>
      </c>
      <c r="AS84" s="1">
        <f ca="1"/>
        <v>224</v>
      </c>
      <c r="AT84" s="1">
        <f ca="1"/>
        <v>7.2</v>
      </c>
    </row>
    <row r="85" spans="1:46" x14ac:dyDescent="0.25">
      <c r="A85" s="8">
        <v>81</v>
      </c>
      <c r="B85" s="10">
        <v>6.2666323349999997</v>
      </c>
      <c r="C85" s="6">
        <f t="shared" si="13"/>
        <v>6.27</v>
      </c>
      <c r="D85" s="6">
        <f t="shared" si="19"/>
        <v>6.27</v>
      </c>
      <c r="E85" s="3">
        <f t="shared" ca="1" si="14"/>
        <v>436</v>
      </c>
      <c r="F85">
        <f t="shared" ca="1" si="15"/>
        <v>376</v>
      </c>
      <c r="G85" s="13">
        <v>81</v>
      </c>
      <c r="H85" s="14">
        <v>5.013776</v>
      </c>
      <c r="I85" s="6">
        <f t="shared" si="16"/>
        <v>5.01</v>
      </c>
      <c r="J85" s="6">
        <f t="shared" si="20"/>
        <v>5.01</v>
      </c>
      <c r="K85" s="3">
        <f t="shared" ca="1" si="17"/>
        <v>159</v>
      </c>
      <c r="L85">
        <f t="shared" ca="1" si="18"/>
        <v>199</v>
      </c>
      <c r="N85" s="1"/>
      <c r="O85" s="91"/>
      <c r="P85" s="91"/>
      <c r="Q85" s="91"/>
      <c r="R85" s="91"/>
      <c r="S85" s="91"/>
      <c r="T85" s="91"/>
      <c r="U85" s="91"/>
      <c r="V85" s="22"/>
      <c r="X85" s="1">
        <f ca="1"/>
        <v>440</v>
      </c>
      <c r="Y85" s="1">
        <f ca="1"/>
        <v>6.62</v>
      </c>
      <c r="Z85" s="92">
        <f ca="1"/>
        <v>380</v>
      </c>
      <c r="AA85" s="1">
        <f ca="1"/>
        <v>6.62</v>
      </c>
      <c r="AB85" s="1">
        <f ca="1"/>
        <v>165</v>
      </c>
      <c r="AC85" s="1">
        <f ca="1"/>
        <v>5.62</v>
      </c>
      <c r="AD85" s="92">
        <f ca="1"/>
        <v>205</v>
      </c>
      <c r="AE85" s="1">
        <f ca="1"/>
        <v>5.62</v>
      </c>
      <c r="AF85" s="1" t="e">
        <f ca="1"/>
        <v>#N/A</v>
      </c>
      <c r="AG85" s="1" t="e">
        <f ca="1"/>
        <v>#N/A</v>
      </c>
      <c r="AH85" s="1" t="e">
        <f ca="1"/>
        <v>#N/A</v>
      </c>
      <c r="AI85" s="1" t="e">
        <f ca="1"/>
        <v>#N/A</v>
      </c>
      <c r="AJ85" s="1" t="e">
        <f t="shared" ca="1" si="21"/>
        <v>#N/A</v>
      </c>
      <c r="AK85" s="1">
        <f t="shared" ca="1" si="22"/>
        <v>380</v>
      </c>
      <c r="AL85" s="93">
        <f ca="1">IF(ISNUMBER(AA85),IF(AA85&lt;intake_valve_lift!$B$4*1000,0,AA85),"")</f>
        <v>6.62</v>
      </c>
      <c r="AM85" s="93">
        <f t="shared" ca="1" si="23"/>
        <v>6.62</v>
      </c>
      <c r="AN85" s="1">
        <f t="shared" ca="1" si="24"/>
        <v>205</v>
      </c>
      <c r="AO85" s="93">
        <f ca="1">IF(ISNUMBER(AE85),IF(AE85&lt;exhaust_valve_lift!$B$4*1000,0,AE85),"")</f>
        <v>5.62</v>
      </c>
      <c r="AP85" s="93">
        <f t="shared" ca="1" si="25"/>
        <v>5.62</v>
      </c>
      <c r="AQ85" s="1">
        <f ca="1"/>
        <v>390</v>
      </c>
      <c r="AR85" s="1">
        <f ca="1"/>
        <v>7.3</v>
      </c>
      <c r="AS85" s="1">
        <f ca="1"/>
        <v>225</v>
      </c>
      <c r="AT85" s="1">
        <f ca="1"/>
        <v>7.26</v>
      </c>
    </row>
    <row r="86" spans="1:46" x14ac:dyDescent="0.25">
      <c r="A86" s="8">
        <v>82</v>
      </c>
      <c r="B86" s="10">
        <v>6.3594884299999999</v>
      </c>
      <c r="C86" s="6">
        <f t="shared" si="13"/>
        <v>6.36</v>
      </c>
      <c r="D86" s="6">
        <f t="shared" si="19"/>
        <v>6.36</v>
      </c>
      <c r="E86" s="3">
        <f t="shared" ca="1" si="14"/>
        <v>437</v>
      </c>
      <c r="F86">
        <f t="shared" ca="1" si="15"/>
        <v>377</v>
      </c>
      <c r="G86" s="13">
        <v>82</v>
      </c>
      <c r="H86" s="14">
        <v>5.1187389999999997</v>
      </c>
      <c r="I86" s="6">
        <f t="shared" si="16"/>
        <v>5.12</v>
      </c>
      <c r="J86" s="6">
        <f t="shared" si="20"/>
        <v>5.12</v>
      </c>
      <c r="K86" s="3">
        <f t="shared" ca="1" si="17"/>
        <v>160</v>
      </c>
      <c r="L86">
        <f t="shared" ca="1" si="18"/>
        <v>200</v>
      </c>
      <c r="N86" s="1"/>
      <c r="O86" s="91"/>
      <c r="P86" s="91"/>
      <c r="Q86" s="91"/>
      <c r="R86" s="91"/>
      <c r="S86" s="91"/>
      <c r="T86" s="91"/>
      <c r="U86" s="91"/>
      <c r="V86" s="22"/>
      <c r="X86" s="1">
        <f ca="1"/>
        <v>441</v>
      </c>
      <c r="Y86" s="1">
        <f ca="1"/>
        <v>6.7</v>
      </c>
      <c r="Z86" s="92">
        <f ca="1"/>
        <v>381</v>
      </c>
      <c r="AA86" s="1">
        <f ca="1"/>
        <v>6.7</v>
      </c>
      <c r="AB86" s="1">
        <f ca="1"/>
        <v>166</v>
      </c>
      <c r="AC86" s="1">
        <f ca="1"/>
        <v>5.72</v>
      </c>
      <c r="AD86" s="92">
        <f ca="1"/>
        <v>206</v>
      </c>
      <c r="AE86" s="1">
        <f ca="1"/>
        <v>5.72</v>
      </c>
      <c r="AF86" s="1" t="e">
        <f ca="1"/>
        <v>#N/A</v>
      </c>
      <c r="AG86" s="1" t="e">
        <f ca="1"/>
        <v>#N/A</v>
      </c>
      <c r="AH86" s="1" t="e">
        <f ca="1"/>
        <v>#N/A</v>
      </c>
      <c r="AI86" s="1" t="e">
        <f ca="1"/>
        <v>#N/A</v>
      </c>
      <c r="AJ86" s="1" t="e">
        <f t="shared" ca="1" si="21"/>
        <v>#N/A</v>
      </c>
      <c r="AK86" s="1">
        <f t="shared" ca="1" si="22"/>
        <v>381</v>
      </c>
      <c r="AL86" s="93">
        <f ca="1">IF(ISNUMBER(AA86),IF(AA86&lt;intake_valve_lift!$B$4*1000,0,AA86),"")</f>
        <v>6.7</v>
      </c>
      <c r="AM86" s="93">
        <f t="shared" ca="1" si="23"/>
        <v>6.7</v>
      </c>
      <c r="AN86" s="1">
        <f t="shared" ca="1" si="24"/>
        <v>206</v>
      </c>
      <c r="AO86" s="93">
        <f ca="1">IF(ISNUMBER(AE86),IF(AE86&lt;exhaust_valve_lift!$B$4*1000,0,AE86),"")</f>
        <v>5.72</v>
      </c>
      <c r="AP86" s="93">
        <f t="shared" ca="1" si="25"/>
        <v>5.72</v>
      </c>
      <c r="AQ86" s="1">
        <f ca="1"/>
        <v>391</v>
      </c>
      <c r="AR86" s="1">
        <f ca="1"/>
        <v>7.35</v>
      </c>
      <c r="AS86" s="1">
        <f ca="1"/>
        <v>226</v>
      </c>
      <c r="AT86" s="1">
        <f ca="1"/>
        <v>7.33</v>
      </c>
    </row>
    <row r="87" spans="1:46" x14ac:dyDescent="0.25">
      <c r="A87" s="8">
        <v>83</v>
      </c>
      <c r="B87" s="10">
        <v>6.4470013349999995</v>
      </c>
      <c r="C87" s="6">
        <f t="shared" si="13"/>
        <v>6.45</v>
      </c>
      <c r="D87" s="6">
        <f t="shared" si="19"/>
        <v>6.45</v>
      </c>
      <c r="E87" s="3">
        <f t="shared" ca="1" si="14"/>
        <v>438</v>
      </c>
      <c r="F87">
        <f t="shared" ca="1" si="15"/>
        <v>378</v>
      </c>
      <c r="G87" s="13">
        <v>83</v>
      </c>
      <c r="H87" s="14">
        <v>5.2223439999999997</v>
      </c>
      <c r="I87" s="6">
        <f t="shared" si="16"/>
        <v>5.22</v>
      </c>
      <c r="J87" s="6">
        <f t="shared" si="20"/>
        <v>5.22</v>
      </c>
      <c r="K87" s="3">
        <f t="shared" ca="1" si="17"/>
        <v>161</v>
      </c>
      <c r="L87">
        <f t="shared" ca="1" si="18"/>
        <v>201</v>
      </c>
      <c r="N87" s="1"/>
      <c r="O87" s="91"/>
      <c r="P87" s="91"/>
      <c r="Q87" s="91"/>
      <c r="R87" s="91"/>
      <c r="S87" s="91"/>
      <c r="T87" s="91"/>
      <c r="U87" s="91"/>
      <c r="V87" s="22"/>
      <c r="X87" s="1">
        <f ca="1"/>
        <v>442</v>
      </c>
      <c r="Y87" s="1">
        <f ca="1"/>
        <v>6.78</v>
      </c>
      <c r="Z87" s="92">
        <f ca="1"/>
        <v>382</v>
      </c>
      <c r="AA87" s="1">
        <f ca="1"/>
        <v>6.78</v>
      </c>
      <c r="AB87" s="1">
        <f ca="1"/>
        <v>167</v>
      </c>
      <c r="AC87" s="1">
        <f ca="1"/>
        <v>5.81</v>
      </c>
      <c r="AD87" s="92">
        <f ca="1"/>
        <v>207</v>
      </c>
      <c r="AE87" s="1">
        <f ca="1"/>
        <v>5.81</v>
      </c>
      <c r="AF87" s="1" t="e">
        <f ca="1"/>
        <v>#N/A</v>
      </c>
      <c r="AG87" s="1" t="e">
        <f ca="1"/>
        <v>#N/A</v>
      </c>
      <c r="AH87" s="1" t="e">
        <f ca="1"/>
        <v>#N/A</v>
      </c>
      <c r="AI87" s="1" t="e">
        <f ca="1"/>
        <v>#N/A</v>
      </c>
      <c r="AJ87" s="1" t="e">
        <f t="shared" ca="1" si="21"/>
        <v>#N/A</v>
      </c>
      <c r="AK87" s="1">
        <f t="shared" ca="1" si="22"/>
        <v>382</v>
      </c>
      <c r="AL87" s="93">
        <f ca="1">IF(ISNUMBER(AA87),IF(AA87&lt;intake_valve_lift!$B$4*1000,0,AA87),"")</f>
        <v>6.78</v>
      </c>
      <c r="AM87" s="93">
        <f t="shared" ca="1" si="23"/>
        <v>6.78</v>
      </c>
      <c r="AN87" s="1">
        <f t="shared" ca="1" si="24"/>
        <v>207</v>
      </c>
      <c r="AO87" s="93">
        <f ca="1">IF(ISNUMBER(AE87),IF(AE87&lt;exhaust_valve_lift!$B$4*1000,0,AE87),"")</f>
        <v>5.81</v>
      </c>
      <c r="AP87" s="93">
        <f t="shared" ca="1" si="25"/>
        <v>5.81</v>
      </c>
      <c r="AQ87" s="1">
        <f ca="1"/>
        <v>392</v>
      </c>
      <c r="AR87" s="1">
        <f ca="1"/>
        <v>7.4</v>
      </c>
      <c r="AS87" s="1">
        <f ca="1"/>
        <v>227</v>
      </c>
      <c r="AT87" s="1">
        <f ca="1"/>
        <v>7.39</v>
      </c>
    </row>
    <row r="88" spans="1:46" x14ac:dyDescent="0.25">
      <c r="A88" s="8">
        <v>84</v>
      </c>
      <c r="B88" s="10">
        <v>6.53451424</v>
      </c>
      <c r="C88" s="6">
        <f t="shared" si="13"/>
        <v>6.53</v>
      </c>
      <c r="D88" s="6">
        <f t="shared" si="19"/>
        <v>6.53</v>
      </c>
      <c r="E88" s="3">
        <f t="shared" ca="1" si="14"/>
        <v>439</v>
      </c>
      <c r="F88">
        <f t="shared" ca="1" si="15"/>
        <v>379</v>
      </c>
      <c r="G88" s="13">
        <v>84</v>
      </c>
      <c r="H88" s="14">
        <v>5.3245739999999993</v>
      </c>
      <c r="I88" s="6">
        <f t="shared" si="16"/>
        <v>5.32</v>
      </c>
      <c r="J88" s="6">
        <f t="shared" si="20"/>
        <v>5.32</v>
      </c>
      <c r="K88" s="3">
        <f t="shared" ca="1" si="17"/>
        <v>162</v>
      </c>
      <c r="L88">
        <f t="shared" ca="1" si="18"/>
        <v>202</v>
      </c>
      <c r="N88" s="1"/>
      <c r="O88" s="91"/>
      <c r="P88" s="91"/>
      <c r="Q88" s="91"/>
      <c r="R88" s="91"/>
      <c r="S88" s="91"/>
      <c r="T88" s="91"/>
      <c r="U88" s="91"/>
      <c r="V88" s="22"/>
      <c r="X88" s="1">
        <f ca="1"/>
        <v>443</v>
      </c>
      <c r="Y88" s="1">
        <f ca="1"/>
        <v>6.85</v>
      </c>
      <c r="Z88" s="92">
        <f ca="1"/>
        <v>383</v>
      </c>
      <c r="AA88" s="1">
        <f ca="1"/>
        <v>6.85</v>
      </c>
      <c r="AB88" s="1">
        <f ca="1"/>
        <v>168</v>
      </c>
      <c r="AC88" s="1">
        <f ca="1"/>
        <v>5.91</v>
      </c>
      <c r="AD88" s="92">
        <f ca="1"/>
        <v>208</v>
      </c>
      <c r="AE88" s="1">
        <f ca="1"/>
        <v>5.91</v>
      </c>
      <c r="AF88" s="1" t="e">
        <f ca="1"/>
        <v>#N/A</v>
      </c>
      <c r="AG88" s="1" t="e">
        <f ca="1"/>
        <v>#N/A</v>
      </c>
      <c r="AH88" s="1" t="e">
        <f ca="1"/>
        <v>#N/A</v>
      </c>
      <c r="AI88" s="1" t="e">
        <f ca="1"/>
        <v>#N/A</v>
      </c>
      <c r="AJ88" s="1" t="e">
        <f t="shared" ca="1" si="21"/>
        <v>#N/A</v>
      </c>
      <c r="AK88" s="1">
        <f t="shared" ca="1" si="22"/>
        <v>383</v>
      </c>
      <c r="AL88" s="93">
        <f ca="1">IF(ISNUMBER(AA88),IF(AA88&lt;intake_valve_lift!$B$4*1000,0,AA88),"")</f>
        <v>6.85</v>
      </c>
      <c r="AM88" s="93">
        <f t="shared" ca="1" si="23"/>
        <v>6.85</v>
      </c>
      <c r="AN88" s="1">
        <f t="shared" ca="1" si="24"/>
        <v>208</v>
      </c>
      <c r="AO88" s="93">
        <f ca="1">IF(ISNUMBER(AE88),IF(AE88&lt;exhaust_valve_lift!$B$4*1000,0,AE88),"")</f>
        <v>5.91</v>
      </c>
      <c r="AP88" s="93">
        <f t="shared" ca="1" si="25"/>
        <v>5.91</v>
      </c>
      <c r="AQ88" s="1">
        <f ca="1"/>
        <v>393</v>
      </c>
      <c r="AR88" s="1">
        <f ca="1"/>
        <v>7.45</v>
      </c>
      <c r="AS88" s="1">
        <f ca="1"/>
        <v>228</v>
      </c>
      <c r="AT88" s="1">
        <f ca="1"/>
        <v>7.46</v>
      </c>
    </row>
    <row r="89" spans="1:46" x14ac:dyDescent="0.25">
      <c r="A89" s="8">
        <v>85</v>
      </c>
      <c r="B89" s="10">
        <v>6.61660074</v>
      </c>
      <c r="C89" s="6">
        <f t="shared" si="13"/>
        <v>6.62</v>
      </c>
      <c r="D89" s="6">
        <f t="shared" si="19"/>
        <v>6.62</v>
      </c>
      <c r="E89" s="3">
        <f t="shared" ca="1" si="14"/>
        <v>440</v>
      </c>
      <c r="F89">
        <f t="shared" ca="1" si="15"/>
        <v>380</v>
      </c>
      <c r="G89" s="13">
        <v>85</v>
      </c>
      <c r="H89" s="14">
        <v>5.4254120000000006</v>
      </c>
      <c r="I89" s="6">
        <f t="shared" si="16"/>
        <v>5.43</v>
      </c>
      <c r="J89" s="6">
        <f t="shared" si="20"/>
        <v>5.43</v>
      </c>
      <c r="K89" s="3">
        <f t="shared" ca="1" si="17"/>
        <v>163</v>
      </c>
      <c r="L89">
        <f t="shared" ca="1" si="18"/>
        <v>203</v>
      </c>
      <c r="N89" s="1"/>
      <c r="O89" s="91"/>
      <c r="P89" s="91"/>
      <c r="Q89" s="91"/>
      <c r="R89" s="91"/>
      <c r="S89" s="91"/>
      <c r="T89" s="91"/>
      <c r="U89" s="91"/>
      <c r="V89" s="22"/>
      <c r="X89" s="1">
        <f ca="1"/>
        <v>444</v>
      </c>
      <c r="Y89" s="1">
        <f ca="1"/>
        <v>6.92</v>
      </c>
      <c r="Z89" s="92">
        <f ca="1"/>
        <v>384</v>
      </c>
      <c r="AA89" s="1">
        <f ca="1"/>
        <v>6.92</v>
      </c>
      <c r="AB89" s="1">
        <f ca="1"/>
        <v>169</v>
      </c>
      <c r="AC89" s="1">
        <f ca="1"/>
        <v>6</v>
      </c>
      <c r="AD89" s="92">
        <f ca="1"/>
        <v>209</v>
      </c>
      <c r="AE89" s="1">
        <f ca="1"/>
        <v>6</v>
      </c>
      <c r="AF89" s="1" t="e">
        <f ca="1"/>
        <v>#N/A</v>
      </c>
      <c r="AG89" s="1" t="e">
        <f ca="1"/>
        <v>#N/A</v>
      </c>
      <c r="AH89" s="1" t="e">
        <f ca="1"/>
        <v>#N/A</v>
      </c>
      <c r="AI89" s="1" t="e">
        <f ca="1"/>
        <v>#N/A</v>
      </c>
      <c r="AJ89" s="1" t="e">
        <f t="shared" ca="1" si="21"/>
        <v>#N/A</v>
      </c>
      <c r="AK89" s="1">
        <f t="shared" ca="1" si="22"/>
        <v>384</v>
      </c>
      <c r="AL89" s="93">
        <f ca="1">IF(ISNUMBER(AA89),IF(AA89&lt;intake_valve_lift!$B$4*1000,0,AA89),"")</f>
        <v>6.92</v>
      </c>
      <c r="AM89" s="93">
        <f t="shared" ca="1" si="23"/>
        <v>6.92</v>
      </c>
      <c r="AN89" s="1">
        <f t="shared" ca="1" si="24"/>
        <v>209</v>
      </c>
      <c r="AO89" s="93">
        <f ca="1">IF(ISNUMBER(AE89),IF(AE89&lt;exhaust_valve_lift!$B$4*1000,0,AE89),"")</f>
        <v>6</v>
      </c>
      <c r="AP89" s="93">
        <f t="shared" ca="1" si="25"/>
        <v>6</v>
      </c>
      <c r="AQ89" s="1">
        <f ca="1"/>
        <v>394</v>
      </c>
      <c r="AR89" s="1">
        <f ca="1"/>
        <v>7.49</v>
      </c>
      <c r="AS89" s="1">
        <f ca="1"/>
        <v>229</v>
      </c>
      <c r="AT89" s="1">
        <f ca="1"/>
        <v>7.52</v>
      </c>
    </row>
    <row r="90" spans="1:46" x14ac:dyDescent="0.25">
      <c r="A90" s="8">
        <v>86</v>
      </c>
      <c r="B90" s="10">
        <v>6.6986872399999999</v>
      </c>
      <c r="C90" s="6">
        <f t="shared" si="13"/>
        <v>6.7</v>
      </c>
      <c r="D90" s="6">
        <f t="shared" si="19"/>
        <v>6.7</v>
      </c>
      <c r="E90" s="3">
        <f t="shared" ca="1" si="14"/>
        <v>441</v>
      </c>
      <c r="F90">
        <f t="shared" ca="1" si="15"/>
        <v>381</v>
      </c>
      <c r="G90" s="13">
        <v>86</v>
      </c>
      <c r="H90" s="14">
        <v>5.5248410000000003</v>
      </c>
      <c r="I90" s="6">
        <f t="shared" si="16"/>
        <v>5.52</v>
      </c>
      <c r="J90" s="6">
        <f t="shared" si="20"/>
        <v>5.52</v>
      </c>
      <c r="K90" s="3">
        <f t="shared" ca="1" si="17"/>
        <v>164</v>
      </c>
      <c r="L90">
        <f t="shared" ca="1" si="18"/>
        <v>204</v>
      </c>
      <c r="N90" s="1"/>
      <c r="O90" s="91"/>
      <c r="P90" s="91"/>
      <c r="Q90" s="91"/>
      <c r="R90" s="91"/>
      <c r="S90" s="91"/>
      <c r="T90" s="91"/>
      <c r="U90" s="91"/>
      <c r="V90" s="22"/>
      <c r="X90" s="1">
        <f ca="1"/>
        <v>445</v>
      </c>
      <c r="Y90" s="1">
        <f ca="1"/>
        <v>6.99</v>
      </c>
      <c r="Z90" s="92">
        <f ca="1"/>
        <v>385</v>
      </c>
      <c r="AA90" s="1">
        <f ca="1"/>
        <v>6.99</v>
      </c>
      <c r="AB90" s="1">
        <f ca="1"/>
        <v>170</v>
      </c>
      <c r="AC90" s="1">
        <f ca="1"/>
        <v>6.09</v>
      </c>
      <c r="AD90" s="92">
        <f ca="1"/>
        <v>210</v>
      </c>
      <c r="AE90" s="1">
        <f ca="1"/>
        <v>6.09</v>
      </c>
      <c r="AF90" s="1" t="e">
        <f ca="1"/>
        <v>#N/A</v>
      </c>
      <c r="AG90" s="1" t="e">
        <f ca="1"/>
        <v>#N/A</v>
      </c>
      <c r="AH90" s="1" t="e">
        <f ca="1"/>
        <v>#N/A</v>
      </c>
      <c r="AI90" s="1" t="e">
        <f ca="1"/>
        <v>#N/A</v>
      </c>
      <c r="AJ90" s="1" t="e">
        <f t="shared" ca="1" si="21"/>
        <v>#N/A</v>
      </c>
      <c r="AK90" s="1">
        <f t="shared" ca="1" si="22"/>
        <v>385</v>
      </c>
      <c r="AL90" s="93">
        <f ca="1">IF(ISNUMBER(AA90),IF(AA90&lt;intake_valve_lift!$B$4*1000,0,AA90),"")</f>
        <v>6.99</v>
      </c>
      <c r="AM90" s="93">
        <f t="shared" ca="1" si="23"/>
        <v>6.99</v>
      </c>
      <c r="AN90" s="1">
        <f t="shared" ca="1" si="24"/>
        <v>210</v>
      </c>
      <c r="AO90" s="93">
        <f ca="1">IF(ISNUMBER(AE90),IF(AE90&lt;exhaust_valve_lift!$B$4*1000,0,AE90),"")</f>
        <v>6.09</v>
      </c>
      <c r="AP90" s="93">
        <f t="shared" ca="1" si="25"/>
        <v>6.09</v>
      </c>
      <c r="AQ90" s="1">
        <f ca="1"/>
        <v>395</v>
      </c>
      <c r="AR90" s="1">
        <f ca="1"/>
        <v>7.53</v>
      </c>
      <c r="AS90" s="1">
        <f ca="1"/>
        <v>230</v>
      </c>
      <c r="AT90" s="1">
        <f ca="1"/>
        <v>7.57</v>
      </c>
    </row>
    <row r="91" spans="1:46" x14ac:dyDescent="0.25">
      <c r="A91" s="8">
        <v>87</v>
      </c>
      <c r="B91" s="10">
        <v>6.7752712850000005</v>
      </c>
      <c r="C91" s="6">
        <f t="shared" si="13"/>
        <v>6.78</v>
      </c>
      <c r="D91" s="6">
        <f t="shared" si="19"/>
        <v>6.78</v>
      </c>
      <c r="E91" s="3">
        <f t="shared" ca="1" si="14"/>
        <v>442</v>
      </c>
      <c r="F91">
        <f t="shared" ca="1" si="15"/>
        <v>382</v>
      </c>
      <c r="G91" s="13">
        <v>87</v>
      </c>
      <c r="H91" s="14">
        <v>5.6228480000000003</v>
      </c>
      <c r="I91" s="6">
        <f t="shared" si="16"/>
        <v>5.62</v>
      </c>
      <c r="J91" s="6">
        <f t="shared" si="20"/>
        <v>5.62</v>
      </c>
      <c r="K91" s="3">
        <f t="shared" ca="1" si="17"/>
        <v>165</v>
      </c>
      <c r="L91">
        <f t="shared" ca="1" si="18"/>
        <v>205</v>
      </c>
      <c r="N91" s="1"/>
      <c r="O91" s="91"/>
      <c r="P91" s="91"/>
      <c r="Q91" s="91"/>
      <c r="R91" s="91"/>
      <c r="S91" s="91"/>
      <c r="T91" s="91"/>
      <c r="U91" s="91"/>
      <c r="V91" s="22"/>
      <c r="X91" s="1">
        <f ca="1"/>
        <v>446</v>
      </c>
      <c r="Y91" s="1">
        <f ca="1"/>
        <v>7.06</v>
      </c>
      <c r="Z91" s="92">
        <f ca="1"/>
        <v>386</v>
      </c>
      <c r="AA91" s="1">
        <f ca="1"/>
        <v>7.06</v>
      </c>
      <c r="AB91" s="1">
        <f ca="1"/>
        <v>171</v>
      </c>
      <c r="AC91" s="1">
        <f ca="1"/>
        <v>6.18</v>
      </c>
      <c r="AD91" s="92">
        <f ca="1"/>
        <v>211</v>
      </c>
      <c r="AE91" s="1">
        <f ca="1"/>
        <v>6.18</v>
      </c>
      <c r="AF91" s="1" t="e">
        <f ca="1"/>
        <v>#N/A</v>
      </c>
      <c r="AG91" s="1" t="e">
        <f ca="1"/>
        <v>#N/A</v>
      </c>
      <c r="AH91" s="1" t="e">
        <f ca="1"/>
        <v>#N/A</v>
      </c>
      <c r="AI91" s="1" t="e">
        <f ca="1"/>
        <v>#N/A</v>
      </c>
      <c r="AJ91" s="1" t="e">
        <f t="shared" ca="1" si="21"/>
        <v>#N/A</v>
      </c>
      <c r="AK91" s="1">
        <f t="shared" ca="1" si="22"/>
        <v>386</v>
      </c>
      <c r="AL91" s="93">
        <f ca="1">IF(ISNUMBER(AA91),IF(AA91&lt;intake_valve_lift!$B$4*1000,0,AA91),"")</f>
        <v>7.06</v>
      </c>
      <c r="AM91" s="93">
        <f t="shared" ca="1" si="23"/>
        <v>7.06</v>
      </c>
      <c r="AN91" s="1">
        <f t="shared" ca="1" si="24"/>
        <v>211</v>
      </c>
      <c r="AO91" s="93">
        <f ca="1">IF(ISNUMBER(AE91),IF(AE91&lt;exhaust_valve_lift!$B$4*1000,0,AE91),"")</f>
        <v>6.18</v>
      </c>
      <c r="AP91" s="93">
        <f t="shared" ca="1" si="25"/>
        <v>6.18</v>
      </c>
      <c r="AQ91" s="1">
        <f ca="1"/>
        <v>396</v>
      </c>
      <c r="AR91" s="1">
        <f ca="1"/>
        <v>7.57</v>
      </c>
      <c r="AS91" s="1">
        <f ca="1"/>
        <v>231</v>
      </c>
      <c r="AT91" s="1">
        <f ca="1"/>
        <v>7.63</v>
      </c>
    </row>
    <row r="92" spans="1:46" x14ac:dyDescent="0.25">
      <c r="A92" s="8">
        <v>88</v>
      </c>
      <c r="B92" s="10">
        <v>6.8518553300000002</v>
      </c>
      <c r="C92" s="6">
        <f t="shared" si="13"/>
        <v>6.85</v>
      </c>
      <c r="D92" s="6">
        <f t="shared" si="19"/>
        <v>6.85</v>
      </c>
      <c r="E92" s="3">
        <f t="shared" ca="1" si="14"/>
        <v>443</v>
      </c>
      <c r="F92">
        <f t="shared" ca="1" si="15"/>
        <v>383</v>
      </c>
      <c r="G92" s="13">
        <v>88</v>
      </c>
      <c r="H92" s="14">
        <v>5.7194159999999998</v>
      </c>
      <c r="I92" s="6">
        <f t="shared" si="16"/>
        <v>5.72</v>
      </c>
      <c r="J92" s="6">
        <f t="shared" si="20"/>
        <v>5.72</v>
      </c>
      <c r="K92" s="3">
        <f t="shared" ca="1" si="17"/>
        <v>166</v>
      </c>
      <c r="L92">
        <f t="shared" ca="1" si="18"/>
        <v>206</v>
      </c>
      <c r="N92" s="1"/>
      <c r="O92" s="91"/>
      <c r="P92" s="91"/>
      <c r="Q92" s="91"/>
      <c r="R92" s="91"/>
      <c r="S92" s="91"/>
      <c r="T92" s="91"/>
      <c r="U92" s="91"/>
      <c r="V92" s="22"/>
      <c r="X92" s="1">
        <f ca="1"/>
        <v>447</v>
      </c>
      <c r="Y92" s="1">
        <f ca="1"/>
        <v>7.12</v>
      </c>
      <c r="Z92" s="92">
        <f ca="1"/>
        <v>387</v>
      </c>
      <c r="AA92" s="1">
        <f ca="1"/>
        <v>7.12</v>
      </c>
      <c r="AB92" s="1">
        <f ca="1"/>
        <v>172</v>
      </c>
      <c r="AC92" s="1">
        <f ca="1"/>
        <v>6.27</v>
      </c>
      <c r="AD92" s="92">
        <f ca="1"/>
        <v>212</v>
      </c>
      <c r="AE92" s="1">
        <f ca="1"/>
        <v>6.27</v>
      </c>
      <c r="AF92" s="1" t="e">
        <f ca="1"/>
        <v>#N/A</v>
      </c>
      <c r="AG92" s="1" t="e">
        <f ca="1"/>
        <v>#N/A</v>
      </c>
      <c r="AH92" s="1" t="e">
        <f ca="1"/>
        <v>#N/A</v>
      </c>
      <c r="AI92" s="1" t="e">
        <f ca="1"/>
        <v>#N/A</v>
      </c>
      <c r="AJ92" s="1" t="e">
        <f t="shared" ca="1" si="21"/>
        <v>#N/A</v>
      </c>
      <c r="AK92" s="1">
        <f t="shared" ca="1" si="22"/>
        <v>387</v>
      </c>
      <c r="AL92" s="93">
        <f ca="1">IF(ISNUMBER(AA92),IF(AA92&lt;intake_valve_lift!$B$4*1000,0,AA92),"")</f>
        <v>7.12</v>
      </c>
      <c r="AM92" s="93">
        <f t="shared" ca="1" si="23"/>
        <v>7.12</v>
      </c>
      <c r="AN92" s="1">
        <f t="shared" ca="1" si="24"/>
        <v>212</v>
      </c>
      <c r="AO92" s="93">
        <f ca="1">IF(ISNUMBER(AE92),IF(AE92&lt;exhaust_valve_lift!$B$4*1000,0,AE92),"")</f>
        <v>6.27</v>
      </c>
      <c r="AP92" s="93">
        <f t="shared" ca="1" si="25"/>
        <v>6.27</v>
      </c>
      <c r="AQ92" s="1">
        <f ca="1"/>
        <v>397</v>
      </c>
      <c r="AR92" s="1">
        <f ca="1"/>
        <v>7.61</v>
      </c>
      <c r="AS92" s="1">
        <f ca="1"/>
        <v>232</v>
      </c>
      <c r="AT92" s="1">
        <f ca="1"/>
        <v>7.69</v>
      </c>
    </row>
    <row r="93" spans="1:46" x14ac:dyDescent="0.25">
      <c r="A93" s="8">
        <v>89</v>
      </c>
      <c r="B93" s="10">
        <v>6.92287111</v>
      </c>
      <c r="C93" s="6">
        <f t="shared" si="13"/>
        <v>6.92</v>
      </c>
      <c r="D93" s="6">
        <f t="shared" si="19"/>
        <v>6.92</v>
      </c>
      <c r="E93" s="3">
        <f t="shared" ca="1" si="14"/>
        <v>444</v>
      </c>
      <c r="F93">
        <f t="shared" ca="1" si="15"/>
        <v>384</v>
      </c>
      <c r="G93" s="13">
        <v>89</v>
      </c>
      <c r="H93" s="14">
        <v>5.8145309999999997</v>
      </c>
      <c r="I93" s="6">
        <f t="shared" si="16"/>
        <v>5.81</v>
      </c>
      <c r="J93" s="6">
        <f t="shared" si="20"/>
        <v>5.81</v>
      </c>
      <c r="K93" s="3">
        <f t="shared" ca="1" si="17"/>
        <v>167</v>
      </c>
      <c r="L93">
        <f t="shared" ca="1" si="18"/>
        <v>207</v>
      </c>
      <c r="N93" s="1"/>
      <c r="O93" s="91"/>
      <c r="P93" s="91"/>
      <c r="Q93" s="91"/>
      <c r="R93" s="91"/>
      <c r="S93" s="91"/>
      <c r="T93" s="91"/>
      <c r="U93" s="91"/>
      <c r="V93" s="22"/>
      <c r="X93" s="1">
        <f ca="1"/>
        <v>448</v>
      </c>
      <c r="Y93" s="1">
        <f ca="1"/>
        <v>7.18</v>
      </c>
      <c r="Z93" s="92">
        <f ca="1"/>
        <v>388</v>
      </c>
      <c r="AA93" s="1">
        <f ca="1"/>
        <v>7.18</v>
      </c>
      <c r="AB93" s="1">
        <f ca="1"/>
        <v>173</v>
      </c>
      <c r="AC93" s="1">
        <f ca="1"/>
        <v>6.35</v>
      </c>
      <c r="AD93" s="92">
        <f ca="1"/>
        <v>213</v>
      </c>
      <c r="AE93" s="1">
        <f ca="1"/>
        <v>6.35</v>
      </c>
      <c r="AF93" s="1" t="e">
        <f ca="1"/>
        <v>#N/A</v>
      </c>
      <c r="AG93" s="1" t="e">
        <f ca="1"/>
        <v>#N/A</v>
      </c>
      <c r="AH93" s="1" t="e">
        <f ca="1"/>
        <v>#N/A</v>
      </c>
      <c r="AI93" s="1" t="e">
        <f ca="1"/>
        <v>#N/A</v>
      </c>
      <c r="AJ93" s="1" t="e">
        <f t="shared" ca="1" si="21"/>
        <v>#N/A</v>
      </c>
      <c r="AK93" s="1">
        <f t="shared" ca="1" si="22"/>
        <v>388</v>
      </c>
      <c r="AL93" s="93">
        <f ca="1">IF(ISNUMBER(AA93),IF(AA93&lt;intake_valve_lift!$B$4*1000,0,AA93),"")</f>
        <v>7.18</v>
      </c>
      <c r="AM93" s="93">
        <f t="shared" ca="1" si="23"/>
        <v>7.18</v>
      </c>
      <c r="AN93" s="1">
        <f t="shared" ca="1" si="24"/>
        <v>213</v>
      </c>
      <c r="AO93" s="93">
        <f ca="1">IF(ISNUMBER(AE93),IF(AE93&lt;exhaust_valve_lift!$B$4*1000,0,AE93),"")</f>
        <v>6.35</v>
      </c>
      <c r="AP93" s="93">
        <f t="shared" ca="1" si="25"/>
        <v>6.35</v>
      </c>
      <c r="AQ93" s="1">
        <f ca="1"/>
        <v>398</v>
      </c>
      <c r="AR93" s="1">
        <f ca="1"/>
        <v>7.64</v>
      </c>
      <c r="AS93" s="1">
        <f ca="1"/>
        <v>233</v>
      </c>
      <c r="AT93" s="1">
        <f ca="1"/>
        <v>7.74</v>
      </c>
    </row>
    <row r="94" spans="1:46" x14ac:dyDescent="0.25">
      <c r="A94" s="8">
        <v>90</v>
      </c>
      <c r="B94" s="10">
        <v>6.9938868899999997</v>
      </c>
      <c r="C94" s="6">
        <f t="shared" si="13"/>
        <v>6.99</v>
      </c>
      <c r="D94" s="6">
        <f t="shared" si="19"/>
        <v>6.99</v>
      </c>
      <c r="E94" s="3">
        <f t="shared" ca="1" si="14"/>
        <v>445</v>
      </c>
      <c r="F94">
        <f t="shared" ca="1" si="15"/>
        <v>385</v>
      </c>
      <c r="G94" s="13">
        <v>90</v>
      </c>
      <c r="H94" s="14">
        <v>5.9081800000000007</v>
      </c>
      <c r="I94" s="6">
        <f t="shared" si="16"/>
        <v>5.91</v>
      </c>
      <c r="J94" s="6">
        <f t="shared" si="20"/>
        <v>5.91</v>
      </c>
      <c r="K94" s="3">
        <f t="shared" ca="1" si="17"/>
        <v>168</v>
      </c>
      <c r="L94">
        <f t="shared" ca="1" si="18"/>
        <v>208</v>
      </c>
      <c r="N94" s="1"/>
      <c r="O94" s="91"/>
      <c r="P94" s="91"/>
      <c r="Q94" s="91"/>
      <c r="R94" s="91"/>
      <c r="S94" s="91"/>
      <c r="T94" s="91"/>
      <c r="U94" s="91"/>
      <c r="V94" s="22"/>
      <c r="X94" s="1">
        <f ca="1"/>
        <v>449</v>
      </c>
      <c r="Y94" s="1">
        <f ca="1"/>
        <v>7.24</v>
      </c>
      <c r="Z94" s="92">
        <f ca="1"/>
        <v>389</v>
      </c>
      <c r="AA94" s="1">
        <f ca="1"/>
        <v>7.24</v>
      </c>
      <c r="AB94" s="1">
        <f ca="1"/>
        <v>174</v>
      </c>
      <c r="AC94" s="1">
        <f ca="1"/>
        <v>6.44</v>
      </c>
      <c r="AD94" s="92">
        <f ca="1"/>
        <v>214</v>
      </c>
      <c r="AE94" s="1">
        <f ca="1"/>
        <v>6.44</v>
      </c>
      <c r="AF94" s="1" t="e">
        <f ca="1"/>
        <v>#N/A</v>
      </c>
      <c r="AG94" s="1" t="e">
        <f ca="1"/>
        <v>#N/A</v>
      </c>
      <c r="AH94" s="1" t="e">
        <f ca="1"/>
        <v>#N/A</v>
      </c>
      <c r="AI94" s="1" t="e">
        <f ca="1"/>
        <v>#N/A</v>
      </c>
      <c r="AJ94" s="1" t="e">
        <f t="shared" ca="1" si="21"/>
        <v>#N/A</v>
      </c>
      <c r="AK94" s="1">
        <f t="shared" ca="1" si="22"/>
        <v>389</v>
      </c>
      <c r="AL94" s="93">
        <f ca="1">IF(ISNUMBER(AA94),IF(AA94&lt;intake_valve_lift!$B$4*1000,0,AA94),"")</f>
        <v>7.24</v>
      </c>
      <c r="AM94" s="93">
        <f t="shared" ca="1" si="23"/>
        <v>7.24</v>
      </c>
      <c r="AN94" s="1">
        <f t="shared" ca="1" si="24"/>
        <v>214</v>
      </c>
      <c r="AO94" s="93">
        <f ca="1">IF(ISNUMBER(AE94),IF(AE94&lt;exhaust_valve_lift!$B$4*1000,0,AE94),"")</f>
        <v>6.44</v>
      </c>
      <c r="AP94" s="93">
        <f t="shared" ca="1" si="25"/>
        <v>6.44</v>
      </c>
      <c r="AQ94" s="1">
        <f ca="1"/>
        <v>399</v>
      </c>
      <c r="AR94" s="1">
        <f ca="1"/>
        <v>7.67</v>
      </c>
      <c r="AS94" s="1">
        <f ca="1"/>
        <v>234</v>
      </c>
      <c r="AT94" s="1">
        <f ca="1"/>
        <v>7.79</v>
      </c>
    </row>
    <row r="95" spans="1:46" x14ac:dyDescent="0.25">
      <c r="A95" s="8">
        <v>91</v>
      </c>
      <c r="B95" s="10">
        <v>7.0592748049999994</v>
      </c>
      <c r="C95" s="6">
        <f t="shared" si="13"/>
        <v>7.06</v>
      </c>
      <c r="D95" s="6">
        <f t="shared" si="19"/>
        <v>7.06</v>
      </c>
      <c r="E95" s="3">
        <f t="shared" ca="1" si="14"/>
        <v>446</v>
      </c>
      <c r="F95">
        <f t="shared" ca="1" si="15"/>
        <v>386</v>
      </c>
      <c r="G95" s="13">
        <v>91</v>
      </c>
      <c r="H95" s="14">
        <v>6.0003479999999998</v>
      </c>
      <c r="I95" s="6">
        <f t="shared" si="16"/>
        <v>6</v>
      </c>
      <c r="J95" s="6">
        <f t="shared" si="20"/>
        <v>6</v>
      </c>
      <c r="K95" s="3">
        <f t="shared" ca="1" si="17"/>
        <v>169</v>
      </c>
      <c r="L95">
        <f t="shared" ca="1" si="18"/>
        <v>209</v>
      </c>
      <c r="N95" s="1"/>
      <c r="O95" s="91"/>
      <c r="P95" s="91"/>
      <c r="Q95" s="91"/>
      <c r="R95" s="91"/>
      <c r="S95" s="91"/>
      <c r="T95" s="91"/>
      <c r="U95" s="91"/>
      <c r="V95" s="22"/>
      <c r="X95" s="1">
        <f ca="1"/>
        <v>450</v>
      </c>
      <c r="Y95" s="1">
        <f ca="1"/>
        <v>7.3</v>
      </c>
      <c r="Z95" s="92">
        <f ca="1"/>
        <v>390</v>
      </c>
      <c r="AA95" s="1">
        <f ca="1"/>
        <v>7.3</v>
      </c>
      <c r="AB95" s="1">
        <f ca="1"/>
        <v>175</v>
      </c>
      <c r="AC95" s="1">
        <f ca="1"/>
        <v>6.52</v>
      </c>
      <c r="AD95" s="92">
        <f ca="1"/>
        <v>215</v>
      </c>
      <c r="AE95" s="1">
        <f ca="1"/>
        <v>6.52</v>
      </c>
      <c r="AF95" s="1" t="e">
        <f ca="1"/>
        <v>#N/A</v>
      </c>
      <c r="AG95" s="1" t="e">
        <f ca="1"/>
        <v>#N/A</v>
      </c>
      <c r="AH95" s="1" t="e">
        <f ca="1"/>
        <v>#N/A</v>
      </c>
      <c r="AI95" s="1" t="e">
        <f ca="1"/>
        <v>#N/A</v>
      </c>
      <c r="AJ95" s="1" t="e">
        <f t="shared" ca="1" si="21"/>
        <v>#N/A</v>
      </c>
      <c r="AK95" s="1">
        <f t="shared" ca="1" si="22"/>
        <v>390</v>
      </c>
      <c r="AL95" s="93">
        <f ca="1">IF(ISNUMBER(AA95),IF(AA95&lt;intake_valve_lift!$B$4*1000,0,AA95),"")</f>
        <v>7.3</v>
      </c>
      <c r="AM95" s="93">
        <f t="shared" ca="1" si="23"/>
        <v>7.3</v>
      </c>
      <c r="AN95" s="1">
        <f t="shared" ca="1" si="24"/>
        <v>215</v>
      </c>
      <c r="AO95" s="93">
        <f ca="1">IF(ISNUMBER(AE95),IF(AE95&lt;exhaust_valve_lift!$B$4*1000,0,AE95),"")</f>
        <v>6.52</v>
      </c>
      <c r="AP95" s="93">
        <f t="shared" ca="1" si="25"/>
        <v>6.52</v>
      </c>
      <c r="AQ95" s="1">
        <f ca="1"/>
        <v>400</v>
      </c>
      <c r="AR95" s="1">
        <f ca="1"/>
        <v>7.69</v>
      </c>
      <c r="AS95" s="1">
        <f ca="1"/>
        <v>235</v>
      </c>
      <c r="AT95" s="1">
        <f ca="1"/>
        <v>7.84</v>
      </c>
    </row>
    <row r="96" spans="1:46" x14ac:dyDescent="0.25">
      <c r="A96" s="8">
        <v>92</v>
      </c>
      <c r="B96" s="10">
        <v>7.1246627199999999</v>
      </c>
      <c r="C96" s="6">
        <f t="shared" si="13"/>
        <v>7.12</v>
      </c>
      <c r="D96" s="6">
        <f t="shared" si="19"/>
        <v>7.12</v>
      </c>
      <c r="E96" s="3">
        <f t="shared" ca="1" si="14"/>
        <v>447</v>
      </c>
      <c r="F96">
        <f t="shared" ca="1" si="15"/>
        <v>387</v>
      </c>
      <c r="G96" s="13">
        <v>92</v>
      </c>
      <c r="H96" s="14">
        <v>6.0910229999999999</v>
      </c>
      <c r="I96" s="6">
        <f t="shared" si="16"/>
        <v>6.09</v>
      </c>
      <c r="J96" s="6">
        <f t="shared" si="20"/>
        <v>6.09</v>
      </c>
      <c r="K96" s="3">
        <f t="shared" ca="1" si="17"/>
        <v>170</v>
      </c>
      <c r="L96">
        <f t="shared" ca="1" si="18"/>
        <v>210</v>
      </c>
      <c r="N96" s="1"/>
      <c r="O96" s="91"/>
      <c r="P96" s="91"/>
      <c r="Q96" s="91"/>
      <c r="R96" s="91"/>
      <c r="S96" s="91"/>
      <c r="T96" s="91"/>
      <c r="U96" s="91"/>
      <c r="V96" s="22"/>
      <c r="X96" s="1">
        <f ca="1"/>
        <v>451</v>
      </c>
      <c r="Y96" s="1">
        <f ca="1"/>
        <v>7.35</v>
      </c>
      <c r="Z96" s="92">
        <f ca="1"/>
        <v>391</v>
      </c>
      <c r="AA96" s="1">
        <f ca="1"/>
        <v>7.35</v>
      </c>
      <c r="AB96" s="1">
        <f ca="1"/>
        <v>176</v>
      </c>
      <c r="AC96" s="1">
        <f ca="1"/>
        <v>6.6</v>
      </c>
      <c r="AD96" s="92">
        <f ca="1"/>
        <v>216</v>
      </c>
      <c r="AE96" s="1">
        <f ca="1"/>
        <v>6.6</v>
      </c>
      <c r="AF96" s="1" t="e">
        <f ca="1"/>
        <v>#N/A</v>
      </c>
      <c r="AG96" s="1" t="e">
        <f ca="1"/>
        <v>#N/A</v>
      </c>
      <c r="AH96" s="1" t="e">
        <f ca="1"/>
        <v>#N/A</v>
      </c>
      <c r="AI96" s="1" t="e">
        <f ca="1"/>
        <v>#N/A</v>
      </c>
      <c r="AJ96" s="1" t="e">
        <f t="shared" ca="1" si="21"/>
        <v>#N/A</v>
      </c>
      <c r="AK96" s="1">
        <f t="shared" ca="1" si="22"/>
        <v>391</v>
      </c>
      <c r="AL96" s="93">
        <f ca="1">IF(ISNUMBER(AA96),IF(AA96&lt;intake_valve_lift!$B$4*1000,0,AA96),"")</f>
        <v>7.35</v>
      </c>
      <c r="AM96" s="93">
        <f t="shared" ca="1" si="23"/>
        <v>7.35</v>
      </c>
      <c r="AN96" s="1">
        <f t="shared" ca="1" si="24"/>
        <v>216</v>
      </c>
      <c r="AO96" s="93">
        <f ca="1">IF(ISNUMBER(AE96),IF(AE96&lt;exhaust_valve_lift!$B$4*1000,0,AE96),"")</f>
        <v>6.6</v>
      </c>
      <c r="AP96" s="93">
        <f t="shared" ca="1" si="25"/>
        <v>6.6</v>
      </c>
      <c r="AQ96" s="1">
        <f ca="1"/>
        <v>401</v>
      </c>
      <c r="AR96" s="1">
        <f ca="1"/>
        <v>7.72</v>
      </c>
      <c r="AS96" s="1">
        <f ca="1"/>
        <v>236</v>
      </c>
      <c r="AT96" s="1">
        <f ca="1"/>
        <v>7.89</v>
      </c>
    </row>
    <row r="97" spans="1:46" x14ac:dyDescent="0.25">
      <c r="A97" s="8">
        <v>93</v>
      </c>
      <c r="B97" s="10">
        <v>7.18437079</v>
      </c>
      <c r="C97" s="6">
        <f t="shared" si="13"/>
        <v>7.18</v>
      </c>
      <c r="D97" s="6">
        <f t="shared" si="19"/>
        <v>7.18</v>
      </c>
      <c r="E97" s="3">
        <f t="shared" ca="1" si="14"/>
        <v>448</v>
      </c>
      <c r="F97">
        <f t="shared" ca="1" si="15"/>
        <v>388</v>
      </c>
      <c r="G97" s="13">
        <v>93</v>
      </c>
      <c r="H97" s="14">
        <v>6.180193</v>
      </c>
      <c r="I97" s="6">
        <f t="shared" si="16"/>
        <v>6.18</v>
      </c>
      <c r="J97" s="6">
        <f t="shared" si="20"/>
        <v>6.18</v>
      </c>
      <c r="K97" s="3">
        <f t="shared" ca="1" si="17"/>
        <v>171</v>
      </c>
      <c r="L97">
        <f t="shared" ca="1" si="18"/>
        <v>211</v>
      </c>
      <c r="N97" s="1"/>
      <c r="O97" s="91"/>
      <c r="P97" s="91"/>
      <c r="Q97" s="91"/>
      <c r="R97" s="91"/>
      <c r="S97" s="91"/>
      <c r="T97" s="91"/>
      <c r="U97" s="91"/>
      <c r="V97" s="22"/>
      <c r="X97" s="1">
        <f ca="1"/>
        <v>452</v>
      </c>
      <c r="Y97" s="1">
        <f ca="1"/>
        <v>7.4</v>
      </c>
      <c r="Z97" s="92">
        <f ca="1"/>
        <v>392</v>
      </c>
      <c r="AA97" s="1">
        <f ca="1"/>
        <v>7.4</v>
      </c>
      <c r="AB97" s="1">
        <f ca="1"/>
        <v>177</v>
      </c>
      <c r="AC97" s="1">
        <f ca="1"/>
        <v>6.68</v>
      </c>
      <c r="AD97" s="92">
        <f ca="1"/>
        <v>217</v>
      </c>
      <c r="AE97" s="1">
        <f ca="1"/>
        <v>6.68</v>
      </c>
      <c r="AF97" s="1" t="e">
        <f ca="1"/>
        <v>#N/A</v>
      </c>
      <c r="AG97" s="1" t="e">
        <f ca="1"/>
        <v>#N/A</v>
      </c>
      <c r="AH97" s="1" t="e">
        <f ca="1"/>
        <v>#N/A</v>
      </c>
      <c r="AI97" s="1" t="e">
        <f ca="1"/>
        <v>#N/A</v>
      </c>
      <c r="AJ97" s="1" t="e">
        <f t="shared" ca="1" si="21"/>
        <v>#N/A</v>
      </c>
      <c r="AK97" s="1">
        <f t="shared" ca="1" si="22"/>
        <v>392</v>
      </c>
      <c r="AL97" s="93">
        <f ca="1">IF(ISNUMBER(AA97),IF(AA97&lt;intake_valve_lift!$B$4*1000,0,AA97),"")</f>
        <v>7.4</v>
      </c>
      <c r="AM97" s="93">
        <f t="shared" ca="1" si="23"/>
        <v>7.4</v>
      </c>
      <c r="AN97" s="1">
        <f t="shared" ca="1" si="24"/>
        <v>217</v>
      </c>
      <c r="AO97" s="93">
        <f ca="1">IF(ISNUMBER(AE97),IF(AE97&lt;exhaust_valve_lift!$B$4*1000,0,AE97),"")</f>
        <v>6.68</v>
      </c>
      <c r="AP97" s="93">
        <f t="shared" ca="1" si="25"/>
        <v>6.68</v>
      </c>
      <c r="AQ97" s="1">
        <f ca="1"/>
        <v>402</v>
      </c>
      <c r="AR97" s="1">
        <f ca="1"/>
        <v>7.74</v>
      </c>
      <c r="AS97" s="1">
        <f ca="1"/>
        <v>237</v>
      </c>
      <c r="AT97" s="1">
        <f ca="1"/>
        <v>7.94</v>
      </c>
    </row>
    <row r="98" spans="1:46" x14ac:dyDescent="0.25">
      <c r="A98" s="8">
        <v>94</v>
      </c>
      <c r="B98" s="10">
        <v>7.2440788600000001</v>
      </c>
      <c r="C98" s="6">
        <f t="shared" si="13"/>
        <v>7.24</v>
      </c>
      <c r="D98" s="6">
        <f t="shared" si="19"/>
        <v>7.24</v>
      </c>
      <c r="E98" s="3">
        <f t="shared" ca="1" si="14"/>
        <v>449</v>
      </c>
      <c r="F98">
        <f t="shared" ca="1" si="15"/>
        <v>389</v>
      </c>
      <c r="G98" s="13">
        <v>94</v>
      </c>
      <c r="H98" s="14">
        <v>6.2678450000000003</v>
      </c>
      <c r="I98" s="6">
        <f t="shared" si="16"/>
        <v>6.27</v>
      </c>
      <c r="J98" s="6">
        <f t="shared" si="20"/>
        <v>6.27</v>
      </c>
      <c r="K98" s="3">
        <f t="shared" ca="1" si="17"/>
        <v>172</v>
      </c>
      <c r="L98">
        <f t="shared" ca="1" si="18"/>
        <v>212</v>
      </c>
      <c r="N98" s="1"/>
      <c r="O98" s="91"/>
      <c r="P98" s="91"/>
      <c r="Q98" s="91"/>
      <c r="R98" s="91"/>
      <c r="S98" s="91"/>
      <c r="T98" s="91"/>
      <c r="U98" s="91"/>
      <c r="V98" s="22"/>
      <c r="X98" s="1">
        <f ca="1"/>
        <v>453</v>
      </c>
      <c r="Y98" s="1">
        <f ca="1"/>
        <v>7.45</v>
      </c>
      <c r="Z98" s="92">
        <f ca="1"/>
        <v>393</v>
      </c>
      <c r="AA98" s="1">
        <f ca="1"/>
        <v>7.45</v>
      </c>
      <c r="AB98" s="1">
        <f ca="1"/>
        <v>178</v>
      </c>
      <c r="AC98" s="1">
        <f ca="1"/>
        <v>6.76</v>
      </c>
      <c r="AD98" s="92">
        <f ca="1"/>
        <v>218</v>
      </c>
      <c r="AE98" s="1">
        <f ca="1"/>
        <v>6.76</v>
      </c>
      <c r="AF98" s="1" t="e">
        <f ca="1"/>
        <v>#N/A</v>
      </c>
      <c r="AG98" s="1" t="e">
        <f ca="1"/>
        <v>#N/A</v>
      </c>
      <c r="AH98" s="1" t="e">
        <f ca="1"/>
        <v>#N/A</v>
      </c>
      <c r="AI98" s="1" t="e">
        <f ca="1"/>
        <v>#N/A</v>
      </c>
      <c r="AJ98" s="1" t="e">
        <f t="shared" ca="1" si="21"/>
        <v>#N/A</v>
      </c>
      <c r="AK98" s="1">
        <f t="shared" ca="1" si="22"/>
        <v>393</v>
      </c>
      <c r="AL98" s="93">
        <f ca="1">IF(ISNUMBER(AA98),IF(AA98&lt;intake_valve_lift!$B$4*1000,0,AA98),"")</f>
        <v>7.45</v>
      </c>
      <c r="AM98" s="93">
        <f t="shared" ca="1" si="23"/>
        <v>7.45</v>
      </c>
      <c r="AN98" s="1">
        <f t="shared" ca="1" si="24"/>
        <v>218</v>
      </c>
      <c r="AO98" s="93">
        <f ca="1">IF(ISNUMBER(AE98),IF(AE98&lt;exhaust_valve_lift!$B$4*1000,0,AE98),"")</f>
        <v>6.76</v>
      </c>
      <c r="AP98" s="93">
        <f t="shared" ca="1" si="25"/>
        <v>6.76</v>
      </c>
      <c r="AQ98" s="1">
        <f ca="1"/>
        <v>403</v>
      </c>
      <c r="AR98" s="1">
        <f ca="1"/>
        <v>7.76</v>
      </c>
      <c r="AS98" s="1">
        <f ca="1"/>
        <v>238</v>
      </c>
      <c r="AT98" s="1">
        <f ca="1"/>
        <v>7.98</v>
      </c>
    </row>
    <row r="99" spans="1:46" x14ac:dyDescent="0.25">
      <c r="A99" s="8">
        <v>95</v>
      </c>
      <c r="B99" s="10">
        <v>7.2980629849999996</v>
      </c>
      <c r="C99" s="6">
        <f t="shared" si="13"/>
        <v>7.3</v>
      </c>
      <c r="D99" s="6">
        <f t="shared" si="19"/>
        <v>7.3</v>
      </c>
      <c r="E99" s="3">
        <f t="shared" ca="1" si="14"/>
        <v>450</v>
      </c>
      <c r="F99">
        <f t="shared" ca="1" si="15"/>
        <v>390</v>
      </c>
      <c r="G99" s="13">
        <v>95</v>
      </c>
      <c r="H99" s="14">
        <v>6.3539680000000001</v>
      </c>
      <c r="I99" s="6">
        <f t="shared" si="16"/>
        <v>6.35</v>
      </c>
      <c r="J99" s="6">
        <f t="shared" si="20"/>
        <v>6.35</v>
      </c>
      <c r="K99" s="3">
        <f t="shared" ca="1" si="17"/>
        <v>173</v>
      </c>
      <c r="L99">
        <f t="shared" ca="1" si="18"/>
        <v>213</v>
      </c>
      <c r="N99" s="1"/>
      <c r="O99" s="91"/>
      <c r="P99" s="91"/>
      <c r="Q99" s="91"/>
      <c r="R99" s="91"/>
      <c r="S99" s="91"/>
      <c r="T99" s="91"/>
      <c r="U99" s="91"/>
      <c r="V99" s="22"/>
      <c r="X99" s="1">
        <f ca="1"/>
        <v>454</v>
      </c>
      <c r="Y99" s="1">
        <f ca="1"/>
        <v>7.49</v>
      </c>
      <c r="Z99" s="92">
        <f ca="1"/>
        <v>394</v>
      </c>
      <c r="AA99" s="1">
        <f ca="1"/>
        <v>7.49</v>
      </c>
      <c r="AB99" s="1">
        <f ca="1"/>
        <v>179</v>
      </c>
      <c r="AC99" s="1">
        <f ca="1"/>
        <v>6.84</v>
      </c>
      <c r="AD99" s="92">
        <f ca="1"/>
        <v>219</v>
      </c>
      <c r="AE99" s="1">
        <f ca="1"/>
        <v>6.84</v>
      </c>
      <c r="AF99" s="1" t="e">
        <f ca="1"/>
        <v>#N/A</v>
      </c>
      <c r="AG99" s="1" t="e">
        <f ca="1"/>
        <v>#N/A</v>
      </c>
      <c r="AH99" s="1" t="e">
        <f ca="1"/>
        <v>#N/A</v>
      </c>
      <c r="AI99" s="1" t="e">
        <f ca="1"/>
        <v>#N/A</v>
      </c>
      <c r="AJ99" s="1" t="e">
        <f t="shared" ca="1" si="21"/>
        <v>#N/A</v>
      </c>
      <c r="AK99" s="1">
        <f t="shared" ca="1" si="22"/>
        <v>394</v>
      </c>
      <c r="AL99" s="93">
        <f ca="1">IF(ISNUMBER(AA99),IF(AA99&lt;intake_valve_lift!$B$4*1000,0,AA99),"")</f>
        <v>7.49</v>
      </c>
      <c r="AM99" s="93">
        <f t="shared" ca="1" si="23"/>
        <v>7.49</v>
      </c>
      <c r="AN99" s="1">
        <f t="shared" ca="1" si="24"/>
        <v>219</v>
      </c>
      <c r="AO99" s="93">
        <f ca="1">IF(ISNUMBER(AE99),IF(AE99&lt;exhaust_valve_lift!$B$4*1000,0,AE99),"")</f>
        <v>6.84</v>
      </c>
      <c r="AP99" s="93">
        <f t="shared" ca="1" si="25"/>
        <v>6.84</v>
      </c>
      <c r="AQ99" s="1">
        <f ca="1"/>
        <v>404</v>
      </c>
      <c r="AR99" s="1">
        <f ca="1"/>
        <v>7.77</v>
      </c>
      <c r="AS99" s="1">
        <f ca="1"/>
        <v>239</v>
      </c>
      <c r="AT99" s="1">
        <f ca="1"/>
        <v>8.0299999999999994</v>
      </c>
    </row>
    <row r="100" spans="1:46" x14ac:dyDescent="0.25">
      <c r="A100" s="8">
        <v>96</v>
      </c>
      <c r="B100" s="10">
        <v>7.35204711</v>
      </c>
      <c r="C100" s="6">
        <f t="shared" si="13"/>
        <v>7.35</v>
      </c>
      <c r="D100" s="6">
        <f t="shared" si="19"/>
        <v>7.35</v>
      </c>
      <c r="E100" s="3">
        <f t="shared" ca="1" si="14"/>
        <v>451</v>
      </c>
      <c r="F100">
        <f t="shared" ca="1" si="15"/>
        <v>391</v>
      </c>
      <c r="G100" s="13">
        <v>96</v>
      </c>
      <c r="H100" s="14">
        <v>6.4385519999999996</v>
      </c>
      <c r="I100" s="6">
        <f t="shared" si="16"/>
        <v>6.44</v>
      </c>
      <c r="J100" s="6">
        <f t="shared" si="20"/>
        <v>6.44</v>
      </c>
      <c r="K100" s="3">
        <f t="shared" ca="1" si="17"/>
        <v>174</v>
      </c>
      <c r="L100">
        <f t="shared" ca="1" si="18"/>
        <v>214</v>
      </c>
      <c r="N100" s="1"/>
      <c r="O100" s="1"/>
      <c r="P100" s="1"/>
      <c r="Q100" s="1"/>
      <c r="R100" s="1"/>
      <c r="S100" s="1"/>
      <c r="T100" s="1"/>
      <c r="U100" s="1"/>
      <c r="V100" s="22"/>
      <c r="X100" s="1">
        <f ca="1"/>
        <v>455</v>
      </c>
      <c r="Y100" s="1">
        <f ca="1"/>
        <v>7.53</v>
      </c>
      <c r="Z100" s="92">
        <f ca="1"/>
        <v>395</v>
      </c>
      <c r="AA100" s="1">
        <f ca="1"/>
        <v>7.53</v>
      </c>
      <c r="AB100" s="1">
        <f ca="1"/>
        <v>180</v>
      </c>
      <c r="AC100" s="1">
        <f ca="1"/>
        <v>6.91</v>
      </c>
      <c r="AD100" s="92">
        <f ca="1"/>
        <v>220</v>
      </c>
      <c r="AE100" s="1">
        <f ca="1"/>
        <v>6.91</v>
      </c>
      <c r="AF100" s="1" t="e">
        <f ca="1"/>
        <v>#N/A</v>
      </c>
      <c r="AG100" s="1" t="e">
        <f ca="1"/>
        <v>#N/A</v>
      </c>
      <c r="AH100" s="1" t="e">
        <f ca="1"/>
        <v>#N/A</v>
      </c>
      <c r="AI100" s="1" t="e">
        <f ca="1"/>
        <v>#N/A</v>
      </c>
      <c r="AJ100" s="1" t="e">
        <f t="shared" ca="1" si="21"/>
        <v>#N/A</v>
      </c>
      <c r="AK100" s="1">
        <f t="shared" ca="1" si="22"/>
        <v>395</v>
      </c>
      <c r="AL100" s="93">
        <f ca="1">IF(ISNUMBER(AA100),IF(AA100&lt;intake_valve_lift!$B$4*1000,0,AA100),"")</f>
        <v>7.53</v>
      </c>
      <c r="AM100" s="93">
        <f t="shared" ca="1" si="23"/>
        <v>7.53</v>
      </c>
      <c r="AN100" s="1">
        <f t="shared" ca="1" si="24"/>
        <v>220</v>
      </c>
      <c r="AO100" s="93">
        <f ca="1">IF(ISNUMBER(AE100),IF(AE100&lt;exhaust_valve_lift!$B$4*1000,0,AE100),"")</f>
        <v>6.91</v>
      </c>
      <c r="AP100" s="93">
        <f t="shared" ca="1" si="25"/>
        <v>6.91</v>
      </c>
      <c r="AQ100" s="1">
        <f ca="1"/>
        <v>405</v>
      </c>
      <c r="AR100" s="1">
        <f ca="1"/>
        <v>7.78</v>
      </c>
      <c r="AS100" s="1">
        <f ca="1"/>
        <v>240</v>
      </c>
      <c r="AT100" s="1">
        <f ca="1"/>
        <v>8.07</v>
      </c>
    </row>
    <row r="101" spans="1:46" x14ac:dyDescent="0.25">
      <c r="A101" s="8">
        <v>97</v>
      </c>
      <c r="B101" s="10">
        <v>7.4002681849999998</v>
      </c>
      <c r="C101" s="6">
        <f t="shared" si="13"/>
        <v>7.4</v>
      </c>
      <c r="D101" s="6">
        <f t="shared" si="19"/>
        <v>7.4</v>
      </c>
      <c r="E101" s="3">
        <f t="shared" ca="1" si="14"/>
        <v>452</v>
      </c>
      <c r="F101">
        <f t="shared" ca="1" si="15"/>
        <v>392</v>
      </c>
      <c r="G101" s="13">
        <v>97</v>
      </c>
      <c r="H101" s="14">
        <v>6.521585</v>
      </c>
      <c r="I101" s="6">
        <f t="shared" si="16"/>
        <v>6.52</v>
      </c>
      <c r="J101" s="6">
        <f t="shared" si="20"/>
        <v>6.52</v>
      </c>
      <c r="K101" s="3">
        <f t="shared" ca="1" si="17"/>
        <v>175</v>
      </c>
      <c r="L101">
        <f t="shared" ca="1" si="18"/>
        <v>215</v>
      </c>
      <c r="N101" s="1"/>
      <c r="O101" s="1"/>
      <c r="P101" s="1"/>
      <c r="Q101" s="1"/>
      <c r="R101" s="1"/>
      <c r="S101" s="1"/>
      <c r="T101" s="1"/>
      <c r="U101" s="1"/>
      <c r="V101" s="22"/>
      <c r="X101" s="1">
        <f ca="1"/>
        <v>456</v>
      </c>
      <c r="Y101" s="1">
        <f ca="1"/>
        <v>7.57</v>
      </c>
      <c r="Z101" s="92">
        <f ca="1"/>
        <v>396</v>
      </c>
      <c r="AA101" s="1">
        <f ca="1"/>
        <v>7.57</v>
      </c>
      <c r="AB101" s="1">
        <f ca="1"/>
        <v>181</v>
      </c>
      <c r="AC101" s="1">
        <f ca="1"/>
        <v>6.99</v>
      </c>
      <c r="AD101" s="92">
        <f ca="1"/>
        <v>221</v>
      </c>
      <c r="AE101" s="1">
        <f ca="1"/>
        <v>6.99</v>
      </c>
      <c r="AF101" s="1" t="e">
        <f ca="1"/>
        <v>#N/A</v>
      </c>
      <c r="AG101" s="1" t="e">
        <f ca="1"/>
        <v>#N/A</v>
      </c>
      <c r="AH101" s="1" t="e">
        <f ca="1"/>
        <v>#N/A</v>
      </c>
      <c r="AI101" s="1" t="e">
        <f ca="1"/>
        <v>#N/A</v>
      </c>
      <c r="AJ101" s="1" t="e">
        <f t="shared" ca="1" si="21"/>
        <v>#N/A</v>
      </c>
      <c r="AK101" s="1">
        <f t="shared" ca="1" si="22"/>
        <v>396</v>
      </c>
      <c r="AL101" s="93">
        <f ca="1">IF(ISNUMBER(AA101),IF(AA101&lt;intake_valve_lift!$B$4*1000,0,AA101),"")</f>
        <v>7.57</v>
      </c>
      <c r="AM101" s="93">
        <f t="shared" ca="1" si="23"/>
        <v>7.57</v>
      </c>
      <c r="AN101" s="1">
        <f t="shared" ca="1" si="24"/>
        <v>221</v>
      </c>
      <c r="AO101" s="93">
        <f ca="1">IF(ISNUMBER(AE101),IF(AE101&lt;exhaust_valve_lift!$B$4*1000,0,AE101),"")</f>
        <v>6.99</v>
      </c>
      <c r="AP101" s="93">
        <f t="shared" ca="1" si="25"/>
        <v>6.99</v>
      </c>
      <c r="AQ101" s="1">
        <f ca="1"/>
        <v>406</v>
      </c>
      <c r="AR101" s="1">
        <f ca="1"/>
        <v>7.79</v>
      </c>
      <c r="AS101" s="1">
        <f ca="1"/>
        <v>241</v>
      </c>
      <c r="AT101" s="1">
        <f ca="1"/>
        <v>8.11</v>
      </c>
    </row>
    <row r="102" spans="1:46" x14ac:dyDescent="0.25">
      <c r="A102" s="8">
        <v>98</v>
      </c>
      <c r="B102" s="10">
        <v>7.4484892599999997</v>
      </c>
      <c r="C102" s="6">
        <f t="shared" si="13"/>
        <v>7.45</v>
      </c>
      <c r="D102" s="6">
        <f t="shared" si="19"/>
        <v>7.45</v>
      </c>
      <c r="E102" s="3">
        <f t="shared" ca="1" si="14"/>
        <v>453</v>
      </c>
      <c r="F102">
        <f t="shared" ca="1" si="15"/>
        <v>393</v>
      </c>
      <c r="G102" s="13">
        <v>98</v>
      </c>
      <c r="H102" s="14">
        <v>6.6030579999999999</v>
      </c>
      <c r="I102" s="6">
        <f t="shared" si="16"/>
        <v>6.6</v>
      </c>
      <c r="J102" s="6">
        <f t="shared" si="20"/>
        <v>6.6</v>
      </c>
      <c r="K102" s="3">
        <f t="shared" ca="1" si="17"/>
        <v>176</v>
      </c>
      <c r="L102">
        <f t="shared" ca="1" si="18"/>
        <v>216</v>
      </c>
      <c r="N102" s="1"/>
      <c r="O102" s="1"/>
      <c r="P102" s="1"/>
      <c r="Q102" s="1"/>
      <c r="R102" s="1"/>
      <c r="S102" s="1"/>
      <c r="T102" s="1"/>
      <c r="U102" s="1"/>
      <c r="V102" s="22"/>
      <c r="X102" s="1">
        <f ca="1"/>
        <v>457</v>
      </c>
      <c r="Y102" s="1">
        <f ca="1"/>
        <v>7.61</v>
      </c>
      <c r="Z102" s="92">
        <f ca="1"/>
        <v>397</v>
      </c>
      <c r="AA102" s="1">
        <f ca="1"/>
        <v>7.61</v>
      </c>
      <c r="AB102" s="1">
        <f ca="1"/>
        <v>182</v>
      </c>
      <c r="AC102" s="1">
        <f ca="1"/>
        <v>7.06</v>
      </c>
      <c r="AD102" s="92">
        <f ca="1"/>
        <v>222</v>
      </c>
      <c r="AE102" s="1">
        <f ca="1"/>
        <v>7.06</v>
      </c>
      <c r="AF102" s="1" t="e">
        <f ca="1"/>
        <v>#N/A</v>
      </c>
      <c r="AG102" s="1" t="e">
        <f ca="1"/>
        <v>#N/A</v>
      </c>
      <c r="AH102" s="1" t="e">
        <f ca="1"/>
        <v>#N/A</v>
      </c>
      <c r="AI102" s="1" t="e">
        <f ca="1"/>
        <v>#N/A</v>
      </c>
      <c r="AJ102" s="1" t="e">
        <f t="shared" ca="1" si="21"/>
        <v>#N/A</v>
      </c>
      <c r="AK102" s="1">
        <f t="shared" ca="1" si="22"/>
        <v>397</v>
      </c>
      <c r="AL102" s="93">
        <f ca="1">IF(ISNUMBER(AA102),IF(AA102&lt;intake_valve_lift!$B$4*1000,0,AA102),"")</f>
        <v>7.61</v>
      </c>
      <c r="AM102" s="93">
        <f t="shared" ca="1" si="23"/>
        <v>7.61</v>
      </c>
      <c r="AN102" s="1">
        <f t="shared" ca="1" si="24"/>
        <v>222</v>
      </c>
      <c r="AO102" s="93">
        <f ca="1">IF(ISNUMBER(AE102),IF(AE102&lt;exhaust_valve_lift!$B$4*1000,0,AE102),"")</f>
        <v>7.06</v>
      </c>
      <c r="AP102" s="93">
        <f t="shared" ca="1" si="25"/>
        <v>7.06</v>
      </c>
      <c r="AQ102" s="1">
        <f ca="1"/>
        <v>407</v>
      </c>
      <c r="AR102" s="1">
        <f ca="1"/>
        <v>7.8</v>
      </c>
      <c r="AS102" s="1">
        <f ca="1"/>
        <v>242</v>
      </c>
      <c r="AT102" s="1">
        <f ca="1"/>
        <v>8.15</v>
      </c>
    </row>
    <row r="103" spans="1:46" x14ac:dyDescent="0.25">
      <c r="A103" s="8">
        <v>99</v>
      </c>
      <c r="B103" s="10">
        <v>7.4909131899999997</v>
      </c>
      <c r="C103" s="6">
        <f t="shared" si="13"/>
        <v>7.49</v>
      </c>
      <c r="D103" s="6">
        <f t="shared" si="19"/>
        <v>7.49</v>
      </c>
      <c r="E103" s="3">
        <f t="shared" ca="1" si="14"/>
        <v>454</v>
      </c>
      <c r="F103">
        <f t="shared" ca="1" si="15"/>
        <v>394</v>
      </c>
      <c r="G103" s="13">
        <v>99</v>
      </c>
      <c r="H103" s="14">
        <v>6.6829620000000007</v>
      </c>
      <c r="I103" s="6">
        <f t="shared" si="16"/>
        <v>6.68</v>
      </c>
      <c r="J103" s="6">
        <f t="shared" si="20"/>
        <v>6.68</v>
      </c>
      <c r="K103" s="3">
        <f t="shared" ca="1" si="17"/>
        <v>177</v>
      </c>
      <c r="L103">
        <f t="shared" ca="1" si="18"/>
        <v>217</v>
      </c>
      <c r="N103" s="1"/>
      <c r="O103" s="1"/>
      <c r="P103" s="1"/>
      <c r="Q103" s="1"/>
      <c r="R103" s="1"/>
      <c r="S103" s="1"/>
      <c r="T103" s="1"/>
      <c r="U103" s="1"/>
      <c r="V103" s="22"/>
      <c r="X103" s="1">
        <f ca="1"/>
        <v>458</v>
      </c>
      <c r="Y103" s="1">
        <f ca="1"/>
        <v>7.64</v>
      </c>
      <c r="Z103" s="92">
        <f ca="1"/>
        <v>398</v>
      </c>
      <c r="AA103" s="1">
        <f ca="1"/>
        <v>7.64</v>
      </c>
      <c r="AB103" s="1">
        <f ca="1"/>
        <v>183</v>
      </c>
      <c r="AC103" s="1">
        <f ca="1"/>
        <v>7.13</v>
      </c>
      <c r="AD103" s="92">
        <f ca="1"/>
        <v>223</v>
      </c>
      <c r="AE103" s="1">
        <f ca="1"/>
        <v>7.13</v>
      </c>
      <c r="AF103" s="1" t="e">
        <f ca="1"/>
        <v>#N/A</v>
      </c>
      <c r="AG103" s="1" t="e">
        <f ca="1"/>
        <v>#N/A</v>
      </c>
      <c r="AH103" s="1" t="e">
        <f ca="1"/>
        <v>#N/A</v>
      </c>
      <c r="AI103" s="1" t="e">
        <f ca="1"/>
        <v>#N/A</v>
      </c>
      <c r="AJ103" s="1" t="e">
        <f t="shared" ca="1" si="21"/>
        <v>#N/A</v>
      </c>
      <c r="AK103" s="1">
        <f t="shared" ca="1" si="22"/>
        <v>398</v>
      </c>
      <c r="AL103" s="93">
        <f ca="1">IF(ISNUMBER(AA103),IF(AA103&lt;intake_valve_lift!$B$4*1000,0,AA103),"")</f>
        <v>7.64</v>
      </c>
      <c r="AM103" s="93">
        <f t="shared" ca="1" si="23"/>
        <v>7.64</v>
      </c>
      <c r="AN103" s="1">
        <f t="shared" ca="1" si="24"/>
        <v>223</v>
      </c>
      <c r="AO103" s="93">
        <f ca="1">IF(ISNUMBER(AE103),IF(AE103&lt;exhaust_valve_lift!$B$4*1000,0,AE103),"")</f>
        <v>7.13</v>
      </c>
      <c r="AP103" s="93">
        <f t="shared" ca="1" si="25"/>
        <v>7.13</v>
      </c>
      <c r="AQ103" s="1">
        <f ca="1"/>
        <v>408</v>
      </c>
      <c r="AR103" s="1">
        <f ca="1"/>
        <v>7.8</v>
      </c>
      <c r="AS103" s="1">
        <f ca="1"/>
        <v>243</v>
      </c>
      <c r="AT103" s="1">
        <f ca="1"/>
        <v>8.18</v>
      </c>
    </row>
    <row r="104" spans="1:46" x14ac:dyDescent="0.25">
      <c r="A104" s="8">
        <v>100</v>
      </c>
      <c r="B104" s="10">
        <v>7.5333371199999997</v>
      </c>
      <c r="C104" s="6">
        <f t="shared" si="13"/>
        <v>7.53</v>
      </c>
      <c r="D104" s="6">
        <f t="shared" si="19"/>
        <v>7.53</v>
      </c>
      <c r="E104" s="3">
        <f t="shared" ca="1" si="14"/>
        <v>455</v>
      </c>
      <c r="F104">
        <f t="shared" ca="1" si="15"/>
        <v>395</v>
      </c>
      <c r="G104" s="13">
        <v>100</v>
      </c>
      <c r="H104" s="14">
        <v>6.7612870000000003</v>
      </c>
      <c r="I104" s="6">
        <f t="shared" si="16"/>
        <v>6.76</v>
      </c>
      <c r="J104" s="6">
        <f t="shared" si="20"/>
        <v>6.76</v>
      </c>
      <c r="K104" s="3">
        <f t="shared" ca="1" si="17"/>
        <v>178</v>
      </c>
      <c r="L104">
        <f t="shared" ca="1" si="18"/>
        <v>218</v>
      </c>
      <c r="O104" s="22"/>
      <c r="P104" s="22"/>
      <c r="Q104" s="22"/>
      <c r="R104" s="22"/>
      <c r="S104" s="22"/>
      <c r="T104" s="22"/>
      <c r="U104" s="22"/>
      <c r="V104" s="22"/>
      <c r="X104" s="1">
        <f ca="1"/>
        <v>459</v>
      </c>
      <c r="Y104" s="1">
        <f ca="1"/>
        <v>7.67</v>
      </c>
      <c r="Z104" s="92">
        <f ca="1"/>
        <v>399</v>
      </c>
      <c r="AA104" s="1">
        <f ca="1"/>
        <v>7.67</v>
      </c>
      <c r="AB104" s="1">
        <f ca="1"/>
        <v>184</v>
      </c>
      <c r="AC104" s="1">
        <f ca="1"/>
        <v>7.2</v>
      </c>
      <c r="AD104" s="92">
        <f ca="1"/>
        <v>224</v>
      </c>
      <c r="AE104" s="1">
        <f ca="1"/>
        <v>7.2</v>
      </c>
      <c r="AF104" s="1" t="e">
        <f ca="1"/>
        <v>#N/A</v>
      </c>
      <c r="AG104" s="1" t="e">
        <f ca="1"/>
        <v>#N/A</v>
      </c>
      <c r="AH104" s="1" t="e">
        <f ca="1"/>
        <v>#N/A</v>
      </c>
      <c r="AI104" s="1" t="e">
        <f ca="1"/>
        <v>#N/A</v>
      </c>
      <c r="AJ104" s="1" t="e">
        <f t="shared" ca="1" si="21"/>
        <v>#N/A</v>
      </c>
      <c r="AK104" s="1">
        <f t="shared" ca="1" si="22"/>
        <v>399</v>
      </c>
      <c r="AL104" s="93">
        <f ca="1">IF(ISNUMBER(AA104),IF(AA104&lt;intake_valve_lift!$B$4*1000,0,AA104),"")</f>
        <v>7.67</v>
      </c>
      <c r="AM104" s="93">
        <f t="shared" ca="1" si="23"/>
        <v>7.67</v>
      </c>
      <c r="AN104" s="1">
        <f t="shared" ca="1" si="24"/>
        <v>224</v>
      </c>
      <c r="AO104" s="93">
        <f ca="1">IF(ISNUMBER(AE104),IF(AE104&lt;exhaust_valve_lift!$B$4*1000,0,AE104),"")</f>
        <v>7.2</v>
      </c>
      <c r="AP104" s="93">
        <f t="shared" ca="1" si="25"/>
        <v>7.2</v>
      </c>
      <c r="AQ104" s="1">
        <f ca="1"/>
        <v>409</v>
      </c>
      <c r="AR104" s="1">
        <f ca="1"/>
        <v>7.8</v>
      </c>
      <c r="AS104" s="1">
        <f ca="1"/>
        <v>244</v>
      </c>
      <c r="AT104" s="1">
        <f ca="1"/>
        <v>8.2200000000000006</v>
      </c>
    </row>
    <row r="105" spans="1:46" x14ac:dyDescent="0.25">
      <c r="A105" s="8">
        <v>101</v>
      </c>
      <c r="B105" s="10">
        <v>7.5699376849999993</v>
      </c>
      <c r="C105" s="6">
        <f t="shared" si="13"/>
        <v>7.57</v>
      </c>
      <c r="D105" s="6">
        <f t="shared" si="19"/>
        <v>7.57</v>
      </c>
      <c r="E105" s="3">
        <f t="shared" ca="1" si="14"/>
        <v>456</v>
      </c>
      <c r="F105">
        <f t="shared" ca="1" si="15"/>
        <v>396</v>
      </c>
      <c r="G105" s="13">
        <v>101</v>
      </c>
      <c r="H105" s="14">
        <v>6.8380240000000008</v>
      </c>
      <c r="I105" s="6">
        <f t="shared" si="16"/>
        <v>6.84</v>
      </c>
      <c r="J105" s="6">
        <f t="shared" si="20"/>
        <v>6.84</v>
      </c>
      <c r="K105" s="3">
        <f t="shared" ca="1" si="17"/>
        <v>179</v>
      </c>
      <c r="L105">
        <f t="shared" ca="1" si="18"/>
        <v>219</v>
      </c>
      <c r="O105" s="22"/>
      <c r="P105" s="22"/>
      <c r="Q105" s="22"/>
      <c r="R105" s="22"/>
      <c r="S105" s="22"/>
      <c r="T105" s="22"/>
      <c r="U105" s="22"/>
      <c r="V105" s="22"/>
      <c r="X105" s="1">
        <f ca="1"/>
        <v>460</v>
      </c>
      <c r="Y105" s="1">
        <f ca="1"/>
        <v>7.69</v>
      </c>
      <c r="Z105" s="92">
        <f ca="1"/>
        <v>400</v>
      </c>
      <c r="AA105" s="1">
        <f ca="1"/>
        <v>7.69</v>
      </c>
      <c r="AB105" s="1">
        <f ca="1"/>
        <v>185</v>
      </c>
      <c r="AC105" s="1">
        <f ca="1"/>
        <v>7.26</v>
      </c>
      <c r="AD105" s="92">
        <f ca="1"/>
        <v>225</v>
      </c>
      <c r="AE105" s="1">
        <f ca="1"/>
        <v>7.26</v>
      </c>
      <c r="AF105" s="1" t="e">
        <f ca="1"/>
        <v>#N/A</v>
      </c>
      <c r="AG105" s="1" t="e">
        <f ca="1"/>
        <v>#N/A</v>
      </c>
      <c r="AH105" s="1" t="e">
        <f ca="1"/>
        <v>#N/A</v>
      </c>
      <c r="AI105" s="1" t="e">
        <f ca="1"/>
        <v>#N/A</v>
      </c>
      <c r="AJ105" s="1" t="e">
        <f t="shared" ca="1" si="21"/>
        <v>#N/A</v>
      </c>
      <c r="AK105" s="1">
        <f t="shared" ca="1" si="22"/>
        <v>400</v>
      </c>
      <c r="AL105" s="93">
        <f ca="1">IF(ISNUMBER(AA105),IF(AA105&lt;intake_valve_lift!$B$4*1000,0,AA105),"")</f>
        <v>7.69</v>
      </c>
      <c r="AM105" s="93">
        <f t="shared" ca="1" si="23"/>
        <v>7.69</v>
      </c>
      <c r="AN105" s="1">
        <f t="shared" ca="1" si="24"/>
        <v>225</v>
      </c>
      <c r="AO105" s="93">
        <f ca="1">IF(ISNUMBER(AE105),IF(AE105&lt;exhaust_valve_lift!$B$4*1000,0,AE105),"")</f>
        <v>7.26</v>
      </c>
      <c r="AP105" s="93">
        <f t="shared" ca="1" si="25"/>
        <v>7.26</v>
      </c>
      <c r="AQ105" s="1">
        <f ca="1"/>
        <v>410</v>
      </c>
      <c r="AR105" s="1">
        <f ca="1"/>
        <v>7.79</v>
      </c>
      <c r="AS105" s="1">
        <f ca="1"/>
        <v>245</v>
      </c>
      <c r="AT105" s="1">
        <f ca="1"/>
        <v>8.25</v>
      </c>
    </row>
    <row r="106" spans="1:46" x14ac:dyDescent="0.25">
      <c r="A106" s="8">
        <v>102</v>
      </c>
      <c r="B106" s="10">
        <v>7.6065382499999998</v>
      </c>
      <c r="C106" s="6">
        <f t="shared" si="13"/>
        <v>7.61</v>
      </c>
      <c r="D106" s="6">
        <f t="shared" si="19"/>
        <v>7.61</v>
      </c>
      <c r="E106" s="3">
        <f t="shared" ca="1" si="14"/>
        <v>457</v>
      </c>
      <c r="F106">
        <f t="shared" ca="1" si="15"/>
        <v>397</v>
      </c>
      <c r="G106" s="13">
        <v>102</v>
      </c>
      <c r="H106" s="14">
        <v>6.9131660000000004</v>
      </c>
      <c r="I106" s="6">
        <f t="shared" si="16"/>
        <v>6.91</v>
      </c>
      <c r="J106" s="6">
        <f t="shared" si="20"/>
        <v>6.91</v>
      </c>
      <c r="K106" s="3">
        <f t="shared" ca="1" si="17"/>
        <v>180</v>
      </c>
      <c r="L106">
        <f t="shared" ca="1" si="18"/>
        <v>220</v>
      </c>
      <c r="O106" s="22"/>
      <c r="P106" s="22"/>
      <c r="Q106" s="22"/>
      <c r="R106" s="22"/>
      <c r="S106" s="22"/>
      <c r="T106" s="22"/>
      <c r="U106" s="22"/>
      <c r="V106" s="22"/>
      <c r="X106" s="1">
        <f ca="1"/>
        <v>461</v>
      </c>
      <c r="Y106" s="1">
        <f ca="1"/>
        <v>7.72</v>
      </c>
      <c r="Z106" s="92">
        <f ca="1"/>
        <v>401</v>
      </c>
      <c r="AA106" s="1">
        <f ca="1"/>
        <v>7.72</v>
      </c>
      <c r="AB106" s="1">
        <f ca="1"/>
        <v>186</v>
      </c>
      <c r="AC106" s="1">
        <f ca="1"/>
        <v>7.33</v>
      </c>
      <c r="AD106" s="92">
        <f ca="1"/>
        <v>226</v>
      </c>
      <c r="AE106" s="1">
        <f ca="1"/>
        <v>7.33</v>
      </c>
      <c r="AF106" s="1" t="e">
        <f ca="1"/>
        <v>#N/A</v>
      </c>
      <c r="AG106" s="1" t="e">
        <f ca="1"/>
        <v>#N/A</v>
      </c>
      <c r="AH106" s="1" t="e">
        <f ca="1"/>
        <v>#N/A</v>
      </c>
      <c r="AI106" s="1" t="e">
        <f ca="1"/>
        <v>#N/A</v>
      </c>
      <c r="AJ106" s="1" t="e">
        <f t="shared" ca="1" si="21"/>
        <v>#N/A</v>
      </c>
      <c r="AK106" s="1">
        <f t="shared" ca="1" si="22"/>
        <v>401</v>
      </c>
      <c r="AL106" s="93">
        <f ca="1">IF(ISNUMBER(AA106),IF(AA106&lt;intake_valve_lift!$B$4*1000,0,AA106),"")</f>
        <v>7.72</v>
      </c>
      <c r="AM106" s="93">
        <f t="shared" ca="1" si="23"/>
        <v>7.72</v>
      </c>
      <c r="AN106" s="1">
        <f t="shared" ca="1" si="24"/>
        <v>226</v>
      </c>
      <c r="AO106" s="93">
        <f ca="1">IF(ISNUMBER(AE106),IF(AE106&lt;exhaust_valve_lift!$B$4*1000,0,AE106),"")</f>
        <v>7.33</v>
      </c>
      <c r="AP106" s="93">
        <f t="shared" ca="1" si="25"/>
        <v>7.33</v>
      </c>
      <c r="AQ106" s="1">
        <f ca="1"/>
        <v>411</v>
      </c>
      <c r="AR106" s="1">
        <f ca="1"/>
        <v>7.79</v>
      </c>
      <c r="AS106" s="1">
        <f ca="1"/>
        <v>246</v>
      </c>
      <c r="AT106" s="1">
        <f ca="1"/>
        <v>8.2799999999999994</v>
      </c>
    </row>
    <row r="107" spans="1:46" x14ac:dyDescent="0.25">
      <c r="A107" s="8">
        <v>103</v>
      </c>
      <c r="B107" s="10">
        <v>7.6372920749999995</v>
      </c>
      <c r="C107" s="6">
        <f t="shared" si="13"/>
        <v>7.64</v>
      </c>
      <c r="D107" s="6">
        <f t="shared" si="19"/>
        <v>7.64</v>
      </c>
      <c r="E107" s="3">
        <f t="shared" ca="1" si="14"/>
        <v>458</v>
      </c>
      <c r="F107">
        <f t="shared" ca="1" si="15"/>
        <v>398</v>
      </c>
      <c r="G107" s="13">
        <v>103</v>
      </c>
      <c r="H107" s="14">
        <v>6.9867030000000003</v>
      </c>
      <c r="I107" s="6">
        <f t="shared" si="16"/>
        <v>6.99</v>
      </c>
      <c r="J107" s="6">
        <f t="shared" si="20"/>
        <v>6.99</v>
      </c>
      <c r="K107" s="3">
        <f t="shared" ca="1" si="17"/>
        <v>181</v>
      </c>
      <c r="L107">
        <f t="shared" ca="1" si="18"/>
        <v>221</v>
      </c>
      <c r="O107" s="22"/>
      <c r="P107" s="22"/>
      <c r="Q107" s="22"/>
      <c r="R107" s="22"/>
      <c r="S107" s="22"/>
      <c r="T107" s="22"/>
      <c r="U107" s="22"/>
      <c r="V107" s="22"/>
      <c r="X107" s="1">
        <f ca="1"/>
        <v>462</v>
      </c>
      <c r="Y107" s="1">
        <f ca="1"/>
        <v>7.74</v>
      </c>
      <c r="Z107" s="92">
        <f ca="1"/>
        <v>402</v>
      </c>
      <c r="AA107" s="1">
        <f ca="1"/>
        <v>7.74</v>
      </c>
      <c r="AB107" s="1">
        <f ca="1"/>
        <v>187</v>
      </c>
      <c r="AC107" s="1">
        <f ca="1"/>
        <v>7.39</v>
      </c>
      <c r="AD107" s="92">
        <f ca="1"/>
        <v>227</v>
      </c>
      <c r="AE107" s="1">
        <f ca="1"/>
        <v>7.39</v>
      </c>
      <c r="AF107" s="1" t="e">
        <f ca="1"/>
        <v>#N/A</v>
      </c>
      <c r="AG107" s="1" t="e">
        <f ca="1"/>
        <v>#N/A</v>
      </c>
      <c r="AH107" s="1" t="e">
        <f ca="1"/>
        <v>#N/A</v>
      </c>
      <c r="AI107" s="1" t="e">
        <f ca="1"/>
        <v>#N/A</v>
      </c>
      <c r="AJ107" s="1" t="e">
        <f t="shared" ca="1" si="21"/>
        <v>#N/A</v>
      </c>
      <c r="AK107" s="1">
        <f t="shared" ca="1" si="22"/>
        <v>402</v>
      </c>
      <c r="AL107" s="93">
        <f ca="1">IF(ISNUMBER(AA107),IF(AA107&lt;intake_valve_lift!$B$4*1000,0,AA107),"")</f>
        <v>7.74</v>
      </c>
      <c r="AM107" s="93">
        <f t="shared" ca="1" si="23"/>
        <v>7.74</v>
      </c>
      <c r="AN107" s="1">
        <f t="shared" ca="1" si="24"/>
        <v>227</v>
      </c>
      <c r="AO107" s="93">
        <f ca="1">IF(ISNUMBER(AE107),IF(AE107&lt;exhaust_valve_lift!$B$4*1000,0,AE107),"")</f>
        <v>7.39</v>
      </c>
      <c r="AP107" s="93">
        <f t="shared" ca="1" si="25"/>
        <v>7.39</v>
      </c>
      <c r="AQ107" s="1">
        <f ca="1"/>
        <v>412</v>
      </c>
      <c r="AR107" s="1">
        <f ca="1"/>
        <v>7.78</v>
      </c>
      <c r="AS107" s="1">
        <f ca="1"/>
        <v>247</v>
      </c>
      <c r="AT107" s="1">
        <f ca="1"/>
        <v>8.31</v>
      </c>
    </row>
    <row r="108" spans="1:46" x14ac:dyDescent="0.25">
      <c r="A108" s="8">
        <v>104</v>
      </c>
      <c r="B108" s="10">
        <v>7.6680459000000001</v>
      </c>
      <c r="C108" s="6">
        <f t="shared" si="13"/>
        <v>7.67</v>
      </c>
      <c r="D108" s="6">
        <f t="shared" si="19"/>
        <v>7.67</v>
      </c>
      <c r="E108" s="3">
        <f t="shared" ca="1" si="14"/>
        <v>459</v>
      </c>
      <c r="F108">
        <f t="shared" ca="1" si="15"/>
        <v>399</v>
      </c>
      <c r="G108" s="13">
        <v>104</v>
      </c>
      <c r="H108" s="14">
        <v>7.0586270000000004</v>
      </c>
      <c r="I108" s="6">
        <f t="shared" si="16"/>
        <v>7.06</v>
      </c>
      <c r="J108" s="6">
        <f t="shared" si="20"/>
        <v>7.06</v>
      </c>
      <c r="K108" s="3">
        <f t="shared" ca="1" si="17"/>
        <v>182</v>
      </c>
      <c r="L108">
        <f t="shared" ca="1" si="18"/>
        <v>222</v>
      </c>
      <c r="O108" s="22"/>
      <c r="P108" s="22"/>
      <c r="Q108" s="22"/>
      <c r="R108" s="22"/>
      <c r="S108" s="22"/>
      <c r="T108" s="22"/>
      <c r="U108" s="22"/>
      <c r="V108" s="22"/>
      <c r="X108" s="1">
        <f ca="1"/>
        <v>463</v>
      </c>
      <c r="Y108" s="1">
        <f ca="1"/>
        <v>7.76</v>
      </c>
      <c r="Z108" s="92">
        <f ca="1"/>
        <v>403</v>
      </c>
      <c r="AA108" s="1">
        <f ca="1"/>
        <v>7.76</v>
      </c>
      <c r="AB108" s="1">
        <f ca="1"/>
        <v>188</v>
      </c>
      <c r="AC108" s="1">
        <f ca="1"/>
        <v>7.46</v>
      </c>
      <c r="AD108" s="92">
        <f ca="1"/>
        <v>228</v>
      </c>
      <c r="AE108" s="1">
        <f ca="1"/>
        <v>7.46</v>
      </c>
      <c r="AF108" s="1" t="e">
        <f ca="1"/>
        <v>#N/A</v>
      </c>
      <c r="AG108" s="1" t="e">
        <f ca="1"/>
        <v>#N/A</v>
      </c>
      <c r="AH108" s="1" t="e">
        <f ca="1"/>
        <v>#N/A</v>
      </c>
      <c r="AI108" s="1" t="e">
        <f ca="1"/>
        <v>#N/A</v>
      </c>
      <c r="AJ108" s="1" t="e">
        <f t="shared" ca="1" si="21"/>
        <v>#N/A</v>
      </c>
      <c r="AK108" s="1">
        <f t="shared" ca="1" si="22"/>
        <v>403</v>
      </c>
      <c r="AL108" s="93">
        <f ca="1">IF(ISNUMBER(AA108),IF(AA108&lt;intake_valve_lift!$B$4*1000,0,AA108),"")</f>
        <v>7.76</v>
      </c>
      <c r="AM108" s="93">
        <f t="shared" ca="1" si="23"/>
        <v>7.76</v>
      </c>
      <c r="AN108" s="1">
        <f t="shared" ca="1" si="24"/>
        <v>228</v>
      </c>
      <c r="AO108" s="93">
        <f ca="1">IF(ISNUMBER(AE108),IF(AE108&lt;exhaust_valve_lift!$B$4*1000,0,AE108),"")</f>
        <v>7.46</v>
      </c>
      <c r="AP108" s="93">
        <f t="shared" ca="1" si="25"/>
        <v>7.46</v>
      </c>
      <c r="AQ108" s="1">
        <f ca="1"/>
        <v>413</v>
      </c>
      <c r="AR108" s="1">
        <f ca="1"/>
        <v>7.77</v>
      </c>
      <c r="AS108" s="1">
        <f ca="1"/>
        <v>248</v>
      </c>
      <c r="AT108" s="1">
        <f ca="1"/>
        <v>8.33</v>
      </c>
    </row>
    <row r="109" spans="1:46" x14ac:dyDescent="0.25">
      <c r="A109" s="8">
        <v>105</v>
      </c>
      <c r="B109" s="10">
        <v>7.6929329700000002</v>
      </c>
      <c r="C109" s="6">
        <f t="shared" si="13"/>
        <v>7.69</v>
      </c>
      <c r="D109" s="6">
        <f t="shared" si="19"/>
        <v>7.69</v>
      </c>
      <c r="E109" s="3">
        <f t="shared" ca="1" si="14"/>
        <v>460</v>
      </c>
      <c r="F109">
        <f t="shared" ca="1" si="15"/>
        <v>400</v>
      </c>
      <c r="G109" s="13">
        <v>105</v>
      </c>
      <c r="H109" s="14">
        <v>7.1289290000000003</v>
      </c>
      <c r="I109" s="6">
        <f t="shared" si="16"/>
        <v>7.13</v>
      </c>
      <c r="J109" s="6">
        <f t="shared" si="20"/>
        <v>7.13</v>
      </c>
      <c r="K109" s="3">
        <f t="shared" ca="1" si="17"/>
        <v>183</v>
      </c>
      <c r="L109">
        <f t="shared" ca="1" si="18"/>
        <v>223</v>
      </c>
      <c r="O109" s="22"/>
      <c r="P109" s="22"/>
      <c r="Q109" s="22"/>
      <c r="R109" s="22"/>
      <c r="S109" s="22"/>
      <c r="T109" s="22"/>
      <c r="U109" s="22"/>
      <c r="V109" s="22"/>
      <c r="X109" s="1">
        <f ca="1"/>
        <v>464</v>
      </c>
      <c r="Y109" s="1">
        <f ca="1"/>
        <v>7.77</v>
      </c>
      <c r="Z109" s="92">
        <f ca="1"/>
        <v>404</v>
      </c>
      <c r="AA109" s="1">
        <f ca="1"/>
        <v>7.77</v>
      </c>
      <c r="AB109" s="1">
        <f ca="1"/>
        <v>189</v>
      </c>
      <c r="AC109" s="1">
        <f ca="1"/>
        <v>7.52</v>
      </c>
      <c r="AD109" s="92">
        <f ca="1"/>
        <v>229</v>
      </c>
      <c r="AE109" s="1">
        <f ca="1"/>
        <v>7.52</v>
      </c>
      <c r="AF109" s="1" t="e">
        <f ca="1"/>
        <v>#N/A</v>
      </c>
      <c r="AG109" s="1" t="e">
        <f ca="1"/>
        <v>#N/A</v>
      </c>
      <c r="AH109" s="1" t="e">
        <f ca="1"/>
        <v>#N/A</v>
      </c>
      <c r="AI109" s="1" t="e">
        <f ca="1"/>
        <v>#N/A</v>
      </c>
      <c r="AJ109" s="1" t="e">
        <f t="shared" ca="1" si="21"/>
        <v>#N/A</v>
      </c>
      <c r="AK109" s="1">
        <f t="shared" ca="1" si="22"/>
        <v>404</v>
      </c>
      <c r="AL109" s="93">
        <f ca="1">IF(ISNUMBER(AA109),IF(AA109&lt;intake_valve_lift!$B$4*1000,0,AA109),"")</f>
        <v>7.77</v>
      </c>
      <c r="AM109" s="93">
        <f t="shared" ca="1" si="23"/>
        <v>7.77</v>
      </c>
      <c r="AN109" s="1">
        <f t="shared" ca="1" si="24"/>
        <v>229</v>
      </c>
      <c r="AO109" s="93">
        <f ca="1">IF(ISNUMBER(AE109),IF(AE109&lt;exhaust_valve_lift!$B$4*1000,0,AE109),"")</f>
        <v>7.52</v>
      </c>
      <c r="AP109" s="93">
        <f t="shared" ca="1" si="25"/>
        <v>7.52</v>
      </c>
      <c r="AQ109" s="1">
        <f ca="1"/>
        <v>414</v>
      </c>
      <c r="AR109" s="1">
        <f ca="1"/>
        <v>7.75</v>
      </c>
      <c r="AS109" s="1">
        <f ca="1"/>
        <v>249</v>
      </c>
      <c r="AT109" s="1">
        <f ca="1"/>
        <v>8.36</v>
      </c>
    </row>
    <row r="110" spans="1:46" x14ac:dyDescent="0.25">
      <c r="A110" s="8">
        <v>106</v>
      </c>
      <c r="B110" s="10">
        <v>7.7178200400000003</v>
      </c>
      <c r="C110" s="6">
        <f t="shared" si="13"/>
        <v>7.72</v>
      </c>
      <c r="D110" s="6">
        <f t="shared" si="19"/>
        <v>7.72</v>
      </c>
      <c r="E110" s="3">
        <f t="shared" ca="1" si="14"/>
        <v>461</v>
      </c>
      <c r="F110">
        <f t="shared" ca="1" si="15"/>
        <v>401</v>
      </c>
      <c r="G110" s="13">
        <v>106</v>
      </c>
      <c r="H110" s="14">
        <v>7.1976009999999997</v>
      </c>
      <c r="I110" s="6">
        <f t="shared" si="16"/>
        <v>7.2</v>
      </c>
      <c r="J110" s="6">
        <f t="shared" si="20"/>
        <v>7.2</v>
      </c>
      <c r="K110" s="3">
        <f t="shared" ca="1" si="17"/>
        <v>184</v>
      </c>
      <c r="L110">
        <f t="shared" ca="1" si="18"/>
        <v>224</v>
      </c>
      <c r="O110" s="22"/>
      <c r="P110" s="22"/>
      <c r="Q110" s="22"/>
      <c r="R110" s="22"/>
      <c r="S110" s="22"/>
      <c r="T110" s="22"/>
      <c r="U110" s="22"/>
      <c r="V110" s="22"/>
      <c r="X110" s="1">
        <f ca="1"/>
        <v>465</v>
      </c>
      <c r="Y110" s="1">
        <f ca="1"/>
        <v>7.78</v>
      </c>
      <c r="Z110" s="92">
        <f ca="1"/>
        <v>405</v>
      </c>
      <c r="AA110" s="1">
        <f ca="1"/>
        <v>7.78</v>
      </c>
      <c r="AB110" s="1">
        <f ca="1"/>
        <v>190</v>
      </c>
      <c r="AC110" s="1">
        <f ca="1"/>
        <v>7.57</v>
      </c>
      <c r="AD110" s="92">
        <f ca="1"/>
        <v>230</v>
      </c>
      <c r="AE110" s="1">
        <f ca="1"/>
        <v>7.57</v>
      </c>
      <c r="AF110" s="1" t="e">
        <f ca="1"/>
        <v>#N/A</v>
      </c>
      <c r="AG110" s="1" t="e">
        <f ca="1"/>
        <v>#N/A</v>
      </c>
      <c r="AH110" s="1" t="e">
        <f ca="1"/>
        <v>#N/A</v>
      </c>
      <c r="AI110" s="1" t="e">
        <f ca="1"/>
        <v>#N/A</v>
      </c>
      <c r="AJ110" s="1" t="e">
        <f t="shared" ca="1" si="21"/>
        <v>#N/A</v>
      </c>
      <c r="AK110" s="1">
        <f t="shared" ca="1" si="22"/>
        <v>405</v>
      </c>
      <c r="AL110" s="93">
        <f ca="1">IF(ISNUMBER(AA110),IF(AA110&lt;intake_valve_lift!$B$4*1000,0,AA110),"")</f>
        <v>7.78</v>
      </c>
      <c r="AM110" s="93">
        <f t="shared" ca="1" si="23"/>
        <v>7.78</v>
      </c>
      <c r="AN110" s="1">
        <f t="shared" ca="1" si="24"/>
        <v>230</v>
      </c>
      <c r="AO110" s="93">
        <f ca="1">IF(ISNUMBER(AE110),IF(AE110&lt;exhaust_valve_lift!$B$4*1000,0,AE110),"")</f>
        <v>7.57</v>
      </c>
      <c r="AP110" s="93">
        <f t="shared" ca="1" si="25"/>
        <v>7.57</v>
      </c>
      <c r="AQ110" s="1">
        <f ca="1"/>
        <v>415</v>
      </c>
      <c r="AR110" s="1">
        <f ca="1"/>
        <v>7.74</v>
      </c>
      <c r="AS110" s="1">
        <f ca="1"/>
        <v>250</v>
      </c>
      <c r="AT110" s="1">
        <f ca="1"/>
        <v>8.3800000000000008</v>
      </c>
    </row>
    <row r="111" spans="1:46" x14ac:dyDescent="0.25">
      <c r="A111" s="8">
        <v>107</v>
      </c>
      <c r="B111" s="10">
        <v>7.7368279449999999</v>
      </c>
      <c r="C111" s="6">
        <f t="shared" si="13"/>
        <v>7.74</v>
      </c>
      <c r="D111" s="6">
        <f t="shared" si="19"/>
        <v>7.74</v>
      </c>
      <c r="E111" s="3">
        <f t="shared" ca="1" si="14"/>
        <v>462</v>
      </c>
      <c r="F111">
        <f t="shared" ca="1" si="15"/>
        <v>402</v>
      </c>
      <c r="G111" s="13">
        <v>107</v>
      </c>
      <c r="H111" s="14">
        <v>7.2646350000000002</v>
      </c>
      <c r="I111" s="6">
        <f t="shared" si="16"/>
        <v>7.26</v>
      </c>
      <c r="J111" s="6">
        <f t="shared" si="20"/>
        <v>7.26</v>
      </c>
      <c r="K111" s="3">
        <f t="shared" ca="1" si="17"/>
        <v>185</v>
      </c>
      <c r="L111">
        <f t="shared" ca="1" si="18"/>
        <v>225</v>
      </c>
      <c r="O111" s="22"/>
      <c r="P111" s="22"/>
      <c r="Q111" s="22"/>
      <c r="R111" s="22"/>
      <c r="S111" s="22"/>
      <c r="T111" s="22"/>
      <c r="U111" s="22"/>
      <c r="V111" s="22"/>
      <c r="X111" s="1">
        <f ca="1"/>
        <v>466</v>
      </c>
      <c r="Y111" s="1">
        <f ca="1"/>
        <v>7.79</v>
      </c>
      <c r="Z111" s="92">
        <f ca="1"/>
        <v>406</v>
      </c>
      <c r="AA111" s="1">
        <f ca="1"/>
        <v>7.79</v>
      </c>
      <c r="AB111" s="1">
        <f ca="1"/>
        <v>191</v>
      </c>
      <c r="AC111" s="1">
        <f ca="1"/>
        <v>7.63</v>
      </c>
      <c r="AD111" s="92">
        <f ca="1"/>
        <v>231</v>
      </c>
      <c r="AE111" s="1">
        <f ca="1"/>
        <v>7.63</v>
      </c>
      <c r="AF111" s="1" t="e">
        <f ca="1"/>
        <v>#N/A</v>
      </c>
      <c r="AG111" s="1" t="e">
        <f ca="1"/>
        <v>#N/A</v>
      </c>
      <c r="AH111" s="1" t="e">
        <f ca="1"/>
        <v>#N/A</v>
      </c>
      <c r="AI111" s="1" t="e">
        <f ca="1"/>
        <v>#N/A</v>
      </c>
      <c r="AJ111" s="1" t="e">
        <f t="shared" ca="1" si="21"/>
        <v>#N/A</v>
      </c>
      <c r="AK111" s="1">
        <f t="shared" ca="1" si="22"/>
        <v>406</v>
      </c>
      <c r="AL111" s="93">
        <f ca="1">IF(ISNUMBER(AA111),IF(AA111&lt;intake_valve_lift!$B$4*1000,0,AA111),"")</f>
        <v>7.79</v>
      </c>
      <c r="AM111" s="93">
        <f t="shared" ca="1" si="23"/>
        <v>7.79</v>
      </c>
      <c r="AN111" s="1">
        <f t="shared" ca="1" si="24"/>
        <v>231</v>
      </c>
      <c r="AO111" s="93">
        <f ca="1">IF(ISNUMBER(AE111),IF(AE111&lt;exhaust_valve_lift!$B$4*1000,0,AE111),"")</f>
        <v>7.63</v>
      </c>
      <c r="AP111" s="93">
        <f t="shared" ca="1" si="25"/>
        <v>7.63</v>
      </c>
      <c r="AQ111" s="1">
        <f ca="1"/>
        <v>416</v>
      </c>
      <c r="AR111" s="1">
        <f ca="1"/>
        <v>7.71</v>
      </c>
      <c r="AS111" s="1">
        <f ca="1"/>
        <v>251</v>
      </c>
      <c r="AT111" s="1">
        <f ca="1"/>
        <v>8.4</v>
      </c>
    </row>
    <row r="112" spans="1:46" x14ac:dyDescent="0.25">
      <c r="A112" s="8">
        <v>108</v>
      </c>
      <c r="B112" s="10">
        <v>7.7558358500000004</v>
      </c>
      <c r="C112" s="6">
        <f t="shared" si="13"/>
        <v>7.76</v>
      </c>
      <c r="D112" s="6">
        <f t="shared" si="19"/>
        <v>7.76</v>
      </c>
      <c r="E112" s="3">
        <f t="shared" ca="1" si="14"/>
        <v>463</v>
      </c>
      <c r="F112">
        <f t="shared" ca="1" si="15"/>
        <v>403</v>
      </c>
      <c r="G112" s="13">
        <v>108</v>
      </c>
      <c r="H112" s="14">
        <v>7.3300209999999995</v>
      </c>
      <c r="I112" s="6">
        <f t="shared" si="16"/>
        <v>7.33</v>
      </c>
      <c r="J112" s="6">
        <f t="shared" si="20"/>
        <v>7.33</v>
      </c>
      <c r="K112" s="3">
        <f t="shared" ca="1" si="17"/>
        <v>186</v>
      </c>
      <c r="L112">
        <f t="shared" ca="1" si="18"/>
        <v>226</v>
      </c>
      <c r="O112" s="22"/>
      <c r="P112" s="22"/>
      <c r="Q112" s="22"/>
      <c r="R112" s="22"/>
      <c r="S112" s="22"/>
      <c r="T112" s="22"/>
      <c r="U112" s="22"/>
      <c r="V112" s="22"/>
      <c r="X112" s="1">
        <f ca="1"/>
        <v>467</v>
      </c>
      <c r="Y112" s="1">
        <f ca="1"/>
        <v>7.8</v>
      </c>
      <c r="Z112" s="92">
        <f ca="1"/>
        <v>407</v>
      </c>
      <c r="AA112" s="1">
        <f ca="1"/>
        <v>7.8</v>
      </c>
      <c r="AB112" s="1">
        <f ca="1"/>
        <v>192</v>
      </c>
      <c r="AC112" s="1">
        <f ca="1"/>
        <v>7.69</v>
      </c>
      <c r="AD112" s="92">
        <f ca="1"/>
        <v>232</v>
      </c>
      <c r="AE112" s="1">
        <f ca="1"/>
        <v>7.69</v>
      </c>
      <c r="AF112" s="1" t="e">
        <f ca="1"/>
        <v>#N/A</v>
      </c>
      <c r="AG112" s="1" t="e">
        <f ca="1"/>
        <v>#N/A</v>
      </c>
      <c r="AH112" s="1" t="e">
        <f ca="1"/>
        <v>#N/A</v>
      </c>
      <c r="AI112" s="1" t="e">
        <f ca="1"/>
        <v>#N/A</v>
      </c>
      <c r="AJ112" s="1" t="e">
        <f t="shared" ca="1" si="21"/>
        <v>#N/A</v>
      </c>
      <c r="AK112" s="1">
        <f t="shared" ca="1" si="22"/>
        <v>407</v>
      </c>
      <c r="AL112" s="93">
        <f ca="1">IF(ISNUMBER(AA112),IF(AA112&lt;intake_valve_lift!$B$4*1000,0,AA112),"")</f>
        <v>7.8</v>
      </c>
      <c r="AM112" s="93">
        <f t="shared" ca="1" si="23"/>
        <v>7.8</v>
      </c>
      <c r="AN112" s="1">
        <f t="shared" ca="1" si="24"/>
        <v>232</v>
      </c>
      <c r="AO112" s="93">
        <f ca="1">IF(ISNUMBER(AE112),IF(AE112&lt;exhaust_valve_lift!$B$4*1000,0,AE112),"")</f>
        <v>7.69</v>
      </c>
      <c r="AP112" s="93">
        <f t="shared" ca="1" si="25"/>
        <v>7.69</v>
      </c>
      <c r="AQ112" s="1">
        <f ca="1"/>
        <v>417</v>
      </c>
      <c r="AR112" s="1">
        <f ca="1"/>
        <v>7.69</v>
      </c>
      <c r="AS112" s="1">
        <f ca="1"/>
        <v>252</v>
      </c>
      <c r="AT112" s="1">
        <f ca="1"/>
        <v>8.42</v>
      </c>
    </row>
    <row r="113" spans="1:46" x14ac:dyDescent="0.25">
      <c r="A113" s="8">
        <v>109</v>
      </c>
      <c r="B113" s="10">
        <v>7.7689524399999996</v>
      </c>
      <c r="C113" s="6">
        <f t="shared" si="13"/>
        <v>7.77</v>
      </c>
      <c r="D113" s="6">
        <f t="shared" si="19"/>
        <v>7.77</v>
      </c>
      <c r="E113" s="3">
        <f t="shared" ca="1" si="14"/>
        <v>464</v>
      </c>
      <c r="F113">
        <f t="shared" ca="1" si="15"/>
        <v>404</v>
      </c>
      <c r="G113" s="13">
        <v>109</v>
      </c>
      <c r="H113" s="14">
        <v>7.3937520000000001</v>
      </c>
      <c r="I113" s="6">
        <f t="shared" si="16"/>
        <v>7.39</v>
      </c>
      <c r="J113" s="6">
        <f t="shared" si="20"/>
        <v>7.39</v>
      </c>
      <c r="K113" s="3">
        <f t="shared" ca="1" si="17"/>
        <v>187</v>
      </c>
      <c r="L113">
        <f t="shared" ca="1" si="18"/>
        <v>227</v>
      </c>
      <c r="O113" s="22"/>
      <c r="P113" s="22"/>
      <c r="Q113" s="22"/>
      <c r="R113" s="22"/>
      <c r="S113" s="22"/>
      <c r="T113" s="22"/>
      <c r="U113" s="22"/>
      <c r="V113" s="22"/>
      <c r="X113" s="1">
        <f ca="1"/>
        <v>468</v>
      </c>
      <c r="Y113" s="1">
        <f ca="1"/>
        <v>7.8</v>
      </c>
      <c r="Z113" s="92">
        <f ca="1"/>
        <v>408</v>
      </c>
      <c r="AA113" s="1">
        <f ca="1"/>
        <v>7.8</v>
      </c>
      <c r="AB113" s="1">
        <f ca="1"/>
        <v>193</v>
      </c>
      <c r="AC113" s="1">
        <f ca="1"/>
        <v>7.74</v>
      </c>
      <c r="AD113" s="92">
        <f ca="1"/>
        <v>233</v>
      </c>
      <c r="AE113" s="1">
        <f ca="1"/>
        <v>7.74</v>
      </c>
      <c r="AF113" s="1" t="e">
        <f ca="1"/>
        <v>#N/A</v>
      </c>
      <c r="AG113" s="1" t="e">
        <f ca="1"/>
        <v>#N/A</v>
      </c>
      <c r="AH113" s="1" t="e">
        <f ca="1"/>
        <v>#N/A</v>
      </c>
      <c r="AI113" s="1" t="e">
        <f ca="1"/>
        <v>#N/A</v>
      </c>
      <c r="AJ113" s="1" t="e">
        <f t="shared" ca="1" si="21"/>
        <v>#N/A</v>
      </c>
      <c r="AK113" s="1">
        <f t="shared" ca="1" si="22"/>
        <v>408</v>
      </c>
      <c r="AL113" s="93">
        <f ca="1">IF(ISNUMBER(AA113),IF(AA113&lt;intake_valve_lift!$B$4*1000,0,AA113),"")</f>
        <v>7.8</v>
      </c>
      <c r="AM113" s="93">
        <f t="shared" ca="1" si="23"/>
        <v>7.8</v>
      </c>
      <c r="AN113" s="1">
        <f t="shared" ca="1" si="24"/>
        <v>233</v>
      </c>
      <c r="AO113" s="93">
        <f ca="1">IF(ISNUMBER(AE113),IF(AE113&lt;exhaust_valve_lift!$B$4*1000,0,AE113),"")</f>
        <v>7.74</v>
      </c>
      <c r="AP113" s="93">
        <f t="shared" ca="1" si="25"/>
        <v>7.74</v>
      </c>
      <c r="AQ113" s="1">
        <f ca="1"/>
        <v>418</v>
      </c>
      <c r="AR113" s="1">
        <f ca="1"/>
        <v>7.66</v>
      </c>
      <c r="AS113" s="1">
        <f ca="1"/>
        <v>253</v>
      </c>
      <c r="AT113" s="1">
        <f ca="1"/>
        <v>8.44</v>
      </c>
    </row>
    <row r="114" spans="1:46" x14ac:dyDescent="0.25">
      <c r="A114" s="8">
        <v>110</v>
      </c>
      <c r="B114" s="10">
        <v>7.7820690299999997</v>
      </c>
      <c r="C114" s="6">
        <f t="shared" si="13"/>
        <v>7.78</v>
      </c>
      <c r="D114" s="6">
        <f t="shared" si="19"/>
        <v>7.78</v>
      </c>
      <c r="E114" s="3">
        <f t="shared" ca="1" si="14"/>
        <v>465</v>
      </c>
      <c r="F114">
        <f t="shared" ca="1" si="15"/>
        <v>405</v>
      </c>
      <c r="G114" s="13">
        <v>110</v>
      </c>
      <c r="H114" s="14">
        <v>7.455819</v>
      </c>
      <c r="I114" s="6">
        <f t="shared" si="16"/>
        <v>7.46</v>
      </c>
      <c r="J114" s="6">
        <f t="shared" si="20"/>
        <v>7.46</v>
      </c>
      <c r="K114" s="3">
        <f t="shared" ca="1" si="17"/>
        <v>188</v>
      </c>
      <c r="L114">
        <f t="shared" ca="1" si="18"/>
        <v>228</v>
      </c>
      <c r="O114" s="22"/>
      <c r="P114" s="22"/>
      <c r="Q114" s="22"/>
      <c r="R114" s="22"/>
      <c r="S114" s="22"/>
      <c r="T114" s="22"/>
      <c r="U114" s="22"/>
      <c r="V114" s="22"/>
      <c r="X114" s="1">
        <f ca="1"/>
        <v>469</v>
      </c>
      <c r="Y114" s="1">
        <f ca="1"/>
        <v>7.8</v>
      </c>
      <c r="Z114" s="92">
        <f ca="1"/>
        <v>409</v>
      </c>
      <c r="AA114" s="1">
        <f ca="1"/>
        <v>7.8</v>
      </c>
      <c r="AB114" s="1">
        <f ca="1"/>
        <v>194</v>
      </c>
      <c r="AC114" s="1">
        <f ca="1"/>
        <v>7.79</v>
      </c>
      <c r="AD114" s="92">
        <f ca="1"/>
        <v>234</v>
      </c>
      <c r="AE114" s="1">
        <f ca="1"/>
        <v>7.79</v>
      </c>
      <c r="AF114" s="1" t="e">
        <f ca="1"/>
        <v>#N/A</v>
      </c>
      <c r="AG114" s="1" t="e">
        <f ca="1"/>
        <v>#N/A</v>
      </c>
      <c r="AH114" s="1" t="e">
        <f ca="1"/>
        <v>#N/A</v>
      </c>
      <c r="AI114" s="1" t="e">
        <f ca="1"/>
        <v>#N/A</v>
      </c>
      <c r="AJ114" s="1" t="e">
        <f t="shared" ca="1" si="21"/>
        <v>#N/A</v>
      </c>
      <c r="AK114" s="1">
        <f t="shared" ca="1" si="22"/>
        <v>409</v>
      </c>
      <c r="AL114" s="93">
        <f ca="1">IF(ISNUMBER(AA114),IF(AA114&lt;intake_valve_lift!$B$4*1000,0,AA114),"")</f>
        <v>7.8</v>
      </c>
      <c r="AM114" s="93">
        <f t="shared" ca="1" si="23"/>
        <v>7.8</v>
      </c>
      <c r="AN114" s="1">
        <f t="shared" ca="1" si="24"/>
        <v>234</v>
      </c>
      <c r="AO114" s="93">
        <f ca="1">IF(ISNUMBER(AE114),IF(AE114&lt;exhaust_valve_lift!$B$4*1000,0,AE114),"")</f>
        <v>7.79</v>
      </c>
      <c r="AP114" s="93">
        <f t="shared" ca="1" si="25"/>
        <v>7.79</v>
      </c>
      <c r="AQ114" s="1">
        <f ca="1"/>
        <v>419</v>
      </c>
      <c r="AR114" s="1">
        <f ca="1"/>
        <v>7.64</v>
      </c>
      <c r="AS114" s="1">
        <f ca="1"/>
        <v>254</v>
      </c>
      <c r="AT114" s="1">
        <f ca="1"/>
        <v>8.4600000000000009</v>
      </c>
    </row>
    <row r="115" spans="1:46" x14ac:dyDescent="0.25">
      <c r="A115" s="8">
        <v>111</v>
      </c>
      <c r="B115" s="10">
        <v>7.7892881000000003</v>
      </c>
      <c r="C115" s="6">
        <f t="shared" si="13"/>
        <v>7.79</v>
      </c>
      <c r="D115" s="6">
        <f t="shared" si="19"/>
        <v>7.79</v>
      </c>
      <c r="E115" s="3">
        <f t="shared" ca="1" si="14"/>
        <v>466</v>
      </c>
      <c r="F115">
        <f t="shared" ca="1" si="15"/>
        <v>406</v>
      </c>
      <c r="G115" s="13">
        <v>111</v>
      </c>
      <c r="H115" s="14">
        <v>7.5162129999999996</v>
      </c>
      <c r="I115" s="6">
        <f t="shared" si="16"/>
        <v>7.52</v>
      </c>
      <c r="J115" s="6">
        <f t="shared" si="20"/>
        <v>7.52</v>
      </c>
      <c r="K115" s="3">
        <f t="shared" ca="1" si="17"/>
        <v>189</v>
      </c>
      <c r="L115">
        <f t="shared" ca="1" si="18"/>
        <v>229</v>
      </c>
      <c r="O115" s="22"/>
      <c r="P115" s="22"/>
      <c r="Q115" s="22"/>
      <c r="R115" s="22"/>
      <c r="S115" s="22"/>
      <c r="T115" s="22"/>
      <c r="U115" s="22"/>
      <c r="V115" s="22"/>
      <c r="X115" s="1">
        <f ca="1"/>
        <v>470</v>
      </c>
      <c r="Y115" s="1">
        <f ca="1"/>
        <v>7.79</v>
      </c>
      <c r="Z115" s="92">
        <f ca="1"/>
        <v>410</v>
      </c>
      <c r="AA115" s="1">
        <f ca="1"/>
        <v>7.79</v>
      </c>
      <c r="AB115" s="1">
        <f ca="1"/>
        <v>195</v>
      </c>
      <c r="AC115" s="1">
        <f ca="1"/>
        <v>7.84</v>
      </c>
      <c r="AD115" s="92">
        <f ca="1"/>
        <v>235</v>
      </c>
      <c r="AE115" s="1">
        <f ca="1"/>
        <v>7.84</v>
      </c>
      <c r="AF115" s="1" t="e">
        <f ca="1"/>
        <v>#N/A</v>
      </c>
      <c r="AG115" s="1" t="e">
        <f ca="1"/>
        <v>#N/A</v>
      </c>
      <c r="AH115" s="1" t="e">
        <f ca="1"/>
        <v>#N/A</v>
      </c>
      <c r="AI115" s="1" t="e">
        <f ca="1"/>
        <v>#N/A</v>
      </c>
      <c r="AJ115" s="1" t="e">
        <f t="shared" ca="1" si="21"/>
        <v>#N/A</v>
      </c>
      <c r="AK115" s="1">
        <f t="shared" ca="1" si="22"/>
        <v>410</v>
      </c>
      <c r="AL115" s="93">
        <f ca="1">IF(ISNUMBER(AA115),IF(AA115&lt;intake_valve_lift!$B$4*1000,0,AA115),"")</f>
        <v>7.79</v>
      </c>
      <c r="AM115" s="93">
        <f t="shared" ca="1" si="23"/>
        <v>7.79</v>
      </c>
      <c r="AN115" s="1">
        <f t="shared" ca="1" si="24"/>
        <v>235</v>
      </c>
      <c r="AO115" s="93">
        <f ca="1">IF(ISNUMBER(AE115),IF(AE115&lt;exhaust_valve_lift!$B$4*1000,0,AE115),"")</f>
        <v>7.84</v>
      </c>
      <c r="AP115" s="93">
        <f t="shared" ca="1" si="25"/>
        <v>7.84</v>
      </c>
      <c r="AQ115" s="1">
        <f ca="1"/>
        <v>420</v>
      </c>
      <c r="AR115" s="1">
        <f ca="1"/>
        <v>7.6</v>
      </c>
      <c r="AS115" s="1">
        <f ca="1"/>
        <v>255</v>
      </c>
      <c r="AT115" s="1">
        <f ca="1"/>
        <v>8.4700000000000006</v>
      </c>
    </row>
    <row r="116" spans="1:46" x14ac:dyDescent="0.25">
      <c r="A116" s="8">
        <v>112</v>
      </c>
      <c r="B116" s="10">
        <v>7.7965071699999999</v>
      </c>
      <c r="C116" s="6">
        <f t="shared" si="13"/>
        <v>7.8</v>
      </c>
      <c r="D116" s="6">
        <f t="shared" si="19"/>
        <v>7.8</v>
      </c>
      <c r="E116" s="3">
        <f t="shared" ca="1" si="14"/>
        <v>467</v>
      </c>
      <c r="F116">
        <f t="shared" ca="1" si="15"/>
        <v>407</v>
      </c>
      <c r="G116" s="13">
        <v>112</v>
      </c>
      <c r="H116" s="14">
        <v>7.5749260000000005</v>
      </c>
      <c r="I116" s="6">
        <f t="shared" si="16"/>
        <v>7.57</v>
      </c>
      <c r="J116" s="6">
        <f t="shared" si="20"/>
        <v>7.57</v>
      </c>
      <c r="K116" s="3">
        <f t="shared" ca="1" si="17"/>
        <v>190</v>
      </c>
      <c r="L116">
        <f t="shared" ca="1" si="18"/>
        <v>230</v>
      </c>
      <c r="O116" s="22"/>
      <c r="P116" s="22"/>
      <c r="Q116" s="22"/>
      <c r="R116" s="22"/>
      <c r="S116" s="22"/>
      <c r="T116" s="22"/>
      <c r="U116" s="22"/>
      <c r="V116" s="22"/>
      <c r="X116" s="1">
        <f ca="1"/>
        <v>471</v>
      </c>
      <c r="Y116" s="1">
        <f ca="1"/>
        <v>7.79</v>
      </c>
      <c r="Z116" s="92">
        <f ca="1"/>
        <v>411</v>
      </c>
      <c r="AA116" s="1">
        <f ca="1"/>
        <v>7.79</v>
      </c>
      <c r="AB116" s="1">
        <f ca="1"/>
        <v>196</v>
      </c>
      <c r="AC116" s="1">
        <f ca="1"/>
        <v>7.89</v>
      </c>
      <c r="AD116" s="92">
        <f ca="1"/>
        <v>236</v>
      </c>
      <c r="AE116" s="1">
        <f ca="1"/>
        <v>7.89</v>
      </c>
      <c r="AF116" s="1" t="e">
        <f ca="1"/>
        <v>#N/A</v>
      </c>
      <c r="AG116" s="1" t="e">
        <f ca="1"/>
        <v>#N/A</v>
      </c>
      <c r="AH116" s="1" t="e">
        <f ca="1"/>
        <v>#N/A</v>
      </c>
      <c r="AI116" s="1" t="e">
        <f ca="1"/>
        <v>#N/A</v>
      </c>
      <c r="AJ116" s="1" t="e">
        <f t="shared" ca="1" si="21"/>
        <v>#N/A</v>
      </c>
      <c r="AK116" s="1">
        <f t="shared" ca="1" si="22"/>
        <v>411</v>
      </c>
      <c r="AL116" s="93">
        <f ca="1">IF(ISNUMBER(AA116),IF(AA116&lt;intake_valve_lift!$B$4*1000,0,AA116),"")</f>
        <v>7.79</v>
      </c>
      <c r="AM116" s="93">
        <f t="shared" ca="1" si="23"/>
        <v>7.79</v>
      </c>
      <c r="AN116" s="1">
        <f t="shared" ca="1" si="24"/>
        <v>236</v>
      </c>
      <c r="AO116" s="93">
        <f ca="1">IF(ISNUMBER(AE116),IF(AE116&lt;exhaust_valve_lift!$B$4*1000,0,AE116),"")</f>
        <v>7.89</v>
      </c>
      <c r="AP116" s="93">
        <f t="shared" ca="1" si="25"/>
        <v>7.89</v>
      </c>
      <c r="AQ116" s="1">
        <f ca="1"/>
        <v>421</v>
      </c>
      <c r="AR116" s="1">
        <f ca="1"/>
        <v>7.57</v>
      </c>
      <c r="AS116" s="1">
        <f ca="1"/>
        <v>256</v>
      </c>
      <c r="AT116" s="1">
        <f ca="1"/>
        <v>8.48</v>
      </c>
    </row>
    <row r="117" spans="1:46" x14ac:dyDescent="0.25">
      <c r="A117" s="8">
        <v>113</v>
      </c>
      <c r="B117" s="10">
        <v>7.7978249050000006</v>
      </c>
      <c r="C117" s="6">
        <f t="shared" si="13"/>
        <v>7.8</v>
      </c>
      <c r="D117" s="6">
        <f t="shared" si="19"/>
        <v>7.8</v>
      </c>
      <c r="E117" s="3">
        <f t="shared" ca="1" si="14"/>
        <v>468</v>
      </c>
      <c r="F117">
        <f t="shared" ca="1" si="15"/>
        <v>408</v>
      </c>
      <c r="G117" s="13">
        <v>113</v>
      </c>
      <c r="H117" s="14">
        <v>7.6319499999999998</v>
      </c>
      <c r="I117" s="6">
        <f t="shared" si="16"/>
        <v>7.63</v>
      </c>
      <c r="J117" s="6">
        <f t="shared" si="20"/>
        <v>7.63</v>
      </c>
      <c r="K117" s="3">
        <f t="shared" ca="1" si="17"/>
        <v>191</v>
      </c>
      <c r="L117">
        <f t="shared" ca="1" si="18"/>
        <v>231</v>
      </c>
      <c r="O117" s="22"/>
      <c r="P117" s="22"/>
      <c r="Q117" s="22"/>
      <c r="R117" s="22"/>
      <c r="S117" s="22"/>
      <c r="T117" s="22"/>
      <c r="U117" s="22"/>
      <c r="V117" s="22"/>
      <c r="X117" s="1">
        <f ca="1"/>
        <v>472</v>
      </c>
      <c r="Y117" s="1">
        <f ca="1"/>
        <v>7.78</v>
      </c>
      <c r="Z117" s="92">
        <f ca="1"/>
        <v>412</v>
      </c>
      <c r="AA117" s="1">
        <f ca="1"/>
        <v>7.78</v>
      </c>
      <c r="AB117" s="1">
        <f ca="1"/>
        <v>197</v>
      </c>
      <c r="AC117" s="1">
        <f ca="1"/>
        <v>7.94</v>
      </c>
      <c r="AD117" s="92">
        <f ca="1"/>
        <v>237</v>
      </c>
      <c r="AE117" s="1">
        <f ca="1"/>
        <v>7.94</v>
      </c>
      <c r="AF117" s="1" t="e">
        <f ca="1"/>
        <v>#N/A</v>
      </c>
      <c r="AG117" s="1" t="e">
        <f ca="1"/>
        <v>#N/A</v>
      </c>
      <c r="AH117" s="1" t="e">
        <f ca="1"/>
        <v>#N/A</v>
      </c>
      <c r="AI117" s="1" t="e">
        <f ca="1"/>
        <v>#N/A</v>
      </c>
      <c r="AJ117" s="1" t="e">
        <f t="shared" ca="1" si="21"/>
        <v>#N/A</v>
      </c>
      <c r="AK117" s="1">
        <f t="shared" ca="1" si="22"/>
        <v>412</v>
      </c>
      <c r="AL117" s="93">
        <f ca="1">IF(ISNUMBER(AA117),IF(AA117&lt;intake_valve_lift!$B$4*1000,0,AA117),"")</f>
        <v>7.78</v>
      </c>
      <c r="AM117" s="93">
        <f t="shared" ca="1" si="23"/>
        <v>7.78</v>
      </c>
      <c r="AN117" s="1">
        <f t="shared" ca="1" si="24"/>
        <v>237</v>
      </c>
      <c r="AO117" s="93">
        <f ca="1">IF(ISNUMBER(AE117),IF(AE117&lt;exhaust_valve_lift!$B$4*1000,0,AE117),"")</f>
        <v>7.94</v>
      </c>
      <c r="AP117" s="93">
        <f t="shared" ca="1" si="25"/>
        <v>7.94</v>
      </c>
      <c r="AQ117" s="1">
        <f ca="1"/>
        <v>422</v>
      </c>
      <c r="AR117" s="1">
        <f ca="1"/>
        <v>7.53</v>
      </c>
      <c r="AS117" s="1">
        <f ca="1"/>
        <v>257</v>
      </c>
      <c r="AT117" s="1">
        <f ca="1"/>
        <v>8.49</v>
      </c>
    </row>
    <row r="118" spans="1:46" x14ac:dyDescent="0.25">
      <c r="A118" s="8">
        <v>114</v>
      </c>
      <c r="B118" s="10">
        <v>7.7991426400000003</v>
      </c>
      <c r="C118" s="6">
        <f t="shared" si="13"/>
        <v>7.8</v>
      </c>
      <c r="D118" s="6">
        <f t="shared" si="19"/>
        <v>7.8</v>
      </c>
      <c r="E118" s="3">
        <f t="shared" ca="1" si="14"/>
        <v>469</v>
      </c>
      <c r="F118">
        <f t="shared" ca="1" si="15"/>
        <v>409</v>
      </c>
      <c r="G118" s="13">
        <v>114</v>
      </c>
      <c r="H118" s="14">
        <v>7.6872749999999996</v>
      </c>
      <c r="I118" s="6">
        <f t="shared" si="16"/>
        <v>7.69</v>
      </c>
      <c r="J118" s="6">
        <f t="shared" si="20"/>
        <v>7.69</v>
      </c>
      <c r="K118" s="3">
        <f t="shared" ca="1" si="17"/>
        <v>192</v>
      </c>
      <c r="L118">
        <f t="shared" ca="1" si="18"/>
        <v>232</v>
      </c>
      <c r="O118" s="22"/>
      <c r="P118" s="22"/>
      <c r="Q118" s="22"/>
      <c r="R118" s="22"/>
      <c r="S118" s="22"/>
      <c r="T118" s="22"/>
      <c r="U118" s="22"/>
      <c r="V118" s="22"/>
      <c r="X118" s="1">
        <f ca="1"/>
        <v>473</v>
      </c>
      <c r="Y118" s="1">
        <f ca="1"/>
        <v>7.77</v>
      </c>
      <c r="Z118" s="92">
        <f ca="1"/>
        <v>413</v>
      </c>
      <c r="AA118" s="1">
        <f ca="1"/>
        <v>7.77</v>
      </c>
      <c r="AB118" s="1">
        <f ca="1"/>
        <v>198</v>
      </c>
      <c r="AC118" s="1">
        <f ca="1"/>
        <v>7.98</v>
      </c>
      <c r="AD118" s="92">
        <f ca="1"/>
        <v>238</v>
      </c>
      <c r="AE118" s="1">
        <f ca="1"/>
        <v>7.98</v>
      </c>
      <c r="AF118" s="1" t="e">
        <f ca="1"/>
        <v>#N/A</v>
      </c>
      <c r="AG118" s="1" t="e">
        <f ca="1"/>
        <v>#N/A</v>
      </c>
      <c r="AH118" s="1" t="e">
        <f ca="1"/>
        <v>#N/A</v>
      </c>
      <c r="AI118" s="1" t="e">
        <f ca="1"/>
        <v>#N/A</v>
      </c>
      <c r="AJ118" s="1" t="e">
        <f t="shared" ca="1" si="21"/>
        <v>#N/A</v>
      </c>
      <c r="AK118" s="1">
        <f t="shared" ca="1" si="22"/>
        <v>413</v>
      </c>
      <c r="AL118" s="93">
        <f ca="1">IF(ISNUMBER(AA118),IF(AA118&lt;intake_valve_lift!$B$4*1000,0,AA118),"")</f>
        <v>7.77</v>
      </c>
      <c r="AM118" s="93">
        <f t="shared" ca="1" si="23"/>
        <v>7.77</v>
      </c>
      <c r="AN118" s="1">
        <f t="shared" ca="1" si="24"/>
        <v>238</v>
      </c>
      <c r="AO118" s="93">
        <f ca="1">IF(ISNUMBER(AE118),IF(AE118&lt;exhaust_valve_lift!$B$4*1000,0,AE118),"")</f>
        <v>7.98</v>
      </c>
      <c r="AP118" s="93">
        <f t="shared" ca="1" si="25"/>
        <v>7.98</v>
      </c>
      <c r="AQ118" s="1">
        <f ca="1"/>
        <v>423</v>
      </c>
      <c r="AR118" s="1">
        <f ca="1"/>
        <v>7.49</v>
      </c>
      <c r="AS118" s="1">
        <f ca="1"/>
        <v>258</v>
      </c>
      <c r="AT118" s="1">
        <f ca="1"/>
        <v>8.5</v>
      </c>
    </row>
    <row r="119" spans="1:46" x14ac:dyDescent="0.25">
      <c r="A119" s="8">
        <v>115</v>
      </c>
      <c r="B119" s="10">
        <v>7.7945583349999996</v>
      </c>
      <c r="C119" s="6">
        <f t="shared" si="13"/>
        <v>7.79</v>
      </c>
      <c r="D119" s="6">
        <f t="shared" si="19"/>
        <v>7.79</v>
      </c>
      <c r="E119" s="3">
        <f t="shared" ca="1" si="14"/>
        <v>470</v>
      </c>
      <c r="F119">
        <f t="shared" ca="1" si="15"/>
        <v>410</v>
      </c>
      <c r="G119" s="13">
        <v>115</v>
      </c>
      <c r="H119" s="14">
        <v>7.7408939999999999</v>
      </c>
      <c r="I119" s="6">
        <f t="shared" si="16"/>
        <v>7.74</v>
      </c>
      <c r="J119" s="6">
        <f t="shared" si="20"/>
        <v>7.74</v>
      </c>
      <c r="K119" s="3">
        <f t="shared" ca="1" si="17"/>
        <v>193</v>
      </c>
      <c r="L119">
        <f t="shared" ca="1" si="18"/>
        <v>233</v>
      </c>
      <c r="O119" s="22"/>
      <c r="P119" s="22"/>
      <c r="Q119" s="22"/>
      <c r="R119" s="22"/>
      <c r="S119" s="22"/>
      <c r="T119" s="22"/>
      <c r="U119" s="22"/>
      <c r="V119" s="22"/>
      <c r="X119" s="1">
        <f ca="1"/>
        <v>474</v>
      </c>
      <c r="Y119" s="1">
        <f ca="1"/>
        <v>7.75</v>
      </c>
      <c r="Z119" s="92">
        <f ca="1"/>
        <v>414</v>
      </c>
      <c r="AA119" s="1">
        <f ca="1"/>
        <v>7.75</v>
      </c>
      <c r="AB119" s="1">
        <f ca="1"/>
        <v>199</v>
      </c>
      <c r="AC119" s="1">
        <f ca="1"/>
        <v>8.0299999999999994</v>
      </c>
      <c r="AD119" s="92">
        <f ca="1"/>
        <v>239</v>
      </c>
      <c r="AE119" s="1">
        <f ca="1"/>
        <v>8.0299999999999994</v>
      </c>
      <c r="AF119" s="1" t="e">
        <f ca="1"/>
        <v>#N/A</v>
      </c>
      <c r="AG119" s="1" t="e">
        <f ca="1"/>
        <v>#N/A</v>
      </c>
      <c r="AH119" s="1" t="e">
        <f ca="1"/>
        <v>#N/A</v>
      </c>
      <c r="AI119" s="1" t="e">
        <f ca="1"/>
        <v>#N/A</v>
      </c>
      <c r="AJ119" s="1" t="e">
        <f t="shared" ca="1" si="21"/>
        <v>#N/A</v>
      </c>
      <c r="AK119" s="1">
        <f t="shared" ca="1" si="22"/>
        <v>414</v>
      </c>
      <c r="AL119" s="93">
        <f ca="1">IF(ISNUMBER(AA119),IF(AA119&lt;intake_valve_lift!$B$4*1000,0,AA119),"")</f>
        <v>7.75</v>
      </c>
      <c r="AM119" s="93">
        <f t="shared" ca="1" si="23"/>
        <v>7.75</v>
      </c>
      <c r="AN119" s="1">
        <f t="shared" ca="1" si="24"/>
        <v>239</v>
      </c>
      <c r="AO119" s="93">
        <f ca="1">IF(ISNUMBER(AE119),IF(AE119&lt;exhaust_valve_lift!$B$4*1000,0,AE119),"")</f>
        <v>8.0299999999999994</v>
      </c>
      <c r="AP119" s="93">
        <f t="shared" ca="1" si="25"/>
        <v>8.0299999999999994</v>
      </c>
      <c r="AQ119" s="1">
        <f ca="1"/>
        <v>424</v>
      </c>
      <c r="AR119" s="1">
        <f ca="1"/>
        <v>7.44</v>
      </c>
      <c r="AS119" s="1">
        <f ca="1"/>
        <v>259</v>
      </c>
      <c r="AT119" s="1">
        <f ca="1"/>
        <v>8.51</v>
      </c>
    </row>
    <row r="120" spans="1:46" x14ac:dyDescent="0.25">
      <c r="A120" s="8">
        <v>116</v>
      </c>
      <c r="B120" s="10">
        <v>7.7899740299999998</v>
      </c>
      <c r="C120" s="6">
        <f t="shared" si="13"/>
        <v>7.79</v>
      </c>
      <c r="D120" s="6">
        <f t="shared" si="19"/>
        <v>7.79</v>
      </c>
      <c r="E120" s="3">
        <f t="shared" ca="1" si="14"/>
        <v>471</v>
      </c>
      <c r="F120">
        <f t="shared" ca="1" si="15"/>
        <v>411</v>
      </c>
      <c r="G120" s="13">
        <v>116</v>
      </c>
      <c r="H120" s="14">
        <v>7.7927979999999994</v>
      </c>
      <c r="I120" s="6">
        <f t="shared" si="16"/>
        <v>7.79</v>
      </c>
      <c r="J120" s="6">
        <f t="shared" si="20"/>
        <v>7.79</v>
      </c>
      <c r="K120" s="3">
        <f t="shared" ca="1" si="17"/>
        <v>194</v>
      </c>
      <c r="L120">
        <f t="shared" ca="1" si="18"/>
        <v>234</v>
      </c>
      <c r="O120" s="22"/>
      <c r="P120" s="22"/>
      <c r="Q120" s="22"/>
      <c r="R120" s="22"/>
      <c r="S120" s="22"/>
      <c r="T120" s="22"/>
      <c r="U120" s="22"/>
      <c r="V120" s="22"/>
      <c r="X120" s="1">
        <f ca="1"/>
        <v>475</v>
      </c>
      <c r="Y120" s="1">
        <f ca="1"/>
        <v>7.74</v>
      </c>
      <c r="Z120" s="92">
        <f ca="1"/>
        <v>415</v>
      </c>
      <c r="AA120" s="1">
        <f ca="1"/>
        <v>7.74</v>
      </c>
      <c r="AB120" s="1">
        <f ca="1"/>
        <v>200</v>
      </c>
      <c r="AC120" s="1">
        <f ca="1"/>
        <v>8.07</v>
      </c>
      <c r="AD120" s="92">
        <f ca="1"/>
        <v>240</v>
      </c>
      <c r="AE120" s="1">
        <f ca="1"/>
        <v>8.07</v>
      </c>
      <c r="AF120" s="1" t="e">
        <f ca="1"/>
        <v>#N/A</v>
      </c>
      <c r="AG120" s="1" t="e">
        <f ca="1"/>
        <v>#N/A</v>
      </c>
      <c r="AH120" s="1" t="e">
        <f ca="1"/>
        <v>#N/A</v>
      </c>
      <c r="AI120" s="1" t="e">
        <f ca="1"/>
        <v>#N/A</v>
      </c>
      <c r="AJ120" s="1" t="e">
        <f t="shared" ca="1" si="21"/>
        <v>#N/A</v>
      </c>
      <c r="AK120" s="1">
        <f t="shared" ca="1" si="22"/>
        <v>415</v>
      </c>
      <c r="AL120" s="93">
        <f ca="1">IF(ISNUMBER(AA120),IF(AA120&lt;intake_valve_lift!$B$4*1000,0,AA120),"")</f>
        <v>7.74</v>
      </c>
      <c r="AM120" s="93">
        <f t="shared" ca="1" si="23"/>
        <v>7.74</v>
      </c>
      <c r="AN120" s="1">
        <f t="shared" ca="1" si="24"/>
        <v>240</v>
      </c>
      <c r="AO120" s="93">
        <f ca="1">IF(ISNUMBER(AE120),IF(AE120&lt;exhaust_valve_lift!$B$4*1000,0,AE120),"")</f>
        <v>8.07</v>
      </c>
      <c r="AP120" s="93">
        <f t="shared" ca="1" si="25"/>
        <v>8.07</v>
      </c>
      <c r="AQ120" s="1">
        <f ca="1"/>
        <v>425</v>
      </c>
      <c r="AR120" s="1">
        <f ca="1"/>
        <v>7.4</v>
      </c>
      <c r="AS120" s="1">
        <f ca="1"/>
        <v>260</v>
      </c>
      <c r="AT120" s="1">
        <f ca="1"/>
        <v>8.51</v>
      </c>
    </row>
    <row r="121" spans="1:46" x14ac:dyDescent="0.25">
      <c r="A121" s="8">
        <v>117</v>
      </c>
      <c r="B121" s="10">
        <v>7.7794895799999999</v>
      </c>
      <c r="C121" s="6">
        <f t="shared" si="13"/>
        <v>7.78</v>
      </c>
      <c r="D121" s="6">
        <f t="shared" si="19"/>
        <v>7.78</v>
      </c>
      <c r="E121" s="3">
        <f t="shared" ca="1" si="14"/>
        <v>472</v>
      </c>
      <c r="F121">
        <f t="shared" ca="1" si="15"/>
        <v>412</v>
      </c>
      <c r="G121" s="13">
        <v>117</v>
      </c>
      <c r="H121" s="14">
        <v>7.8429780000000004</v>
      </c>
      <c r="I121" s="6">
        <f t="shared" si="16"/>
        <v>7.84</v>
      </c>
      <c r="J121" s="6">
        <f t="shared" si="20"/>
        <v>7.84</v>
      </c>
      <c r="K121" s="3">
        <f t="shared" ca="1" si="17"/>
        <v>195</v>
      </c>
      <c r="L121">
        <f t="shared" ca="1" si="18"/>
        <v>235</v>
      </c>
      <c r="O121" s="22"/>
      <c r="P121" s="22"/>
      <c r="Q121" s="22"/>
      <c r="R121" s="22"/>
      <c r="S121" s="22"/>
      <c r="T121" s="22"/>
      <c r="U121" s="22"/>
      <c r="V121" s="22"/>
      <c r="X121" s="1">
        <f ca="1"/>
        <v>476</v>
      </c>
      <c r="Y121" s="1">
        <f ca="1"/>
        <v>7.71</v>
      </c>
      <c r="Z121" s="92">
        <f ca="1"/>
        <v>416</v>
      </c>
      <c r="AA121" s="1">
        <f ca="1"/>
        <v>7.71</v>
      </c>
      <c r="AB121" s="1">
        <f ca="1"/>
        <v>201</v>
      </c>
      <c r="AC121" s="1">
        <f ca="1"/>
        <v>8.11</v>
      </c>
      <c r="AD121" s="92">
        <f ca="1"/>
        <v>241</v>
      </c>
      <c r="AE121" s="1">
        <f ca="1"/>
        <v>8.11</v>
      </c>
      <c r="AF121" s="1" t="e">
        <f ca="1"/>
        <v>#N/A</v>
      </c>
      <c r="AG121" s="1" t="e">
        <f ca="1"/>
        <v>#N/A</v>
      </c>
      <c r="AH121" s="1" t="e">
        <f ca="1"/>
        <v>#N/A</v>
      </c>
      <c r="AI121" s="1" t="e">
        <f ca="1"/>
        <v>#N/A</v>
      </c>
      <c r="AJ121" s="1" t="e">
        <f t="shared" ca="1" si="21"/>
        <v>#N/A</v>
      </c>
      <c r="AK121" s="1">
        <f t="shared" ca="1" si="22"/>
        <v>416</v>
      </c>
      <c r="AL121" s="93">
        <f ca="1">IF(ISNUMBER(AA121),IF(AA121&lt;intake_valve_lift!$B$4*1000,0,AA121),"")</f>
        <v>7.71</v>
      </c>
      <c r="AM121" s="93">
        <f t="shared" ca="1" si="23"/>
        <v>7.71</v>
      </c>
      <c r="AN121" s="1">
        <f t="shared" ca="1" si="24"/>
        <v>241</v>
      </c>
      <c r="AO121" s="93">
        <f ca="1">IF(ISNUMBER(AE121),IF(AE121&lt;exhaust_valve_lift!$B$4*1000,0,AE121),"")</f>
        <v>8.11</v>
      </c>
      <c r="AP121" s="93">
        <f t="shared" ca="1" si="25"/>
        <v>8.11</v>
      </c>
      <c r="AQ121" s="1">
        <f ca="1"/>
        <v>426</v>
      </c>
      <c r="AR121" s="1">
        <f ca="1"/>
        <v>7.34</v>
      </c>
      <c r="AS121" s="1">
        <f ca="1"/>
        <v>261</v>
      </c>
      <c r="AT121" s="1">
        <f ca="1"/>
        <v>8.52</v>
      </c>
    </row>
    <row r="122" spans="1:46" x14ac:dyDescent="0.25">
      <c r="A122" s="8">
        <v>118</v>
      </c>
      <c r="B122" s="10">
        <v>7.76900513</v>
      </c>
      <c r="C122" s="6">
        <f t="shared" si="13"/>
        <v>7.77</v>
      </c>
      <c r="D122" s="6">
        <f t="shared" si="19"/>
        <v>7.77</v>
      </c>
      <c r="E122" s="3">
        <f t="shared" ca="1" si="14"/>
        <v>473</v>
      </c>
      <c r="F122">
        <f t="shared" ca="1" si="15"/>
        <v>413</v>
      </c>
      <c r="G122" s="13">
        <v>118</v>
      </c>
      <c r="H122" s="14">
        <v>7.8914260000000001</v>
      </c>
      <c r="I122" s="6">
        <f t="shared" si="16"/>
        <v>7.89</v>
      </c>
      <c r="J122" s="6">
        <f t="shared" si="20"/>
        <v>7.89</v>
      </c>
      <c r="K122" s="3">
        <f t="shared" ca="1" si="17"/>
        <v>196</v>
      </c>
      <c r="L122">
        <f t="shared" ca="1" si="18"/>
        <v>236</v>
      </c>
      <c r="O122" s="22"/>
      <c r="P122" s="22"/>
      <c r="Q122" s="22"/>
      <c r="R122" s="22"/>
      <c r="S122" s="22"/>
      <c r="T122" s="22"/>
      <c r="U122" s="22"/>
      <c r="V122" s="22"/>
      <c r="X122" s="1">
        <f ca="1"/>
        <v>477</v>
      </c>
      <c r="Y122" s="1">
        <f ca="1"/>
        <v>7.69</v>
      </c>
      <c r="Z122" s="92">
        <f ca="1"/>
        <v>417</v>
      </c>
      <c r="AA122" s="1">
        <f ca="1"/>
        <v>7.69</v>
      </c>
      <c r="AB122" s="1">
        <f ca="1"/>
        <v>202</v>
      </c>
      <c r="AC122" s="1">
        <f ca="1"/>
        <v>8.15</v>
      </c>
      <c r="AD122" s="92">
        <f ca="1"/>
        <v>242</v>
      </c>
      <c r="AE122" s="1">
        <f ca="1"/>
        <v>8.15</v>
      </c>
      <c r="AF122" s="1" t="e">
        <f ca="1"/>
        <v>#N/A</v>
      </c>
      <c r="AG122" s="1" t="e">
        <f ca="1"/>
        <v>#N/A</v>
      </c>
      <c r="AH122" s="1" t="e">
        <f ca="1"/>
        <v>#N/A</v>
      </c>
      <c r="AI122" s="1" t="e">
        <f ca="1"/>
        <v>#N/A</v>
      </c>
      <c r="AJ122" s="1" t="e">
        <f t="shared" ca="1" si="21"/>
        <v>#N/A</v>
      </c>
      <c r="AK122" s="1">
        <f t="shared" ca="1" si="22"/>
        <v>417</v>
      </c>
      <c r="AL122" s="93">
        <f ca="1">IF(ISNUMBER(AA122),IF(AA122&lt;intake_valve_lift!$B$4*1000,0,AA122),"")</f>
        <v>7.69</v>
      </c>
      <c r="AM122" s="93">
        <f t="shared" ca="1" si="23"/>
        <v>7.69</v>
      </c>
      <c r="AN122" s="1">
        <f t="shared" ca="1" si="24"/>
        <v>242</v>
      </c>
      <c r="AO122" s="93">
        <f ca="1">IF(ISNUMBER(AE122),IF(AE122&lt;exhaust_valve_lift!$B$4*1000,0,AE122),"")</f>
        <v>8.15</v>
      </c>
      <c r="AP122" s="93">
        <f t="shared" ca="1" si="25"/>
        <v>8.15</v>
      </c>
      <c r="AQ122" s="1">
        <f ca="1"/>
        <v>427</v>
      </c>
      <c r="AR122" s="1">
        <f ca="1"/>
        <v>7.29</v>
      </c>
      <c r="AS122" s="1">
        <f ca="1"/>
        <v>262</v>
      </c>
      <c r="AT122" s="1">
        <f ca="1"/>
        <v>8.52</v>
      </c>
    </row>
    <row r="123" spans="1:46" x14ac:dyDescent="0.25">
      <c r="A123" s="8">
        <v>119</v>
      </c>
      <c r="B123" s="10">
        <v>7.7526255449999999</v>
      </c>
      <c r="C123" s="6">
        <f t="shared" si="13"/>
        <v>7.75</v>
      </c>
      <c r="D123" s="6">
        <f t="shared" si="19"/>
        <v>7.75</v>
      </c>
      <c r="E123" s="3">
        <f t="shared" ca="1" si="14"/>
        <v>474</v>
      </c>
      <c r="F123">
        <f t="shared" ca="1" si="15"/>
        <v>414</v>
      </c>
      <c r="G123" s="13">
        <v>119</v>
      </c>
      <c r="H123" s="14">
        <v>7.9381339999999998</v>
      </c>
      <c r="I123" s="6">
        <f t="shared" si="16"/>
        <v>7.94</v>
      </c>
      <c r="J123" s="6">
        <f t="shared" si="20"/>
        <v>7.94</v>
      </c>
      <c r="K123" s="3">
        <f t="shared" ca="1" si="17"/>
        <v>197</v>
      </c>
      <c r="L123">
        <f t="shared" ca="1" si="18"/>
        <v>237</v>
      </c>
      <c r="O123" s="22"/>
      <c r="P123" s="22"/>
      <c r="Q123" s="22"/>
      <c r="R123" s="22"/>
      <c r="S123" s="22"/>
      <c r="T123" s="22"/>
      <c r="U123" s="22"/>
      <c r="V123" s="22"/>
      <c r="X123" s="1">
        <f ca="1"/>
        <v>478</v>
      </c>
      <c r="Y123" s="1">
        <f ca="1"/>
        <v>7.66</v>
      </c>
      <c r="Z123" s="92">
        <f ca="1"/>
        <v>418</v>
      </c>
      <c r="AA123" s="1">
        <f ca="1"/>
        <v>7.66</v>
      </c>
      <c r="AB123" s="1">
        <f ca="1"/>
        <v>203</v>
      </c>
      <c r="AC123" s="1">
        <f ca="1"/>
        <v>8.18</v>
      </c>
      <c r="AD123" s="92">
        <f ca="1"/>
        <v>243</v>
      </c>
      <c r="AE123" s="1">
        <f ca="1"/>
        <v>8.18</v>
      </c>
      <c r="AF123" s="1" t="e">
        <f ca="1"/>
        <v>#N/A</v>
      </c>
      <c r="AG123" s="1" t="e">
        <f ca="1"/>
        <v>#N/A</v>
      </c>
      <c r="AH123" s="1" t="e">
        <f ca="1"/>
        <v>#N/A</v>
      </c>
      <c r="AI123" s="1" t="e">
        <f ca="1"/>
        <v>#N/A</v>
      </c>
      <c r="AJ123" s="1" t="e">
        <f t="shared" ca="1" si="21"/>
        <v>#N/A</v>
      </c>
      <c r="AK123" s="1">
        <f t="shared" ca="1" si="22"/>
        <v>418</v>
      </c>
      <c r="AL123" s="93">
        <f ca="1">IF(ISNUMBER(AA123),IF(AA123&lt;intake_valve_lift!$B$4*1000,0,AA123),"")</f>
        <v>7.66</v>
      </c>
      <c r="AM123" s="93">
        <f t="shared" ca="1" si="23"/>
        <v>7.66</v>
      </c>
      <c r="AN123" s="1">
        <f t="shared" ca="1" si="24"/>
        <v>243</v>
      </c>
      <c r="AO123" s="93">
        <f ca="1">IF(ISNUMBER(AE123),IF(AE123&lt;exhaust_valve_lift!$B$4*1000,0,AE123),"")</f>
        <v>8.18</v>
      </c>
      <c r="AP123" s="93">
        <f t="shared" ca="1" si="25"/>
        <v>8.18</v>
      </c>
      <c r="AQ123" s="1">
        <f ca="1"/>
        <v>428</v>
      </c>
      <c r="AR123" s="1">
        <f ca="1"/>
        <v>7.24</v>
      </c>
      <c r="AS123" s="1">
        <f ca="1"/>
        <v>263</v>
      </c>
      <c r="AT123" s="1">
        <f ca="1"/>
        <v>8.52</v>
      </c>
    </row>
    <row r="124" spans="1:46" x14ac:dyDescent="0.25">
      <c r="A124" s="8">
        <v>120</v>
      </c>
      <c r="B124" s="10">
        <v>7.7362459599999998</v>
      </c>
      <c r="C124" s="6">
        <f t="shared" si="13"/>
        <v>7.74</v>
      </c>
      <c r="D124" s="6">
        <f t="shared" si="19"/>
        <v>7.74</v>
      </c>
      <c r="E124" s="3">
        <f t="shared" ca="1" si="14"/>
        <v>475</v>
      </c>
      <c r="F124">
        <f t="shared" ca="1" si="15"/>
        <v>415</v>
      </c>
      <c r="G124" s="13">
        <v>120</v>
      </c>
      <c r="H124" s="14">
        <v>7.9830920000000001</v>
      </c>
      <c r="I124" s="6">
        <f t="shared" si="16"/>
        <v>7.98</v>
      </c>
      <c r="J124" s="6">
        <f t="shared" si="20"/>
        <v>7.98</v>
      </c>
      <c r="K124" s="3">
        <f t="shared" ca="1" si="17"/>
        <v>198</v>
      </c>
      <c r="L124">
        <f t="shared" ca="1" si="18"/>
        <v>238</v>
      </c>
      <c r="O124" s="22"/>
      <c r="P124" s="22"/>
      <c r="Q124" s="22"/>
      <c r="R124" s="22"/>
      <c r="S124" s="22"/>
      <c r="T124" s="22"/>
      <c r="U124" s="22"/>
      <c r="V124" s="22"/>
      <c r="X124" s="1">
        <f ca="1"/>
        <v>479</v>
      </c>
      <c r="Y124" s="1">
        <f ca="1"/>
        <v>7.64</v>
      </c>
      <c r="Z124" s="92">
        <f ca="1"/>
        <v>419</v>
      </c>
      <c r="AA124" s="1">
        <f ca="1"/>
        <v>7.64</v>
      </c>
      <c r="AB124" s="1">
        <f ca="1"/>
        <v>204</v>
      </c>
      <c r="AC124" s="1">
        <f ca="1"/>
        <v>8.2200000000000006</v>
      </c>
      <c r="AD124" s="92">
        <f ca="1"/>
        <v>244</v>
      </c>
      <c r="AE124" s="1">
        <f ca="1"/>
        <v>8.2200000000000006</v>
      </c>
      <c r="AF124" s="1" t="e">
        <f ca="1"/>
        <v>#N/A</v>
      </c>
      <c r="AG124" s="1" t="e">
        <f ca="1"/>
        <v>#N/A</v>
      </c>
      <c r="AH124" s="1" t="e">
        <f ca="1"/>
        <v>#N/A</v>
      </c>
      <c r="AI124" s="1" t="e">
        <f ca="1"/>
        <v>#N/A</v>
      </c>
      <c r="AJ124" s="1" t="e">
        <f t="shared" ca="1" si="21"/>
        <v>#N/A</v>
      </c>
      <c r="AK124" s="1">
        <f t="shared" ca="1" si="22"/>
        <v>419</v>
      </c>
      <c r="AL124" s="93">
        <f ca="1">IF(ISNUMBER(AA124),IF(AA124&lt;intake_valve_lift!$B$4*1000,0,AA124),"")</f>
        <v>7.64</v>
      </c>
      <c r="AM124" s="93">
        <f t="shared" ca="1" si="23"/>
        <v>7.64</v>
      </c>
      <c r="AN124" s="1">
        <f t="shared" ca="1" si="24"/>
        <v>244</v>
      </c>
      <c r="AO124" s="93">
        <f ca="1">IF(ISNUMBER(AE124),IF(AE124&lt;exhaust_valve_lift!$B$4*1000,0,AE124),"")</f>
        <v>8.2200000000000006</v>
      </c>
      <c r="AP124" s="93">
        <f t="shared" ca="1" si="25"/>
        <v>8.2200000000000006</v>
      </c>
      <c r="AQ124" s="1">
        <f ca="1"/>
        <v>429</v>
      </c>
      <c r="AR124" s="1">
        <f ca="1"/>
        <v>7.18</v>
      </c>
      <c r="AS124" s="1">
        <f ca="1"/>
        <v>264</v>
      </c>
      <c r="AT124" s="1">
        <f ca="1"/>
        <v>8.51</v>
      </c>
    </row>
    <row r="125" spans="1:46" x14ac:dyDescent="0.25">
      <c r="A125" s="8">
        <v>121</v>
      </c>
      <c r="B125" s="10">
        <v>7.7139791149999999</v>
      </c>
      <c r="C125" s="6">
        <f t="shared" si="13"/>
        <v>7.71</v>
      </c>
      <c r="D125" s="6">
        <f t="shared" si="19"/>
        <v>7.71</v>
      </c>
      <c r="E125" s="3">
        <f t="shared" ca="1" si="14"/>
        <v>476</v>
      </c>
      <c r="F125">
        <f t="shared" ca="1" si="15"/>
        <v>416</v>
      </c>
      <c r="G125" s="13">
        <v>121</v>
      </c>
      <c r="H125" s="14">
        <v>8.026292999999999</v>
      </c>
      <c r="I125" s="6">
        <f t="shared" si="16"/>
        <v>8.0299999999999994</v>
      </c>
      <c r="J125" s="6">
        <f t="shared" si="20"/>
        <v>8.0299999999999994</v>
      </c>
      <c r="K125" s="3">
        <f t="shared" ca="1" si="17"/>
        <v>199</v>
      </c>
      <c r="L125">
        <f t="shared" ca="1" si="18"/>
        <v>239</v>
      </c>
      <c r="O125" s="22"/>
      <c r="P125" s="22"/>
      <c r="Q125" s="22"/>
      <c r="R125" s="22"/>
      <c r="S125" s="22"/>
      <c r="T125" s="22"/>
      <c r="U125" s="22"/>
      <c r="V125" s="22"/>
      <c r="X125" s="1">
        <f ca="1"/>
        <v>480</v>
      </c>
      <c r="Y125" s="1">
        <f ca="1"/>
        <v>7.6</v>
      </c>
      <c r="Z125" s="92">
        <f ca="1"/>
        <v>420</v>
      </c>
      <c r="AA125" s="1">
        <f ca="1"/>
        <v>7.6</v>
      </c>
      <c r="AB125" s="1">
        <f ca="1"/>
        <v>205</v>
      </c>
      <c r="AC125" s="1">
        <f ca="1"/>
        <v>8.25</v>
      </c>
      <c r="AD125" s="92">
        <f ca="1"/>
        <v>245</v>
      </c>
      <c r="AE125" s="1">
        <f ca="1"/>
        <v>8.25</v>
      </c>
      <c r="AF125" s="1" t="e">
        <f ca="1"/>
        <v>#N/A</v>
      </c>
      <c r="AG125" s="1" t="e">
        <f ca="1"/>
        <v>#N/A</v>
      </c>
      <c r="AH125" s="1" t="e">
        <f ca="1"/>
        <v>#N/A</v>
      </c>
      <c r="AI125" s="1" t="e">
        <f ca="1"/>
        <v>#N/A</v>
      </c>
      <c r="AJ125" s="1" t="e">
        <f t="shared" ca="1" si="21"/>
        <v>#N/A</v>
      </c>
      <c r="AK125" s="1">
        <f t="shared" ca="1" si="22"/>
        <v>420</v>
      </c>
      <c r="AL125" s="93">
        <f ca="1">IF(ISNUMBER(AA125),IF(AA125&lt;intake_valve_lift!$B$4*1000,0,AA125),"")</f>
        <v>7.6</v>
      </c>
      <c r="AM125" s="93">
        <f t="shared" ca="1" si="23"/>
        <v>7.6</v>
      </c>
      <c r="AN125" s="1">
        <f t="shared" ca="1" si="24"/>
        <v>245</v>
      </c>
      <c r="AO125" s="93">
        <f ca="1">IF(ISNUMBER(AE125),IF(AE125&lt;exhaust_valve_lift!$B$4*1000,0,AE125),"")</f>
        <v>8.25</v>
      </c>
      <c r="AP125" s="93">
        <f t="shared" ca="1" si="25"/>
        <v>8.25</v>
      </c>
      <c r="AQ125" s="1">
        <f ca="1"/>
        <v>430</v>
      </c>
      <c r="AR125" s="1">
        <f ca="1"/>
        <v>7.12</v>
      </c>
      <c r="AS125" s="1">
        <f ca="1"/>
        <v>265</v>
      </c>
      <c r="AT125" s="1">
        <f ca="1"/>
        <v>8.51</v>
      </c>
    </row>
    <row r="126" spans="1:46" x14ac:dyDescent="0.25">
      <c r="A126" s="8">
        <v>122</v>
      </c>
      <c r="B126" s="10">
        <v>7.69171227</v>
      </c>
      <c r="C126" s="6">
        <f t="shared" si="13"/>
        <v>7.69</v>
      </c>
      <c r="D126" s="6">
        <f t="shared" si="19"/>
        <v>7.69</v>
      </c>
      <c r="E126" s="3">
        <f t="shared" ca="1" si="14"/>
        <v>477</v>
      </c>
      <c r="F126">
        <f t="shared" ca="1" si="15"/>
        <v>417</v>
      </c>
      <c r="G126" s="13">
        <v>122</v>
      </c>
      <c r="H126" s="14">
        <v>8.0677280000000007</v>
      </c>
      <c r="I126" s="6">
        <f t="shared" si="16"/>
        <v>8.07</v>
      </c>
      <c r="J126" s="6">
        <f t="shared" si="20"/>
        <v>8.07</v>
      </c>
      <c r="K126" s="3">
        <f t="shared" ca="1" si="17"/>
        <v>200</v>
      </c>
      <c r="L126">
        <f t="shared" ca="1" si="18"/>
        <v>240</v>
      </c>
      <c r="O126" s="22"/>
      <c r="P126" s="22"/>
      <c r="Q126" s="22"/>
      <c r="R126" s="22"/>
      <c r="S126" s="22"/>
      <c r="T126" s="22"/>
      <c r="U126" s="22"/>
      <c r="V126" s="22"/>
      <c r="X126" s="1">
        <f ca="1"/>
        <v>481</v>
      </c>
      <c r="Y126" s="1">
        <f ca="1"/>
        <v>7.57</v>
      </c>
      <c r="Z126" s="92">
        <f ca="1"/>
        <v>421</v>
      </c>
      <c r="AA126" s="1">
        <f ca="1"/>
        <v>7.57</v>
      </c>
      <c r="AB126" s="1">
        <f ca="1"/>
        <v>206</v>
      </c>
      <c r="AC126" s="1">
        <f ca="1"/>
        <v>8.2799999999999994</v>
      </c>
      <c r="AD126" s="92">
        <f ca="1"/>
        <v>246</v>
      </c>
      <c r="AE126" s="1">
        <f ca="1"/>
        <v>8.2799999999999994</v>
      </c>
      <c r="AF126" s="1" t="e">
        <f ca="1"/>
        <v>#N/A</v>
      </c>
      <c r="AG126" s="1" t="e">
        <f ca="1"/>
        <v>#N/A</v>
      </c>
      <c r="AH126" s="1" t="e">
        <f ca="1"/>
        <v>#N/A</v>
      </c>
      <c r="AI126" s="1" t="e">
        <f ca="1"/>
        <v>#N/A</v>
      </c>
      <c r="AJ126" s="1" t="e">
        <f t="shared" ca="1" si="21"/>
        <v>#N/A</v>
      </c>
      <c r="AK126" s="1">
        <f t="shared" ca="1" si="22"/>
        <v>421</v>
      </c>
      <c r="AL126" s="93">
        <f ca="1">IF(ISNUMBER(AA126),IF(AA126&lt;intake_valve_lift!$B$4*1000,0,AA126),"")</f>
        <v>7.57</v>
      </c>
      <c r="AM126" s="93">
        <f t="shared" ca="1" si="23"/>
        <v>7.57</v>
      </c>
      <c r="AN126" s="1">
        <f t="shared" ca="1" si="24"/>
        <v>246</v>
      </c>
      <c r="AO126" s="93">
        <f ca="1">IF(ISNUMBER(AE126),IF(AE126&lt;exhaust_valve_lift!$B$4*1000,0,AE126),"")</f>
        <v>8.2799999999999994</v>
      </c>
      <c r="AP126" s="93">
        <f t="shared" ca="1" si="25"/>
        <v>8.2799999999999994</v>
      </c>
      <c r="AQ126" s="1">
        <f ca="1"/>
        <v>431</v>
      </c>
      <c r="AR126" s="1">
        <f ca="1"/>
        <v>7.05</v>
      </c>
      <c r="AS126" s="1">
        <f ca="1"/>
        <v>266</v>
      </c>
      <c r="AT126" s="1">
        <f ca="1"/>
        <v>8.5</v>
      </c>
    </row>
    <row r="127" spans="1:46" x14ac:dyDescent="0.25">
      <c r="A127" s="8">
        <v>123</v>
      </c>
      <c r="B127" s="10">
        <v>7.6635679300000001</v>
      </c>
      <c r="C127" s="6">
        <f t="shared" si="13"/>
        <v>7.66</v>
      </c>
      <c r="D127" s="6">
        <f t="shared" si="19"/>
        <v>7.66</v>
      </c>
      <c r="E127" s="3">
        <f t="shared" ca="1" si="14"/>
        <v>478</v>
      </c>
      <c r="F127">
        <f t="shared" ca="1" si="15"/>
        <v>418</v>
      </c>
      <c r="G127" s="13">
        <v>123</v>
      </c>
      <c r="H127" s="14">
        <v>8.1073880000000003</v>
      </c>
      <c r="I127" s="6">
        <f t="shared" si="16"/>
        <v>8.11</v>
      </c>
      <c r="J127" s="6">
        <f t="shared" si="20"/>
        <v>8.11</v>
      </c>
      <c r="K127" s="3">
        <f t="shared" ca="1" si="17"/>
        <v>201</v>
      </c>
      <c r="L127">
        <f t="shared" ca="1" si="18"/>
        <v>241</v>
      </c>
      <c r="O127" s="22"/>
      <c r="P127" s="22"/>
      <c r="Q127" s="22"/>
      <c r="R127" s="22"/>
      <c r="S127" s="22"/>
      <c r="T127" s="22"/>
      <c r="U127" s="22"/>
      <c r="V127" s="22"/>
      <c r="X127" s="1">
        <f ca="1"/>
        <v>482</v>
      </c>
      <c r="Y127" s="1">
        <f ca="1"/>
        <v>7.53</v>
      </c>
      <c r="Z127" s="92">
        <f ca="1"/>
        <v>422</v>
      </c>
      <c r="AA127" s="1">
        <f ca="1"/>
        <v>7.53</v>
      </c>
      <c r="AB127" s="1">
        <f ca="1"/>
        <v>207</v>
      </c>
      <c r="AC127" s="1">
        <f ca="1"/>
        <v>8.31</v>
      </c>
      <c r="AD127" s="92">
        <f ca="1"/>
        <v>247</v>
      </c>
      <c r="AE127" s="1">
        <f ca="1"/>
        <v>8.31</v>
      </c>
      <c r="AF127" s="1" t="e">
        <f ca="1"/>
        <v>#N/A</v>
      </c>
      <c r="AG127" s="1" t="e">
        <f ca="1"/>
        <v>#N/A</v>
      </c>
      <c r="AH127" s="1" t="e">
        <f ca="1"/>
        <v>#N/A</v>
      </c>
      <c r="AI127" s="1" t="e">
        <f ca="1"/>
        <v>#N/A</v>
      </c>
      <c r="AJ127" s="1" t="e">
        <f t="shared" ca="1" si="21"/>
        <v>#N/A</v>
      </c>
      <c r="AK127" s="1">
        <f t="shared" ca="1" si="22"/>
        <v>422</v>
      </c>
      <c r="AL127" s="93">
        <f ca="1">IF(ISNUMBER(AA127),IF(AA127&lt;intake_valve_lift!$B$4*1000,0,AA127),"")</f>
        <v>7.53</v>
      </c>
      <c r="AM127" s="93">
        <f t="shared" ca="1" si="23"/>
        <v>7.53</v>
      </c>
      <c r="AN127" s="1">
        <f t="shared" ca="1" si="24"/>
        <v>247</v>
      </c>
      <c r="AO127" s="93">
        <f ca="1">IF(ISNUMBER(AE127),IF(AE127&lt;exhaust_valve_lift!$B$4*1000,0,AE127),"")</f>
        <v>8.31</v>
      </c>
      <c r="AP127" s="93">
        <f t="shared" ca="1" si="25"/>
        <v>8.31</v>
      </c>
      <c r="AQ127" s="1">
        <f ca="1"/>
        <v>432</v>
      </c>
      <c r="AR127" s="1">
        <f ca="1"/>
        <v>6.98</v>
      </c>
      <c r="AS127" s="1">
        <f ca="1"/>
        <v>267</v>
      </c>
      <c r="AT127" s="1">
        <f ca="1"/>
        <v>8.49</v>
      </c>
    </row>
    <row r="128" spans="1:46" x14ac:dyDescent="0.25">
      <c r="A128" s="8">
        <v>124</v>
      </c>
      <c r="B128" s="10">
        <v>7.6354235900000003</v>
      </c>
      <c r="C128" s="6">
        <f t="shared" si="13"/>
        <v>7.64</v>
      </c>
      <c r="D128" s="6">
        <f t="shared" si="19"/>
        <v>7.64</v>
      </c>
      <c r="E128" s="3">
        <f t="shared" ca="1" si="14"/>
        <v>479</v>
      </c>
      <c r="F128">
        <f t="shared" ca="1" si="15"/>
        <v>419</v>
      </c>
      <c r="G128" s="13">
        <v>124</v>
      </c>
      <c r="H128" s="14">
        <v>8.1452650000000002</v>
      </c>
      <c r="I128" s="6">
        <f t="shared" si="16"/>
        <v>8.15</v>
      </c>
      <c r="J128" s="6">
        <f t="shared" si="20"/>
        <v>8.15</v>
      </c>
      <c r="K128" s="3">
        <f t="shared" ca="1" si="17"/>
        <v>202</v>
      </c>
      <c r="L128">
        <f t="shared" ca="1" si="18"/>
        <v>242</v>
      </c>
      <c r="O128" s="22"/>
      <c r="P128" s="22"/>
      <c r="Q128" s="22"/>
      <c r="R128" s="22"/>
      <c r="S128" s="22"/>
      <c r="T128" s="22"/>
      <c r="U128" s="22"/>
      <c r="V128" s="22"/>
      <c r="X128" s="1">
        <f ca="1"/>
        <v>483</v>
      </c>
      <c r="Y128" s="1">
        <f ca="1"/>
        <v>7.49</v>
      </c>
      <c r="Z128" s="92">
        <f ca="1"/>
        <v>423</v>
      </c>
      <c r="AA128" s="1">
        <f ca="1"/>
        <v>7.49</v>
      </c>
      <c r="AB128" s="1">
        <f ca="1"/>
        <v>208</v>
      </c>
      <c r="AC128" s="1">
        <f ca="1"/>
        <v>8.33</v>
      </c>
      <c r="AD128" s="92">
        <f ca="1"/>
        <v>248</v>
      </c>
      <c r="AE128" s="1">
        <f ca="1"/>
        <v>8.33</v>
      </c>
      <c r="AF128" s="1" t="e">
        <f ca="1"/>
        <v>#N/A</v>
      </c>
      <c r="AG128" s="1" t="e">
        <f ca="1"/>
        <v>#N/A</v>
      </c>
      <c r="AH128" s="1" t="e">
        <f ca="1"/>
        <v>#N/A</v>
      </c>
      <c r="AI128" s="1" t="e">
        <f ca="1"/>
        <v>#N/A</v>
      </c>
      <c r="AJ128" s="1" t="e">
        <f t="shared" ca="1" si="21"/>
        <v>#N/A</v>
      </c>
      <c r="AK128" s="1">
        <f t="shared" ca="1" si="22"/>
        <v>423</v>
      </c>
      <c r="AL128" s="93">
        <f ca="1">IF(ISNUMBER(AA128),IF(AA128&lt;intake_valve_lift!$B$4*1000,0,AA128),"")</f>
        <v>7.49</v>
      </c>
      <c r="AM128" s="93">
        <f t="shared" ca="1" si="23"/>
        <v>7.49</v>
      </c>
      <c r="AN128" s="1">
        <f t="shared" ca="1" si="24"/>
        <v>248</v>
      </c>
      <c r="AO128" s="93">
        <f ca="1">IF(ISNUMBER(AE128),IF(AE128&lt;exhaust_valve_lift!$B$4*1000,0,AE128),"")</f>
        <v>8.33</v>
      </c>
      <c r="AP128" s="93">
        <f t="shared" ca="1" si="25"/>
        <v>8.33</v>
      </c>
      <c r="AQ128" s="1">
        <f ca="1"/>
        <v>433</v>
      </c>
      <c r="AR128" s="1">
        <f ca="1"/>
        <v>6.92</v>
      </c>
      <c r="AS128" s="1">
        <f ca="1"/>
        <v>268</v>
      </c>
      <c r="AT128" s="1">
        <f ca="1"/>
        <v>8.48</v>
      </c>
    </row>
    <row r="129" spans="1:46" x14ac:dyDescent="0.25">
      <c r="A129" s="8">
        <v>125</v>
      </c>
      <c r="B129" s="10">
        <v>7.601415115</v>
      </c>
      <c r="C129" s="6">
        <f t="shared" si="13"/>
        <v>7.6</v>
      </c>
      <c r="D129" s="6">
        <f t="shared" si="19"/>
        <v>7.6</v>
      </c>
      <c r="E129" s="3">
        <f t="shared" ca="1" si="14"/>
        <v>480</v>
      </c>
      <c r="F129">
        <f t="shared" ca="1" si="15"/>
        <v>420</v>
      </c>
      <c r="G129" s="13">
        <v>125</v>
      </c>
      <c r="H129" s="14">
        <v>8.1813509999999994</v>
      </c>
      <c r="I129" s="6">
        <f t="shared" si="16"/>
        <v>8.18</v>
      </c>
      <c r="J129" s="6">
        <f t="shared" si="20"/>
        <v>8.18</v>
      </c>
      <c r="K129" s="3">
        <f t="shared" ca="1" si="17"/>
        <v>203</v>
      </c>
      <c r="L129">
        <f t="shared" ca="1" si="18"/>
        <v>243</v>
      </c>
      <c r="O129" s="22"/>
      <c r="P129" s="22"/>
      <c r="Q129" s="22"/>
      <c r="R129" s="22"/>
      <c r="S129" s="22"/>
      <c r="T129" s="22"/>
      <c r="U129" s="22"/>
      <c r="V129" s="22"/>
      <c r="X129" s="1">
        <f ca="1"/>
        <v>484</v>
      </c>
      <c r="Y129" s="1">
        <f ca="1"/>
        <v>7.44</v>
      </c>
      <c r="Z129" s="92">
        <f ca="1"/>
        <v>424</v>
      </c>
      <c r="AA129" s="1">
        <f ca="1"/>
        <v>7.44</v>
      </c>
      <c r="AB129" s="1">
        <f ca="1"/>
        <v>209</v>
      </c>
      <c r="AC129" s="1">
        <f ca="1"/>
        <v>8.36</v>
      </c>
      <c r="AD129" s="92">
        <f ca="1"/>
        <v>249</v>
      </c>
      <c r="AE129" s="1">
        <f ca="1"/>
        <v>8.36</v>
      </c>
      <c r="AF129" s="1" t="e">
        <f ca="1"/>
        <v>#N/A</v>
      </c>
      <c r="AG129" s="1" t="e">
        <f ca="1"/>
        <v>#N/A</v>
      </c>
      <c r="AH129" s="1" t="e">
        <f ca="1"/>
        <v>#N/A</v>
      </c>
      <c r="AI129" s="1" t="e">
        <f ca="1"/>
        <v>#N/A</v>
      </c>
      <c r="AJ129" s="1" t="e">
        <f t="shared" ca="1" si="21"/>
        <v>#N/A</v>
      </c>
      <c r="AK129" s="1">
        <f t="shared" ca="1" si="22"/>
        <v>424</v>
      </c>
      <c r="AL129" s="93">
        <f ca="1">IF(ISNUMBER(AA129),IF(AA129&lt;intake_valve_lift!$B$4*1000,0,AA129),"")</f>
        <v>7.44</v>
      </c>
      <c r="AM129" s="93">
        <f t="shared" ca="1" si="23"/>
        <v>7.44</v>
      </c>
      <c r="AN129" s="1">
        <f t="shared" ca="1" si="24"/>
        <v>249</v>
      </c>
      <c r="AO129" s="93">
        <f ca="1">IF(ISNUMBER(AE129),IF(AE129&lt;exhaust_valve_lift!$B$4*1000,0,AE129),"")</f>
        <v>8.36</v>
      </c>
      <c r="AP129" s="93">
        <f t="shared" ca="1" si="25"/>
        <v>8.36</v>
      </c>
      <c r="AQ129" s="1">
        <f ca="1"/>
        <v>434</v>
      </c>
      <c r="AR129" s="1">
        <f ca="1"/>
        <v>6.84</v>
      </c>
      <c r="AS129" s="1">
        <f ca="1"/>
        <v>269</v>
      </c>
      <c r="AT129" s="1">
        <f ca="1"/>
        <v>8.4700000000000006</v>
      </c>
    </row>
    <row r="130" spans="1:46" x14ac:dyDescent="0.25">
      <c r="A130" s="8">
        <v>126</v>
      </c>
      <c r="B130" s="10">
        <v>7.5674066399999997</v>
      </c>
      <c r="C130" s="6">
        <f t="shared" si="13"/>
        <v>7.57</v>
      </c>
      <c r="D130" s="6">
        <f t="shared" si="19"/>
        <v>7.57</v>
      </c>
      <c r="E130" s="3">
        <f t="shared" ca="1" si="14"/>
        <v>481</v>
      </c>
      <c r="F130">
        <f t="shared" ca="1" si="15"/>
        <v>421</v>
      </c>
      <c r="G130" s="13">
        <v>126</v>
      </c>
      <c r="H130" s="14">
        <v>8.2156359999999999</v>
      </c>
      <c r="I130" s="6">
        <f t="shared" si="16"/>
        <v>8.2200000000000006</v>
      </c>
      <c r="J130" s="6">
        <f t="shared" si="20"/>
        <v>8.2200000000000006</v>
      </c>
      <c r="K130" s="3">
        <f t="shared" ca="1" si="17"/>
        <v>204</v>
      </c>
      <c r="L130">
        <f t="shared" ca="1" si="18"/>
        <v>244</v>
      </c>
      <c r="O130" s="22"/>
      <c r="P130" s="22"/>
      <c r="Q130" s="22"/>
      <c r="R130" s="22"/>
      <c r="S130" s="22"/>
      <c r="T130" s="22"/>
      <c r="U130" s="22"/>
      <c r="V130" s="22"/>
      <c r="X130" s="1">
        <f ca="1"/>
        <v>485</v>
      </c>
      <c r="Y130" s="1">
        <f ca="1"/>
        <v>7.4</v>
      </c>
      <c r="Z130" s="92">
        <f ca="1"/>
        <v>425</v>
      </c>
      <c r="AA130" s="1">
        <f ca="1"/>
        <v>7.4</v>
      </c>
      <c r="AB130" s="1">
        <f ca="1"/>
        <v>210</v>
      </c>
      <c r="AC130" s="1">
        <f ca="1"/>
        <v>8.3800000000000008</v>
      </c>
      <c r="AD130" s="92">
        <f ca="1"/>
        <v>250</v>
      </c>
      <c r="AE130" s="1">
        <f ca="1"/>
        <v>8.3800000000000008</v>
      </c>
      <c r="AF130" s="1" t="e">
        <f ca="1"/>
        <v>#N/A</v>
      </c>
      <c r="AG130" s="1" t="e">
        <f ca="1"/>
        <v>#N/A</v>
      </c>
      <c r="AH130" s="1" t="e">
        <f ca="1"/>
        <v>#N/A</v>
      </c>
      <c r="AI130" s="1" t="e">
        <f ca="1"/>
        <v>#N/A</v>
      </c>
      <c r="AJ130" s="1" t="e">
        <f t="shared" ca="1" si="21"/>
        <v>#N/A</v>
      </c>
      <c r="AK130" s="1">
        <f t="shared" ca="1" si="22"/>
        <v>425</v>
      </c>
      <c r="AL130" s="93">
        <f ca="1">IF(ISNUMBER(AA130),IF(AA130&lt;intake_valve_lift!$B$4*1000,0,AA130),"")</f>
        <v>7.4</v>
      </c>
      <c r="AM130" s="93">
        <f t="shared" ca="1" si="23"/>
        <v>7.4</v>
      </c>
      <c r="AN130" s="1">
        <f t="shared" ca="1" si="24"/>
        <v>250</v>
      </c>
      <c r="AO130" s="93">
        <f ca="1">IF(ISNUMBER(AE130),IF(AE130&lt;exhaust_valve_lift!$B$4*1000,0,AE130),"")</f>
        <v>8.3800000000000008</v>
      </c>
      <c r="AP130" s="93">
        <f t="shared" ca="1" si="25"/>
        <v>8.3800000000000008</v>
      </c>
      <c r="AQ130" s="1">
        <f ca="1"/>
        <v>435</v>
      </c>
      <c r="AR130" s="1">
        <f ca="1"/>
        <v>6.77</v>
      </c>
      <c r="AS130" s="1">
        <f ca="1"/>
        <v>270</v>
      </c>
      <c r="AT130" s="1">
        <f ca="1"/>
        <v>8.4600000000000009</v>
      </c>
    </row>
    <row r="131" spans="1:46" x14ac:dyDescent="0.25">
      <c r="A131" s="8">
        <v>127</v>
      </c>
      <c r="B131" s="10">
        <v>7.5275492799999997</v>
      </c>
      <c r="C131" s="6">
        <f t="shared" si="13"/>
        <v>7.53</v>
      </c>
      <c r="D131" s="6">
        <f t="shared" si="19"/>
        <v>7.53</v>
      </c>
      <c r="E131" s="3">
        <f t="shared" ca="1" si="14"/>
        <v>482</v>
      </c>
      <c r="F131">
        <f t="shared" ca="1" si="15"/>
        <v>422</v>
      </c>
      <c r="G131" s="13">
        <v>127</v>
      </c>
      <c r="H131" s="14">
        <v>8.2481139999999993</v>
      </c>
      <c r="I131" s="6">
        <f t="shared" si="16"/>
        <v>8.25</v>
      </c>
      <c r="J131" s="6">
        <f t="shared" si="20"/>
        <v>8.25</v>
      </c>
      <c r="K131" s="3">
        <f t="shared" ca="1" si="17"/>
        <v>205</v>
      </c>
      <c r="L131">
        <f t="shared" ca="1" si="18"/>
        <v>245</v>
      </c>
      <c r="O131" s="22"/>
      <c r="P131" s="22"/>
      <c r="Q131" s="22"/>
      <c r="R131" s="22"/>
      <c r="S131" s="22"/>
      <c r="T131" s="22"/>
      <c r="U131" s="22"/>
      <c r="V131" s="22"/>
      <c r="X131" s="1">
        <f ca="1"/>
        <v>486</v>
      </c>
      <c r="Y131" s="1">
        <f ca="1"/>
        <v>7.34</v>
      </c>
      <c r="Z131" s="92">
        <f ca="1"/>
        <v>426</v>
      </c>
      <c r="AA131" s="1">
        <f ca="1"/>
        <v>7.34</v>
      </c>
      <c r="AB131" s="1">
        <f ca="1"/>
        <v>211</v>
      </c>
      <c r="AC131" s="1">
        <f ca="1"/>
        <v>8.4</v>
      </c>
      <c r="AD131" s="92">
        <f ca="1"/>
        <v>251</v>
      </c>
      <c r="AE131" s="1">
        <f ca="1"/>
        <v>8.4</v>
      </c>
      <c r="AF131" s="1" t="e">
        <f ca="1"/>
        <v>#N/A</v>
      </c>
      <c r="AG131" s="1" t="e">
        <f ca="1"/>
        <v>#N/A</v>
      </c>
      <c r="AH131" s="1" t="e">
        <f ca="1"/>
        <v>#N/A</v>
      </c>
      <c r="AI131" s="1" t="e">
        <f ca="1"/>
        <v>#N/A</v>
      </c>
      <c r="AJ131" s="1" t="e">
        <f t="shared" ca="1" si="21"/>
        <v>#N/A</v>
      </c>
      <c r="AK131" s="1">
        <f t="shared" ca="1" si="22"/>
        <v>426</v>
      </c>
      <c r="AL131" s="93">
        <f ca="1">IF(ISNUMBER(AA131),IF(AA131&lt;intake_valve_lift!$B$4*1000,0,AA131),"")</f>
        <v>7.34</v>
      </c>
      <c r="AM131" s="93">
        <f t="shared" ca="1" si="23"/>
        <v>7.34</v>
      </c>
      <c r="AN131" s="1">
        <f t="shared" ca="1" si="24"/>
        <v>251</v>
      </c>
      <c r="AO131" s="93">
        <f ca="1">IF(ISNUMBER(AE131),IF(AE131&lt;exhaust_valve_lift!$B$4*1000,0,AE131),"")</f>
        <v>8.4</v>
      </c>
      <c r="AP131" s="93">
        <f t="shared" ca="1" si="25"/>
        <v>8.4</v>
      </c>
      <c r="AQ131" s="1">
        <f ca="1"/>
        <v>436</v>
      </c>
      <c r="AR131" s="1">
        <f ca="1"/>
        <v>6.69</v>
      </c>
      <c r="AS131" s="1">
        <f ca="1"/>
        <v>271</v>
      </c>
      <c r="AT131" s="1">
        <f ca="1"/>
        <v>8.44</v>
      </c>
    </row>
    <row r="132" spans="1:46" x14ac:dyDescent="0.25">
      <c r="A132" s="8">
        <v>128</v>
      </c>
      <c r="B132" s="10">
        <v>7.4876919199999996</v>
      </c>
      <c r="C132" s="6">
        <f t="shared" ref="C132:C195" si="26">IF(ISNUMBER(A132),MAX(0,ROUND(B132-$P$31,2)),"")</f>
        <v>7.49</v>
      </c>
      <c r="D132" s="6">
        <f t="shared" si="19"/>
        <v>7.49</v>
      </c>
      <c r="E132" s="3">
        <f t="shared" ref="E132:E195" ca="1" si="27">IF(ISNUMBER(A132),A132+$Q$7-$P$27,"")</f>
        <v>483</v>
      </c>
      <c r="F132">
        <f t="shared" ref="F132:F195" ca="1" si="28">IF(ISNUMBER(A132),A132+$Q$7-$P$27-$P$4,"")</f>
        <v>423</v>
      </c>
      <c r="G132" s="13">
        <v>128</v>
      </c>
      <c r="H132" s="14">
        <v>8.2787740000000003</v>
      </c>
      <c r="I132" s="6">
        <f t="shared" ref="I132:I195" si="29">IF(ISNUMBER(G132),MAX(0,ROUND(H132-$S$31,2)),"")</f>
        <v>8.2799999999999994</v>
      </c>
      <c r="J132" s="6">
        <f t="shared" si="20"/>
        <v>8.2799999999999994</v>
      </c>
      <c r="K132" s="3">
        <f t="shared" ref="K132:K195" ca="1" si="30">IF(ISNUMBER(G132),G132+$Q$9-$S$27,"")</f>
        <v>206</v>
      </c>
      <c r="L132">
        <f t="shared" ref="L132:L195" ca="1" si="31">IF(ISNUMBER(G132),G132+$Q$9-$S$27+$Q$4,"")</f>
        <v>246</v>
      </c>
      <c r="O132" s="22"/>
      <c r="P132" s="22"/>
      <c r="Q132" s="22"/>
      <c r="R132" s="22"/>
      <c r="S132" s="22"/>
      <c r="T132" s="22"/>
      <c r="U132" s="22"/>
      <c r="V132" s="22"/>
      <c r="X132" s="1">
        <f ca="1"/>
        <v>487</v>
      </c>
      <c r="Y132" s="1">
        <f ca="1"/>
        <v>7.29</v>
      </c>
      <c r="Z132" s="92">
        <f ca="1"/>
        <v>427</v>
      </c>
      <c r="AA132" s="1">
        <f ca="1"/>
        <v>7.29</v>
      </c>
      <c r="AB132" s="1">
        <f ca="1"/>
        <v>212</v>
      </c>
      <c r="AC132" s="1">
        <f ca="1"/>
        <v>8.42</v>
      </c>
      <c r="AD132" s="92">
        <f ca="1"/>
        <v>252</v>
      </c>
      <c r="AE132" s="1">
        <f ca="1"/>
        <v>8.42</v>
      </c>
      <c r="AF132" s="1" t="e">
        <f ca="1"/>
        <v>#N/A</v>
      </c>
      <c r="AG132" s="1" t="e">
        <f ca="1"/>
        <v>#N/A</v>
      </c>
      <c r="AH132" s="1" t="e">
        <f ca="1"/>
        <v>#N/A</v>
      </c>
      <c r="AI132" s="1" t="e">
        <f ca="1"/>
        <v>#N/A</v>
      </c>
      <c r="AJ132" s="1" t="e">
        <f t="shared" ca="1" si="21"/>
        <v>#N/A</v>
      </c>
      <c r="AK132" s="1">
        <f t="shared" ca="1" si="22"/>
        <v>427</v>
      </c>
      <c r="AL132" s="93">
        <f ca="1">IF(ISNUMBER(AA132),IF(AA132&lt;intake_valve_lift!$B$4*1000,0,AA132),"")</f>
        <v>7.29</v>
      </c>
      <c r="AM132" s="93">
        <f t="shared" ca="1" si="23"/>
        <v>7.29</v>
      </c>
      <c r="AN132" s="1">
        <f t="shared" ca="1" si="24"/>
        <v>252</v>
      </c>
      <c r="AO132" s="93">
        <f ca="1">IF(ISNUMBER(AE132),IF(AE132&lt;exhaust_valve_lift!$B$4*1000,0,AE132),"")</f>
        <v>8.42</v>
      </c>
      <c r="AP132" s="93">
        <f t="shared" ca="1" si="25"/>
        <v>8.42</v>
      </c>
      <c r="AQ132" s="1">
        <f ca="1"/>
        <v>437</v>
      </c>
      <c r="AR132" s="1">
        <f ca="1"/>
        <v>6.61</v>
      </c>
      <c r="AS132" s="1">
        <f ca="1"/>
        <v>272</v>
      </c>
      <c r="AT132" s="1">
        <f ca="1"/>
        <v>8.42</v>
      </c>
    </row>
    <row r="133" spans="1:46" x14ac:dyDescent="0.25">
      <c r="A133" s="8">
        <v>129</v>
      </c>
      <c r="B133" s="10">
        <v>7.4420038049999997</v>
      </c>
      <c r="C133" s="6">
        <f t="shared" si="26"/>
        <v>7.44</v>
      </c>
      <c r="D133" s="6">
        <f t="shared" si="19"/>
        <v>7.44</v>
      </c>
      <c r="E133" s="3">
        <f t="shared" ca="1" si="27"/>
        <v>484</v>
      </c>
      <c r="F133">
        <f t="shared" ca="1" si="28"/>
        <v>424</v>
      </c>
      <c r="G133" s="13">
        <v>129</v>
      </c>
      <c r="H133" s="14">
        <v>8.3076090000000011</v>
      </c>
      <c r="I133" s="6">
        <f t="shared" si="29"/>
        <v>8.31</v>
      </c>
      <c r="J133" s="6">
        <f t="shared" si="20"/>
        <v>8.31</v>
      </c>
      <c r="K133" s="3">
        <f t="shared" ca="1" si="30"/>
        <v>207</v>
      </c>
      <c r="L133">
        <f t="shared" ca="1" si="31"/>
        <v>247</v>
      </c>
      <c r="O133" s="22"/>
      <c r="P133" s="22"/>
      <c r="Q133" s="22"/>
      <c r="R133" s="22"/>
      <c r="S133" s="22"/>
      <c r="T133" s="22"/>
      <c r="U133" s="22"/>
      <c r="V133" s="22"/>
      <c r="X133" s="1">
        <f ca="1"/>
        <v>488</v>
      </c>
      <c r="Y133" s="1">
        <f ca="1"/>
        <v>7.24</v>
      </c>
      <c r="Z133" s="92">
        <f ca="1"/>
        <v>428</v>
      </c>
      <c r="AA133" s="1">
        <f ca="1"/>
        <v>7.24</v>
      </c>
      <c r="AB133" s="1">
        <f ca="1"/>
        <v>213</v>
      </c>
      <c r="AC133" s="1">
        <f ca="1"/>
        <v>8.44</v>
      </c>
      <c r="AD133" s="92">
        <f ca="1"/>
        <v>253</v>
      </c>
      <c r="AE133" s="1">
        <f ca="1"/>
        <v>8.44</v>
      </c>
      <c r="AF133" s="1" t="e">
        <f ca="1"/>
        <v>#N/A</v>
      </c>
      <c r="AG133" s="1" t="e">
        <f ca="1"/>
        <v>#N/A</v>
      </c>
      <c r="AH133" s="1" t="e">
        <f ca="1"/>
        <v>#N/A</v>
      </c>
      <c r="AI133" s="1" t="e">
        <f ca="1"/>
        <v>#N/A</v>
      </c>
      <c r="AJ133" s="1" t="e">
        <f t="shared" ca="1" si="21"/>
        <v>#N/A</v>
      </c>
      <c r="AK133" s="1">
        <f t="shared" ca="1" si="22"/>
        <v>428</v>
      </c>
      <c r="AL133" s="93">
        <f ca="1">IF(ISNUMBER(AA133),IF(AA133&lt;intake_valve_lift!$B$4*1000,0,AA133),"")</f>
        <v>7.24</v>
      </c>
      <c r="AM133" s="93">
        <f t="shared" ca="1" si="23"/>
        <v>7.24</v>
      </c>
      <c r="AN133" s="1">
        <f t="shared" ca="1" si="24"/>
        <v>253</v>
      </c>
      <c r="AO133" s="93">
        <f ca="1">IF(ISNUMBER(AE133),IF(AE133&lt;exhaust_valve_lift!$B$4*1000,0,AE133),"")</f>
        <v>8.44</v>
      </c>
      <c r="AP133" s="93">
        <f t="shared" ca="1" si="25"/>
        <v>8.44</v>
      </c>
      <c r="AQ133" s="1">
        <f ca="1"/>
        <v>438</v>
      </c>
      <c r="AR133" s="1">
        <f ca="1"/>
        <v>6.52</v>
      </c>
      <c r="AS133" s="1">
        <f ca="1"/>
        <v>273</v>
      </c>
      <c r="AT133" s="1">
        <f ca="1"/>
        <v>8.4</v>
      </c>
    </row>
    <row r="134" spans="1:46" x14ac:dyDescent="0.25">
      <c r="A134" s="8">
        <v>130</v>
      </c>
      <c r="B134" s="10">
        <v>7.3963156899999998</v>
      </c>
      <c r="C134" s="6">
        <f t="shared" si="26"/>
        <v>7.4</v>
      </c>
      <c r="D134" s="6">
        <f t="shared" ref="D134:D197" si="32">IF(AND(C134=0,C135=0,C133=0),1000,C134)</f>
        <v>7.4</v>
      </c>
      <c r="E134" s="3">
        <f t="shared" ca="1" si="27"/>
        <v>485</v>
      </c>
      <c r="F134">
        <f t="shared" ca="1" si="28"/>
        <v>425</v>
      </c>
      <c r="G134" s="13">
        <v>130</v>
      </c>
      <c r="H134" s="14">
        <v>8.3346119999999999</v>
      </c>
      <c r="I134" s="6">
        <f t="shared" si="29"/>
        <v>8.33</v>
      </c>
      <c r="J134" s="6">
        <f t="shared" ref="J134:J197" si="33">IF(AND(I134=0,I135=0,I133=0),1000,I134)</f>
        <v>8.33</v>
      </c>
      <c r="K134" s="3">
        <f t="shared" ca="1" si="30"/>
        <v>208</v>
      </c>
      <c r="L134">
        <f t="shared" ca="1" si="31"/>
        <v>248</v>
      </c>
      <c r="O134" s="22"/>
      <c r="P134" s="22"/>
      <c r="Q134" s="22"/>
      <c r="R134" s="22"/>
      <c r="S134" s="22"/>
      <c r="T134" s="22"/>
      <c r="U134" s="22"/>
      <c r="V134" s="22"/>
      <c r="X134" s="1">
        <f ca="1"/>
        <v>489</v>
      </c>
      <c r="Y134" s="1">
        <f ca="1"/>
        <v>7.18</v>
      </c>
      <c r="Z134" s="92">
        <f ca="1"/>
        <v>429</v>
      </c>
      <c r="AA134" s="1">
        <f ca="1"/>
        <v>7.18</v>
      </c>
      <c r="AB134" s="1">
        <f ca="1"/>
        <v>214</v>
      </c>
      <c r="AC134" s="1">
        <f ca="1"/>
        <v>8.4600000000000009</v>
      </c>
      <c r="AD134" s="92">
        <f ca="1"/>
        <v>254</v>
      </c>
      <c r="AE134" s="1">
        <f ca="1"/>
        <v>8.4600000000000009</v>
      </c>
      <c r="AF134" s="1" t="e">
        <f ca="1"/>
        <v>#N/A</v>
      </c>
      <c r="AG134" s="1" t="e">
        <f ca="1"/>
        <v>#N/A</v>
      </c>
      <c r="AH134" s="1" t="e">
        <f ca="1"/>
        <v>#N/A</v>
      </c>
      <c r="AI134" s="1" t="e">
        <f ca="1"/>
        <v>#N/A</v>
      </c>
      <c r="AJ134" s="1" t="e">
        <f t="shared" ref="AJ134:AJ197" ca="1" si="34">AI134-AG134</f>
        <v>#N/A</v>
      </c>
      <c r="AK134" s="1">
        <f t="shared" ref="AK134:AK197" ca="1" si="35">IF(ISNUMBER(AL134),Z134,"")</f>
        <v>429</v>
      </c>
      <c r="AL134" s="93">
        <f ca="1">IF(ISNUMBER(AA134),IF(AA134&lt;intake_valve_lift!$B$4*1000,0,AA134),"")</f>
        <v>7.18</v>
      </c>
      <c r="AM134" s="93">
        <f t="shared" ref="AM134:AM197" ca="1" si="36">IF(AND(AL134=0,AL135=0,AL133=0),1000,AL134)</f>
        <v>7.18</v>
      </c>
      <c r="AN134" s="1">
        <f t="shared" ref="AN134:AN197" ca="1" si="37">IF(ISNUMBER(AO134),AD134,"")</f>
        <v>254</v>
      </c>
      <c r="AO134" s="93">
        <f ca="1">IF(ISNUMBER(AE134),IF(AE134&lt;exhaust_valve_lift!$B$4*1000,0,AE134),"")</f>
        <v>8.4600000000000009</v>
      </c>
      <c r="AP134" s="93">
        <f t="shared" ref="AP134:AP197" ca="1" si="38">IF(AND(AO134=0,AO135=0,AO133=0),1000,AO134)</f>
        <v>8.4600000000000009</v>
      </c>
      <c r="AQ134" s="1">
        <f ca="1"/>
        <v>439</v>
      </c>
      <c r="AR134" s="1">
        <f ca="1"/>
        <v>6.43</v>
      </c>
      <c r="AS134" s="1">
        <f ca="1"/>
        <v>274</v>
      </c>
      <c r="AT134" s="1">
        <f ca="1"/>
        <v>8.3800000000000008</v>
      </c>
    </row>
    <row r="135" spans="1:46" x14ac:dyDescent="0.25">
      <c r="A135" s="8">
        <v>131</v>
      </c>
      <c r="B135" s="10">
        <v>7.3448192199999998</v>
      </c>
      <c r="C135" s="6">
        <f t="shared" si="26"/>
        <v>7.34</v>
      </c>
      <c r="D135" s="6">
        <f t="shared" si="32"/>
        <v>7.34</v>
      </c>
      <c r="E135" s="3">
        <f t="shared" ca="1" si="27"/>
        <v>486</v>
      </c>
      <c r="F135">
        <f t="shared" ca="1" si="28"/>
        <v>426</v>
      </c>
      <c r="G135" s="13">
        <v>131</v>
      </c>
      <c r="H135" s="14">
        <v>8.3597749999999991</v>
      </c>
      <c r="I135" s="6">
        <f t="shared" si="29"/>
        <v>8.36</v>
      </c>
      <c r="J135" s="6">
        <f t="shared" si="33"/>
        <v>8.36</v>
      </c>
      <c r="K135" s="3">
        <f t="shared" ca="1" si="30"/>
        <v>209</v>
      </c>
      <c r="L135">
        <f t="shared" ca="1" si="31"/>
        <v>249</v>
      </c>
      <c r="O135" s="22"/>
      <c r="P135" s="22"/>
      <c r="Q135" s="22"/>
      <c r="R135" s="22"/>
      <c r="S135" s="22"/>
      <c r="T135" s="22"/>
      <c r="U135" s="22"/>
      <c r="V135" s="22"/>
      <c r="X135" s="1">
        <f ca="1"/>
        <v>490</v>
      </c>
      <c r="Y135" s="1">
        <f ca="1"/>
        <v>7.12</v>
      </c>
      <c r="Z135" s="92">
        <f ca="1"/>
        <v>430</v>
      </c>
      <c r="AA135" s="1">
        <f ca="1"/>
        <v>7.12</v>
      </c>
      <c r="AB135" s="1">
        <f ca="1"/>
        <v>215</v>
      </c>
      <c r="AC135" s="1">
        <f ca="1"/>
        <v>8.4700000000000006</v>
      </c>
      <c r="AD135" s="92">
        <f ca="1"/>
        <v>255</v>
      </c>
      <c r="AE135" s="1">
        <f ca="1"/>
        <v>8.4700000000000006</v>
      </c>
      <c r="AF135" s="1" t="e">
        <f ca="1"/>
        <v>#N/A</v>
      </c>
      <c r="AG135" s="1" t="e">
        <f ca="1"/>
        <v>#N/A</v>
      </c>
      <c r="AH135" s="1" t="e">
        <f ca="1"/>
        <v>#N/A</v>
      </c>
      <c r="AI135" s="1" t="e">
        <f ca="1"/>
        <v>#N/A</v>
      </c>
      <c r="AJ135" s="1" t="e">
        <f t="shared" ca="1" si="34"/>
        <v>#N/A</v>
      </c>
      <c r="AK135" s="1">
        <f t="shared" ca="1" si="35"/>
        <v>430</v>
      </c>
      <c r="AL135" s="93">
        <f ca="1">IF(ISNUMBER(AA135),IF(AA135&lt;intake_valve_lift!$B$4*1000,0,AA135),"")</f>
        <v>7.12</v>
      </c>
      <c r="AM135" s="93">
        <f t="shared" ca="1" si="36"/>
        <v>7.12</v>
      </c>
      <c r="AN135" s="1">
        <f t="shared" ca="1" si="37"/>
        <v>255</v>
      </c>
      <c r="AO135" s="93">
        <f ca="1">IF(ISNUMBER(AE135),IF(AE135&lt;exhaust_valve_lift!$B$4*1000,0,AE135),"")</f>
        <v>8.4700000000000006</v>
      </c>
      <c r="AP135" s="93">
        <f t="shared" ca="1" si="38"/>
        <v>8.4700000000000006</v>
      </c>
      <c r="AQ135" s="1">
        <f ca="1"/>
        <v>440</v>
      </c>
      <c r="AR135" s="1">
        <f ca="1"/>
        <v>6.34</v>
      </c>
      <c r="AS135" s="1">
        <f ca="1"/>
        <v>275</v>
      </c>
      <c r="AT135" s="1">
        <f ca="1"/>
        <v>8.36</v>
      </c>
    </row>
    <row r="136" spans="1:46" x14ac:dyDescent="0.25">
      <c r="A136" s="8">
        <v>132</v>
      </c>
      <c r="B136" s="10">
        <v>7.2933227499999997</v>
      </c>
      <c r="C136" s="6">
        <f t="shared" si="26"/>
        <v>7.29</v>
      </c>
      <c r="D136" s="6">
        <f t="shared" si="32"/>
        <v>7.29</v>
      </c>
      <c r="E136" s="3">
        <f t="shared" ca="1" si="27"/>
        <v>487</v>
      </c>
      <c r="F136">
        <f t="shared" ca="1" si="28"/>
        <v>427</v>
      </c>
      <c r="G136" s="13">
        <v>132</v>
      </c>
      <c r="H136" s="14">
        <v>8.3830920000000013</v>
      </c>
      <c r="I136" s="6">
        <f t="shared" si="29"/>
        <v>8.3800000000000008</v>
      </c>
      <c r="J136" s="6">
        <f t="shared" si="33"/>
        <v>8.3800000000000008</v>
      </c>
      <c r="K136" s="3">
        <f t="shared" ca="1" si="30"/>
        <v>210</v>
      </c>
      <c r="L136">
        <f t="shared" ca="1" si="31"/>
        <v>250</v>
      </c>
      <c r="O136" s="22"/>
      <c r="P136" s="22"/>
      <c r="Q136" s="22"/>
      <c r="R136" s="22"/>
      <c r="S136" s="22"/>
      <c r="T136" s="22"/>
      <c r="U136" s="22"/>
      <c r="V136" s="22"/>
      <c r="X136" s="1">
        <f ca="1"/>
        <v>491</v>
      </c>
      <c r="Y136" s="1">
        <f ca="1"/>
        <v>7.05</v>
      </c>
      <c r="Z136" s="92">
        <f ca="1"/>
        <v>431</v>
      </c>
      <c r="AA136" s="1">
        <f ca="1"/>
        <v>7.05</v>
      </c>
      <c r="AB136" s="1">
        <f ca="1"/>
        <v>216</v>
      </c>
      <c r="AC136" s="1">
        <f ca="1"/>
        <v>8.48</v>
      </c>
      <c r="AD136" s="92">
        <f ca="1"/>
        <v>256</v>
      </c>
      <c r="AE136" s="1">
        <f ca="1"/>
        <v>8.48</v>
      </c>
      <c r="AF136" s="1" t="e">
        <f ca="1"/>
        <v>#N/A</v>
      </c>
      <c r="AG136" s="1" t="e">
        <f ca="1"/>
        <v>#N/A</v>
      </c>
      <c r="AH136" s="1" t="e">
        <f ca="1"/>
        <v>#N/A</v>
      </c>
      <c r="AI136" s="1" t="e">
        <f ca="1"/>
        <v>#N/A</v>
      </c>
      <c r="AJ136" s="1" t="e">
        <f t="shared" ca="1" si="34"/>
        <v>#N/A</v>
      </c>
      <c r="AK136" s="1">
        <f t="shared" ca="1" si="35"/>
        <v>431</v>
      </c>
      <c r="AL136" s="93">
        <f ca="1">IF(ISNUMBER(AA136),IF(AA136&lt;intake_valve_lift!$B$4*1000,0,AA136),"")</f>
        <v>7.05</v>
      </c>
      <c r="AM136" s="93">
        <f t="shared" ca="1" si="36"/>
        <v>7.05</v>
      </c>
      <c r="AN136" s="1">
        <f t="shared" ca="1" si="37"/>
        <v>256</v>
      </c>
      <c r="AO136" s="93">
        <f ca="1">IF(ISNUMBER(AE136),IF(AE136&lt;exhaust_valve_lift!$B$4*1000,0,AE136),"")</f>
        <v>8.48</v>
      </c>
      <c r="AP136" s="93">
        <f t="shared" ca="1" si="38"/>
        <v>8.48</v>
      </c>
      <c r="AQ136" s="1">
        <f ca="1"/>
        <v>441</v>
      </c>
      <c r="AR136" s="1">
        <f ca="1"/>
        <v>6.25</v>
      </c>
      <c r="AS136" s="1">
        <f ca="1"/>
        <v>276</v>
      </c>
      <c r="AT136" s="1">
        <f ca="1"/>
        <v>8.33</v>
      </c>
    </row>
    <row r="137" spans="1:46" x14ac:dyDescent="0.25">
      <c r="A137" s="8">
        <v>133</v>
      </c>
      <c r="B137" s="10">
        <v>7.2360424949999995</v>
      </c>
      <c r="C137" s="6">
        <f t="shared" si="26"/>
        <v>7.24</v>
      </c>
      <c r="D137" s="6">
        <f t="shared" si="32"/>
        <v>7.24</v>
      </c>
      <c r="E137" s="3">
        <f t="shared" ca="1" si="27"/>
        <v>488</v>
      </c>
      <c r="F137">
        <f t="shared" ca="1" si="28"/>
        <v>428</v>
      </c>
      <c r="G137" s="13">
        <v>133</v>
      </c>
      <c r="H137" s="14">
        <v>8.4045580000000015</v>
      </c>
      <c r="I137" s="6">
        <f t="shared" si="29"/>
        <v>8.4</v>
      </c>
      <c r="J137" s="6">
        <f t="shared" si="33"/>
        <v>8.4</v>
      </c>
      <c r="K137" s="3">
        <f t="shared" ca="1" si="30"/>
        <v>211</v>
      </c>
      <c r="L137">
        <f t="shared" ca="1" si="31"/>
        <v>251</v>
      </c>
      <c r="O137" s="22"/>
      <c r="P137" s="22"/>
      <c r="Q137" s="22"/>
      <c r="R137" s="22"/>
      <c r="S137" s="22"/>
      <c r="T137" s="22"/>
      <c r="U137" s="22"/>
      <c r="V137" s="22"/>
      <c r="X137" s="1">
        <f ca="1"/>
        <v>492</v>
      </c>
      <c r="Y137" s="1">
        <f ca="1"/>
        <v>6.98</v>
      </c>
      <c r="Z137" s="92">
        <f ca="1"/>
        <v>432</v>
      </c>
      <c r="AA137" s="1">
        <f ca="1"/>
        <v>6.98</v>
      </c>
      <c r="AB137" s="1">
        <f ca="1"/>
        <v>217</v>
      </c>
      <c r="AC137" s="1">
        <f ca="1"/>
        <v>8.49</v>
      </c>
      <c r="AD137" s="92">
        <f ca="1"/>
        <v>257</v>
      </c>
      <c r="AE137" s="1">
        <f ca="1"/>
        <v>8.49</v>
      </c>
      <c r="AF137" s="1" t="e">
        <f ca="1"/>
        <v>#N/A</v>
      </c>
      <c r="AG137" s="1" t="e">
        <f ca="1"/>
        <v>#N/A</v>
      </c>
      <c r="AH137" s="1" t="e">
        <f ca="1"/>
        <v>#N/A</v>
      </c>
      <c r="AI137" s="1" t="e">
        <f ca="1"/>
        <v>#N/A</v>
      </c>
      <c r="AJ137" s="1" t="e">
        <f t="shared" ca="1" si="34"/>
        <v>#N/A</v>
      </c>
      <c r="AK137" s="1">
        <f t="shared" ca="1" si="35"/>
        <v>432</v>
      </c>
      <c r="AL137" s="93">
        <f ca="1">IF(ISNUMBER(AA137),IF(AA137&lt;intake_valve_lift!$B$4*1000,0,AA137),"")</f>
        <v>6.98</v>
      </c>
      <c r="AM137" s="93">
        <f t="shared" ca="1" si="36"/>
        <v>6.98</v>
      </c>
      <c r="AN137" s="1">
        <f t="shared" ca="1" si="37"/>
        <v>257</v>
      </c>
      <c r="AO137" s="93">
        <f ca="1">IF(ISNUMBER(AE137),IF(AE137&lt;exhaust_valve_lift!$B$4*1000,0,AE137),"")</f>
        <v>8.49</v>
      </c>
      <c r="AP137" s="93">
        <f t="shared" ca="1" si="38"/>
        <v>8.49</v>
      </c>
      <c r="AQ137" s="1">
        <f ca="1"/>
        <v>442</v>
      </c>
      <c r="AR137" s="1">
        <f ca="1"/>
        <v>6.16</v>
      </c>
      <c r="AS137" s="1">
        <f ca="1"/>
        <v>277</v>
      </c>
      <c r="AT137" s="1">
        <f ca="1"/>
        <v>8.31</v>
      </c>
    </row>
    <row r="138" spans="1:46" x14ac:dyDescent="0.25">
      <c r="A138" s="8">
        <v>134</v>
      </c>
      <c r="B138" s="10">
        <v>7.1787622400000002</v>
      </c>
      <c r="C138" s="6">
        <f t="shared" si="26"/>
        <v>7.18</v>
      </c>
      <c r="D138" s="6">
        <f t="shared" si="32"/>
        <v>7.18</v>
      </c>
      <c r="E138" s="3">
        <f t="shared" ca="1" si="27"/>
        <v>489</v>
      </c>
      <c r="F138">
        <f t="shared" ca="1" si="28"/>
        <v>429</v>
      </c>
      <c r="G138" s="13">
        <v>134</v>
      </c>
      <c r="H138" s="14">
        <v>8.4241669999999989</v>
      </c>
      <c r="I138" s="6">
        <f t="shared" si="29"/>
        <v>8.42</v>
      </c>
      <c r="J138" s="6">
        <f t="shared" si="33"/>
        <v>8.42</v>
      </c>
      <c r="K138" s="3">
        <f t="shared" ca="1" si="30"/>
        <v>212</v>
      </c>
      <c r="L138">
        <f t="shared" ca="1" si="31"/>
        <v>252</v>
      </c>
      <c r="O138" s="22"/>
      <c r="P138" s="22"/>
      <c r="Q138" s="22"/>
      <c r="R138" s="22"/>
      <c r="S138" s="22"/>
      <c r="T138" s="22"/>
      <c r="U138" s="22"/>
      <c r="V138" s="22"/>
      <c r="X138" s="1">
        <f ca="1"/>
        <v>493</v>
      </c>
      <c r="Y138" s="1">
        <f ca="1"/>
        <v>6.92</v>
      </c>
      <c r="Z138" s="92">
        <f ca="1"/>
        <v>433</v>
      </c>
      <c r="AA138" s="1">
        <f ca="1"/>
        <v>6.92</v>
      </c>
      <c r="AB138" s="1">
        <f ca="1"/>
        <v>218</v>
      </c>
      <c r="AC138" s="1">
        <f ca="1"/>
        <v>8.5</v>
      </c>
      <c r="AD138" s="92">
        <f ca="1"/>
        <v>258</v>
      </c>
      <c r="AE138" s="1">
        <f ca="1"/>
        <v>8.5</v>
      </c>
      <c r="AF138" s="1" t="e">
        <f ca="1"/>
        <v>#N/A</v>
      </c>
      <c r="AG138" s="1" t="e">
        <f ca="1"/>
        <v>#N/A</v>
      </c>
      <c r="AH138" s="1" t="e">
        <f ca="1"/>
        <v>#N/A</v>
      </c>
      <c r="AI138" s="1" t="e">
        <f ca="1"/>
        <v>#N/A</v>
      </c>
      <c r="AJ138" s="1" t="e">
        <f t="shared" ca="1" si="34"/>
        <v>#N/A</v>
      </c>
      <c r="AK138" s="1">
        <f t="shared" ca="1" si="35"/>
        <v>433</v>
      </c>
      <c r="AL138" s="93">
        <f ca="1">IF(ISNUMBER(AA138),IF(AA138&lt;intake_valve_lift!$B$4*1000,0,AA138),"")</f>
        <v>6.92</v>
      </c>
      <c r="AM138" s="93">
        <f t="shared" ca="1" si="36"/>
        <v>6.92</v>
      </c>
      <c r="AN138" s="1">
        <f t="shared" ca="1" si="37"/>
        <v>258</v>
      </c>
      <c r="AO138" s="93">
        <f ca="1">IF(ISNUMBER(AE138),IF(AE138&lt;exhaust_valve_lift!$B$4*1000,0,AE138),"")</f>
        <v>8.5</v>
      </c>
      <c r="AP138" s="93">
        <f t="shared" ca="1" si="38"/>
        <v>8.5</v>
      </c>
      <c r="AQ138" s="1">
        <f ca="1"/>
        <v>443</v>
      </c>
      <c r="AR138" s="1">
        <f ca="1"/>
        <v>6.06</v>
      </c>
      <c r="AS138" s="1">
        <f ca="1"/>
        <v>278</v>
      </c>
      <c r="AT138" s="1">
        <f ca="1"/>
        <v>8.2799999999999994</v>
      </c>
    </row>
    <row r="139" spans="1:46" x14ac:dyDescent="0.25">
      <c r="A139" s="8">
        <v>135</v>
      </c>
      <c r="B139" s="10">
        <v>7.1157260850000004</v>
      </c>
      <c r="C139" s="6">
        <f t="shared" si="26"/>
        <v>7.12</v>
      </c>
      <c r="D139" s="6">
        <f t="shared" si="32"/>
        <v>7.12</v>
      </c>
      <c r="E139" s="3">
        <f t="shared" ca="1" si="27"/>
        <v>490</v>
      </c>
      <c r="F139">
        <f t="shared" ca="1" si="28"/>
        <v>430</v>
      </c>
      <c r="G139" s="13">
        <v>135</v>
      </c>
      <c r="H139" s="14">
        <v>8.4419159999999991</v>
      </c>
      <c r="I139" s="6">
        <f t="shared" si="29"/>
        <v>8.44</v>
      </c>
      <c r="J139" s="6">
        <f t="shared" si="33"/>
        <v>8.44</v>
      </c>
      <c r="K139" s="3">
        <f t="shared" ca="1" si="30"/>
        <v>213</v>
      </c>
      <c r="L139">
        <f t="shared" ca="1" si="31"/>
        <v>253</v>
      </c>
      <c r="O139" s="22"/>
      <c r="P139" s="22"/>
      <c r="Q139" s="22"/>
      <c r="R139" s="22"/>
      <c r="S139" s="22"/>
      <c r="T139" s="22"/>
      <c r="U139" s="22"/>
      <c r="V139" s="22"/>
      <c r="X139" s="1">
        <f ca="1"/>
        <v>494</v>
      </c>
      <c r="Y139" s="1">
        <f ca="1"/>
        <v>6.84</v>
      </c>
      <c r="Z139" s="92">
        <f ca="1"/>
        <v>434</v>
      </c>
      <c r="AA139" s="1">
        <f ca="1"/>
        <v>6.84</v>
      </c>
      <c r="AB139" s="1">
        <f ca="1"/>
        <v>219</v>
      </c>
      <c r="AC139" s="1">
        <f ca="1"/>
        <v>8.51</v>
      </c>
      <c r="AD139" s="92">
        <f ca="1"/>
        <v>259</v>
      </c>
      <c r="AE139" s="1">
        <f ca="1"/>
        <v>8.51</v>
      </c>
      <c r="AF139" s="1" t="e">
        <f ca="1"/>
        <v>#N/A</v>
      </c>
      <c r="AG139" s="1" t="e">
        <f ca="1"/>
        <v>#N/A</v>
      </c>
      <c r="AH139" s="1" t="e">
        <f ca="1"/>
        <v>#N/A</v>
      </c>
      <c r="AI139" s="1" t="e">
        <f ca="1"/>
        <v>#N/A</v>
      </c>
      <c r="AJ139" s="1" t="e">
        <f t="shared" ca="1" si="34"/>
        <v>#N/A</v>
      </c>
      <c r="AK139" s="1">
        <f t="shared" ca="1" si="35"/>
        <v>434</v>
      </c>
      <c r="AL139" s="93">
        <f ca="1">IF(ISNUMBER(AA139),IF(AA139&lt;intake_valve_lift!$B$4*1000,0,AA139),"")</f>
        <v>6.84</v>
      </c>
      <c r="AM139" s="93">
        <f t="shared" ca="1" si="36"/>
        <v>6.84</v>
      </c>
      <c r="AN139" s="1">
        <f t="shared" ca="1" si="37"/>
        <v>259</v>
      </c>
      <c r="AO139" s="93">
        <f ca="1">IF(ISNUMBER(AE139),IF(AE139&lt;exhaust_valve_lift!$B$4*1000,0,AE139),"")</f>
        <v>8.51</v>
      </c>
      <c r="AP139" s="93">
        <f t="shared" ca="1" si="38"/>
        <v>8.51</v>
      </c>
      <c r="AQ139" s="1">
        <f ca="1"/>
        <v>444</v>
      </c>
      <c r="AR139" s="1">
        <f ca="1"/>
        <v>5.96</v>
      </c>
      <c r="AS139" s="1">
        <f ca="1"/>
        <v>279</v>
      </c>
      <c r="AT139" s="1">
        <f ca="1"/>
        <v>8.25</v>
      </c>
    </row>
    <row r="140" spans="1:46" x14ac:dyDescent="0.25">
      <c r="A140" s="8">
        <v>136</v>
      </c>
      <c r="B140" s="10">
        <v>7.0526899299999997</v>
      </c>
      <c r="C140" s="6">
        <f t="shared" si="26"/>
        <v>7.05</v>
      </c>
      <c r="D140" s="6">
        <f t="shared" si="32"/>
        <v>7.05</v>
      </c>
      <c r="E140" s="3">
        <f t="shared" ca="1" si="27"/>
        <v>491</v>
      </c>
      <c r="F140">
        <f t="shared" ca="1" si="28"/>
        <v>431</v>
      </c>
      <c r="G140" s="13">
        <v>136</v>
      </c>
      <c r="H140" s="14">
        <v>8.4578019999999992</v>
      </c>
      <c r="I140" s="6">
        <f t="shared" si="29"/>
        <v>8.4600000000000009</v>
      </c>
      <c r="J140" s="6">
        <f t="shared" si="33"/>
        <v>8.4600000000000009</v>
      </c>
      <c r="K140" s="3">
        <f t="shared" ca="1" si="30"/>
        <v>214</v>
      </c>
      <c r="L140">
        <f t="shared" ca="1" si="31"/>
        <v>254</v>
      </c>
      <c r="O140" s="22"/>
      <c r="P140" s="22"/>
      <c r="Q140" s="22"/>
      <c r="R140" s="22"/>
      <c r="S140" s="22"/>
      <c r="T140" s="22"/>
      <c r="U140" s="22"/>
      <c r="V140" s="22"/>
      <c r="X140" s="1">
        <f ca="1"/>
        <v>495</v>
      </c>
      <c r="Y140" s="1">
        <f ca="1"/>
        <v>6.77</v>
      </c>
      <c r="Z140" s="92">
        <f ca="1"/>
        <v>435</v>
      </c>
      <c r="AA140" s="1">
        <f ca="1"/>
        <v>6.77</v>
      </c>
      <c r="AB140" s="1">
        <f ca="1"/>
        <v>220</v>
      </c>
      <c r="AC140" s="1">
        <f ca="1"/>
        <v>8.51</v>
      </c>
      <c r="AD140" s="92">
        <f ca="1"/>
        <v>260</v>
      </c>
      <c r="AE140" s="1">
        <f ca="1"/>
        <v>8.51</v>
      </c>
      <c r="AF140" s="1" t="e">
        <f ca="1"/>
        <v>#N/A</v>
      </c>
      <c r="AG140" s="1" t="e">
        <f ca="1"/>
        <v>#N/A</v>
      </c>
      <c r="AH140" s="1" t="e">
        <f ca="1"/>
        <v>#N/A</v>
      </c>
      <c r="AI140" s="1" t="e">
        <f ca="1"/>
        <v>#N/A</v>
      </c>
      <c r="AJ140" s="1" t="e">
        <f t="shared" ca="1" si="34"/>
        <v>#N/A</v>
      </c>
      <c r="AK140" s="1">
        <f t="shared" ca="1" si="35"/>
        <v>435</v>
      </c>
      <c r="AL140" s="93">
        <f ca="1">IF(ISNUMBER(AA140),IF(AA140&lt;intake_valve_lift!$B$4*1000,0,AA140),"")</f>
        <v>6.77</v>
      </c>
      <c r="AM140" s="93">
        <f t="shared" ca="1" si="36"/>
        <v>6.77</v>
      </c>
      <c r="AN140" s="1">
        <f t="shared" ca="1" si="37"/>
        <v>260</v>
      </c>
      <c r="AO140" s="93">
        <f ca="1">IF(ISNUMBER(AE140),IF(AE140&lt;exhaust_valve_lift!$B$4*1000,0,AE140),"")</f>
        <v>8.51</v>
      </c>
      <c r="AP140" s="93">
        <f t="shared" ca="1" si="38"/>
        <v>8.51</v>
      </c>
      <c r="AQ140" s="1">
        <f ca="1"/>
        <v>445</v>
      </c>
      <c r="AR140" s="1">
        <f ca="1"/>
        <v>5.85</v>
      </c>
      <c r="AS140" s="1">
        <f ca="1"/>
        <v>280</v>
      </c>
      <c r="AT140" s="1">
        <f ca="1"/>
        <v>8.2200000000000006</v>
      </c>
    </row>
    <row r="141" spans="1:46" x14ac:dyDescent="0.25">
      <c r="A141" s="8">
        <v>137</v>
      </c>
      <c r="B141" s="10">
        <v>6.9839300600000005</v>
      </c>
      <c r="C141" s="6">
        <f t="shared" si="26"/>
        <v>6.98</v>
      </c>
      <c r="D141" s="6">
        <f t="shared" si="32"/>
        <v>6.98</v>
      </c>
      <c r="E141" s="3">
        <f t="shared" ca="1" si="27"/>
        <v>492</v>
      </c>
      <c r="F141">
        <f t="shared" ca="1" si="28"/>
        <v>432</v>
      </c>
      <c r="G141" s="13">
        <v>137</v>
      </c>
      <c r="H141" s="14">
        <v>8.4718219999999995</v>
      </c>
      <c r="I141" s="6">
        <f t="shared" si="29"/>
        <v>8.4700000000000006</v>
      </c>
      <c r="J141" s="6">
        <f t="shared" si="33"/>
        <v>8.4700000000000006</v>
      </c>
      <c r="K141" s="3">
        <f t="shared" ca="1" si="30"/>
        <v>215</v>
      </c>
      <c r="L141">
        <f t="shared" ca="1" si="31"/>
        <v>255</v>
      </c>
      <c r="O141" s="22"/>
      <c r="P141" s="22"/>
      <c r="Q141" s="22"/>
      <c r="R141" s="22"/>
      <c r="S141" s="22"/>
      <c r="T141" s="22"/>
      <c r="U141" s="22"/>
      <c r="V141" s="22"/>
      <c r="X141" s="1">
        <f ca="1"/>
        <v>496</v>
      </c>
      <c r="Y141" s="1">
        <f ca="1"/>
        <v>6.69</v>
      </c>
      <c r="Z141" s="92">
        <f ca="1"/>
        <v>436</v>
      </c>
      <c r="AA141" s="1">
        <f ca="1"/>
        <v>6.69</v>
      </c>
      <c r="AB141" s="1">
        <f ca="1"/>
        <v>221</v>
      </c>
      <c r="AC141" s="1">
        <f ca="1"/>
        <v>8.52</v>
      </c>
      <c r="AD141" s="92">
        <f ca="1"/>
        <v>261</v>
      </c>
      <c r="AE141" s="1">
        <f ca="1"/>
        <v>8.52</v>
      </c>
      <c r="AF141" s="1" t="e">
        <f ca="1"/>
        <v>#N/A</v>
      </c>
      <c r="AG141" s="1" t="e">
        <f ca="1"/>
        <v>#N/A</v>
      </c>
      <c r="AH141" s="1" t="e">
        <f ca="1"/>
        <v>#N/A</v>
      </c>
      <c r="AI141" s="1" t="e">
        <f ca="1"/>
        <v>#N/A</v>
      </c>
      <c r="AJ141" s="1" t="e">
        <f t="shared" ca="1" si="34"/>
        <v>#N/A</v>
      </c>
      <c r="AK141" s="1">
        <f t="shared" ca="1" si="35"/>
        <v>436</v>
      </c>
      <c r="AL141" s="93">
        <f ca="1">IF(ISNUMBER(AA141),IF(AA141&lt;intake_valve_lift!$B$4*1000,0,AA141),"")</f>
        <v>6.69</v>
      </c>
      <c r="AM141" s="93">
        <f t="shared" ca="1" si="36"/>
        <v>6.69</v>
      </c>
      <c r="AN141" s="1">
        <f t="shared" ca="1" si="37"/>
        <v>261</v>
      </c>
      <c r="AO141" s="93">
        <f ca="1">IF(ISNUMBER(AE141),IF(AE141&lt;exhaust_valve_lift!$B$4*1000,0,AE141),"")</f>
        <v>8.52</v>
      </c>
      <c r="AP141" s="93">
        <f t="shared" ca="1" si="38"/>
        <v>8.52</v>
      </c>
      <c r="AQ141" s="1">
        <f ca="1"/>
        <v>446</v>
      </c>
      <c r="AR141" s="1">
        <f ca="1"/>
        <v>5.75</v>
      </c>
      <c r="AS141" s="1">
        <f ca="1"/>
        <v>281</v>
      </c>
      <c r="AT141" s="1">
        <f ca="1"/>
        <v>8.18</v>
      </c>
    </row>
    <row r="142" spans="1:46" x14ac:dyDescent="0.25">
      <c r="A142" s="8">
        <v>138</v>
      </c>
      <c r="B142" s="10">
        <v>6.9151701900000004</v>
      </c>
      <c r="C142" s="6">
        <f t="shared" si="26"/>
        <v>6.92</v>
      </c>
      <c r="D142" s="6">
        <f t="shared" si="32"/>
        <v>6.92</v>
      </c>
      <c r="E142" s="3">
        <f t="shared" ca="1" si="27"/>
        <v>493</v>
      </c>
      <c r="F142">
        <f t="shared" ca="1" si="28"/>
        <v>433</v>
      </c>
      <c r="G142" s="13">
        <v>138</v>
      </c>
      <c r="H142" s="14">
        <v>8.4839730000000007</v>
      </c>
      <c r="I142" s="6">
        <f t="shared" si="29"/>
        <v>8.48</v>
      </c>
      <c r="J142" s="6">
        <f t="shared" si="33"/>
        <v>8.48</v>
      </c>
      <c r="K142" s="3">
        <f t="shared" ca="1" si="30"/>
        <v>216</v>
      </c>
      <c r="L142">
        <f t="shared" ca="1" si="31"/>
        <v>256</v>
      </c>
      <c r="O142" s="22"/>
      <c r="P142" s="22"/>
      <c r="Q142" s="22"/>
      <c r="R142" s="22"/>
      <c r="S142" s="22"/>
      <c r="T142" s="22"/>
      <c r="U142" s="22"/>
      <c r="V142" s="22"/>
      <c r="X142" s="1">
        <f ca="1"/>
        <v>497</v>
      </c>
      <c r="Y142" s="1">
        <f ca="1"/>
        <v>6.61</v>
      </c>
      <c r="Z142" s="92">
        <f ca="1"/>
        <v>437</v>
      </c>
      <c r="AA142" s="1">
        <f ca="1"/>
        <v>6.61</v>
      </c>
      <c r="AB142" s="1">
        <f ca="1"/>
        <v>222</v>
      </c>
      <c r="AC142" s="1">
        <f ca="1"/>
        <v>8.52</v>
      </c>
      <c r="AD142" s="92">
        <f ca="1"/>
        <v>262</v>
      </c>
      <c r="AE142" s="1">
        <f ca="1"/>
        <v>8.52</v>
      </c>
      <c r="AF142" s="1" t="e">
        <f ca="1"/>
        <v>#N/A</v>
      </c>
      <c r="AG142" s="1" t="e">
        <f ca="1"/>
        <v>#N/A</v>
      </c>
      <c r="AH142" s="1" t="e">
        <f ca="1"/>
        <v>#N/A</v>
      </c>
      <c r="AI142" s="1" t="e">
        <f ca="1"/>
        <v>#N/A</v>
      </c>
      <c r="AJ142" s="1" t="e">
        <f t="shared" ca="1" si="34"/>
        <v>#N/A</v>
      </c>
      <c r="AK142" s="1">
        <f t="shared" ca="1" si="35"/>
        <v>437</v>
      </c>
      <c r="AL142" s="93">
        <f ca="1">IF(ISNUMBER(AA142),IF(AA142&lt;intake_valve_lift!$B$4*1000,0,AA142),"")</f>
        <v>6.61</v>
      </c>
      <c r="AM142" s="93">
        <f t="shared" ca="1" si="36"/>
        <v>6.61</v>
      </c>
      <c r="AN142" s="1">
        <f t="shared" ca="1" si="37"/>
        <v>262</v>
      </c>
      <c r="AO142" s="93">
        <f ca="1">IF(ISNUMBER(AE142),IF(AE142&lt;exhaust_valve_lift!$B$4*1000,0,AE142),"")</f>
        <v>8.52</v>
      </c>
      <c r="AP142" s="93">
        <f t="shared" ca="1" si="38"/>
        <v>8.52</v>
      </c>
      <c r="AQ142" s="1">
        <f ca="1"/>
        <v>447</v>
      </c>
      <c r="AR142" s="1">
        <f ca="1"/>
        <v>5.64</v>
      </c>
      <c r="AS142" s="1">
        <f ca="1"/>
        <v>282</v>
      </c>
      <c r="AT142" s="1">
        <f ca="1"/>
        <v>8.15</v>
      </c>
    </row>
    <row r="143" spans="1:46" x14ac:dyDescent="0.25">
      <c r="A143" s="8">
        <v>139</v>
      </c>
      <c r="B143" s="10">
        <v>6.8407230950000004</v>
      </c>
      <c r="C143" s="6">
        <f t="shared" si="26"/>
        <v>6.84</v>
      </c>
      <c r="D143" s="6">
        <f t="shared" si="32"/>
        <v>6.84</v>
      </c>
      <c r="E143" s="3">
        <f t="shared" ca="1" si="27"/>
        <v>494</v>
      </c>
      <c r="F143">
        <f t="shared" ca="1" si="28"/>
        <v>434</v>
      </c>
      <c r="G143" s="13">
        <v>139</v>
      </c>
      <c r="H143" s="14">
        <v>8.494256</v>
      </c>
      <c r="I143" s="6">
        <f t="shared" si="29"/>
        <v>8.49</v>
      </c>
      <c r="J143" s="6">
        <f t="shared" si="33"/>
        <v>8.49</v>
      </c>
      <c r="K143" s="3">
        <f t="shared" ca="1" si="30"/>
        <v>217</v>
      </c>
      <c r="L143">
        <f t="shared" ca="1" si="31"/>
        <v>257</v>
      </c>
      <c r="O143" s="22"/>
      <c r="P143" s="22"/>
      <c r="Q143" s="22"/>
      <c r="R143" s="22"/>
      <c r="S143" s="22"/>
      <c r="T143" s="22"/>
      <c r="U143" s="22"/>
      <c r="V143" s="22"/>
      <c r="X143" s="1">
        <f ca="1"/>
        <v>498</v>
      </c>
      <c r="Y143" s="1">
        <f ca="1"/>
        <v>6.52</v>
      </c>
      <c r="Z143" s="92">
        <f ca="1"/>
        <v>438</v>
      </c>
      <c r="AA143" s="1">
        <f ca="1"/>
        <v>6.52</v>
      </c>
      <c r="AB143" s="1">
        <f ca="1"/>
        <v>223</v>
      </c>
      <c r="AC143" s="1">
        <f ca="1"/>
        <v>8.52</v>
      </c>
      <c r="AD143" s="92">
        <f ca="1"/>
        <v>263</v>
      </c>
      <c r="AE143" s="1">
        <f ca="1"/>
        <v>8.52</v>
      </c>
      <c r="AF143" s="1" t="e">
        <f ca="1"/>
        <v>#N/A</v>
      </c>
      <c r="AG143" s="1" t="e">
        <f ca="1"/>
        <v>#N/A</v>
      </c>
      <c r="AH143" s="1" t="e">
        <f ca="1"/>
        <v>#N/A</v>
      </c>
      <c r="AI143" s="1" t="e">
        <f ca="1"/>
        <v>#N/A</v>
      </c>
      <c r="AJ143" s="1" t="e">
        <f t="shared" ca="1" si="34"/>
        <v>#N/A</v>
      </c>
      <c r="AK143" s="1">
        <f t="shared" ca="1" si="35"/>
        <v>438</v>
      </c>
      <c r="AL143" s="93">
        <f ca="1">IF(ISNUMBER(AA143),IF(AA143&lt;intake_valve_lift!$B$4*1000,0,AA143),"")</f>
        <v>6.52</v>
      </c>
      <c r="AM143" s="93">
        <f t="shared" ca="1" si="36"/>
        <v>6.52</v>
      </c>
      <c r="AN143" s="1">
        <f t="shared" ca="1" si="37"/>
        <v>263</v>
      </c>
      <c r="AO143" s="93">
        <f ca="1">IF(ISNUMBER(AE143),IF(AE143&lt;exhaust_valve_lift!$B$4*1000,0,AE143),"")</f>
        <v>8.52</v>
      </c>
      <c r="AP143" s="93">
        <f t="shared" ca="1" si="38"/>
        <v>8.52</v>
      </c>
      <c r="AQ143" s="1">
        <f ca="1"/>
        <v>448</v>
      </c>
      <c r="AR143" s="1">
        <f ca="1"/>
        <v>5.53</v>
      </c>
      <c r="AS143" s="1">
        <f ca="1"/>
        <v>283</v>
      </c>
      <c r="AT143" s="1">
        <f ca="1"/>
        <v>8.11</v>
      </c>
    </row>
    <row r="144" spans="1:46" x14ac:dyDescent="0.25">
      <c r="A144" s="8">
        <v>140</v>
      </c>
      <c r="B144" s="10">
        <v>6.7662760000000004</v>
      </c>
      <c r="C144" s="6">
        <f t="shared" si="26"/>
        <v>6.77</v>
      </c>
      <c r="D144" s="6">
        <f t="shared" si="32"/>
        <v>6.77</v>
      </c>
      <c r="E144" s="3">
        <f t="shared" ca="1" si="27"/>
        <v>495</v>
      </c>
      <c r="F144">
        <f t="shared" ca="1" si="28"/>
        <v>435</v>
      </c>
      <c r="G144" s="13">
        <v>140</v>
      </c>
      <c r="H144" s="14">
        <v>8.5026700000000002</v>
      </c>
      <c r="I144" s="6">
        <f t="shared" si="29"/>
        <v>8.5</v>
      </c>
      <c r="J144" s="6">
        <f t="shared" si="33"/>
        <v>8.5</v>
      </c>
      <c r="K144" s="3">
        <f t="shared" ca="1" si="30"/>
        <v>218</v>
      </c>
      <c r="L144">
        <f t="shared" ca="1" si="31"/>
        <v>258</v>
      </c>
      <c r="O144" s="22"/>
      <c r="P144" s="22"/>
      <c r="Q144" s="22"/>
      <c r="R144" s="22"/>
      <c r="S144" s="22"/>
      <c r="T144" s="22"/>
      <c r="U144" s="22"/>
      <c r="V144" s="22"/>
      <c r="X144" s="1">
        <f ca="1"/>
        <v>499</v>
      </c>
      <c r="Y144" s="1">
        <f ca="1"/>
        <v>6.43</v>
      </c>
      <c r="Z144" s="92">
        <f ca="1"/>
        <v>439</v>
      </c>
      <c r="AA144" s="1">
        <f ca="1"/>
        <v>6.43</v>
      </c>
      <c r="AB144" s="1">
        <f ca="1"/>
        <v>224</v>
      </c>
      <c r="AC144" s="1">
        <f ca="1"/>
        <v>8.51</v>
      </c>
      <c r="AD144" s="92">
        <f ca="1"/>
        <v>264</v>
      </c>
      <c r="AE144" s="1">
        <f ca="1"/>
        <v>8.51</v>
      </c>
      <c r="AF144" s="1" t="e">
        <f ca="1"/>
        <v>#N/A</v>
      </c>
      <c r="AG144" s="1" t="e">
        <f ca="1"/>
        <v>#N/A</v>
      </c>
      <c r="AH144" s="1" t="e">
        <f ca="1"/>
        <v>#N/A</v>
      </c>
      <c r="AI144" s="1" t="e">
        <f ca="1"/>
        <v>#N/A</v>
      </c>
      <c r="AJ144" s="1" t="e">
        <f t="shared" ca="1" si="34"/>
        <v>#N/A</v>
      </c>
      <c r="AK144" s="1">
        <f t="shared" ca="1" si="35"/>
        <v>439</v>
      </c>
      <c r="AL144" s="93">
        <f ca="1">IF(ISNUMBER(AA144),IF(AA144&lt;intake_valve_lift!$B$4*1000,0,AA144),"")</f>
        <v>6.43</v>
      </c>
      <c r="AM144" s="93">
        <f t="shared" ca="1" si="36"/>
        <v>6.43</v>
      </c>
      <c r="AN144" s="1">
        <f t="shared" ca="1" si="37"/>
        <v>264</v>
      </c>
      <c r="AO144" s="93">
        <f ca="1">IF(ISNUMBER(AE144),IF(AE144&lt;exhaust_valve_lift!$B$4*1000,0,AE144),"")</f>
        <v>8.51</v>
      </c>
      <c r="AP144" s="93">
        <f t="shared" ca="1" si="38"/>
        <v>8.51</v>
      </c>
      <c r="AQ144" s="1">
        <f ca="1"/>
        <v>449</v>
      </c>
      <c r="AR144" s="1">
        <f ca="1"/>
        <v>5.41</v>
      </c>
      <c r="AS144" s="1">
        <f ca="1"/>
        <v>284</v>
      </c>
      <c r="AT144" s="1">
        <f ca="1"/>
        <v>8.07</v>
      </c>
    </row>
    <row r="145" spans="1:46" x14ac:dyDescent="0.25">
      <c r="A145" s="8">
        <v>141</v>
      </c>
      <c r="B145" s="10">
        <v>6.6861831499999997</v>
      </c>
      <c r="C145" s="6">
        <f t="shared" si="26"/>
        <v>6.69</v>
      </c>
      <c r="D145" s="6">
        <f t="shared" si="32"/>
        <v>6.69</v>
      </c>
      <c r="E145" s="3">
        <f t="shared" ca="1" si="27"/>
        <v>496</v>
      </c>
      <c r="F145">
        <f t="shared" ca="1" si="28"/>
        <v>436</v>
      </c>
      <c r="G145" s="13">
        <v>141</v>
      </c>
      <c r="H145" s="14">
        <v>8.5092140000000001</v>
      </c>
      <c r="I145" s="6">
        <f t="shared" si="29"/>
        <v>8.51</v>
      </c>
      <c r="J145" s="6">
        <f t="shared" si="33"/>
        <v>8.51</v>
      </c>
      <c r="K145" s="3">
        <f t="shared" ca="1" si="30"/>
        <v>219</v>
      </c>
      <c r="L145">
        <f t="shared" ca="1" si="31"/>
        <v>259</v>
      </c>
      <c r="O145" s="22"/>
      <c r="P145" s="22"/>
      <c r="Q145" s="22"/>
      <c r="R145" s="22"/>
      <c r="S145" s="22"/>
      <c r="T145" s="22"/>
      <c r="U145" s="22"/>
      <c r="V145" s="22"/>
      <c r="X145" s="1">
        <f ca="1"/>
        <v>500</v>
      </c>
      <c r="Y145" s="1">
        <f ca="1"/>
        <v>6.34</v>
      </c>
      <c r="Z145" s="92">
        <f ca="1"/>
        <v>440</v>
      </c>
      <c r="AA145" s="1">
        <f ca="1"/>
        <v>6.34</v>
      </c>
      <c r="AB145" s="1">
        <f ca="1"/>
        <v>225</v>
      </c>
      <c r="AC145" s="1">
        <f ca="1"/>
        <v>8.51</v>
      </c>
      <c r="AD145" s="92">
        <f ca="1"/>
        <v>265</v>
      </c>
      <c r="AE145" s="1">
        <f ca="1"/>
        <v>8.51</v>
      </c>
      <c r="AF145" s="1" t="e">
        <f ca="1"/>
        <v>#N/A</v>
      </c>
      <c r="AG145" s="1" t="e">
        <f ca="1"/>
        <v>#N/A</v>
      </c>
      <c r="AH145" s="1" t="e">
        <f ca="1"/>
        <v>#N/A</v>
      </c>
      <c r="AI145" s="1" t="e">
        <f ca="1"/>
        <v>#N/A</v>
      </c>
      <c r="AJ145" s="1" t="e">
        <f t="shared" ca="1" si="34"/>
        <v>#N/A</v>
      </c>
      <c r="AK145" s="1">
        <f t="shared" ca="1" si="35"/>
        <v>440</v>
      </c>
      <c r="AL145" s="93">
        <f ca="1">IF(ISNUMBER(AA145),IF(AA145&lt;intake_valve_lift!$B$4*1000,0,AA145),"")</f>
        <v>6.34</v>
      </c>
      <c r="AM145" s="93">
        <f t="shared" ca="1" si="36"/>
        <v>6.34</v>
      </c>
      <c r="AN145" s="1">
        <f t="shared" ca="1" si="37"/>
        <v>265</v>
      </c>
      <c r="AO145" s="93">
        <f ca="1">IF(ISNUMBER(AE145),IF(AE145&lt;exhaust_valve_lift!$B$4*1000,0,AE145),"")</f>
        <v>8.51</v>
      </c>
      <c r="AP145" s="93">
        <f t="shared" ca="1" si="38"/>
        <v>8.51</v>
      </c>
      <c r="AQ145" s="1">
        <f ca="1"/>
        <v>450</v>
      </c>
      <c r="AR145" s="1">
        <f ca="1"/>
        <v>5.3</v>
      </c>
      <c r="AS145" s="1">
        <f ca="1"/>
        <v>285</v>
      </c>
      <c r="AT145" s="1">
        <f ca="1"/>
        <v>8.0299999999999994</v>
      </c>
    </row>
    <row r="146" spans="1:46" x14ac:dyDescent="0.25">
      <c r="A146" s="8">
        <v>142</v>
      </c>
      <c r="B146" s="10">
        <v>6.6060903</v>
      </c>
      <c r="C146" s="6">
        <f t="shared" si="26"/>
        <v>6.61</v>
      </c>
      <c r="D146" s="6">
        <f t="shared" si="32"/>
        <v>6.61</v>
      </c>
      <c r="E146" s="3">
        <f t="shared" ca="1" si="27"/>
        <v>497</v>
      </c>
      <c r="F146">
        <f t="shared" ca="1" si="28"/>
        <v>437</v>
      </c>
      <c r="G146" s="13">
        <v>142</v>
      </c>
      <c r="H146" s="14">
        <v>8.5138880000000015</v>
      </c>
      <c r="I146" s="6">
        <f t="shared" si="29"/>
        <v>8.51</v>
      </c>
      <c r="J146" s="6">
        <f t="shared" si="33"/>
        <v>8.51</v>
      </c>
      <c r="K146" s="3">
        <f t="shared" ca="1" si="30"/>
        <v>220</v>
      </c>
      <c r="L146">
        <f t="shared" ca="1" si="31"/>
        <v>260</v>
      </c>
      <c r="O146" s="22"/>
      <c r="P146" s="22"/>
      <c r="Q146" s="22"/>
      <c r="R146" s="22"/>
      <c r="S146" s="22"/>
      <c r="T146" s="22"/>
      <c r="U146" s="22"/>
      <c r="V146" s="22"/>
      <c r="X146" s="1">
        <f ca="1"/>
        <v>501</v>
      </c>
      <c r="Y146" s="1">
        <f ca="1"/>
        <v>6.25</v>
      </c>
      <c r="Z146" s="92">
        <f ca="1"/>
        <v>441</v>
      </c>
      <c r="AA146" s="1">
        <f ca="1"/>
        <v>6.25</v>
      </c>
      <c r="AB146" s="1">
        <f ca="1"/>
        <v>226</v>
      </c>
      <c r="AC146" s="1">
        <f ca="1"/>
        <v>8.5</v>
      </c>
      <c r="AD146" s="92">
        <f ca="1"/>
        <v>266</v>
      </c>
      <c r="AE146" s="1">
        <f ca="1"/>
        <v>8.5</v>
      </c>
      <c r="AF146" s="1" t="e">
        <f ca="1"/>
        <v>#N/A</v>
      </c>
      <c r="AG146" s="1" t="e">
        <f ca="1"/>
        <v>#N/A</v>
      </c>
      <c r="AH146" s="1" t="e">
        <f ca="1"/>
        <v>#N/A</v>
      </c>
      <c r="AI146" s="1" t="e">
        <f ca="1"/>
        <v>#N/A</v>
      </c>
      <c r="AJ146" s="1" t="e">
        <f t="shared" ca="1" si="34"/>
        <v>#N/A</v>
      </c>
      <c r="AK146" s="1">
        <f t="shared" ca="1" si="35"/>
        <v>441</v>
      </c>
      <c r="AL146" s="93">
        <f ca="1">IF(ISNUMBER(AA146),IF(AA146&lt;intake_valve_lift!$B$4*1000,0,AA146),"")</f>
        <v>6.25</v>
      </c>
      <c r="AM146" s="93">
        <f t="shared" ca="1" si="36"/>
        <v>6.25</v>
      </c>
      <c r="AN146" s="1">
        <f t="shared" ca="1" si="37"/>
        <v>266</v>
      </c>
      <c r="AO146" s="93">
        <f ca="1">IF(ISNUMBER(AE146),IF(AE146&lt;exhaust_valve_lift!$B$4*1000,0,AE146),"")</f>
        <v>8.5</v>
      </c>
      <c r="AP146" s="93">
        <f t="shared" ca="1" si="38"/>
        <v>8.5</v>
      </c>
      <c r="AQ146" s="1">
        <f ca="1"/>
        <v>451</v>
      </c>
      <c r="AR146" s="1">
        <f ca="1"/>
        <v>5.18</v>
      </c>
      <c r="AS146" s="1">
        <f ca="1"/>
        <v>286</v>
      </c>
      <c r="AT146" s="1">
        <f ca="1"/>
        <v>7.98</v>
      </c>
    </row>
    <row r="147" spans="1:46" x14ac:dyDescent="0.25">
      <c r="A147" s="8">
        <v>143</v>
      </c>
      <c r="B147" s="10">
        <v>6.5203998700000003</v>
      </c>
      <c r="C147" s="6">
        <f t="shared" si="26"/>
        <v>6.52</v>
      </c>
      <c r="D147" s="6">
        <f t="shared" si="32"/>
        <v>6.52</v>
      </c>
      <c r="E147" s="3">
        <f t="shared" ca="1" si="27"/>
        <v>498</v>
      </c>
      <c r="F147">
        <f t="shared" ca="1" si="28"/>
        <v>438</v>
      </c>
      <c r="G147" s="13">
        <v>143</v>
      </c>
      <c r="H147" s="14">
        <v>8.5166930000000001</v>
      </c>
      <c r="I147" s="6">
        <f t="shared" si="29"/>
        <v>8.52</v>
      </c>
      <c r="J147" s="6">
        <f t="shared" si="33"/>
        <v>8.52</v>
      </c>
      <c r="K147" s="3">
        <f t="shared" ca="1" si="30"/>
        <v>221</v>
      </c>
      <c r="L147">
        <f t="shared" ca="1" si="31"/>
        <v>261</v>
      </c>
      <c r="O147" s="22"/>
      <c r="P147" s="22"/>
      <c r="Q147" s="22"/>
      <c r="R147" s="22"/>
      <c r="S147" s="22"/>
      <c r="T147" s="22"/>
      <c r="U147" s="22"/>
      <c r="V147" s="22"/>
      <c r="X147" s="1">
        <f ca="1"/>
        <v>502</v>
      </c>
      <c r="Y147" s="1">
        <f ca="1"/>
        <v>6.16</v>
      </c>
      <c r="Z147" s="92">
        <f ca="1"/>
        <v>442</v>
      </c>
      <c r="AA147" s="1">
        <f ca="1"/>
        <v>6.16</v>
      </c>
      <c r="AB147" s="1">
        <f ca="1"/>
        <v>227</v>
      </c>
      <c r="AC147" s="1">
        <f ca="1"/>
        <v>8.49</v>
      </c>
      <c r="AD147" s="92">
        <f ca="1"/>
        <v>267</v>
      </c>
      <c r="AE147" s="1">
        <f ca="1"/>
        <v>8.49</v>
      </c>
      <c r="AF147" s="1" t="e">
        <f ca="1"/>
        <v>#N/A</v>
      </c>
      <c r="AG147" s="1" t="e">
        <f ca="1"/>
        <v>#N/A</v>
      </c>
      <c r="AH147" s="1" t="e">
        <f ca="1"/>
        <v>#N/A</v>
      </c>
      <c r="AI147" s="1" t="e">
        <f ca="1"/>
        <v>#N/A</v>
      </c>
      <c r="AJ147" s="1" t="e">
        <f t="shared" ca="1" si="34"/>
        <v>#N/A</v>
      </c>
      <c r="AK147" s="1">
        <f t="shared" ca="1" si="35"/>
        <v>442</v>
      </c>
      <c r="AL147" s="93">
        <f ca="1">IF(ISNUMBER(AA147),IF(AA147&lt;intake_valve_lift!$B$4*1000,0,AA147),"")</f>
        <v>6.16</v>
      </c>
      <c r="AM147" s="93">
        <f t="shared" ca="1" si="36"/>
        <v>6.16</v>
      </c>
      <c r="AN147" s="1">
        <f t="shared" ca="1" si="37"/>
        <v>267</v>
      </c>
      <c r="AO147" s="93">
        <f ca="1">IF(ISNUMBER(AE147),IF(AE147&lt;exhaust_valve_lift!$B$4*1000,0,AE147),"")</f>
        <v>8.49</v>
      </c>
      <c r="AP147" s="93">
        <f t="shared" ca="1" si="38"/>
        <v>8.49</v>
      </c>
      <c r="AQ147" s="1">
        <f ca="1"/>
        <v>452</v>
      </c>
      <c r="AR147" s="1">
        <f ca="1"/>
        <v>5.0599999999999996</v>
      </c>
      <c r="AS147" s="1">
        <f ca="1"/>
        <v>287</v>
      </c>
      <c r="AT147" s="1">
        <f ca="1"/>
        <v>7.94</v>
      </c>
    </row>
    <row r="148" spans="1:46" x14ac:dyDescent="0.25">
      <c r="A148" s="8">
        <v>144</v>
      </c>
      <c r="B148" s="10">
        <v>6.4347094399999998</v>
      </c>
      <c r="C148" s="6">
        <f t="shared" si="26"/>
        <v>6.43</v>
      </c>
      <c r="D148" s="6">
        <f t="shared" si="32"/>
        <v>6.43</v>
      </c>
      <c r="E148" s="3">
        <f t="shared" ca="1" si="27"/>
        <v>499</v>
      </c>
      <c r="F148">
        <f t="shared" ca="1" si="28"/>
        <v>439</v>
      </c>
      <c r="G148" s="13">
        <v>144</v>
      </c>
      <c r="H148" s="14">
        <v>8.5176270000000009</v>
      </c>
      <c r="I148" s="6">
        <f t="shared" si="29"/>
        <v>8.52</v>
      </c>
      <c r="J148" s="6">
        <f t="shared" si="33"/>
        <v>8.52</v>
      </c>
      <c r="K148" s="3">
        <f t="shared" ca="1" si="30"/>
        <v>222</v>
      </c>
      <c r="L148">
        <f t="shared" ca="1" si="31"/>
        <v>262</v>
      </c>
      <c r="O148" s="22"/>
      <c r="P148" s="22"/>
      <c r="Q148" s="22"/>
      <c r="R148" s="22"/>
      <c r="S148" s="22"/>
      <c r="T148" s="22"/>
      <c r="U148" s="22"/>
      <c r="V148" s="22"/>
      <c r="X148" s="1">
        <f ca="1"/>
        <v>503</v>
      </c>
      <c r="Y148" s="1">
        <f ca="1"/>
        <v>6.06</v>
      </c>
      <c r="Z148" s="92">
        <f ca="1"/>
        <v>443</v>
      </c>
      <c r="AA148" s="1">
        <f ca="1"/>
        <v>6.06</v>
      </c>
      <c r="AB148" s="1">
        <f ca="1"/>
        <v>228</v>
      </c>
      <c r="AC148" s="1">
        <f ca="1"/>
        <v>8.48</v>
      </c>
      <c r="AD148" s="92">
        <f ca="1"/>
        <v>268</v>
      </c>
      <c r="AE148" s="1">
        <f ca="1"/>
        <v>8.48</v>
      </c>
      <c r="AF148" s="1" t="e">
        <f ca="1"/>
        <v>#N/A</v>
      </c>
      <c r="AG148" s="1" t="e">
        <f ca="1"/>
        <v>#N/A</v>
      </c>
      <c r="AH148" s="1" t="e">
        <f ca="1"/>
        <v>#N/A</v>
      </c>
      <c r="AI148" s="1" t="e">
        <f ca="1"/>
        <v>#N/A</v>
      </c>
      <c r="AJ148" s="1" t="e">
        <f t="shared" ca="1" si="34"/>
        <v>#N/A</v>
      </c>
      <c r="AK148" s="1">
        <f t="shared" ca="1" si="35"/>
        <v>443</v>
      </c>
      <c r="AL148" s="93">
        <f ca="1">IF(ISNUMBER(AA148),IF(AA148&lt;intake_valve_lift!$B$4*1000,0,AA148),"")</f>
        <v>6.06</v>
      </c>
      <c r="AM148" s="93">
        <f t="shared" ca="1" si="36"/>
        <v>6.06</v>
      </c>
      <c r="AN148" s="1">
        <f t="shared" ca="1" si="37"/>
        <v>268</v>
      </c>
      <c r="AO148" s="93">
        <f ca="1">IF(ISNUMBER(AE148),IF(AE148&lt;exhaust_valve_lift!$B$4*1000,0,AE148),"")</f>
        <v>8.48</v>
      </c>
      <c r="AP148" s="93">
        <f t="shared" ca="1" si="38"/>
        <v>8.48</v>
      </c>
      <c r="AQ148" s="1">
        <f ca="1"/>
        <v>453</v>
      </c>
      <c r="AR148" s="1">
        <f ca="1"/>
        <v>4.93</v>
      </c>
      <c r="AS148" s="1">
        <f ca="1"/>
        <v>288</v>
      </c>
      <c r="AT148" s="1">
        <f ca="1"/>
        <v>7.89</v>
      </c>
    </row>
    <row r="149" spans="1:46" x14ac:dyDescent="0.25">
      <c r="A149" s="8">
        <v>145</v>
      </c>
      <c r="B149" s="10">
        <v>6.3434750599999994</v>
      </c>
      <c r="C149" s="6">
        <f t="shared" si="26"/>
        <v>6.34</v>
      </c>
      <c r="D149" s="6">
        <f t="shared" si="32"/>
        <v>6.34</v>
      </c>
      <c r="E149" s="3">
        <f t="shared" ca="1" si="27"/>
        <v>500</v>
      </c>
      <c r="F149">
        <f t="shared" ca="1" si="28"/>
        <v>440</v>
      </c>
      <c r="G149" s="13">
        <v>145</v>
      </c>
      <c r="H149" s="14">
        <v>8.5166930000000001</v>
      </c>
      <c r="I149" s="6">
        <f t="shared" si="29"/>
        <v>8.52</v>
      </c>
      <c r="J149" s="6">
        <f t="shared" si="33"/>
        <v>8.52</v>
      </c>
      <c r="K149" s="3">
        <f t="shared" ca="1" si="30"/>
        <v>223</v>
      </c>
      <c r="L149">
        <f t="shared" ca="1" si="31"/>
        <v>263</v>
      </c>
      <c r="O149" s="22"/>
      <c r="P149" s="22"/>
      <c r="Q149" s="22"/>
      <c r="R149" s="22"/>
      <c r="S149" s="22"/>
      <c r="T149" s="22"/>
      <c r="U149" s="22"/>
      <c r="V149" s="22"/>
      <c r="X149" s="1">
        <f ca="1"/>
        <v>504</v>
      </c>
      <c r="Y149" s="1">
        <f ca="1"/>
        <v>5.96</v>
      </c>
      <c r="Z149" s="92">
        <f ca="1"/>
        <v>444</v>
      </c>
      <c r="AA149" s="1">
        <f ca="1"/>
        <v>5.96</v>
      </c>
      <c r="AB149" s="1">
        <f ca="1"/>
        <v>229</v>
      </c>
      <c r="AC149" s="1">
        <f ca="1"/>
        <v>8.4700000000000006</v>
      </c>
      <c r="AD149" s="92">
        <f ca="1"/>
        <v>269</v>
      </c>
      <c r="AE149" s="1">
        <f ca="1"/>
        <v>8.4700000000000006</v>
      </c>
      <c r="AF149" s="1" t="e">
        <f ca="1"/>
        <v>#N/A</v>
      </c>
      <c r="AG149" s="1" t="e">
        <f ca="1"/>
        <v>#N/A</v>
      </c>
      <c r="AH149" s="1" t="e">
        <f ca="1"/>
        <v>#N/A</v>
      </c>
      <c r="AI149" s="1" t="e">
        <f ca="1"/>
        <v>#N/A</v>
      </c>
      <c r="AJ149" s="1" t="e">
        <f t="shared" ca="1" si="34"/>
        <v>#N/A</v>
      </c>
      <c r="AK149" s="1">
        <f t="shared" ca="1" si="35"/>
        <v>444</v>
      </c>
      <c r="AL149" s="93">
        <f ca="1">IF(ISNUMBER(AA149),IF(AA149&lt;intake_valve_lift!$B$4*1000,0,AA149),"")</f>
        <v>5.96</v>
      </c>
      <c r="AM149" s="93">
        <f t="shared" ca="1" si="36"/>
        <v>5.96</v>
      </c>
      <c r="AN149" s="1">
        <f t="shared" ca="1" si="37"/>
        <v>269</v>
      </c>
      <c r="AO149" s="93">
        <f ca="1">IF(ISNUMBER(AE149),IF(AE149&lt;exhaust_valve_lift!$B$4*1000,0,AE149),"")</f>
        <v>8.4700000000000006</v>
      </c>
      <c r="AP149" s="93">
        <f t="shared" ca="1" si="38"/>
        <v>8.4700000000000006</v>
      </c>
      <c r="AQ149" s="1">
        <f ca="1"/>
        <v>454</v>
      </c>
      <c r="AR149" s="1">
        <f ca="1"/>
        <v>4.8099999999999996</v>
      </c>
      <c r="AS149" s="1">
        <f ca="1"/>
        <v>289</v>
      </c>
      <c r="AT149" s="1">
        <f ca="1"/>
        <v>7.84</v>
      </c>
    </row>
    <row r="150" spans="1:46" x14ac:dyDescent="0.25">
      <c r="A150" s="8">
        <v>146</v>
      </c>
      <c r="B150" s="10">
        <v>6.2522406799999999</v>
      </c>
      <c r="C150" s="6">
        <f t="shared" si="26"/>
        <v>6.25</v>
      </c>
      <c r="D150" s="6">
        <f t="shared" si="32"/>
        <v>6.25</v>
      </c>
      <c r="E150" s="3">
        <f t="shared" ca="1" si="27"/>
        <v>501</v>
      </c>
      <c r="F150">
        <f t="shared" ca="1" si="28"/>
        <v>441</v>
      </c>
      <c r="G150" s="13">
        <v>146</v>
      </c>
      <c r="H150" s="14">
        <v>8.5138880000000015</v>
      </c>
      <c r="I150" s="6">
        <f t="shared" si="29"/>
        <v>8.51</v>
      </c>
      <c r="J150" s="6">
        <f t="shared" si="33"/>
        <v>8.51</v>
      </c>
      <c r="K150" s="3">
        <f t="shared" ca="1" si="30"/>
        <v>224</v>
      </c>
      <c r="L150">
        <f t="shared" ca="1" si="31"/>
        <v>264</v>
      </c>
      <c r="O150" s="22"/>
      <c r="P150" s="22"/>
      <c r="Q150" s="22"/>
      <c r="R150" s="22"/>
      <c r="S150" s="22"/>
      <c r="T150" s="22"/>
      <c r="U150" s="22"/>
      <c r="V150" s="22"/>
      <c r="X150" s="1">
        <f ca="1"/>
        <v>505</v>
      </c>
      <c r="Y150" s="1">
        <f ca="1"/>
        <v>5.85</v>
      </c>
      <c r="Z150" s="92">
        <f ca="1"/>
        <v>445</v>
      </c>
      <c r="AA150" s="1">
        <f ca="1"/>
        <v>5.85</v>
      </c>
      <c r="AB150" s="1">
        <f ca="1"/>
        <v>230</v>
      </c>
      <c r="AC150" s="1">
        <f ca="1"/>
        <v>8.4600000000000009</v>
      </c>
      <c r="AD150" s="92">
        <f ca="1"/>
        <v>270</v>
      </c>
      <c r="AE150" s="1">
        <f ca="1"/>
        <v>8.4600000000000009</v>
      </c>
      <c r="AF150" s="1" t="e">
        <f ca="1"/>
        <v>#N/A</v>
      </c>
      <c r="AG150" s="1" t="e">
        <f ca="1"/>
        <v>#N/A</v>
      </c>
      <c r="AH150" s="1" t="e">
        <f ca="1"/>
        <v>#N/A</v>
      </c>
      <c r="AI150" s="1" t="e">
        <f ca="1"/>
        <v>#N/A</v>
      </c>
      <c r="AJ150" s="1" t="e">
        <f t="shared" ca="1" si="34"/>
        <v>#N/A</v>
      </c>
      <c r="AK150" s="1">
        <f t="shared" ca="1" si="35"/>
        <v>445</v>
      </c>
      <c r="AL150" s="93">
        <f ca="1">IF(ISNUMBER(AA150),IF(AA150&lt;intake_valve_lift!$B$4*1000,0,AA150),"")</f>
        <v>5.85</v>
      </c>
      <c r="AM150" s="93">
        <f t="shared" ca="1" si="36"/>
        <v>5.85</v>
      </c>
      <c r="AN150" s="1">
        <f t="shared" ca="1" si="37"/>
        <v>270</v>
      </c>
      <c r="AO150" s="93">
        <f ca="1">IF(ISNUMBER(AE150),IF(AE150&lt;exhaust_valve_lift!$B$4*1000,0,AE150),"")</f>
        <v>8.4600000000000009</v>
      </c>
      <c r="AP150" s="93">
        <f t="shared" ca="1" si="38"/>
        <v>8.4600000000000009</v>
      </c>
      <c r="AQ150" s="1">
        <f ca="1"/>
        <v>455</v>
      </c>
      <c r="AR150" s="1">
        <f ca="1"/>
        <v>4.68</v>
      </c>
      <c r="AS150" s="1">
        <f ca="1"/>
        <v>290</v>
      </c>
      <c r="AT150" s="1">
        <f ca="1"/>
        <v>7.79</v>
      </c>
    </row>
    <row r="151" spans="1:46" x14ac:dyDescent="0.25">
      <c r="A151" s="8">
        <v>147</v>
      </c>
      <c r="B151" s="10">
        <v>6.1555255449999997</v>
      </c>
      <c r="C151" s="6">
        <f t="shared" si="26"/>
        <v>6.16</v>
      </c>
      <c r="D151" s="6">
        <f t="shared" si="32"/>
        <v>6.16</v>
      </c>
      <c r="E151" s="3">
        <f t="shared" ca="1" si="27"/>
        <v>502</v>
      </c>
      <c r="F151">
        <f t="shared" ca="1" si="28"/>
        <v>442</v>
      </c>
      <c r="G151" s="13">
        <v>147</v>
      </c>
      <c r="H151" s="14">
        <v>8.5092140000000001</v>
      </c>
      <c r="I151" s="6">
        <f t="shared" si="29"/>
        <v>8.51</v>
      </c>
      <c r="J151" s="6">
        <f t="shared" si="33"/>
        <v>8.51</v>
      </c>
      <c r="K151" s="3">
        <f t="shared" ca="1" si="30"/>
        <v>225</v>
      </c>
      <c r="L151">
        <f t="shared" ca="1" si="31"/>
        <v>265</v>
      </c>
      <c r="O151" s="22"/>
      <c r="P151" s="22"/>
      <c r="Q151" s="22"/>
      <c r="R151" s="22"/>
      <c r="S151" s="22"/>
      <c r="T151" s="22"/>
      <c r="U151" s="22"/>
      <c r="V151" s="22"/>
      <c r="X151" s="1">
        <f ca="1"/>
        <v>506</v>
      </c>
      <c r="Y151" s="1">
        <f ca="1"/>
        <v>5.75</v>
      </c>
      <c r="Z151" s="92">
        <f ca="1"/>
        <v>446</v>
      </c>
      <c r="AA151" s="1">
        <f ca="1"/>
        <v>5.75</v>
      </c>
      <c r="AB151" s="1">
        <f ca="1"/>
        <v>231</v>
      </c>
      <c r="AC151" s="1">
        <f ca="1"/>
        <v>8.44</v>
      </c>
      <c r="AD151" s="92">
        <f ca="1"/>
        <v>271</v>
      </c>
      <c r="AE151" s="1">
        <f ca="1"/>
        <v>8.44</v>
      </c>
      <c r="AF151" s="1" t="e">
        <f ca="1"/>
        <v>#N/A</v>
      </c>
      <c r="AG151" s="1" t="e">
        <f ca="1"/>
        <v>#N/A</v>
      </c>
      <c r="AH151" s="1" t="e">
        <f ca="1"/>
        <v>#N/A</v>
      </c>
      <c r="AI151" s="1" t="e">
        <f ca="1"/>
        <v>#N/A</v>
      </c>
      <c r="AJ151" s="1" t="e">
        <f t="shared" ca="1" si="34"/>
        <v>#N/A</v>
      </c>
      <c r="AK151" s="1">
        <f t="shared" ca="1" si="35"/>
        <v>446</v>
      </c>
      <c r="AL151" s="93">
        <f ca="1">IF(ISNUMBER(AA151),IF(AA151&lt;intake_valve_lift!$B$4*1000,0,AA151),"")</f>
        <v>5.75</v>
      </c>
      <c r="AM151" s="93">
        <f t="shared" ca="1" si="36"/>
        <v>5.75</v>
      </c>
      <c r="AN151" s="1">
        <f t="shared" ca="1" si="37"/>
        <v>271</v>
      </c>
      <c r="AO151" s="93">
        <f ca="1">IF(ISNUMBER(AE151),IF(AE151&lt;exhaust_valve_lift!$B$4*1000,0,AE151),"")</f>
        <v>8.44</v>
      </c>
      <c r="AP151" s="93">
        <f t="shared" ca="1" si="38"/>
        <v>8.44</v>
      </c>
      <c r="AQ151" s="1">
        <f ca="1"/>
        <v>456</v>
      </c>
      <c r="AR151" s="1">
        <f ca="1"/>
        <v>4.55</v>
      </c>
      <c r="AS151" s="1">
        <f ca="1"/>
        <v>291</v>
      </c>
      <c r="AT151" s="1">
        <f ca="1"/>
        <v>7.74</v>
      </c>
    </row>
    <row r="152" spans="1:46" x14ac:dyDescent="0.25">
      <c r="A152" s="8">
        <v>148</v>
      </c>
      <c r="B152" s="10">
        <v>6.0588104100000004</v>
      </c>
      <c r="C152" s="6">
        <f t="shared" si="26"/>
        <v>6.06</v>
      </c>
      <c r="D152" s="6">
        <f t="shared" si="32"/>
        <v>6.06</v>
      </c>
      <c r="E152" s="3">
        <f t="shared" ca="1" si="27"/>
        <v>503</v>
      </c>
      <c r="F152">
        <f t="shared" ca="1" si="28"/>
        <v>443</v>
      </c>
      <c r="G152" s="13">
        <v>148</v>
      </c>
      <c r="H152" s="14">
        <v>8.5026700000000002</v>
      </c>
      <c r="I152" s="6">
        <f t="shared" si="29"/>
        <v>8.5</v>
      </c>
      <c r="J152" s="6">
        <f t="shared" si="33"/>
        <v>8.5</v>
      </c>
      <c r="K152" s="3">
        <f t="shared" ca="1" si="30"/>
        <v>226</v>
      </c>
      <c r="L152">
        <f t="shared" ca="1" si="31"/>
        <v>266</v>
      </c>
      <c r="O152" s="22"/>
      <c r="P152" s="22"/>
      <c r="Q152" s="22"/>
      <c r="R152" s="22"/>
      <c r="S152" s="22"/>
      <c r="T152" s="22"/>
      <c r="U152" s="22"/>
      <c r="V152" s="22"/>
      <c r="X152" s="1">
        <f ca="1"/>
        <v>507</v>
      </c>
      <c r="Y152" s="1">
        <f ca="1"/>
        <v>5.64</v>
      </c>
      <c r="Z152" s="92">
        <f ca="1"/>
        <v>447</v>
      </c>
      <c r="AA152" s="1">
        <f ca="1"/>
        <v>5.64</v>
      </c>
      <c r="AB152" s="1">
        <f ca="1"/>
        <v>232</v>
      </c>
      <c r="AC152" s="1">
        <f ca="1"/>
        <v>8.42</v>
      </c>
      <c r="AD152" s="92">
        <f ca="1"/>
        <v>272</v>
      </c>
      <c r="AE152" s="1">
        <f ca="1"/>
        <v>8.42</v>
      </c>
      <c r="AF152" s="1" t="e">
        <f ca="1"/>
        <v>#N/A</v>
      </c>
      <c r="AG152" s="1" t="e">
        <f ca="1"/>
        <v>#N/A</v>
      </c>
      <c r="AH152" s="1" t="e">
        <f ca="1"/>
        <v>#N/A</v>
      </c>
      <c r="AI152" s="1" t="e">
        <f ca="1"/>
        <v>#N/A</v>
      </c>
      <c r="AJ152" s="1" t="e">
        <f t="shared" ca="1" si="34"/>
        <v>#N/A</v>
      </c>
      <c r="AK152" s="1">
        <f t="shared" ca="1" si="35"/>
        <v>447</v>
      </c>
      <c r="AL152" s="93">
        <f ca="1">IF(ISNUMBER(AA152),IF(AA152&lt;intake_valve_lift!$B$4*1000,0,AA152),"")</f>
        <v>5.64</v>
      </c>
      <c r="AM152" s="93">
        <f t="shared" ca="1" si="36"/>
        <v>5.64</v>
      </c>
      <c r="AN152" s="1">
        <f t="shared" ca="1" si="37"/>
        <v>272</v>
      </c>
      <c r="AO152" s="93">
        <f ca="1">IF(ISNUMBER(AE152),IF(AE152&lt;exhaust_valve_lift!$B$4*1000,0,AE152),"")</f>
        <v>8.42</v>
      </c>
      <c r="AP152" s="93">
        <f t="shared" ca="1" si="38"/>
        <v>8.42</v>
      </c>
      <c r="AQ152" s="1">
        <f ca="1"/>
        <v>457</v>
      </c>
      <c r="AR152" s="1">
        <f ca="1"/>
        <v>4.41</v>
      </c>
      <c r="AS152" s="1">
        <f ca="1"/>
        <v>292</v>
      </c>
      <c r="AT152" s="1">
        <f ca="1"/>
        <v>7.69</v>
      </c>
    </row>
    <row r="153" spans="1:46" x14ac:dyDescent="0.25">
      <c r="A153" s="8">
        <v>149</v>
      </c>
      <c r="B153" s="10">
        <v>5.9566886550000007</v>
      </c>
      <c r="C153" s="6">
        <f t="shared" si="26"/>
        <v>5.96</v>
      </c>
      <c r="D153" s="6">
        <f t="shared" si="32"/>
        <v>5.96</v>
      </c>
      <c r="E153" s="3">
        <f t="shared" ca="1" si="27"/>
        <v>504</v>
      </c>
      <c r="F153">
        <f t="shared" ca="1" si="28"/>
        <v>444</v>
      </c>
      <c r="G153" s="13">
        <v>149</v>
      </c>
      <c r="H153" s="14">
        <v>8.494256</v>
      </c>
      <c r="I153" s="6">
        <f t="shared" si="29"/>
        <v>8.49</v>
      </c>
      <c r="J153" s="6">
        <f t="shared" si="33"/>
        <v>8.49</v>
      </c>
      <c r="K153" s="3">
        <f t="shared" ca="1" si="30"/>
        <v>227</v>
      </c>
      <c r="L153">
        <f t="shared" ca="1" si="31"/>
        <v>267</v>
      </c>
      <c r="O153" s="22"/>
      <c r="P153" s="22"/>
      <c r="Q153" s="22"/>
      <c r="R153" s="22"/>
      <c r="S153" s="22"/>
      <c r="T153" s="22"/>
      <c r="U153" s="22"/>
      <c r="V153" s="22"/>
      <c r="X153" s="1">
        <f ca="1"/>
        <v>508</v>
      </c>
      <c r="Y153" s="1">
        <f ca="1"/>
        <v>5.53</v>
      </c>
      <c r="Z153" s="92">
        <f ca="1"/>
        <v>448</v>
      </c>
      <c r="AA153" s="1">
        <f ca="1"/>
        <v>5.53</v>
      </c>
      <c r="AB153" s="1">
        <f ca="1"/>
        <v>233</v>
      </c>
      <c r="AC153" s="1">
        <f ca="1"/>
        <v>8.4</v>
      </c>
      <c r="AD153" s="92">
        <f ca="1"/>
        <v>273</v>
      </c>
      <c r="AE153" s="1">
        <f ca="1"/>
        <v>8.4</v>
      </c>
      <c r="AF153" s="1" t="e">
        <f ca="1"/>
        <v>#N/A</v>
      </c>
      <c r="AG153" s="1" t="e">
        <f ca="1"/>
        <v>#N/A</v>
      </c>
      <c r="AH153" s="1" t="e">
        <f ca="1"/>
        <v>#N/A</v>
      </c>
      <c r="AI153" s="1" t="e">
        <f ca="1"/>
        <v>#N/A</v>
      </c>
      <c r="AJ153" s="1" t="e">
        <f t="shared" ca="1" si="34"/>
        <v>#N/A</v>
      </c>
      <c r="AK153" s="1">
        <f t="shared" ca="1" si="35"/>
        <v>448</v>
      </c>
      <c r="AL153" s="93">
        <f ca="1">IF(ISNUMBER(AA153),IF(AA153&lt;intake_valve_lift!$B$4*1000,0,AA153),"")</f>
        <v>5.53</v>
      </c>
      <c r="AM153" s="93">
        <f t="shared" ca="1" si="36"/>
        <v>5.53</v>
      </c>
      <c r="AN153" s="1">
        <f t="shared" ca="1" si="37"/>
        <v>273</v>
      </c>
      <c r="AO153" s="93">
        <f ca="1">IF(ISNUMBER(AE153),IF(AE153&lt;exhaust_valve_lift!$B$4*1000,0,AE153),"")</f>
        <v>8.4</v>
      </c>
      <c r="AP153" s="93">
        <f t="shared" ca="1" si="38"/>
        <v>8.4</v>
      </c>
      <c r="AQ153" s="1">
        <f ca="1"/>
        <v>458</v>
      </c>
      <c r="AR153" s="1">
        <f ca="1"/>
        <v>4.28</v>
      </c>
      <c r="AS153" s="1">
        <f ca="1"/>
        <v>293</v>
      </c>
      <c r="AT153" s="1">
        <f ca="1"/>
        <v>7.63</v>
      </c>
    </row>
    <row r="154" spans="1:46" x14ac:dyDescent="0.25">
      <c r="A154" s="8">
        <v>150</v>
      </c>
      <c r="B154" s="10">
        <v>5.8545669</v>
      </c>
      <c r="C154" s="6">
        <f t="shared" si="26"/>
        <v>5.85</v>
      </c>
      <c r="D154" s="6">
        <f t="shared" si="32"/>
        <v>5.85</v>
      </c>
      <c r="E154" s="3">
        <f t="shared" ca="1" si="27"/>
        <v>505</v>
      </c>
      <c r="F154">
        <f t="shared" ca="1" si="28"/>
        <v>445</v>
      </c>
      <c r="G154" s="13">
        <v>150</v>
      </c>
      <c r="H154" s="14">
        <v>8.4839730000000007</v>
      </c>
      <c r="I154" s="6">
        <f t="shared" si="29"/>
        <v>8.48</v>
      </c>
      <c r="J154" s="6">
        <f t="shared" si="33"/>
        <v>8.48</v>
      </c>
      <c r="K154" s="3">
        <f t="shared" ca="1" si="30"/>
        <v>228</v>
      </c>
      <c r="L154">
        <f t="shared" ca="1" si="31"/>
        <v>268</v>
      </c>
      <c r="O154" s="22"/>
      <c r="P154" s="22"/>
      <c r="Q154" s="22"/>
      <c r="R154" s="22"/>
      <c r="S154" s="22"/>
      <c r="T154" s="22"/>
      <c r="U154" s="22"/>
      <c r="V154" s="22"/>
      <c r="X154" s="1">
        <f ca="1"/>
        <v>509</v>
      </c>
      <c r="Y154" s="1">
        <f ca="1"/>
        <v>5.41</v>
      </c>
      <c r="Z154" s="92">
        <f ca="1"/>
        <v>449</v>
      </c>
      <c r="AA154" s="1">
        <f ca="1"/>
        <v>5.41</v>
      </c>
      <c r="AB154" s="1">
        <f ca="1"/>
        <v>234</v>
      </c>
      <c r="AC154" s="1">
        <f ca="1"/>
        <v>8.3800000000000008</v>
      </c>
      <c r="AD154" s="92">
        <f ca="1"/>
        <v>274</v>
      </c>
      <c r="AE154" s="1">
        <f ca="1"/>
        <v>8.3800000000000008</v>
      </c>
      <c r="AF154" s="1" t="e">
        <f ca="1"/>
        <v>#N/A</v>
      </c>
      <c r="AG154" s="1" t="e">
        <f ca="1"/>
        <v>#N/A</v>
      </c>
      <c r="AH154" s="1" t="e">
        <f ca="1"/>
        <v>#N/A</v>
      </c>
      <c r="AI154" s="1" t="e">
        <f ca="1"/>
        <v>#N/A</v>
      </c>
      <c r="AJ154" s="1" t="e">
        <f t="shared" ca="1" si="34"/>
        <v>#N/A</v>
      </c>
      <c r="AK154" s="1">
        <f t="shared" ca="1" si="35"/>
        <v>449</v>
      </c>
      <c r="AL154" s="93">
        <f ca="1">IF(ISNUMBER(AA154),IF(AA154&lt;intake_valve_lift!$B$4*1000,0,AA154),"")</f>
        <v>5.41</v>
      </c>
      <c r="AM154" s="93">
        <f t="shared" ca="1" si="36"/>
        <v>5.41</v>
      </c>
      <c r="AN154" s="1">
        <f t="shared" ca="1" si="37"/>
        <v>274</v>
      </c>
      <c r="AO154" s="93">
        <f ca="1">IF(ISNUMBER(AE154),IF(AE154&lt;exhaust_valve_lift!$B$4*1000,0,AE154),"")</f>
        <v>8.3800000000000008</v>
      </c>
      <c r="AP154" s="93">
        <f t="shared" ca="1" si="38"/>
        <v>8.3800000000000008</v>
      </c>
      <c r="AQ154" s="1">
        <f ca="1"/>
        <v>459</v>
      </c>
      <c r="AR154" s="1">
        <f ca="1"/>
        <v>4.1399999999999997</v>
      </c>
      <c r="AS154" s="1">
        <f ca="1"/>
        <v>294</v>
      </c>
      <c r="AT154" s="1">
        <f ca="1"/>
        <v>7.57</v>
      </c>
    </row>
    <row r="155" spans="1:46" x14ac:dyDescent="0.25">
      <c r="A155" s="8">
        <v>151</v>
      </c>
      <c r="B155" s="10">
        <v>5.7471236499999998</v>
      </c>
      <c r="C155" s="6">
        <f t="shared" si="26"/>
        <v>5.75</v>
      </c>
      <c r="D155" s="6">
        <f t="shared" si="32"/>
        <v>5.75</v>
      </c>
      <c r="E155" s="3">
        <f t="shared" ca="1" si="27"/>
        <v>506</v>
      </c>
      <c r="F155">
        <f t="shared" ca="1" si="28"/>
        <v>446</v>
      </c>
      <c r="G155" s="13">
        <v>151</v>
      </c>
      <c r="H155" s="14">
        <v>8.4718219999999995</v>
      </c>
      <c r="I155" s="6">
        <f t="shared" si="29"/>
        <v>8.4700000000000006</v>
      </c>
      <c r="J155" s="6">
        <f t="shared" si="33"/>
        <v>8.4700000000000006</v>
      </c>
      <c r="K155" s="3">
        <f t="shared" ca="1" si="30"/>
        <v>229</v>
      </c>
      <c r="L155">
        <f t="shared" ca="1" si="31"/>
        <v>269</v>
      </c>
      <c r="O155" s="22"/>
      <c r="P155" s="22"/>
      <c r="Q155" s="22"/>
      <c r="R155" s="22"/>
      <c r="S155" s="22"/>
      <c r="T155" s="22"/>
      <c r="U155" s="22"/>
      <c r="V155" s="22"/>
      <c r="X155" s="1">
        <f ca="1"/>
        <v>510</v>
      </c>
      <c r="Y155" s="1">
        <f ca="1"/>
        <v>5.3</v>
      </c>
      <c r="Z155" s="92">
        <f ca="1"/>
        <v>450</v>
      </c>
      <c r="AA155" s="1">
        <f ca="1"/>
        <v>5.3</v>
      </c>
      <c r="AB155" s="1">
        <f ca="1"/>
        <v>235</v>
      </c>
      <c r="AC155" s="1">
        <f ca="1"/>
        <v>8.36</v>
      </c>
      <c r="AD155" s="92">
        <f ca="1"/>
        <v>275</v>
      </c>
      <c r="AE155" s="1">
        <f ca="1"/>
        <v>8.36</v>
      </c>
      <c r="AF155" s="1" t="e">
        <f ca="1"/>
        <v>#N/A</v>
      </c>
      <c r="AG155" s="1" t="e">
        <f ca="1"/>
        <v>#N/A</v>
      </c>
      <c r="AH155" s="1" t="e">
        <f ca="1"/>
        <v>#N/A</v>
      </c>
      <c r="AI155" s="1" t="e">
        <f ca="1"/>
        <v>#N/A</v>
      </c>
      <c r="AJ155" s="1" t="e">
        <f t="shared" ca="1" si="34"/>
        <v>#N/A</v>
      </c>
      <c r="AK155" s="1">
        <f t="shared" ca="1" si="35"/>
        <v>450</v>
      </c>
      <c r="AL155" s="93">
        <f ca="1">IF(ISNUMBER(AA155),IF(AA155&lt;intake_valve_lift!$B$4*1000,0,AA155),"")</f>
        <v>5.3</v>
      </c>
      <c r="AM155" s="93">
        <f t="shared" ca="1" si="36"/>
        <v>5.3</v>
      </c>
      <c r="AN155" s="1">
        <f t="shared" ca="1" si="37"/>
        <v>275</v>
      </c>
      <c r="AO155" s="93">
        <f ca="1">IF(ISNUMBER(AE155),IF(AE155&lt;exhaust_valve_lift!$B$4*1000,0,AE155),"")</f>
        <v>8.36</v>
      </c>
      <c r="AP155" s="93">
        <f t="shared" ca="1" si="38"/>
        <v>8.36</v>
      </c>
      <c r="AQ155" s="1">
        <f ca="1"/>
        <v>460</v>
      </c>
      <c r="AR155" s="1">
        <f ca="1"/>
        <v>4</v>
      </c>
      <c r="AS155" s="1">
        <f ca="1"/>
        <v>295</v>
      </c>
      <c r="AT155" s="1">
        <f ca="1"/>
        <v>7.52</v>
      </c>
    </row>
    <row r="156" spans="1:46" x14ac:dyDescent="0.25">
      <c r="A156" s="8">
        <v>152</v>
      </c>
      <c r="B156" s="10">
        <v>5.6396803999999996</v>
      </c>
      <c r="C156" s="6">
        <f t="shared" si="26"/>
        <v>5.64</v>
      </c>
      <c r="D156" s="6">
        <f t="shared" si="32"/>
        <v>5.64</v>
      </c>
      <c r="E156" s="3">
        <f t="shared" ca="1" si="27"/>
        <v>507</v>
      </c>
      <c r="F156">
        <f t="shared" ca="1" si="28"/>
        <v>447</v>
      </c>
      <c r="G156" s="13">
        <v>152</v>
      </c>
      <c r="H156" s="14">
        <v>8.4578019999999992</v>
      </c>
      <c r="I156" s="6">
        <f t="shared" si="29"/>
        <v>8.4600000000000009</v>
      </c>
      <c r="J156" s="6">
        <f t="shared" si="33"/>
        <v>8.4600000000000009</v>
      </c>
      <c r="K156" s="3">
        <f t="shared" ca="1" si="30"/>
        <v>230</v>
      </c>
      <c r="L156">
        <f t="shared" ca="1" si="31"/>
        <v>270</v>
      </c>
      <c r="O156" s="22"/>
      <c r="P156" s="22"/>
      <c r="Q156" s="22"/>
      <c r="R156" s="22"/>
      <c r="S156" s="22"/>
      <c r="T156" s="22"/>
      <c r="U156" s="22"/>
      <c r="V156" s="22"/>
      <c r="X156" s="1">
        <f ca="1"/>
        <v>511</v>
      </c>
      <c r="Y156" s="1">
        <f ca="1"/>
        <v>5.18</v>
      </c>
      <c r="Z156" s="92">
        <f ca="1"/>
        <v>451</v>
      </c>
      <c r="AA156" s="1">
        <f ca="1"/>
        <v>5.18</v>
      </c>
      <c r="AB156" s="1">
        <f ca="1"/>
        <v>236</v>
      </c>
      <c r="AC156" s="1">
        <f ca="1"/>
        <v>8.33</v>
      </c>
      <c r="AD156" s="92">
        <f ca="1"/>
        <v>276</v>
      </c>
      <c r="AE156" s="1">
        <f ca="1"/>
        <v>8.33</v>
      </c>
      <c r="AF156" s="1" t="e">
        <f ca="1"/>
        <v>#N/A</v>
      </c>
      <c r="AG156" s="1" t="e">
        <f ca="1"/>
        <v>#N/A</v>
      </c>
      <c r="AH156" s="1" t="e">
        <f ca="1"/>
        <v>#N/A</v>
      </c>
      <c r="AI156" s="1" t="e">
        <f ca="1"/>
        <v>#N/A</v>
      </c>
      <c r="AJ156" s="1" t="e">
        <f t="shared" ca="1" si="34"/>
        <v>#N/A</v>
      </c>
      <c r="AK156" s="1">
        <f t="shared" ca="1" si="35"/>
        <v>451</v>
      </c>
      <c r="AL156" s="93">
        <f ca="1">IF(ISNUMBER(AA156),IF(AA156&lt;intake_valve_lift!$B$4*1000,0,AA156),"")</f>
        <v>5.18</v>
      </c>
      <c r="AM156" s="93">
        <f t="shared" ca="1" si="36"/>
        <v>5.18</v>
      </c>
      <c r="AN156" s="1">
        <f t="shared" ca="1" si="37"/>
        <v>276</v>
      </c>
      <c r="AO156" s="93">
        <f ca="1">IF(ISNUMBER(AE156),IF(AE156&lt;exhaust_valve_lift!$B$4*1000,0,AE156),"")</f>
        <v>8.33</v>
      </c>
      <c r="AP156" s="93">
        <f t="shared" ca="1" si="38"/>
        <v>8.33</v>
      </c>
      <c r="AQ156" s="1">
        <f ca="1"/>
        <v>461</v>
      </c>
      <c r="AR156" s="1">
        <f ca="1"/>
        <v>3.86</v>
      </c>
      <c r="AS156" s="1">
        <f ca="1"/>
        <v>296</v>
      </c>
      <c r="AT156" s="1">
        <f ca="1"/>
        <v>7.46</v>
      </c>
    </row>
    <row r="157" spans="1:46" x14ac:dyDescent="0.25">
      <c r="A157" s="8">
        <v>153</v>
      </c>
      <c r="B157" s="10">
        <v>5.5270172149999999</v>
      </c>
      <c r="C157" s="6">
        <f t="shared" si="26"/>
        <v>5.53</v>
      </c>
      <c r="D157" s="6">
        <f t="shared" si="32"/>
        <v>5.53</v>
      </c>
      <c r="E157" s="3">
        <f t="shared" ca="1" si="27"/>
        <v>508</v>
      </c>
      <c r="F157">
        <f t="shared" ca="1" si="28"/>
        <v>448</v>
      </c>
      <c r="G157" s="13">
        <v>153</v>
      </c>
      <c r="H157" s="14">
        <v>8.4419159999999991</v>
      </c>
      <c r="I157" s="6">
        <f t="shared" si="29"/>
        <v>8.44</v>
      </c>
      <c r="J157" s="6">
        <f t="shared" si="33"/>
        <v>8.44</v>
      </c>
      <c r="K157" s="3">
        <f t="shared" ca="1" si="30"/>
        <v>231</v>
      </c>
      <c r="L157">
        <f t="shared" ca="1" si="31"/>
        <v>271</v>
      </c>
      <c r="O157" s="22"/>
      <c r="P157" s="22"/>
      <c r="Q157" s="22"/>
      <c r="R157" s="22"/>
      <c r="S157" s="22"/>
      <c r="T157" s="22"/>
      <c r="U157" s="22"/>
      <c r="V157" s="22"/>
      <c r="X157" s="1">
        <f ca="1"/>
        <v>512</v>
      </c>
      <c r="Y157" s="1">
        <f ca="1"/>
        <v>5.0599999999999996</v>
      </c>
      <c r="Z157" s="92">
        <f ca="1"/>
        <v>452</v>
      </c>
      <c r="AA157" s="1">
        <f ca="1"/>
        <v>5.0599999999999996</v>
      </c>
      <c r="AB157" s="1">
        <f ca="1"/>
        <v>237</v>
      </c>
      <c r="AC157" s="1">
        <f ca="1"/>
        <v>8.31</v>
      </c>
      <c r="AD157" s="92">
        <f ca="1"/>
        <v>277</v>
      </c>
      <c r="AE157" s="1">
        <f ca="1"/>
        <v>8.31</v>
      </c>
      <c r="AF157" s="1" t="e">
        <f ca="1"/>
        <v>#N/A</v>
      </c>
      <c r="AG157" s="1" t="e">
        <f ca="1"/>
        <v>#N/A</v>
      </c>
      <c r="AH157" s="1" t="e">
        <f ca="1"/>
        <v>#N/A</v>
      </c>
      <c r="AI157" s="1" t="e">
        <f ca="1"/>
        <v>#N/A</v>
      </c>
      <c r="AJ157" s="1" t="e">
        <f t="shared" ca="1" si="34"/>
        <v>#N/A</v>
      </c>
      <c r="AK157" s="1">
        <f t="shared" ca="1" si="35"/>
        <v>452</v>
      </c>
      <c r="AL157" s="93">
        <f ca="1">IF(ISNUMBER(AA157),IF(AA157&lt;intake_valve_lift!$B$4*1000,0,AA157),"")</f>
        <v>5.0599999999999996</v>
      </c>
      <c r="AM157" s="93">
        <f t="shared" ca="1" si="36"/>
        <v>5.0599999999999996</v>
      </c>
      <c r="AN157" s="1">
        <f t="shared" ca="1" si="37"/>
        <v>277</v>
      </c>
      <c r="AO157" s="93">
        <f ca="1">IF(ISNUMBER(AE157),IF(AE157&lt;exhaust_valve_lift!$B$4*1000,0,AE157),"")</f>
        <v>8.31</v>
      </c>
      <c r="AP157" s="93">
        <f t="shared" ca="1" si="38"/>
        <v>8.31</v>
      </c>
      <c r="AQ157" s="1">
        <f ca="1"/>
        <v>462</v>
      </c>
      <c r="AR157" s="1">
        <f ca="1"/>
        <v>3.72</v>
      </c>
      <c r="AS157" s="1">
        <f ca="1"/>
        <v>297</v>
      </c>
      <c r="AT157" s="1">
        <f ca="1"/>
        <v>7.39</v>
      </c>
    </row>
    <row r="158" spans="1:46" x14ac:dyDescent="0.25">
      <c r="A158" s="8">
        <v>154</v>
      </c>
      <c r="B158" s="10">
        <v>5.4143540300000002</v>
      </c>
      <c r="C158" s="6">
        <f t="shared" si="26"/>
        <v>5.41</v>
      </c>
      <c r="D158" s="6">
        <f t="shared" si="32"/>
        <v>5.41</v>
      </c>
      <c r="E158" s="3">
        <f t="shared" ca="1" si="27"/>
        <v>509</v>
      </c>
      <c r="F158">
        <f t="shared" ca="1" si="28"/>
        <v>449</v>
      </c>
      <c r="G158" s="13">
        <v>154</v>
      </c>
      <c r="H158" s="14">
        <v>8.4241669999999989</v>
      </c>
      <c r="I158" s="6">
        <f t="shared" si="29"/>
        <v>8.42</v>
      </c>
      <c r="J158" s="6">
        <f t="shared" si="33"/>
        <v>8.42</v>
      </c>
      <c r="K158" s="3">
        <f t="shared" ca="1" si="30"/>
        <v>232</v>
      </c>
      <c r="L158">
        <f t="shared" ca="1" si="31"/>
        <v>272</v>
      </c>
      <c r="O158" s="22"/>
      <c r="P158" s="22"/>
      <c r="Q158" s="22"/>
      <c r="R158" s="22"/>
      <c r="S158" s="22"/>
      <c r="T158" s="22"/>
      <c r="U158" s="22"/>
      <c r="V158" s="22"/>
      <c r="X158" s="1">
        <f ca="1"/>
        <v>513</v>
      </c>
      <c r="Y158" s="1">
        <f ca="1"/>
        <v>4.93</v>
      </c>
      <c r="Z158" s="92">
        <f ca="1"/>
        <v>453</v>
      </c>
      <c r="AA158" s="1">
        <f ca="1"/>
        <v>4.93</v>
      </c>
      <c r="AB158" s="1">
        <f ca="1"/>
        <v>238</v>
      </c>
      <c r="AC158" s="1">
        <f ca="1"/>
        <v>8.2799999999999994</v>
      </c>
      <c r="AD158" s="92">
        <f ca="1"/>
        <v>278</v>
      </c>
      <c r="AE158" s="1">
        <f ca="1"/>
        <v>8.2799999999999994</v>
      </c>
      <c r="AF158" s="1" t="e">
        <f ca="1"/>
        <v>#N/A</v>
      </c>
      <c r="AG158" s="1" t="e">
        <f ca="1"/>
        <v>#N/A</v>
      </c>
      <c r="AH158" s="1" t="e">
        <f ca="1"/>
        <v>#N/A</v>
      </c>
      <c r="AI158" s="1" t="e">
        <f ca="1"/>
        <v>#N/A</v>
      </c>
      <c r="AJ158" s="1" t="e">
        <f t="shared" ca="1" si="34"/>
        <v>#N/A</v>
      </c>
      <c r="AK158" s="1">
        <f t="shared" ca="1" si="35"/>
        <v>453</v>
      </c>
      <c r="AL158" s="93">
        <f ca="1">IF(ISNUMBER(AA158),IF(AA158&lt;intake_valve_lift!$B$4*1000,0,AA158),"")</f>
        <v>4.93</v>
      </c>
      <c r="AM158" s="93">
        <f t="shared" ca="1" si="36"/>
        <v>4.93</v>
      </c>
      <c r="AN158" s="1">
        <f t="shared" ca="1" si="37"/>
        <v>278</v>
      </c>
      <c r="AO158" s="93">
        <f ca="1">IF(ISNUMBER(AE158),IF(AE158&lt;exhaust_valve_lift!$B$4*1000,0,AE158),"")</f>
        <v>8.2799999999999994</v>
      </c>
      <c r="AP158" s="93">
        <f t="shared" ca="1" si="38"/>
        <v>8.2799999999999994</v>
      </c>
      <c r="AQ158" s="1">
        <f ca="1"/>
        <v>463</v>
      </c>
      <c r="AR158" s="1">
        <f ca="1"/>
        <v>3.58</v>
      </c>
      <c r="AS158" s="1">
        <f ca="1"/>
        <v>298</v>
      </c>
      <c r="AT158" s="1">
        <f ca="1"/>
        <v>7.33</v>
      </c>
    </row>
    <row r="159" spans="1:46" x14ac:dyDescent="0.25">
      <c r="A159" s="8">
        <v>155</v>
      </c>
      <c r="B159" s="10">
        <v>5.2965910800000007</v>
      </c>
      <c r="C159" s="6">
        <f t="shared" si="26"/>
        <v>5.3</v>
      </c>
      <c r="D159" s="6">
        <f t="shared" si="32"/>
        <v>5.3</v>
      </c>
      <c r="E159" s="3">
        <f t="shared" ca="1" si="27"/>
        <v>510</v>
      </c>
      <c r="F159">
        <f t="shared" ca="1" si="28"/>
        <v>450</v>
      </c>
      <c r="G159" s="13">
        <v>155</v>
      </c>
      <c r="H159" s="14">
        <v>8.4045580000000015</v>
      </c>
      <c r="I159" s="6">
        <f t="shared" si="29"/>
        <v>8.4</v>
      </c>
      <c r="J159" s="6">
        <f t="shared" si="33"/>
        <v>8.4</v>
      </c>
      <c r="K159" s="3">
        <f t="shared" ca="1" si="30"/>
        <v>233</v>
      </c>
      <c r="L159">
        <f t="shared" ca="1" si="31"/>
        <v>273</v>
      </c>
      <c r="O159" s="22"/>
      <c r="P159" s="22"/>
      <c r="Q159" s="22"/>
      <c r="R159" s="22"/>
      <c r="S159" s="22"/>
      <c r="T159" s="22"/>
      <c r="U159" s="22"/>
      <c r="V159" s="22"/>
      <c r="X159" s="1">
        <f ca="1"/>
        <v>514</v>
      </c>
      <c r="Y159" s="1">
        <f ca="1"/>
        <v>4.8099999999999996</v>
      </c>
      <c r="Z159" s="92">
        <f ca="1"/>
        <v>454</v>
      </c>
      <c r="AA159" s="1">
        <f ca="1"/>
        <v>4.8099999999999996</v>
      </c>
      <c r="AB159" s="1">
        <f ca="1"/>
        <v>239</v>
      </c>
      <c r="AC159" s="1">
        <f ca="1"/>
        <v>8.25</v>
      </c>
      <c r="AD159" s="92">
        <f ca="1"/>
        <v>279</v>
      </c>
      <c r="AE159" s="1">
        <f ca="1"/>
        <v>8.25</v>
      </c>
      <c r="AF159" s="1" t="e">
        <f ca="1"/>
        <v>#N/A</v>
      </c>
      <c r="AG159" s="1" t="e">
        <f ca="1"/>
        <v>#N/A</v>
      </c>
      <c r="AH159" s="1" t="e">
        <f ca="1"/>
        <v>#N/A</v>
      </c>
      <c r="AI159" s="1" t="e">
        <f ca="1"/>
        <v>#N/A</v>
      </c>
      <c r="AJ159" s="1" t="e">
        <f t="shared" ca="1" si="34"/>
        <v>#N/A</v>
      </c>
      <c r="AK159" s="1">
        <f t="shared" ca="1" si="35"/>
        <v>454</v>
      </c>
      <c r="AL159" s="93">
        <f ca="1">IF(ISNUMBER(AA159),IF(AA159&lt;intake_valve_lift!$B$4*1000,0,AA159),"")</f>
        <v>4.8099999999999996</v>
      </c>
      <c r="AM159" s="93">
        <f t="shared" ca="1" si="36"/>
        <v>4.8099999999999996</v>
      </c>
      <c r="AN159" s="1">
        <f t="shared" ca="1" si="37"/>
        <v>279</v>
      </c>
      <c r="AO159" s="93">
        <f ca="1">IF(ISNUMBER(AE159),IF(AE159&lt;exhaust_valve_lift!$B$4*1000,0,AE159),"")</f>
        <v>8.25</v>
      </c>
      <c r="AP159" s="93">
        <f t="shared" ca="1" si="38"/>
        <v>8.25</v>
      </c>
      <c r="AQ159" s="1">
        <f ca="1"/>
        <v>464</v>
      </c>
      <c r="AR159" s="1">
        <f ca="1"/>
        <v>3.43</v>
      </c>
      <c r="AS159" s="1">
        <f ca="1"/>
        <v>299</v>
      </c>
      <c r="AT159" s="1">
        <f ca="1"/>
        <v>7.26</v>
      </c>
    </row>
    <row r="160" spans="1:46" x14ac:dyDescent="0.25">
      <c r="A160" s="8">
        <v>156</v>
      </c>
      <c r="B160" s="10">
        <v>5.1788281300000003</v>
      </c>
      <c r="C160" s="6">
        <f t="shared" si="26"/>
        <v>5.18</v>
      </c>
      <c r="D160" s="6">
        <f t="shared" si="32"/>
        <v>5.18</v>
      </c>
      <c r="E160" s="3">
        <f t="shared" ca="1" si="27"/>
        <v>511</v>
      </c>
      <c r="F160">
        <f t="shared" ca="1" si="28"/>
        <v>451</v>
      </c>
      <c r="G160" s="13">
        <v>156</v>
      </c>
      <c r="H160" s="14">
        <v>8.3830920000000013</v>
      </c>
      <c r="I160" s="6">
        <f t="shared" si="29"/>
        <v>8.3800000000000008</v>
      </c>
      <c r="J160" s="6">
        <f t="shared" si="33"/>
        <v>8.3800000000000008</v>
      </c>
      <c r="K160" s="3">
        <f t="shared" ca="1" si="30"/>
        <v>234</v>
      </c>
      <c r="L160">
        <f t="shared" ca="1" si="31"/>
        <v>274</v>
      </c>
      <c r="O160" s="22"/>
      <c r="P160" s="22"/>
      <c r="Q160" s="22"/>
      <c r="R160" s="22"/>
      <c r="S160" s="22"/>
      <c r="T160" s="22"/>
      <c r="U160" s="22"/>
      <c r="V160" s="22"/>
      <c r="X160" s="1">
        <f ca="1"/>
        <v>515</v>
      </c>
      <c r="Y160" s="1">
        <f ca="1"/>
        <v>4.68</v>
      </c>
      <c r="Z160" s="92">
        <f ca="1"/>
        <v>455</v>
      </c>
      <c r="AA160" s="1">
        <f ca="1"/>
        <v>4.68</v>
      </c>
      <c r="AB160" s="1">
        <f ca="1"/>
        <v>240</v>
      </c>
      <c r="AC160" s="1">
        <f ca="1"/>
        <v>8.2200000000000006</v>
      </c>
      <c r="AD160" s="92">
        <f ca="1"/>
        <v>280</v>
      </c>
      <c r="AE160" s="1">
        <f ca="1"/>
        <v>8.2200000000000006</v>
      </c>
      <c r="AF160" s="1" t="e">
        <f ca="1"/>
        <v>#N/A</v>
      </c>
      <c r="AG160" s="1" t="e">
        <f ca="1"/>
        <v>#N/A</v>
      </c>
      <c r="AH160" s="1" t="e">
        <f ca="1"/>
        <v>#N/A</v>
      </c>
      <c r="AI160" s="1" t="e">
        <f ca="1"/>
        <v>#N/A</v>
      </c>
      <c r="AJ160" s="1" t="e">
        <f t="shared" ca="1" si="34"/>
        <v>#N/A</v>
      </c>
      <c r="AK160" s="1">
        <f t="shared" ca="1" si="35"/>
        <v>455</v>
      </c>
      <c r="AL160" s="93">
        <f ca="1">IF(ISNUMBER(AA160),IF(AA160&lt;intake_valve_lift!$B$4*1000,0,AA160),"")</f>
        <v>4.68</v>
      </c>
      <c r="AM160" s="93">
        <f t="shared" ca="1" si="36"/>
        <v>4.68</v>
      </c>
      <c r="AN160" s="1">
        <f t="shared" ca="1" si="37"/>
        <v>280</v>
      </c>
      <c r="AO160" s="93">
        <f ca="1">IF(ISNUMBER(AE160),IF(AE160&lt;exhaust_valve_lift!$B$4*1000,0,AE160),"")</f>
        <v>8.2200000000000006</v>
      </c>
      <c r="AP160" s="93">
        <f t="shared" ca="1" si="38"/>
        <v>8.2200000000000006</v>
      </c>
      <c r="AQ160" s="1">
        <f ca="1"/>
        <v>465</v>
      </c>
      <c r="AR160" s="1">
        <f ca="1"/>
        <v>3.29</v>
      </c>
      <c r="AS160" s="1">
        <f ca="1"/>
        <v>300</v>
      </c>
      <c r="AT160" s="1">
        <f ca="1"/>
        <v>7.2</v>
      </c>
    </row>
    <row r="161" spans="1:46" x14ac:dyDescent="0.25">
      <c r="A161" s="8">
        <v>157</v>
      </c>
      <c r="B161" s="10">
        <v>5.0561103650000003</v>
      </c>
      <c r="C161" s="6">
        <f t="shared" si="26"/>
        <v>5.0599999999999996</v>
      </c>
      <c r="D161" s="6">
        <f t="shared" si="32"/>
        <v>5.0599999999999996</v>
      </c>
      <c r="E161" s="3">
        <f t="shared" ca="1" si="27"/>
        <v>512</v>
      </c>
      <c r="F161">
        <f t="shared" ca="1" si="28"/>
        <v>452</v>
      </c>
      <c r="G161" s="13">
        <v>157</v>
      </c>
      <c r="H161" s="14">
        <v>8.3597749999999991</v>
      </c>
      <c r="I161" s="6">
        <f t="shared" si="29"/>
        <v>8.36</v>
      </c>
      <c r="J161" s="6">
        <f t="shared" si="33"/>
        <v>8.36</v>
      </c>
      <c r="K161" s="3">
        <f t="shared" ca="1" si="30"/>
        <v>235</v>
      </c>
      <c r="L161">
        <f t="shared" ca="1" si="31"/>
        <v>275</v>
      </c>
      <c r="O161" s="1"/>
      <c r="P161" s="1"/>
      <c r="Q161" s="1"/>
      <c r="R161" s="1"/>
      <c r="S161" s="1"/>
      <c r="T161" s="1"/>
      <c r="U161" s="1"/>
      <c r="X161" s="1">
        <f ca="1"/>
        <v>516</v>
      </c>
      <c r="Y161" s="1">
        <f ca="1"/>
        <v>4.55</v>
      </c>
      <c r="Z161" s="92">
        <f ca="1"/>
        <v>456</v>
      </c>
      <c r="AA161" s="1">
        <f ca="1"/>
        <v>4.55</v>
      </c>
      <c r="AB161" s="1">
        <f ca="1"/>
        <v>241</v>
      </c>
      <c r="AC161" s="1">
        <f ca="1"/>
        <v>8.18</v>
      </c>
      <c r="AD161" s="92">
        <f ca="1"/>
        <v>281</v>
      </c>
      <c r="AE161" s="1">
        <f ca="1"/>
        <v>8.18</v>
      </c>
      <c r="AF161" s="1" t="e">
        <f ca="1"/>
        <v>#N/A</v>
      </c>
      <c r="AG161" s="1" t="e">
        <f ca="1"/>
        <v>#N/A</v>
      </c>
      <c r="AH161" s="1" t="e">
        <f ca="1"/>
        <v>#N/A</v>
      </c>
      <c r="AI161" s="1" t="e">
        <f ca="1"/>
        <v>#N/A</v>
      </c>
      <c r="AJ161" s="1" t="e">
        <f t="shared" ca="1" si="34"/>
        <v>#N/A</v>
      </c>
      <c r="AK161" s="1">
        <f t="shared" ca="1" si="35"/>
        <v>456</v>
      </c>
      <c r="AL161" s="93">
        <f ca="1">IF(ISNUMBER(AA161),IF(AA161&lt;intake_valve_lift!$B$4*1000,0,AA161),"")</f>
        <v>4.55</v>
      </c>
      <c r="AM161" s="93">
        <f t="shared" ca="1" si="36"/>
        <v>4.55</v>
      </c>
      <c r="AN161" s="1">
        <f t="shared" ca="1" si="37"/>
        <v>281</v>
      </c>
      <c r="AO161" s="93">
        <f ca="1">IF(ISNUMBER(AE161),IF(AE161&lt;exhaust_valve_lift!$B$4*1000,0,AE161),"")</f>
        <v>8.18</v>
      </c>
      <c r="AP161" s="93">
        <f t="shared" ca="1" si="38"/>
        <v>8.18</v>
      </c>
      <c r="AQ161" s="1">
        <f ca="1"/>
        <v>466</v>
      </c>
      <c r="AR161" s="1">
        <f ca="1"/>
        <v>3.15</v>
      </c>
      <c r="AS161" s="1">
        <f ca="1"/>
        <v>301</v>
      </c>
      <c r="AT161" s="1">
        <f ca="1"/>
        <v>7.13</v>
      </c>
    </row>
    <row r="162" spans="1:46" x14ac:dyDescent="0.25">
      <c r="A162" s="8">
        <v>158</v>
      </c>
      <c r="B162" s="10">
        <v>4.9333926000000003</v>
      </c>
      <c r="C162" s="6">
        <f t="shared" si="26"/>
        <v>4.93</v>
      </c>
      <c r="D162" s="6">
        <f t="shared" si="32"/>
        <v>4.93</v>
      </c>
      <c r="E162" s="3">
        <f t="shared" ca="1" si="27"/>
        <v>513</v>
      </c>
      <c r="F162">
        <f t="shared" ca="1" si="28"/>
        <v>453</v>
      </c>
      <c r="G162" s="13">
        <v>158</v>
      </c>
      <c r="H162" s="14">
        <v>8.3346119999999999</v>
      </c>
      <c r="I162" s="6">
        <f t="shared" si="29"/>
        <v>8.33</v>
      </c>
      <c r="J162" s="6">
        <f t="shared" si="33"/>
        <v>8.33</v>
      </c>
      <c r="K162" s="3">
        <f t="shared" ca="1" si="30"/>
        <v>236</v>
      </c>
      <c r="L162">
        <f t="shared" ca="1" si="31"/>
        <v>276</v>
      </c>
      <c r="O162" s="1"/>
      <c r="P162" s="1"/>
      <c r="Q162" s="1"/>
      <c r="R162" s="1"/>
      <c r="S162" s="1"/>
      <c r="T162" s="1"/>
      <c r="U162" s="1"/>
      <c r="X162" s="1">
        <f ca="1"/>
        <v>517</v>
      </c>
      <c r="Y162" s="1">
        <f ca="1"/>
        <v>4.41</v>
      </c>
      <c r="Z162" s="92">
        <f ca="1"/>
        <v>457</v>
      </c>
      <c r="AA162" s="1">
        <f ca="1"/>
        <v>4.41</v>
      </c>
      <c r="AB162" s="1">
        <f ca="1"/>
        <v>242</v>
      </c>
      <c r="AC162" s="1">
        <f ca="1"/>
        <v>8.15</v>
      </c>
      <c r="AD162" s="92">
        <f ca="1"/>
        <v>282</v>
      </c>
      <c r="AE162" s="1">
        <f ca="1"/>
        <v>8.15</v>
      </c>
      <c r="AF162" s="1" t="e">
        <f ca="1"/>
        <v>#N/A</v>
      </c>
      <c r="AG162" s="1" t="e">
        <f ca="1"/>
        <v>#N/A</v>
      </c>
      <c r="AH162" s="1" t="e">
        <f ca="1"/>
        <v>#N/A</v>
      </c>
      <c r="AI162" s="1" t="e">
        <f ca="1"/>
        <v>#N/A</v>
      </c>
      <c r="AJ162" s="1" t="e">
        <f t="shared" ca="1" si="34"/>
        <v>#N/A</v>
      </c>
      <c r="AK162" s="1">
        <f t="shared" ca="1" si="35"/>
        <v>457</v>
      </c>
      <c r="AL162" s="93">
        <f ca="1">IF(ISNUMBER(AA162),IF(AA162&lt;intake_valve_lift!$B$4*1000,0,AA162),"")</f>
        <v>4.41</v>
      </c>
      <c r="AM162" s="93">
        <f t="shared" ca="1" si="36"/>
        <v>4.41</v>
      </c>
      <c r="AN162" s="1">
        <f t="shared" ca="1" si="37"/>
        <v>282</v>
      </c>
      <c r="AO162" s="93">
        <f ca="1">IF(ISNUMBER(AE162),IF(AE162&lt;exhaust_valve_lift!$B$4*1000,0,AE162),"")</f>
        <v>8.15</v>
      </c>
      <c r="AP162" s="93">
        <f t="shared" ca="1" si="38"/>
        <v>8.15</v>
      </c>
      <c r="AQ162" s="1">
        <f ca="1"/>
        <v>467</v>
      </c>
      <c r="AR162" s="1">
        <f ca="1"/>
        <v>3</v>
      </c>
      <c r="AS162" s="1">
        <f ca="1"/>
        <v>302</v>
      </c>
      <c r="AT162" s="1">
        <f ca="1"/>
        <v>7.06</v>
      </c>
    </row>
    <row r="163" spans="1:46" x14ac:dyDescent="0.25">
      <c r="A163" s="8">
        <v>159</v>
      </c>
      <c r="B163" s="10">
        <v>4.8058964550000001</v>
      </c>
      <c r="C163" s="6">
        <f t="shared" si="26"/>
        <v>4.8099999999999996</v>
      </c>
      <c r="D163" s="6">
        <f t="shared" si="32"/>
        <v>4.8099999999999996</v>
      </c>
      <c r="E163" s="3">
        <f t="shared" ca="1" si="27"/>
        <v>514</v>
      </c>
      <c r="F163">
        <f t="shared" ca="1" si="28"/>
        <v>454</v>
      </c>
      <c r="G163" s="13">
        <v>159</v>
      </c>
      <c r="H163" s="14">
        <v>8.3076090000000011</v>
      </c>
      <c r="I163" s="6">
        <f t="shared" si="29"/>
        <v>8.31</v>
      </c>
      <c r="J163" s="6">
        <f t="shared" si="33"/>
        <v>8.31</v>
      </c>
      <c r="K163" s="3">
        <f t="shared" ca="1" si="30"/>
        <v>237</v>
      </c>
      <c r="L163">
        <f t="shared" ca="1" si="31"/>
        <v>277</v>
      </c>
      <c r="O163" s="1"/>
      <c r="P163" s="1"/>
      <c r="Q163" s="1"/>
      <c r="R163" s="1"/>
      <c r="S163" s="1"/>
      <c r="T163" s="1"/>
      <c r="U163" s="1"/>
      <c r="X163" s="1">
        <f ca="1"/>
        <v>518</v>
      </c>
      <c r="Y163" s="1">
        <f ca="1"/>
        <v>4.28</v>
      </c>
      <c r="Z163" s="92">
        <f ca="1"/>
        <v>458</v>
      </c>
      <c r="AA163" s="1">
        <f ca="1"/>
        <v>4.28</v>
      </c>
      <c r="AB163" s="1">
        <f ca="1"/>
        <v>243</v>
      </c>
      <c r="AC163" s="1">
        <f ca="1"/>
        <v>8.11</v>
      </c>
      <c r="AD163" s="92">
        <f ca="1"/>
        <v>283</v>
      </c>
      <c r="AE163" s="1">
        <f ca="1"/>
        <v>8.11</v>
      </c>
      <c r="AF163" s="1" t="e">
        <f ca="1"/>
        <v>#N/A</v>
      </c>
      <c r="AG163" s="1" t="e">
        <f ca="1"/>
        <v>#N/A</v>
      </c>
      <c r="AH163" s="1" t="e">
        <f ca="1"/>
        <v>#N/A</v>
      </c>
      <c r="AI163" s="1" t="e">
        <f ca="1"/>
        <v>#N/A</v>
      </c>
      <c r="AJ163" s="1" t="e">
        <f t="shared" ca="1" si="34"/>
        <v>#N/A</v>
      </c>
      <c r="AK163" s="1">
        <f t="shared" ca="1" si="35"/>
        <v>458</v>
      </c>
      <c r="AL163" s="93">
        <f ca="1">IF(ISNUMBER(AA163),IF(AA163&lt;intake_valve_lift!$B$4*1000,0,AA163),"")</f>
        <v>4.28</v>
      </c>
      <c r="AM163" s="93">
        <f t="shared" ca="1" si="36"/>
        <v>4.28</v>
      </c>
      <c r="AN163" s="1">
        <f t="shared" ca="1" si="37"/>
        <v>283</v>
      </c>
      <c r="AO163" s="93">
        <f ca="1">IF(ISNUMBER(AE163),IF(AE163&lt;exhaust_valve_lift!$B$4*1000,0,AE163),"")</f>
        <v>8.11</v>
      </c>
      <c r="AP163" s="93">
        <f t="shared" ca="1" si="38"/>
        <v>8.11</v>
      </c>
      <c r="AQ163" s="1">
        <f ca="1"/>
        <v>468</v>
      </c>
      <c r="AR163" s="1">
        <f ca="1"/>
        <v>2.86</v>
      </c>
      <c r="AS163" s="1">
        <f ca="1"/>
        <v>303</v>
      </c>
      <c r="AT163" s="1">
        <f ca="1"/>
        <v>6.99</v>
      </c>
    </row>
    <row r="164" spans="1:46" x14ac:dyDescent="0.25">
      <c r="A164" s="8">
        <v>160</v>
      </c>
      <c r="B164" s="10">
        <v>4.6784003099999998</v>
      </c>
      <c r="C164" s="6">
        <f t="shared" si="26"/>
        <v>4.68</v>
      </c>
      <c r="D164" s="6">
        <f t="shared" si="32"/>
        <v>4.68</v>
      </c>
      <c r="E164" s="3">
        <f t="shared" ca="1" si="27"/>
        <v>515</v>
      </c>
      <c r="F164">
        <f t="shared" ca="1" si="28"/>
        <v>455</v>
      </c>
      <c r="G164" s="13">
        <v>160</v>
      </c>
      <c r="H164" s="14">
        <v>8.2787740000000003</v>
      </c>
      <c r="I164" s="6">
        <f t="shared" si="29"/>
        <v>8.2799999999999994</v>
      </c>
      <c r="J164" s="6">
        <f t="shared" si="33"/>
        <v>8.2799999999999994</v>
      </c>
      <c r="K164" s="3">
        <f t="shared" ca="1" si="30"/>
        <v>238</v>
      </c>
      <c r="L164">
        <f t="shared" ca="1" si="31"/>
        <v>278</v>
      </c>
      <c r="O164" s="1"/>
      <c r="P164" s="1"/>
      <c r="Q164" s="1"/>
      <c r="R164" s="1"/>
      <c r="S164" s="1"/>
      <c r="T164" s="1"/>
      <c r="U164" s="1"/>
      <c r="X164" s="1">
        <f ca="1"/>
        <v>519</v>
      </c>
      <c r="Y164" s="1">
        <f ca="1"/>
        <v>4.1399999999999997</v>
      </c>
      <c r="Z164" s="92">
        <f ca="1"/>
        <v>459</v>
      </c>
      <c r="AA164" s="1">
        <f ca="1"/>
        <v>4.1399999999999997</v>
      </c>
      <c r="AB164" s="1">
        <f ca="1"/>
        <v>244</v>
      </c>
      <c r="AC164" s="1">
        <f ca="1"/>
        <v>8.07</v>
      </c>
      <c r="AD164" s="92">
        <f ca="1"/>
        <v>284</v>
      </c>
      <c r="AE164" s="1">
        <f ca="1"/>
        <v>8.07</v>
      </c>
      <c r="AF164" s="1" t="e">
        <f ca="1"/>
        <v>#N/A</v>
      </c>
      <c r="AG164" s="1" t="e">
        <f ca="1"/>
        <v>#N/A</v>
      </c>
      <c r="AH164" s="1" t="e">
        <f ca="1"/>
        <v>#N/A</v>
      </c>
      <c r="AI164" s="1" t="e">
        <f ca="1"/>
        <v>#N/A</v>
      </c>
      <c r="AJ164" s="1" t="e">
        <f t="shared" ca="1" si="34"/>
        <v>#N/A</v>
      </c>
      <c r="AK164" s="1">
        <f t="shared" ca="1" si="35"/>
        <v>459</v>
      </c>
      <c r="AL164" s="93">
        <f ca="1">IF(ISNUMBER(AA164),IF(AA164&lt;intake_valve_lift!$B$4*1000,0,AA164),"")</f>
        <v>4.1399999999999997</v>
      </c>
      <c r="AM164" s="93">
        <f t="shared" ca="1" si="36"/>
        <v>4.1399999999999997</v>
      </c>
      <c r="AN164" s="1">
        <f t="shared" ca="1" si="37"/>
        <v>284</v>
      </c>
      <c r="AO164" s="93">
        <f ca="1">IF(ISNUMBER(AE164),IF(AE164&lt;exhaust_valve_lift!$B$4*1000,0,AE164),"")</f>
        <v>8.07</v>
      </c>
      <c r="AP164" s="93">
        <f t="shared" ca="1" si="38"/>
        <v>8.07</v>
      </c>
      <c r="AQ164" s="1">
        <f ca="1"/>
        <v>469</v>
      </c>
      <c r="AR164" s="1">
        <f ca="1"/>
        <v>2.72</v>
      </c>
      <c r="AS164" s="1">
        <f ca="1"/>
        <v>304</v>
      </c>
      <c r="AT164" s="1">
        <f ca="1"/>
        <v>6.91</v>
      </c>
    </row>
    <row r="165" spans="1:46" x14ac:dyDescent="0.25">
      <c r="A165" s="8">
        <v>161</v>
      </c>
      <c r="B165" s="10">
        <v>4.5463632450000002</v>
      </c>
      <c r="C165" s="6">
        <f t="shared" si="26"/>
        <v>4.55</v>
      </c>
      <c r="D165" s="6">
        <f t="shared" si="32"/>
        <v>4.55</v>
      </c>
      <c r="E165" s="3">
        <f t="shared" ca="1" si="27"/>
        <v>516</v>
      </c>
      <c r="F165">
        <f t="shared" ca="1" si="28"/>
        <v>456</v>
      </c>
      <c r="G165" s="13">
        <v>161</v>
      </c>
      <c r="H165" s="14">
        <v>8.2481139999999993</v>
      </c>
      <c r="I165" s="6">
        <f t="shared" si="29"/>
        <v>8.25</v>
      </c>
      <c r="J165" s="6">
        <f t="shared" si="33"/>
        <v>8.25</v>
      </c>
      <c r="K165" s="3">
        <f t="shared" ca="1" si="30"/>
        <v>239</v>
      </c>
      <c r="L165">
        <f t="shared" ca="1" si="31"/>
        <v>279</v>
      </c>
      <c r="O165" s="1"/>
      <c r="P165" s="1"/>
      <c r="Q165" s="1"/>
      <c r="R165" s="1"/>
      <c r="S165" s="1"/>
      <c r="T165" s="1"/>
      <c r="U165" s="1"/>
      <c r="X165" s="1">
        <f ca="1"/>
        <v>520</v>
      </c>
      <c r="Y165" s="1">
        <f ca="1"/>
        <v>4</v>
      </c>
      <c r="Z165" s="92">
        <f ca="1"/>
        <v>460</v>
      </c>
      <c r="AA165" s="1">
        <f ca="1"/>
        <v>4</v>
      </c>
      <c r="AB165" s="1">
        <f ca="1"/>
        <v>245</v>
      </c>
      <c r="AC165" s="1">
        <f ca="1"/>
        <v>8.0299999999999994</v>
      </c>
      <c r="AD165" s="92">
        <f ca="1"/>
        <v>285</v>
      </c>
      <c r="AE165" s="1">
        <f ca="1"/>
        <v>8.0299999999999994</v>
      </c>
      <c r="AF165" s="1" t="e">
        <f ca="1"/>
        <v>#N/A</v>
      </c>
      <c r="AG165" s="1" t="e">
        <f ca="1"/>
        <v>#N/A</v>
      </c>
      <c r="AH165" s="1" t="e">
        <f ca="1"/>
        <v>#N/A</v>
      </c>
      <c r="AI165" s="1" t="e">
        <f ca="1"/>
        <v>#N/A</v>
      </c>
      <c r="AJ165" s="1" t="e">
        <f t="shared" ca="1" si="34"/>
        <v>#N/A</v>
      </c>
      <c r="AK165" s="1">
        <f t="shared" ca="1" si="35"/>
        <v>460</v>
      </c>
      <c r="AL165" s="93">
        <f ca="1">IF(ISNUMBER(AA165),IF(AA165&lt;intake_valve_lift!$B$4*1000,0,AA165),"")</f>
        <v>4</v>
      </c>
      <c r="AM165" s="93">
        <f t="shared" ca="1" si="36"/>
        <v>4</v>
      </c>
      <c r="AN165" s="1">
        <f t="shared" ca="1" si="37"/>
        <v>285</v>
      </c>
      <c r="AO165" s="93">
        <f ca="1">IF(ISNUMBER(AE165),IF(AE165&lt;exhaust_valve_lift!$B$4*1000,0,AE165),"")</f>
        <v>8.0299999999999994</v>
      </c>
      <c r="AP165" s="93">
        <f t="shared" ca="1" si="38"/>
        <v>8.0299999999999994</v>
      </c>
      <c r="AQ165" s="1">
        <f ca="1"/>
        <v>470</v>
      </c>
      <c r="AR165" s="1">
        <f ca="1"/>
        <v>2.58</v>
      </c>
      <c r="AS165" s="1">
        <f ca="1"/>
        <v>305</v>
      </c>
      <c r="AT165" s="1">
        <f ca="1"/>
        <v>6.84</v>
      </c>
    </row>
    <row r="166" spans="1:46" x14ac:dyDescent="0.25">
      <c r="A166" s="8">
        <v>162</v>
      </c>
      <c r="B166" s="10">
        <v>4.4143261799999998</v>
      </c>
      <c r="C166" s="6">
        <f t="shared" si="26"/>
        <v>4.41</v>
      </c>
      <c r="D166" s="6">
        <f t="shared" si="32"/>
        <v>4.41</v>
      </c>
      <c r="E166" s="3">
        <f t="shared" ca="1" si="27"/>
        <v>517</v>
      </c>
      <c r="F166">
        <f t="shared" ca="1" si="28"/>
        <v>457</v>
      </c>
      <c r="G166" s="13">
        <v>162</v>
      </c>
      <c r="H166" s="14">
        <v>8.2156359999999999</v>
      </c>
      <c r="I166" s="6">
        <f t="shared" si="29"/>
        <v>8.2200000000000006</v>
      </c>
      <c r="J166" s="6">
        <f t="shared" si="33"/>
        <v>8.2200000000000006</v>
      </c>
      <c r="K166" s="3">
        <f t="shared" ca="1" si="30"/>
        <v>240</v>
      </c>
      <c r="L166">
        <f t="shared" ca="1" si="31"/>
        <v>280</v>
      </c>
      <c r="O166" s="1"/>
      <c r="P166" s="1"/>
      <c r="Q166" s="1"/>
      <c r="R166" s="1"/>
      <c r="S166" s="1"/>
      <c r="T166" s="1"/>
      <c r="U166" s="1"/>
      <c r="X166" s="1">
        <f ca="1"/>
        <v>521</v>
      </c>
      <c r="Y166" s="1">
        <f ca="1"/>
        <v>3.86</v>
      </c>
      <c r="Z166" s="92">
        <f ca="1"/>
        <v>461</v>
      </c>
      <c r="AA166" s="1">
        <f ca="1"/>
        <v>3.86</v>
      </c>
      <c r="AB166" s="1">
        <f ca="1"/>
        <v>246</v>
      </c>
      <c r="AC166" s="1">
        <f ca="1"/>
        <v>7.98</v>
      </c>
      <c r="AD166" s="92">
        <f ca="1"/>
        <v>286</v>
      </c>
      <c r="AE166" s="1">
        <f ca="1"/>
        <v>7.98</v>
      </c>
      <c r="AF166" s="1" t="e">
        <f ca="1"/>
        <v>#N/A</v>
      </c>
      <c r="AG166" s="1" t="e">
        <f ca="1"/>
        <v>#N/A</v>
      </c>
      <c r="AH166" s="1" t="e">
        <f ca="1"/>
        <v>#N/A</v>
      </c>
      <c r="AI166" s="1" t="e">
        <f ca="1"/>
        <v>#N/A</v>
      </c>
      <c r="AJ166" s="1" t="e">
        <f t="shared" ca="1" si="34"/>
        <v>#N/A</v>
      </c>
      <c r="AK166" s="1">
        <f t="shared" ca="1" si="35"/>
        <v>461</v>
      </c>
      <c r="AL166" s="93">
        <f ca="1">IF(ISNUMBER(AA166),IF(AA166&lt;intake_valve_lift!$B$4*1000,0,AA166),"")</f>
        <v>3.86</v>
      </c>
      <c r="AM166" s="93">
        <f t="shared" ca="1" si="36"/>
        <v>3.86</v>
      </c>
      <c r="AN166" s="1">
        <f t="shared" ca="1" si="37"/>
        <v>286</v>
      </c>
      <c r="AO166" s="93">
        <f ca="1">IF(ISNUMBER(AE166),IF(AE166&lt;exhaust_valve_lift!$B$4*1000,0,AE166),"")</f>
        <v>7.98</v>
      </c>
      <c r="AP166" s="93">
        <f t="shared" ca="1" si="38"/>
        <v>7.98</v>
      </c>
      <c r="AQ166" s="1">
        <f ca="1"/>
        <v>471</v>
      </c>
      <c r="AR166" s="1">
        <f ca="1"/>
        <v>2.44</v>
      </c>
      <c r="AS166" s="1">
        <f ca="1"/>
        <v>306</v>
      </c>
      <c r="AT166" s="1">
        <f ca="1"/>
        <v>6.76</v>
      </c>
    </row>
    <row r="167" spans="1:46" x14ac:dyDescent="0.25">
      <c r="A167" s="8">
        <v>163</v>
      </c>
      <c r="B167" s="10">
        <v>4.2781296700000002</v>
      </c>
      <c r="C167" s="6">
        <f t="shared" si="26"/>
        <v>4.28</v>
      </c>
      <c r="D167" s="6">
        <f t="shared" si="32"/>
        <v>4.28</v>
      </c>
      <c r="E167" s="3">
        <f t="shared" ca="1" si="27"/>
        <v>518</v>
      </c>
      <c r="F167">
        <f t="shared" ca="1" si="28"/>
        <v>458</v>
      </c>
      <c r="G167" s="13">
        <v>163</v>
      </c>
      <c r="H167" s="14">
        <v>8.1813509999999994</v>
      </c>
      <c r="I167" s="6">
        <f t="shared" si="29"/>
        <v>8.18</v>
      </c>
      <c r="J167" s="6">
        <f t="shared" si="33"/>
        <v>8.18</v>
      </c>
      <c r="K167" s="3">
        <f t="shared" ca="1" si="30"/>
        <v>241</v>
      </c>
      <c r="L167">
        <f t="shared" ca="1" si="31"/>
        <v>281</v>
      </c>
      <c r="O167" s="1"/>
      <c r="P167" s="1"/>
      <c r="Q167" s="1"/>
      <c r="R167" s="1"/>
      <c r="S167" s="1"/>
      <c r="T167" s="1"/>
      <c r="U167" s="1"/>
      <c r="X167" s="1">
        <f ca="1"/>
        <v>522</v>
      </c>
      <c r="Y167" s="1">
        <f ca="1"/>
        <v>3.72</v>
      </c>
      <c r="Z167" s="92">
        <f ca="1"/>
        <v>462</v>
      </c>
      <c r="AA167" s="1">
        <f ca="1"/>
        <v>3.72</v>
      </c>
      <c r="AB167" s="1">
        <f ca="1"/>
        <v>247</v>
      </c>
      <c r="AC167" s="1">
        <f ca="1"/>
        <v>7.94</v>
      </c>
      <c r="AD167" s="92">
        <f ca="1"/>
        <v>287</v>
      </c>
      <c r="AE167" s="1">
        <f ca="1"/>
        <v>7.94</v>
      </c>
      <c r="AF167" s="1" t="e">
        <f ca="1"/>
        <v>#N/A</v>
      </c>
      <c r="AG167" s="1" t="e">
        <f ca="1"/>
        <v>#N/A</v>
      </c>
      <c r="AH167" s="1" t="e">
        <f ca="1"/>
        <v>#N/A</v>
      </c>
      <c r="AI167" s="1" t="e">
        <f ca="1"/>
        <v>#N/A</v>
      </c>
      <c r="AJ167" s="1" t="e">
        <f t="shared" ca="1" si="34"/>
        <v>#N/A</v>
      </c>
      <c r="AK167" s="1">
        <f t="shared" ca="1" si="35"/>
        <v>462</v>
      </c>
      <c r="AL167" s="93">
        <f ca="1">IF(ISNUMBER(AA167),IF(AA167&lt;intake_valve_lift!$B$4*1000,0,AA167),"")</f>
        <v>3.72</v>
      </c>
      <c r="AM167" s="93">
        <f t="shared" ca="1" si="36"/>
        <v>3.72</v>
      </c>
      <c r="AN167" s="1">
        <f t="shared" ca="1" si="37"/>
        <v>287</v>
      </c>
      <c r="AO167" s="93">
        <f ca="1">IF(ISNUMBER(AE167),IF(AE167&lt;exhaust_valve_lift!$B$4*1000,0,AE167),"")</f>
        <v>7.94</v>
      </c>
      <c r="AP167" s="93">
        <f t="shared" ca="1" si="38"/>
        <v>7.94</v>
      </c>
      <c r="AQ167" s="1">
        <f ca="1"/>
        <v>472</v>
      </c>
      <c r="AR167" s="1">
        <f ca="1"/>
        <v>2.31</v>
      </c>
      <c r="AS167" s="1">
        <f ca="1"/>
        <v>307</v>
      </c>
      <c r="AT167" s="1">
        <f ca="1"/>
        <v>6.68</v>
      </c>
    </row>
    <row r="168" spans="1:46" x14ac:dyDescent="0.25">
      <c r="A168" s="8">
        <v>164</v>
      </c>
      <c r="B168" s="10">
        <v>4.1419331599999998</v>
      </c>
      <c r="C168" s="6">
        <f t="shared" si="26"/>
        <v>4.1399999999999997</v>
      </c>
      <c r="D168" s="6">
        <f t="shared" si="32"/>
        <v>4.1399999999999997</v>
      </c>
      <c r="E168" s="3">
        <f t="shared" ca="1" si="27"/>
        <v>519</v>
      </c>
      <c r="F168">
        <f t="shared" ca="1" si="28"/>
        <v>459</v>
      </c>
      <c r="G168" s="13">
        <v>164</v>
      </c>
      <c r="H168" s="14">
        <v>8.1452650000000002</v>
      </c>
      <c r="I168" s="6">
        <f t="shared" si="29"/>
        <v>8.15</v>
      </c>
      <c r="J168" s="6">
        <f t="shared" si="33"/>
        <v>8.15</v>
      </c>
      <c r="K168" s="3">
        <f t="shared" ca="1" si="30"/>
        <v>242</v>
      </c>
      <c r="L168">
        <f t="shared" ca="1" si="31"/>
        <v>282</v>
      </c>
      <c r="O168" s="1"/>
      <c r="P168" s="1"/>
      <c r="Q168" s="1"/>
      <c r="R168" s="1"/>
      <c r="S168" s="1"/>
      <c r="T168" s="1"/>
      <c r="U168" s="1"/>
      <c r="X168" s="1">
        <f ca="1"/>
        <v>523</v>
      </c>
      <c r="Y168" s="1">
        <f ca="1"/>
        <v>3.58</v>
      </c>
      <c r="Z168" s="92">
        <f ca="1"/>
        <v>463</v>
      </c>
      <c r="AA168" s="1">
        <f ca="1"/>
        <v>3.58</v>
      </c>
      <c r="AB168" s="1">
        <f ca="1"/>
        <v>248</v>
      </c>
      <c r="AC168" s="1">
        <f ca="1"/>
        <v>7.89</v>
      </c>
      <c r="AD168" s="92">
        <f ca="1"/>
        <v>288</v>
      </c>
      <c r="AE168" s="1">
        <f ca="1"/>
        <v>7.89</v>
      </c>
      <c r="AF168" s="1" t="e">
        <f ca="1"/>
        <v>#N/A</v>
      </c>
      <c r="AG168" s="1" t="e">
        <f ca="1"/>
        <v>#N/A</v>
      </c>
      <c r="AH168" s="1" t="e">
        <f ca="1"/>
        <v>#N/A</v>
      </c>
      <c r="AI168" s="1" t="e">
        <f ca="1"/>
        <v>#N/A</v>
      </c>
      <c r="AJ168" s="1" t="e">
        <f t="shared" ca="1" si="34"/>
        <v>#N/A</v>
      </c>
      <c r="AK168" s="1">
        <f t="shared" ca="1" si="35"/>
        <v>463</v>
      </c>
      <c r="AL168" s="93">
        <f ca="1">IF(ISNUMBER(AA168),IF(AA168&lt;intake_valve_lift!$B$4*1000,0,AA168),"")</f>
        <v>3.58</v>
      </c>
      <c r="AM168" s="93">
        <f t="shared" ca="1" si="36"/>
        <v>3.58</v>
      </c>
      <c r="AN168" s="1">
        <f t="shared" ca="1" si="37"/>
        <v>288</v>
      </c>
      <c r="AO168" s="93">
        <f ca="1">IF(ISNUMBER(AE168),IF(AE168&lt;exhaust_valve_lift!$B$4*1000,0,AE168),"")</f>
        <v>7.89</v>
      </c>
      <c r="AP168" s="93">
        <f t="shared" ca="1" si="38"/>
        <v>7.89</v>
      </c>
      <c r="AQ168" s="1">
        <f ca="1"/>
        <v>473</v>
      </c>
      <c r="AR168" s="1">
        <f ca="1"/>
        <v>2.1800000000000002</v>
      </c>
      <c r="AS168" s="1">
        <f ca="1"/>
        <v>308</v>
      </c>
      <c r="AT168" s="1">
        <f ca="1"/>
        <v>6.6</v>
      </c>
    </row>
    <row r="169" spans="1:46" x14ac:dyDescent="0.25">
      <c r="A169" s="8">
        <v>165</v>
      </c>
      <c r="B169" s="10">
        <v>4.0022003100000001</v>
      </c>
      <c r="C169" s="6">
        <f t="shared" si="26"/>
        <v>4</v>
      </c>
      <c r="D169" s="6">
        <f t="shared" si="32"/>
        <v>4</v>
      </c>
      <c r="E169" s="3">
        <f t="shared" ca="1" si="27"/>
        <v>520</v>
      </c>
      <c r="F169">
        <f t="shared" ca="1" si="28"/>
        <v>460</v>
      </c>
      <c r="G169" s="13">
        <v>165</v>
      </c>
      <c r="H169" s="14">
        <v>8.1073880000000003</v>
      </c>
      <c r="I169" s="6">
        <f t="shared" si="29"/>
        <v>8.11</v>
      </c>
      <c r="J169" s="6">
        <f t="shared" si="33"/>
        <v>8.11</v>
      </c>
      <c r="K169" s="3">
        <f t="shared" ca="1" si="30"/>
        <v>243</v>
      </c>
      <c r="L169">
        <f t="shared" ca="1" si="31"/>
        <v>283</v>
      </c>
      <c r="O169" s="1"/>
      <c r="P169" s="1"/>
      <c r="Q169" s="1"/>
      <c r="R169" s="1"/>
      <c r="S169" s="1"/>
      <c r="T169" s="1"/>
      <c r="U169" s="1"/>
      <c r="X169" s="1">
        <f ca="1"/>
        <v>524</v>
      </c>
      <c r="Y169" s="1">
        <f ca="1"/>
        <v>3.43</v>
      </c>
      <c r="Z169" s="92">
        <f ca="1"/>
        <v>464</v>
      </c>
      <c r="AA169" s="1">
        <f ca="1"/>
        <v>3.43</v>
      </c>
      <c r="AB169" s="1">
        <f ca="1"/>
        <v>249</v>
      </c>
      <c r="AC169" s="1">
        <f ca="1"/>
        <v>7.84</v>
      </c>
      <c r="AD169" s="92">
        <f ca="1"/>
        <v>289</v>
      </c>
      <c r="AE169" s="1">
        <f ca="1"/>
        <v>7.84</v>
      </c>
      <c r="AF169" s="1" t="e">
        <f ca="1"/>
        <v>#N/A</v>
      </c>
      <c r="AG169" s="1" t="e">
        <f ca="1"/>
        <v>#N/A</v>
      </c>
      <c r="AH169" s="1" t="e">
        <f ca="1"/>
        <v>#N/A</v>
      </c>
      <c r="AI169" s="1" t="e">
        <f ca="1"/>
        <v>#N/A</v>
      </c>
      <c r="AJ169" s="1" t="e">
        <f t="shared" ca="1" si="34"/>
        <v>#N/A</v>
      </c>
      <c r="AK169" s="1">
        <f t="shared" ca="1" si="35"/>
        <v>464</v>
      </c>
      <c r="AL169" s="93">
        <f ca="1">IF(ISNUMBER(AA169),IF(AA169&lt;intake_valve_lift!$B$4*1000,0,AA169),"")</f>
        <v>3.43</v>
      </c>
      <c r="AM169" s="93">
        <f t="shared" ca="1" si="36"/>
        <v>3.43</v>
      </c>
      <c r="AN169" s="1">
        <f t="shared" ca="1" si="37"/>
        <v>289</v>
      </c>
      <c r="AO169" s="93">
        <f ca="1">IF(ISNUMBER(AE169),IF(AE169&lt;exhaust_valve_lift!$B$4*1000,0,AE169),"")</f>
        <v>7.84</v>
      </c>
      <c r="AP169" s="93">
        <f t="shared" ca="1" si="38"/>
        <v>7.84</v>
      </c>
      <c r="AQ169" s="1">
        <f ca="1"/>
        <v>474</v>
      </c>
      <c r="AR169" s="1">
        <f ca="1"/>
        <v>2.0499999999999998</v>
      </c>
      <c r="AS169" s="1">
        <f ca="1"/>
        <v>309</v>
      </c>
      <c r="AT169" s="1">
        <f ca="1"/>
        <v>6.52</v>
      </c>
    </row>
    <row r="170" spans="1:46" x14ac:dyDescent="0.25">
      <c r="A170" s="8">
        <v>166</v>
      </c>
      <c r="B170" s="10">
        <v>3.86246746</v>
      </c>
      <c r="C170" s="6">
        <f t="shared" si="26"/>
        <v>3.86</v>
      </c>
      <c r="D170" s="6">
        <f t="shared" si="32"/>
        <v>3.86</v>
      </c>
      <c r="E170" s="3">
        <f t="shared" ca="1" si="27"/>
        <v>521</v>
      </c>
      <c r="F170">
        <f t="shared" ca="1" si="28"/>
        <v>461</v>
      </c>
      <c r="G170" s="13">
        <v>166</v>
      </c>
      <c r="H170" s="14">
        <v>8.0677280000000007</v>
      </c>
      <c r="I170" s="6">
        <f t="shared" si="29"/>
        <v>8.07</v>
      </c>
      <c r="J170" s="6">
        <f t="shared" si="33"/>
        <v>8.07</v>
      </c>
      <c r="K170" s="3">
        <f t="shared" ca="1" si="30"/>
        <v>244</v>
      </c>
      <c r="L170">
        <f t="shared" ca="1" si="31"/>
        <v>284</v>
      </c>
      <c r="O170" s="1"/>
      <c r="P170" s="1"/>
      <c r="Q170" s="1"/>
      <c r="R170" s="1"/>
      <c r="S170" s="1"/>
      <c r="T170" s="1"/>
      <c r="U170" s="1"/>
      <c r="X170" s="1">
        <f ca="1"/>
        <v>525</v>
      </c>
      <c r="Y170" s="1">
        <f ca="1"/>
        <v>3.29</v>
      </c>
      <c r="Z170" s="92">
        <f ca="1"/>
        <v>465</v>
      </c>
      <c r="AA170" s="1">
        <f ca="1"/>
        <v>3.29</v>
      </c>
      <c r="AB170" s="1">
        <f ca="1"/>
        <v>250</v>
      </c>
      <c r="AC170" s="1">
        <f ca="1"/>
        <v>7.79</v>
      </c>
      <c r="AD170" s="92">
        <f ca="1"/>
        <v>290</v>
      </c>
      <c r="AE170" s="1">
        <f ca="1"/>
        <v>7.79</v>
      </c>
      <c r="AF170" s="1" t="e">
        <f ca="1"/>
        <v>#N/A</v>
      </c>
      <c r="AG170" s="1" t="e">
        <f ca="1"/>
        <v>#N/A</v>
      </c>
      <c r="AH170" s="1" t="e">
        <f ca="1"/>
        <v>#N/A</v>
      </c>
      <c r="AI170" s="1" t="e">
        <f ca="1"/>
        <v>#N/A</v>
      </c>
      <c r="AJ170" s="1" t="e">
        <f t="shared" ca="1" si="34"/>
        <v>#N/A</v>
      </c>
      <c r="AK170" s="1">
        <f t="shared" ca="1" si="35"/>
        <v>465</v>
      </c>
      <c r="AL170" s="93">
        <f ca="1">IF(ISNUMBER(AA170),IF(AA170&lt;intake_valve_lift!$B$4*1000,0,AA170),"")</f>
        <v>3.29</v>
      </c>
      <c r="AM170" s="93">
        <f t="shared" ca="1" si="36"/>
        <v>3.29</v>
      </c>
      <c r="AN170" s="1">
        <f t="shared" ca="1" si="37"/>
        <v>290</v>
      </c>
      <c r="AO170" s="93">
        <f ca="1">IF(ISNUMBER(AE170),IF(AE170&lt;exhaust_valve_lift!$B$4*1000,0,AE170),"")</f>
        <v>7.79</v>
      </c>
      <c r="AP170" s="93">
        <f t="shared" ca="1" si="38"/>
        <v>7.79</v>
      </c>
      <c r="AQ170" s="1">
        <f ca="1"/>
        <v>475</v>
      </c>
      <c r="AR170" s="1">
        <f ca="1"/>
        <v>1.92</v>
      </c>
      <c r="AS170" s="1">
        <f ca="1"/>
        <v>310</v>
      </c>
      <c r="AT170" s="1">
        <f ca="1"/>
        <v>6.44</v>
      </c>
    </row>
    <row r="171" spans="1:46" x14ac:dyDescent="0.25">
      <c r="A171" s="8">
        <v>167</v>
      </c>
      <c r="B171" s="10">
        <v>3.720137995</v>
      </c>
      <c r="C171" s="6">
        <f t="shared" si="26"/>
        <v>3.72</v>
      </c>
      <c r="D171" s="6">
        <f t="shared" si="32"/>
        <v>3.72</v>
      </c>
      <c r="E171" s="3">
        <f t="shared" ca="1" si="27"/>
        <v>522</v>
      </c>
      <c r="F171">
        <f t="shared" ca="1" si="28"/>
        <v>462</v>
      </c>
      <c r="G171" s="13">
        <v>167</v>
      </c>
      <c r="H171" s="14">
        <v>8.026292999999999</v>
      </c>
      <c r="I171" s="6">
        <f t="shared" si="29"/>
        <v>8.0299999999999994</v>
      </c>
      <c r="J171" s="6">
        <f t="shared" si="33"/>
        <v>8.0299999999999994</v>
      </c>
      <c r="K171" s="3">
        <f t="shared" ca="1" si="30"/>
        <v>245</v>
      </c>
      <c r="L171">
        <f t="shared" ca="1" si="31"/>
        <v>285</v>
      </c>
      <c r="O171" s="1"/>
      <c r="P171" s="1"/>
      <c r="Q171" s="1"/>
      <c r="R171" s="1"/>
      <c r="S171" s="1"/>
      <c r="T171" s="1"/>
      <c r="U171" s="1"/>
      <c r="X171" s="1">
        <f ca="1"/>
        <v>526</v>
      </c>
      <c r="Y171" s="1">
        <f ca="1"/>
        <v>3.15</v>
      </c>
      <c r="Z171" s="92">
        <f ca="1"/>
        <v>466</v>
      </c>
      <c r="AA171" s="1">
        <f ca="1"/>
        <v>3.15</v>
      </c>
      <c r="AB171" s="1">
        <f ca="1"/>
        <v>251</v>
      </c>
      <c r="AC171" s="1">
        <f ca="1"/>
        <v>7.74</v>
      </c>
      <c r="AD171" s="92">
        <f ca="1"/>
        <v>291</v>
      </c>
      <c r="AE171" s="1">
        <f ca="1"/>
        <v>7.74</v>
      </c>
      <c r="AF171" s="1" t="e">
        <f ca="1"/>
        <v>#N/A</v>
      </c>
      <c r="AG171" s="1" t="e">
        <f ca="1"/>
        <v>#N/A</v>
      </c>
      <c r="AH171" s="1" t="e">
        <f ca="1"/>
        <v>#N/A</v>
      </c>
      <c r="AI171" s="1" t="e">
        <f ca="1"/>
        <v>#N/A</v>
      </c>
      <c r="AJ171" s="1" t="e">
        <f t="shared" ca="1" si="34"/>
        <v>#N/A</v>
      </c>
      <c r="AK171" s="1">
        <f t="shared" ca="1" si="35"/>
        <v>466</v>
      </c>
      <c r="AL171" s="93">
        <f ca="1">IF(ISNUMBER(AA171),IF(AA171&lt;intake_valve_lift!$B$4*1000,0,AA171),"")</f>
        <v>3.15</v>
      </c>
      <c r="AM171" s="93">
        <f t="shared" ca="1" si="36"/>
        <v>3.15</v>
      </c>
      <c r="AN171" s="1">
        <f t="shared" ca="1" si="37"/>
        <v>291</v>
      </c>
      <c r="AO171" s="93">
        <f ca="1">IF(ISNUMBER(AE171),IF(AE171&lt;exhaust_valve_lift!$B$4*1000,0,AE171),"")</f>
        <v>7.74</v>
      </c>
      <c r="AP171" s="93">
        <f t="shared" ca="1" si="38"/>
        <v>7.74</v>
      </c>
      <c r="AQ171" s="1">
        <f ca="1"/>
        <v>476</v>
      </c>
      <c r="AR171" s="1">
        <f ca="1"/>
        <v>1.8</v>
      </c>
      <c r="AS171" s="1">
        <f ca="1"/>
        <v>311</v>
      </c>
      <c r="AT171" s="1">
        <f ca="1"/>
        <v>6.35</v>
      </c>
    </row>
    <row r="172" spans="1:46" x14ac:dyDescent="0.25">
      <c r="A172" s="8">
        <v>168</v>
      </c>
      <c r="B172" s="10">
        <v>3.57780853</v>
      </c>
      <c r="C172" s="6">
        <f t="shared" si="26"/>
        <v>3.58</v>
      </c>
      <c r="D172" s="6">
        <f t="shared" si="32"/>
        <v>3.58</v>
      </c>
      <c r="E172" s="3">
        <f t="shared" ca="1" si="27"/>
        <v>523</v>
      </c>
      <c r="F172">
        <f t="shared" ca="1" si="28"/>
        <v>463</v>
      </c>
      <c r="G172" s="13">
        <v>168</v>
      </c>
      <c r="H172" s="14">
        <v>7.9830920000000001</v>
      </c>
      <c r="I172" s="6">
        <f t="shared" si="29"/>
        <v>7.98</v>
      </c>
      <c r="J172" s="6">
        <f t="shared" si="33"/>
        <v>7.98</v>
      </c>
      <c r="K172" s="3">
        <f t="shared" ca="1" si="30"/>
        <v>246</v>
      </c>
      <c r="L172">
        <f t="shared" ca="1" si="31"/>
        <v>286</v>
      </c>
      <c r="O172" s="1"/>
      <c r="P172" s="1"/>
      <c r="Q172" s="1"/>
      <c r="R172" s="1"/>
      <c r="S172" s="1"/>
      <c r="T172" s="1"/>
      <c r="U172" s="1"/>
      <c r="X172" s="1">
        <f ca="1"/>
        <v>527</v>
      </c>
      <c r="Y172" s="1">
        <f ca="1"/>
        <v>3</v>
      </c>
      <c r="Z172" s="92">
        <f ca="1"/>
        <v>467</v>
      </c>
      <c r="AA172" s="1">
        <f ca="1"/>
        <v>3</v>
      </c>
      <c r="AB172" s="1">
        <f ca="1"/>
        <v>252</v>
      </c>
      <c r="AC172" s="1">
        <f ca="1"/>
        <v>7.69</v>
      </c>
      <c r="AD172" s="92">
        <f ca="1"/>
        <v>292</v>
      </c>
      <c r="AE172" s="1">
        <f ca="1"/>
        <v>7.69</v>
      </c>
      <c r="AF172" s="1" t="e">
        <f ca="1"/>
        <v>#N/A</v>
      </c>
      <c r="AG172" s="1" t="e">
        <f ca="1"/>
        <v>#N/A</v>
      </c>
      <c r="AH172" s="1" t="e">
        <f ca="1"/>
        <v>#N/A</v>
      </c>
      <c r="AI172" s="1" t="e">
        <f ca="1"/>
        <v>#N/A</v>
      </c>
      <c r="AJ172" s="1" t="e">
        <f t="shared" ca="1" si="34"/>
        <v>#N/A</v>
      </c>
      <c r="AK172" s="1">
        <f t="shared" ca="1" si="35"/>
        <v>467</v>
      </c>
      <c r="AL172" s="93">
        <f ca="1">IF(ISNUMBER(AA172),IF(AA172&lt;intake_valve_lift!$B$4*1000,0,AA172),"")</f>
        <v>3</v>
      </c>
      <c r="AM172" s="93">
        <f t="shared" ca="1" si="36"/>
        <v>3</v>
      </c>
      <c r="AN172" s="1">
        <f t="shared" ca="1" si="37"/>
        <v>292</v>
      </c>
      <c r="AO172" s="93">
        <f ca="1">IF(ISNUMBER(AE172),IF(AE172&lt;exhaust_valve_lift!$B$4*1000,0,AE172),"")</f>
        <v>7.69</v>
      </c>
      <c r="AP172" s="93">
        <f t="shared" ca="1" si="38"/>
        <v>7.69</v>
      </c>
      <c r="AQ172" s="1">
        <f ca="1"/>
        <v>477</v>
      </c>
      <c r="AR172" s="1">
        <f ca="1"/>
        <v>1.68</v>
      </c>
      <c r="AS172" s="1">
        <f ca="1"/>
        <v>312</v>
      </c>
      <c r="AT172" s="1">
        <f ca="1"/>
        <v>6.27</v>
      </c>
    </row>
    <row r="173" spans="1:46" x14ac:dyDescent="0.25">
      <c r="A173" s="8">
        <v>169</v>
      </c>
      <c r="B173" s="10">
        <v>3.43415012</v>
      </c>
      <c r="C173" s="6">
        <f t="shared" si="26"/>
        <v>3.43</v>
      </c>
      <c r="D173" s="6">
        <f t="shared" si="32"/>
        <v>3.43</v>
      </c>
      <c r="E173" s="3">
        <f t="shared" ca="1" si="27"/>
        <v>524</v>
      </c>
      <c r="F173">
        <f t="shared" ca="1" si="28"/>
        <v>464</v>
      </c>
      <c r="G173" s="13">
        <v>169</v>
      </c>
      <c r="H173" s="14">
        <v>7.9381339999999998</v>
      </c>
      <c r="I173" s="6">
        <f t="shared" si="29"/>
        <v>7.94</v>
      </c>
      <c r="J173" s="6">
        <f t="shared" si="33"/>
        <v>7.94</v>
      </c>
      <c r="K173" s="3">
        <f t="shared" ca="1" si="30"/>
        <v>247</v>
      </c>
      <c r="L173">
        <f t="shared" ca="1" si="31"/>
        <v>287</v>
      </c>
      <c r="O173" s="1"/>
      <c r="P173" s="1"/>
      <c r="Q173" s="1"/>
      <c r="R173" s="1"/>
      <c r="S173" s="1"/>
      <c r="T173" s="1"/>
      <c r="U173" s="1"/>
      <c r="X173" s="1">
        <f ca="1"/>
        <v>528</v>
      </c>
      <c r="Y173" s="1">
        <f ca="1"/>
        <v>2.86</v>
      </c>
      <c r="Z173" s="92">
        <f ca="1"/>
        <v>468</v>
      </c>
      <c r="AA173" s="1">
        <f ca="1"/>
        <v>2.86</v>
      </c>
      <c r="AB173" s="1">
        <f ca="1"/>
        <v>253</v>
      </c>
      <c r="AC173" s="1">
        <f ca="1"/>
        <v>7.63</v>
      </c>
      <c r="AD173" s="92">
        <f ca="1"/>
        <v>293</v>
      </c>
      <c r="AE173" s="1">
        <f ca="1"/>
        <v>7.63</v>
      </c>
      <c r="AF173" s="1" t="e">
        <f ca="1"/>
        <v>#N/A</v>
      </c>
      <c r="AG173" s="1" t="e">
        <f ca="1"/>
        <v>#N/A</v>
      </c>
      <c r="AH173" s="1" t="e">
        <f ca="1"/>
        <v>#N/A</v>
      </c>
      <c r="AI173" s="1" t="e">
        <f ca="1"/>
        <v>#N/A</v>
      </c>
      <c r="AJ173" s="1" t="e">
        <f t="shared" ca="1" si="34"/>
        <v>#N/A</v>
      </c>
      <c r="AK173" s="1">
        <f t="shared" ca="1" si="35"/>
        <v>468</v>
      </c>
      <c r="AL173" s="93">
        <f ca="1">IF(ISNUMBER(AA173),IF(AA173&lt;intake_valve_lift!$B$4*1000,0,AA173),"")</f>
        <v>2.86</v>
      </c>
      <c r="AM173" s="93">
        <f t="shared" ca="1" si="36"/>
        <v>2.86</v>
      </c>
      <c r="AN173" s="1">
        <f t="shared" ca="1" si="37"/>
        <v>293</v>
      </c>
      <c r="AO173" s="93">
        <f ca="1">IF(ISNUMBER(AE173),IF(AE173&lt;exhaust_valve_lift!$B$4*1000,0,AE173),"")</f>
        <v>7.63</v>
      </c>
      <c r="AP173" s="93">
        <f t="shared" ca="1" si="38"/>
        <v>7.63</v>
      </c>
      <c r="AQ173" s="1">
        <f ca="1"/>
        <v>478</v>
      </c>
      <c r="AR173" s="1">
        <f ca="1"/>
        <v>1.57</v>
      </c>
      <c r="AS173" s="1">
        <f ca="1"/>
        <v>313</v>
      </c>
      <c r="AT173" s="1">
        <f ca="1"/>
        <v>6.18</v>
      </c>
    </row>
    <row r="174" spans="1:46" x14ac:dyDescent="0.25">
      <c r="A174" s="8">
        <v>170</v>
      </c>
      <c r="B174" s="10">
        <v>3.29049171</v>
      </c>
      <c r="C174" s="6">
        <f t="shared" si="26"/>
        <v>3.29</v>
      </c>
      <c r="D174" s="6">
        <f t="shared" si="32"/>
        <v>3.29</v>
      </c>
      <c r="E174" s="3">
        <f t="shared" ca="1" si="27"/>
        <v>525</v>
      </c>
      <c r="F174">
        <f t="shared" ca="1" si="28"/>
        <v>465</v>
      </c>
      <c r="G174" s="13">
        <v>170</v>
      </c>
      <c r="H174" s="14">
        <v>7.8914260000000001</v>
      </c>
      <c r="I174" s="6">
        <f t="shared" si="29"/>
        <v>7.89</v>
      </c>
      <c r="J174" s="6">
        <f t="shared" si="33"/>
        <v>7.89</v>
      </c>
      <c r="K174" s="3">
        <f t="shared" ca="1" si="30"/>
        <v>248</v>
      </c>
      <c r="L174">
        <f t="shared" ca="1" si="31"/>
        <v>288</v>
      </c>
      <c r="O174" s="1"/>
      <c r="P174" s="1"/>
      <c r="Q174" s="1"/>
      <c r="R174" s="1"/>
      <c r="S174" s="1"/>
      <c r="T174" s="1"/>
      <c r="U174" s="1"/>
      <c r="X174" s="1">
        <f ca="1"/>
        <v>529</v>
      </c>
      <c r="Y174" s="1">
        <f ca="1"/>
        <v>2.72</v>
      </c>
      <c r="Z174" s="92">
        <f ca="1"/>
        <v>469</v>
      </c>
      <c r="AA174" s="1">
        <f ca="1"/>
        <v>2.72</v>
      </c>
      <c r="AB174" s="1">
        <f ca="1"/>
        <v>254</v>
      </c>
      <c r="AC174" s="1">
        <f ca="1"/>
        <v>7.57</v>
      </c>
      <c r="AD174" s="92">
        <f ca="1"/>
        <v>294</v>
      </c>
      <c r="AE174" s="1">
        <f ca="1"/>
        <v>7.57</v>
      </c>
      <c r="AF174" s="1" t="e">
        <f ca="1"/>
        <v>#N/A</v>
      </c>
      <c r="AG174" s="1" t="e">
        <f ca="1"/>
        <v>#N/A</v>
      </c>
      <c r="AH174" s="1" t="e">
        <f ca="1"/>
        <v>#N/A</v>
      </c>
      <c r="AI174" s="1" t="e">
        <f ca="1"/>
        <v>#N/A</v>
      </c>
      <c r="AJ174" s="1" t="e">
        <f t="shared" ca="1" si="34"/>
        <v>#N/A</v>
      </c>
      <c r="AK174" s="1">
        <f t="shared" ca="1" si="35"/>
        <v>469</v>
      </c>
      <c r="AL174" s="93">
        <f ca="1">IF(ISNUMBER(AA174),IF(AA174&lt;intake_valve_lift!$B$4*1000,0,AA174),"")</f>
        <v>2.72</v>
      </c>
      <c r="AM174" s="93">
        <f t="shared" ca="1" si="36"/>
        <v>2.72</v>
      </c>
      <c r="AN174" s="1">
        <f t="shared" ca="1" si="37"/>
        <v>294</v>
      </c>
      <c r="AO174" s="93">
        <f ca="1">IF(ISNUMBER(AE174),IF(AE174&lt;exhaust_valve_lift!$B$4*1000,0,AE174),"")</f>
        <v>7.57</v>
      </c>
      <c r="AP174" s="93">
        <f t="shared" ca="1" si="38"/>
        <v>7.57</v>
      </c>
      <c r="AQ174" s="1">
        <f ca="1"/>
        <v>479</v>
      </c>
      <c r="AR174" s="1">
        <f ca="1"/>
        <v>1.46</v>
      </c>
      <c r="AS174" s="1">
        <f ca="1"/>
        <v>314</v>
      </c>
      <c r="AT174" s="1">
        <f ca="1"/>
        <v>6.09</v>
      </c>
    </row>
    <row r="175" spans="1:46" x14ac:dyDescent="0.25">
      <c r="A175" s="8">
        <v>171</v>
      </c>
      <c r="B175" s="10">
        <v>3.147002815</v>
      </c>
      <c r="C175" s="6">
        <f t="shared" si="26"/>
        <v>3.15</v>
      </c>
      <c r="D175" s="6">
        <f t="shared" si="32"/>
        <v>3.15</v>
      </c>
      <c r="E175" s="3">
        <f t="shared" ca="1" si="27"/>
        <v>526</v>
      </c>
      <c r="F175">
        <f t="shared" ca="1" si="28"/>
        <v>466</v>
      </c>
      <c r="G175" s="13">
        <v>171</v>
      </c>
      <c r="H175" s="14">
        <v>7.8429780000000004</v>
      </c>
      <c r="I175" s="6">
        <f t="shared" si="29"/>
        <v>7.84</v>
      </c>
      <c r="J175" s="6">
        <f t="shared" si="33"/>
        <v>7.84</v>
      </c>
      <c r="K175" s="3">
        <f t="shared" ca="1" si="30"/>
        <v>249</v>
      </c>
      <c r="L175">
        <f t="shared" ca="1" si="31"/>
        <v>289</v>
      </c>
      <c r="O175" s="1"/>
      <c r="P175" s="1"/>
      <c r="Q175" s="1"/>
      <c r="R175" s="1"/>
      <c r="S175" s="1"/>
      <c r="T175" s="1"/>
      <c r="U175" s="1"/>
      <c r="X175" s="1">
        <f ca="1"/>
        <v>530</v>
      </c>
      <c r="Y175" s="1">
        <f ca="1"/>
        <v>2.58</v>
      </c>
      <c r="Z175" s="92">
        <f ca="1"/>
        <v>470</v>
      </c>
      <c r="AA175" s="1">
        <f ca="1"/>
        <v>2.58</v>
      </c>
      <c r="AB175" s="1">
        <f ca="1"/>
        <v>255</v>
      </c>
      <c r="AC175" s="1">
        <f ca="1"/>
        <v>7.52</v>
      </c>
      <c r="AD175" s="92">
        <f ca="1"/>
        <v>295</v>
      </c>
      <c r="AE175" s="1">
        <f ca="1"/>
        <v>7.52</v>
      </c>
      <c r="AF175" s="1" t="e">
        <f ca="1"/>
        <v>#N/A</v>
      </c>
      <c r="AG175" s="1" t="e">
        <f ca="1"/>
        <v>#N/A</v>
      </c>
      <c r="AH175" s="1" t="e">
        <f ca="1"/>
        <v>#N/A</v>
      </c>
      <c r="AI175" s="1" t="e">
        <f ca="1"/>
        <v>#N/A</v>
      </c>
      <c r="AJ175" s="1" t="e">
        <f t="shared" ca="1" si="34"/>
        <v>#N/A</v>
      </c>
      <c r="AK175" s="1">
        <f t="shared" ca="1" si="35"/>
        <v>470</v>
      </c>
      <c r="AL175" s="93">
        <f ca="1">IF(ISNUMBER(AA175),IF(AA175&lt;intake_valve_lift!$B$4*1000,0,AA175),"")</f>
        <v>2.58</v>
      </c>
      <c r="AM175" s="93">
        <f t="shared" ca="1" si="36"/>
        <v>2.58</v>
      </c>
      <c r="AN175" s="1">
        <f t="shared" ca="1" si="37"/>
        <v>295</v>
      </c>
      <c r="AO175" s="93">
        <f ca="1">IF(ISNUMBER(AE175),IF(AE175&lt;exhaust_valve_lift!$B$4*1000,0,AE175),"")</f>
        <v>7.52</v>
      </c>
      <c r="AP175" s="93">
        <f t="shared" ca="1" si="38"/>
        <v>7.52</v>
      </c>
      <c r="AQ175" s="1">
        <f ca="1"/>
        <v>480</v>
      </c>
      <c r="AR175" s="1">
        <f ca="1"/>
        <v>1.36</v>
      </c>
      <c r="AS175" s="1">
        <f ca="1"/>
        <v>315</v>
      </c>
      <c r="AT175" s="1">
        <f ca="1"/>
        <v>6</v>
      </c>
    </row>
    <row r="176" spans="1:46" x14ac:dyDescent="0.25">
      <c r="A176" s="8">
        <v>172</v>
      </c>
      <c r="B176" s="10">
        <v>3.0035139200000001</v>
      </c>
      <c r="C176" s="6">
        <f t="shared" si="26"/>
        <v>3</v>
      </c>
      <c r="D176" s="6">
        <f t="shared" si="32"/>
        <v>3</v>
      </c>
      <c r="E176" s="3">
        <f t="shared" ca="1" si="27"/>
        <v>527</v>
      </c>
      <c r="F176">
        <f t="shared" ca="1" si="28"/>
        <v>467</v>
      </c>
      <c r="G176" s="13">
        <v>172</v>
      </c>
      <c r="H176" s="14">
        <v>7.7927979999999994</v>
      </c>
      <c r="I176" s="6">
        <f t="shared" si="29"/>
        <v>7.79</v>
      </c>
      <c r="J176" s="6">
        <f t="shared" si="33"/>
        <v>7.79</v>
      </c>
      <c r="K176" s="3">
        <f t="shared" ca="1" si="30"/>
        <v>250</v>
      </c>
      <c r="L176">
        <f t="shared" ca="1" si="31"/>
        <v>290</v>
      </c>
      <c r="O176" s="1"/>
      <c r="P176" s="1"/>
      <c r="Q176" s="1"/>
      <c r="R176" s="1"/>
      <c r="S176" s="1"/>
      <c r="T176" s="1"/>
      <c r="U176" s="1"/>
      <c r="X176" s="1">
        <f ca="1"/>
        <v>531</v>
      </c>
      <c r="Y176" s="1">
        <f ca="1"/>
        <v>2.44</v>
      </c>
      <c r="Z176" s="92">
        <f ca="1"/>
        <v>471</v>
      </c>
      <c r="AA176" s="1">
        <f ca="1"/>
        <v>2.44</v>
      </c>
      <c r="AB176" s="1">
        <f ca="1"/>
        <v>256</v>
      </c>
      <c r="AC176" s="1">
        <f ca="1"/>
        <v>7.46</v>
      </c>
      <c r="AD176" s="92">
        <f ca="1"/>
        <v>296</v>
      </c>
      <c r="AE176" s="1">
        <f ca="1"/>
        <v>7.46</v>
      </c>
      <c r="AF176" s="1" t="e">
        <f ca="1"/>
        <v>#N/A</v>
      </c>
      <c r="AG176" s="1" t="e">
        <f ca="1"/>
        <v>#N/A</v>
      </c>
      <c r="AH176" s="1" t="e">
        <f ca="1"/>
        <v>#N/A</v>
      </c>
      <c r="AI176" s="1" t="e">
        <f ca="1"/>
        <v>#N/A</v>
      </c>
      <c r="AJ176" s="1" t="e">
        <f t="shared" ca="1" si="34"/>
        <v>#N/A</v>
      </c>
      <c r="AK176" s="1">
        <f t="shared" ca="1" si="35"/>
        <v>471</v>
      </c>
      <c r="AL176" s="93">
        <f ca="1">IF(ISNUMBER(AA176),IF(AA176&lt;intake_valve_lift!$B$4*1000,0,AA176),"")</f>
        <v>2.44</v>
      </c>
      <c r="AM176" s="93">
        <f t="shared" ca="1" si="36"/>
        <v>2.44</v>
      </c>
      <c r="AN176" s="1">
        <f t="shared" ca="1" si="37"/>
        <v>296</v>
      </c>
      <c r="AO176" s="93">
        <f ca="1">IF(ISNUMBER(AE176),IF(AE176&lt;exhaust_valve_lift!$B$4*1000,0,AE176),"")</f>
        <v>7.46</v>
      </c>
      <c r="AP176" s="93">
        <f t="shared" ca="1" si="38"/>
        <v>7.46</v>
      </c>
      <c r="AQ176" s="1">
        <f ca="1"/>
        <v>481</v>
      </c>
      <c r="AR176" s="1">
        <f ca="1"/>
        <v>1.26</v>
      </c>
      <c r="AS176" s="1">
        <f ca="1"/>
        <v>316</v>
      </c>
      <c r="AT176" s="1">
        <f ca="1"/>
        <v>5.91</v>
      </c>
    </row>
    <row r="177" spans="1:46" x14ac:dyDescent="0.25">
      <c r="A177" s="8">
        <v>173</v>
      </c>
      <c r="B177" s="10">
        <v>2.861746525</v>
      </c>
      <c r="C177" s="6">
        <f t="shared" si="26"/>
        <v>2.86</v>
      </c>
      <c r="D177" s="6">
        <f t="shared" si="32"/>
        <v>2.86</v>
      </c>
      <c r="E177" s="3">
        <f t="shared" ca="1" si="27"/>
        <v>528</v>
      </c>
      <c r="F177">
        <f t="shared" ca="1" si="28"/>
        <v>468</v>
      </c>
      <c r="G177" s="13">
        <v>173</v>
      </c>
      <c r="H177" s="14">
        <v>7.7408939999999999</v>
      </c>
      <c r="I177" s="6">
        <f t="shared" si="29"/>
        <v>7.74</v>
      </c>
      <c r="J177" s="6">
        <f t="shared" si="33"/>
        <v>7.74</v>
      </c>
      <c r="K177" s="3">
        <f t="shared" ca="1" si="30"/>
        <v>251</v>
      </c>
      <c r="L177">
        <f t="shared" ca="1" si="31"/>
        <v>291</v>
      </c>
      <c r="O177" s="1"/>
      <c r="P177" s="1"/>
      <c r="Q177" s="1"/>
      <c r="R177" s="1"/>
      <c r="S177" s="1"/>
      <c r="T177" s="1"/>
      <c r="U177" s="1"/>
      <c r="X177" s="1">
        <f ca="1"/>
        <v>532</v>
      </c>
      <c r="Y177" s="1">
        <f ca="1"/>
        <v>2.31</v>
      </c>
      <c r="Z177" s="92">
        <f ca="1"/>
        <v>472</v>
      </c>
      <c r="AA177" s="1">
        <f ca="1"/>
        <v>2.31</v>
      </c>
      <c r="AB177" s="1">
        <f ca="1"/>
        <v>257</v>
      </c>
      <c r="AC177" s="1">
        <f ca="1"/>
        <v>7.39</v>
      </c>
      <c r="AD177" s="92">
        <f ca="1"/>
        <v>297</v>
      </c>
      <c r="AE177" s="1">
        <f ca="1"/>
        <v>7.39</v>
      </c>
      <c r="AF177" s="1" t="e">
        <f ca="1"/>
        <v>#N/A</v>
      </c>
      <c r="AG177" s="1" t="e">
        <f ca="1"/>
        <v>#N/A</v>
      </c>
      <c r="AH177" s="1" t="e">
        <f ca="1"/>
        <v>#N/A</v>
      </c>
      <c r="AI177" s="1" t="e">
        <f ca="1"/>
        <v>#N/A</v>
      </c>
      <c r="AJ177" s="1" t="e">
        <f t="shared" ca="1" si="34"/>
        <v>#N/A</v>
      </c>
      <c r="AK177" s="1">
        <f t="shared" ca="1" si="35"/>
        <v>472</v>
      </c>
      <c r="AL177" s="93">
        <f ca="1">IF(ISNUMBER(AA177),IF(AA177&lt;intake_valve_lift!$B$4*1000,0,AA177),"")</f>
        <v>2.31</v>
      </c>
      <c r="AM177" s="93">
        <f t="shared" ca="1" si="36"/>
        <v>2.31</v>
      </c>
      <c r="AN177" s="1">
        <f t="shared" ca="1" si="37"/>
        <v>297</v>
      </c>
      <c r="AO177" s="93">
        <f ca="1">IF(ISNUMBER(AE177),IF(AE177&lt;exhaust_valve_lift!$B$4*1000,0,AE177),"")</f>
        <v>7.39</v>
      </c>
      <c r="AP177" s="93">
        <f t="shared" ca="1" si="38"/>
        <v>7.39</v>
      </c>
      <c r="AQ177" s="1">
        <f ca="1"/>
        <v>482</v>
      </c>
      <c r="AR177" s="1">
        <f ca="1"/>
        <v>1.1599999999999999</v>
      </c>
      <c r="AS177" s="1">
        <f ca="1"/>
        <v>317</v>
      </c>
      <c r="AT177" s="1">
        <f ca="1"/>
        <v>5.81</v>
      </c>
    </row>
    <row r="178" spans="1:46" x14ac:dyDescent="0.25">
      <c r="A178" s="8">
        <v>174</v>
      </c>
      <c r="B178" s="10">
        <v>2.71997913</v>
      </c>
      <c r="C178" s="6">
        <f t="shared" si="26"/>
        <v>2.72</v>
      </c>
      <c r="D178" s="6">
        <f t="shared" si="32"/>
        <v>2.72</v>
      </c>
      <c r="E178" s="3">
        <f t="shared" ca="1" si="27"/>
        <v>529</v>
      </c>
      <c r="F178">
        <f t="shared" ca="1" si="28"/>
        <v>469</v>
      </c>
      <c r="G178" s="13">
        <v>174</v>
      </c>
      <c r="H178" s="14">
        <v>7.6872749999999996</v>
      </c>
      <c r="I178" s="6">
        <f t="shared" si="29"/>
        <v>7.69</v>
      </c>
      <c r="J178" s="6">
        <f t="shared" si="33"/>
        <v>7.69</v>
      </c>
      <c r="K178" s="3">
        <f t="shared" ca="1" si="30"/>
        <v>252</v>
      </c>
      <c r="L178">
        <f t="shared" ca="1" si="31"/>
        <v>292</v>
      </c>
      <c r="O178" s="1"/>
      <c r="P178" s="1"/>
      <c r="Q178" s="1"/>
      <c r="R178" s="1"/>
      <c r="S178" s="1"/>
      <c r="T178" s="1"/>
      <c r="U178" s="1"/>
      <c r="X178" s="1">
        <f ca="1"/>
        <v>533</v>
      </c>
      <c r="Y178" s="1">
        <f ca="1"/>
        <v>2.1800000000000002</v>
      </c>
      <c r="Z178" s="92">
        <f ca="1"/>
        <v>473</v>
      </c>
      <c r="AA178" s="1">
        <f ca="1"/>
        <v>2.1800000000000002</v>
      </c>
      <c r="AB178" s="1">
        <f ca="1"/>
        <v>258</v>
      </c>
      <c r="AC178" s="1">
        <f ca="1"/>
        <v>7.33</v>
      </c>
      <c r="AD178" s="92">
        <f ca="1"/>
        <v>298</v>
      </c>
      <c r="AE178" s="1">
        <f ca="1"/>
        <v>7.33</v>
      </c>
      <c r="AF178" s="1" t="e">
        <f ca="1"/>
        <v>#N/A</v>
      </c>
      <c r="AG178" s="1" t="e">
        <f ca="1"/>
        <v>#N/A</v>
      </c>
      <c r="AH178" s="1" t="e">
        <f ca="1"/>
        <v>#N/A</v>
      </c>
      <c r="AI178" s="1" t="e">
        <f ca="1"/>
        <v>#N/A</v>
      </c>
      <c r="AJ178" s="1" t="e">
        <f t="shared" ca="1" si="34"/>
        <v>#N/A</v>
      </c>
      <c r="AK178" s="1">
        <f t="shared" ca="1" si="35"/>
        <v>473</v>
      </c>
      <c r="AL178" s="93">
        <f ca="1">IF(ISNUMBER(AA178),IF(AA178&lt;intake_valve_lift!$B$4*1000,0,AA178),"")</f>
        <v>2.1800000000000002</v>
      </c>
      <c r="AM178" s="93">
        <f t="shared" ca="1" si="36"/>
        <v>2.1800000000000002</v>
      </c>
      <c r="AN178" s="1">
        <f t="shared" ca="1" si="37"/>
        <v>298</v>
      </c>
      <c r="AO178" s="93">
        <f ca="1">IF(ISNUMBER(AE178),IF(AE178&lt;exhaust_valve_lift!$B$4*1000,0,AE178),"")</f>
        <v>7.33</v>
      </c>
      <c r="AP178" s="93">
        <f t="shared" ca="1" si="38"/>
        <v>7.33</v>
      </c>
      <c r="AQ178" s="1">
        <f ca="1"/>
        <v>483</v>
      </c>
      <c r="AR178" s="1">
        <f ca="1"/>
        <v>1.07</v>
      </c>
      <c r="AS178" s="1">
        <f ca="1"/>
        <v>318</v>
      </c>
      <c r="AT178" s="1">
        <f ca="1"/>
        <v>5.72</v>
      </c>
    </row>
    <row r="179" spans="1:46" x14ac:dyDescent="0.25">
      <c r="A179" s="8">
        <v>175</v>
      </c>
      <c r="B179" s="10">
        <v>2.5815197899999998</v>
      </c>
      <c r="C179" s="6">
        <f t="shared" si="26"/>
        <v>2.58</v>
      </c>
      <c r="D179" s="6">
        <f t="shared" si="32"/>
        <v>2.58</v>
      </c>
      <c r="E179" s="3">
        <f t="shared" ca="1" si="27"/>
        <v>530</v>
      </c>
      <c r="F179">
        <f t="shared" ca="1" si="28"/>
        <v>470</v>
      </c>
      <c r="G179" s="13">
        <v>175</v>
      </c>
      <c r="H179" s="14">
        <v>7.6319499999999998</v>
      </c>
      <c r="I179" s="6">
        <f t="shared" si="29"/>
        <v>7.63</v>
      </c>
      <c r="J179" s="6">
        <f t="shared" si="33"/>
        <v>7.63</v>
      </c>
      <c r="K179" s="3">
        <f t="shared" ca="1" si="30"/>
        <v>253</v>
      </c>
      <c r="L179">
        <f t="shared" ca="1" si="31"/>
        <v>293</v>
      </c>
      <c r="O179" s="1"/>
      <c r="P179" s="1"/>
      <c r="Q179" s="1"/>
      <c r="R179" s="1"/>
      <c r="S179" s="1"/>
      <c r="T179" s="1"/>
      <c r="U179" s="1"/>
      <c r="X179" s="1">
        <f ca="1"/>
        <v>534</v>
      </c>
      <c r="Y179" s="1">
        <f ca="1"/>
        <v>2.0499999999999998</v>
      </c>
      <c r="Z179" s="92">
        <f ca="1"/>
        <v>474</v>
      </c>
      <c r="AA179" s="1">
        <f ca="1"/>
        <v>2.0499999999999998</v>
      </c>
      <c r="AB179" s="1">
        <f ca="1"/>
        <v>259</v>
      </c>
      <c r="AC179" s="1">
        <f ca="1"/>
        <v>7.26</v>
      </c>
      <c r="AD179" s="92">
        <f ca="1"/>
        <v>299</v>
      </c>
      <c r="AE179" s="1">
        <f ca="1"/>
        <v>7.26</v>
      </c>
      <c r="AF179" s="1" t="e">
        <f ca="1"/>
        <v>#N/A</v>
      </c>
      <c r="AG179" s="1" t="e">
        <f ca="1"/>
        <v>#N/A</v>
      </c>
      <c r="AH179" s="1" t="e">
        <f ca="1"/>
        <v>#N/A</v>
      </c>
      <c r="AI179" s="1" t="e">
        <f ca="1"/>
        <v>#N/A</v>
      </c>
      <c r="AJ179" s="1" t="e">
        <f t="shared" ca="1" si="34"/>
        <v>#N/A</v>
      </c>
      <c r="AK179" s="1">
        <f t="shared" ca="1" si="35"/>
        <v>474</v>
      </c>
      <c r="AL179" s="93">
        <f ca="1">IF(ISNUMBER(AA179),IF(AA179&lt;intake_valve_lift!$B$4*1000,0,AA179),"")</f>
        <v>2.0499999999999998</v>
      </c>
      <c r="AM179" s="93">
        <f t="shared" ca="1" si="36"/>
        <v>2.0499999999999998</v>
      </c>
      <c r="AN179" s="1">
        <f t="shared" ca="1" si="37"/>
        <v>299</v>
      </c>
      <c r="AO179" s="93">
        <f ca="1">IF(ISNUMBER(AE179),IF(AE179&lt;exhaust_valve_lift!$B$4*1000,0,AE179),"")</f>
        <v>7.26</v>
      </c>
      <c r="AP179" s="93">
        <f t="shared" ca="1" si="38"/>
        <v>7.26</v>
      </c>
      <c r="AQ179" s="1">
        <f ca="1"/>
        <v>484</v>
      </c>
      <c r="AR179" s="1">
        <f ca="1"/>
        <v>0.99</v>
      </c>
      <c r="AS179" s="1">
        <f ca="1"/>
        <v>319</v>
      </c>
      <c r="AT179" s="1">
        <f ca="1"/>
        <v>5.62</v>
      </c>
    </row>
    <row r="180" spans="1:46" x14ac:dyDescent="0.25">
      <c r="A180" s="8">
        <v>176</v>
      </c>
      <c r="B180" s="10">
        <v>2.4430604499999999</v>
      </c>
      <c r="C180" s="6">
        <f t="shared" si="26"/>
        <v>2.44</v>
      </c>
      <c r="D180" s="6">
        <f t="shared" si="32"/>
        <v>2.44</v>
      </c>
      <c r="E180" s="3">
        <f t="shared" ca="1" si="27"/>
        <v>531</v>
      </c>
      <c r="F180">
        <f t="shared" ca="1" si="28"/>
        <v>471</v>
      </c>
      <c r="G180" s="13">
        <v>176</v>
      </c>
      <c r="H180" s="14">
        <v>7.5749260000000005</v>
      </c>
      <c r="I180" s="6">
        <f t="shared" si="29"/>
        <v>7.57</v>
      </c>
      <c r="J180" s="6">
        <f t="shared" si="33"/>
        <v>7.57</v>
      </c>
      <c r="K180" s="3">
        <f t="shared" ca="1" si="30"/>
        <v>254</v>
      </c>
      <c r="L180">
        <f t="shared" ca="1" si="31"/>
        <v>294</v>
      </c>
      <c r="O180" s="1"/>
      <c r="P180" s="1"/>
      <c r="Q180" s="1"/>
      <c r="R180" s="1"/>
      <c r="S180" s="1"/>
      <c r="T180" s="1"/>
      <c r="U180" s="1"/>
      <c r="X180" s="1">
        <f ca="1"/>
        <v>535</v>
      </c>
      <c r="Y180" s="1">
        <f ca="1"/>
        <v>1.92</v>
      </c>
      <c r="Z180" s="92">
        <f ca="1"/>
        <v>475</v>
      </c>
      <c r="AA180" s="1">
        <f ca="1"/>
        <v>1.92</v>
      </c>
      <c r="AB180" s="1">
        <f ca="1"/>
        <v>260</v>
      </c>
      <c r="AC180" s="1">
        <f ca="1"/>
        <v>7.2</v>
      </c>
      <c r="AD180" s="92">
        <f ca="1"/>
        <v>300</v>
      </c>
      <c r="AE180" s="1">
        <f ca="1"/>
        <v>7.2</v>
      </c>
      <c r="AF180" s="1" t="e">
        <f ca="1"/>
        <v>#N/A</v>
      </c>
      <c r="AG180" s="1" t="e">
        <f ca="1"/>
        <v>#N/A</v>
      </c>
      <c r="AH180" s="1" t="e">
        <f ca="1"/>
        <v>#N/A</v>
      </c>
      <c r="AI180" s="1" t="e">
        <f ca="1"/>
        <v>#N/A</v>
      </c>
      <c r="AJ180" s="1" t="e">
        <f t="shared" ca="1" si="34"/>
        <v>#N/A</v>
      </c>
      <c r="AK180" s="1">
        <f t="shared" ca="1" si="35"/>
        <v>475</v>
      </c>
      <c r="AL180" s="93">
        <f ca="1">IF(ISNUMBER(AA180),IF(AA180&lt;intake_valve_lift!$B$4*1000,0,AA180),"")</f>
        <v>1.92</v>
      </c>
      <c r="AM180" s="93">
        <f t="shared" ca="1" si="36"/>
        <v>1.92</v>
      </c>
      <c r="AN180" s="1">
        <f t="shared" ca="1" si="37"/>
        <v>300</v>
      </c>
      <c r="AO180" s="93">
        <f ca="1">IF(ISNUMBER(AE180),IF(AE180&lt;exhaust_valve_lift!$B$4*1000,0,AE180),"")</f>
        <v>7.2</v>
      </c>
      <c r="AP180" s="93">
        <f t="shared" ca="1" si="38"/>
        <v>7.2</v>
      </c>
      <c r="AQ180" s="1">
        <f ca="1"/>
        <v>485</v>
      </c>
      <c r="AR180" s="1">
        <f ca="1"/>
        <v>0.91</v>
      </c>
      <c r="AS180" s="1">
        <f ca="1"/>
        <v>320</v>
      </c>
      <c r="AT180" s="1">
        <f ca="1"/>
        <v>5.52</v>
      </c>
    </row>
    <row r="181" spans="1:46" x14ac:dyDescent="0.25">
      <c r="A181" s="8">
        <v>177</v>
      </c>
      <c r="B181" s="10">
        <v>2.309474265</v>
      </c>
      <c r="C181" s="6">
        <f t="shared" si="26"/>
        <v>2.31</v>
      </c>
      <c r="D181" s="6">
        <f t="shared" si="32"/>
        <v>2.31</v>
      </c>
      <c r="E181" s="3">
        <f t="shared" ca="1" si="27"/>
        <v>532</v>
      </c>
      <c r="F181">
        <f t="shared" ca="1" si="28"/>
        <v>472</v>
      </c>
      <c r="G181" s="13">
        <v>177</v>
      </c>
      <c r="H181" s="14">
        <v>7.5162129999999996</v>
      </c>
      <c r="I181" s="6">
        <f t="shared" si="29"/>
        <v>7.52</v>
      </c>
      <c r="J181" s="6">
        <f t="shared" si="33"/>
        <v>7.52</v>
      </c>
      <c r="K181" s="3">
        <f t="shared" ca="1" si="30"/>
        <v>255</v>
      </c>
      <c r="L181">
        <f t="shared" ca="1" si="31"/>
        <v>295</v>
      </c>
      <c r="O181" s="1"/>
      <c r="P181" s="1"/>
      <c r="Q181" s="1"/>
      <c r="R181" s="1"/>
      <c r="S181" s="1"/>
      <c r="T181" s="1"/>
      <c r="U181" s="1"/>
      <c r="X181" s="1">
        <f ca="1"/>
        <v>536</v>
      </c>
      <c r="Y181" s="1">
        <f ca="1"/>
        <v>1.8</v>
      </c>
      <c r="Z181" s="92">
        <f ca="1"/>
        <v>476</v>
      </c>
      <c r="AA181" s="1">
        <f ca="1"/>
        <v>1.8</v>
      </c>
      <c r="AB181" s="1">
        <f ca="1"/>
        <v>261</v>
      </c>
      <c r="AC181" s="1">
        <f ca="1"/>
        <v>7.13</v>
      </c>
      <c r="AD181" s="92">
        <f ca="1"/>
        <v>301</v>
      </c>
      <c r="AE181" s="1">
        <f ca="1"/>
        <v>7.13</v>
      </c>
      <c r="AF181" s="1" t="e">
        <f ca="1"/>
        <v>#N/A</v>
      </c>
      <c r="AG181" s="1" t="e">
        <f ca="1"/>
        <v>#N/A</v>
      </c>
      <c r="AH181" s="1" t="e">
        <f ca="1"/>
        <v>#N/A</v>
      </c>
      <c r="AI181" s="1" t="e">
        <f ca="1"/>
        <v>#N/A</v>
      </c>
      <c r="AJ181" s="1" t="e">
        <f t="shared" ca="1" si="34"/>
        <v>#N/A</v>
      </c>
      <c r="AK181" s="1">
        <f t="shared" ca="1" si="35"/>
        <v>476</v>
      </c>
      <c r="AL181" s="93">
        <f ca="1">IF(ISNUMBER(AA181),IF(AA181&lt;intake_valve_lift!$B$4*1000,0,AA181),"")</f>
        <v>1.8</v>
      </c>
      <c r="AM181" s="93">
        <f t="shared" ca="1" si="36"/>
        <v>1.8</v>
      </c>
      <c r="AN181" s="1">
        <f t="shared" ca="1" si="37"/>
        <v>301</v>
      </c>
      <c r="AO181" s="93">
        <f ca="1">IF(ISNUMBER(AE181),IF(AE181&lt;exhaust_valve_lift!$B$4*1000,0,AE181),"")</f>
        <v>7.13</v>
      </c>
      <c r="AP181" s="93">
        <f t="shared" ca="1" si="38"/>
        <v>7.13</v>
      </c>
      <c r="AQ181" s="1">
        <f ca="1"/>
        <v>486</v>
      </c>
      <c r="AR181" s="1">
        <f ca="1"/>
        <v>0.83</v>
      </c>
      <c r="AS181" s="1">
        <f ca="1"/>
        <v>321</v>
      </c>
      <c r="AT181" s="1">
        <f ca="1"/>
        <v>5.43</v>
      </c>
    </row>
    <row r="182" spans="1:46" x14ac:dyDescent="0.25">
      <c r="A182" s="8">
        <v>178</v>
      </c>
      <c r="B182" s="10">
        <v>2.17588808</v>
      </c>
      <c r="C182" s="6">
        <f t="shared" si="26"/>
        <v>2.1800000000000002</v>
      </c>
      <c r="D182" s="6">
        <f t="shared" si="32"/>
        <v>2.1800000000000002</v>
      </c>
      <c r="E182" s="3">
        <f t="shared" ca="1" si="27"/>
        <v>533</v>
      </c>
      <c r="F182">
        <f t="shared" ca="1" si="28"/>
        <v>473</v>
      </c>
      <c r="G182" s="13">
        <v>178</v>
      </c>
      <c r="H182" s="14">
        <v>7.455819</v>
      </c>
      <c r="I182" s="6">
        <f t="shared" si="29"/>
        <v>7.46</v>
      </c>
      <c r="J182" s="6">
        <f t="shared" si="33"/>
        <v>7.46</v>
      </c>
      <c r="K182" s="3">
        <f t="shared" ca="1" si="30"/>
        <v>256</v>
      </c>
      <c r="L182">
        <f t="shared" ca="1" si="31"/>
        <v>296</v>
      </c>
      <c r="O182" s="1"/>
      <c r="P182" s="1"/>
      <c r="Q182" s="1"/>
      <c r="R182" s="1"/>
      <c r="S182" s="1"/>
      <c r="T182" s="1"/>
      <c r="U182" s="1"/>
      <c r="X182" s="1">
        <f ca="1"/>
        <v>537</v>
      </c>
      <c r="Y182" s="1">
        <f ca="1"/>
        <v>1.68</v>
      </c>
      <c r="Z182" s="92">
        <f ca="1"/>
        <v>477</v>
      </c>
      <c r="AA182" s="1">
        <f ca="1"/>
        <v>1.68</v>
      </c>
      <c r="AB182" s="1">
        <f ca="1"/>
        <v>262</v>
      </c>
      <c r="AC182" s="1">
        <f ca="1"/>
        <v>7.06</v>
      </c>
      <c r="AD182" s="92">
        <f ca="1"/>
        <v>302</v>
      </c>
      <c r="AE182" s="1">
        <f ca="1"/>
        <v>7.06</v>
      </c>
      <c r="AF182" s="1" t="e">
        <f ca="1"/>
        <v>#N/A</v>
      </c>
      <c r="AG182" s="1" t="e">
        <f ca="1"/>
        <v>#N/A</v>
      </c>
      <c r="AH182" s="1" t="e">
        <f ca="1"/>
        <v>#N/A</v>
      </c>
      <c r="AI182" s="1" t="e">
        <f ca="1"/>
        <v>#N/A</v>
      </c>
      <c r="AJ182" s="1" t="e">
        <f t="shared" ca="1" si="34"/>
        <v>#N/A</v>
      </c>
      <c r="AK182" s="1">
        <f t="shared" ca="1" si="35"/>
        <v>477</v>
      </c>
      <c r="AL182" s="93">
        <f ca="1">IF(ISNUMBER(AA182),IF(AA182&lt;intake_valve_lift!$B$4*1000,0,AA182),"")</f>
        <v>1.68</v>
      </c>
      <c r="AM182" s="93">
        <f t="shared" ca="1" si="36"/>
        <v>1.68</v>
      </c>
      <c r="AN182" s="1">
        <f t="shared" ca="1" si="37"/>
        <v>302</v>
      </c>
      <c r="AO182" s="93">
        <f ca="1">IF(ISNUMBER(AE182),IF(AE182&lt;exhaust_valve_lift!$B$4*1000,0,AE182),"")</f>
        <v>7.06</v>
      </c>
      <c r="AP182" s="93">
        <f t="shared" ca="1" si="38"/>
        <v>7.06</v>
      </c>
      <c r="AQ182" s="1">
        <f ca="1"/>
        <v>487</v>
      </c>
      <c r="AR182" s="1">
        <f ca="1"/>
        <v>0.76</v>
      </c>
      <c r="AS182" s="1">
        <f ca="1"/>
        <v>322</v>
      </c>
      <c r="AT182" s="1">
        <f ca="1"/>
        <v>5.32</v>
      </c>
    </row>
    <row r="183" spans="1:46" x14ac:dyDescent="0.25">
      <c r="A183" s="8">
        <v>179</v>
      </c>
      <c r="B183" s="10">
        <v>2.0486434650000001</v>
      </c>
      <c r="C183" s="6">
        <f t="shared" si="26"/>
        <v>2.0499999999999998</v>
      </c>
      <c r="D183" s="6">
        <f t="shared" si="32"/>
        <v>2.0499999999999998</v>
      </c>
      <c r="E183" s="3">
        <f t="shared" ca="1" si="27"/>
        <v>534</v>
      </c>
      <c r="F183">
        <f t="shared" ca="1" si="28"/>
        <v>474</v>
      </c>
      <c r="G183" s="13">
        <v>179</v>
      </c>
      <c r="H183" s="14">
        <v>7.3937520000000001</v>
      </c>
      <c r="I183" s="6">
        <f t="shared" si="29"/>
        <v>7.39</v>
      </c>
      <c r="J183" s="6">
        <f t="shared" si="33"/>
        <v>7.39</v>
      </c>
      <c r="K183" s="3">
        <f t="shared" ca="1" si="30"/>
        <v>257</v>
      </c>
      <c r="L183">
        <f t="shared" ca="1" si="31"/>
        <v>297</v>
      </c>
      <c r="O183" s="1"/>
      <c r="P183" s="1"/>
      <c r="Q183" s="1"/>
      <c r="R183" s="1"/>
      <c r="S183" s="1"/>
      <c r="T183" s="1"/>
      <c r="U183" s="1"/>
      <c r="X183" s="1">
        <f ca="1"/>
        <v>538</v>
      </c>
      <c r="Y183" s="1">
        <f ca="1"/>
        <v>1.57</v>
      </c>
      <c r="Z183" s="92">
        <f ca="1"/>
        <v>478</v>
      </c>
      <c r="AA183" s="1">
        <f ca="1"/>
        <v>1.57</v>
      </c>
      <c r="AB183" s="1">
        <f ca="1"/>
        <v>263</v>
      </c>
      <c r="AC183" s="1">
        <f ca="1"/>
        <v>6.99</v>
      </c>
      <c r="AD183" s="92">
        <f ca="1"/>
        <v>303</v>
      </c>
      <c r="AE183" s="1">
        <f ca="1"/>
        <v>6.99</v>
      </c>
      <c r="AF183" s="1" t="e">
        <f ca="1"/>
        <v>#N/A</v>
      </c>
      <c r="AG183" s="1" t="e">
        <f ca="1"/>
        <v>#N/A</v>
      </c>
      <c r="AH183" s="1" t="e">
        <f ca="1"/>
        <v>#N/A</v>
      </c>
      <c r="AI183" s="1" t="e">
        <f ca="1"/>
        <v>#N/A</v>
      </c>
      <c r="AJ183" s="1" t="e">
        <f t="shared" ca="1" si="34"/>
        <v>#N/A</v>
      </c>
      <c r="AK183" s="1">
        <f t="shared" ca="1" si="35"/>
        <v>478</v>
      </c>
      <c r="AL183" s="93">
        <f ca="1">IF(ISNUMBER(AA183),IF(AA183&lt;intake_valve_lift!$B$4*1000,0,AA183),"")</f>
        <v>1.57</v>
      </c>
      <c r="AM183" s="93">
        <f t="shared" ca="1" si="36"/>
        <v>1.57</v>
      </c>
      <c r="AN183" s="1">
        <f t="shared" ca="1" si="37"/>
        <v>303</v>
      </c>
      <c r="AO183" s="93">
        <f ca="1">IF(ISNUMBER(AE183),IF(AE183&lt;exhaust_valve_lift!$B$4*1000,0,AE183),"")</f>
        <v>6.99</v>
      </c>
      <c r="AP183" s="93">
        <f t="shared" ca="1" si="38"/>
        <v>6.99</v>
      </c>
      <c r="AQ183" s="1">
        <f ca="1"/>
        <v>488</v>
      </c>
      <c r="AR183" s="1">
        <f ca="1"/>
        <v>0.7</v>
      </c>
      <c r="AS183" s="1">
        <f ca="1"/>
        <v>323</v>
      </c>
      <c r="AT183" s="1">
        <f ca="1"/>
        <v>5.22</v>
      </c>
    </row>
    <row r="184" spans="1:46" x14ac:dyDescent="0.25">
      <c r="A184" s="8">
        <v>180</v>
      </c>
      <c r="B184" s="10">
        <v>1.9213988500000001</v>
      </c>
      <c r="C184" s="6">
        <f t="shared" si="26"/>
        <v>1.92</v>
      </c>
      <c r="D184" s="6">
        <f t="shared" si="32"/>
        <v>1.92</v>
      </c>
      <c r="E184" s="3">
        <f t="shared" ca="1" si="27"/>
        <v>535</v>
      </c>
      <c r="F184">
        <f t="shared" ca="1" si="28"/>
        <v>475</v>
      </c>
      <c r="G184" s="13">
        <v>180</v>
      </c>
      <c r="H184" s="14">
        <v>7.3300209999999995</v>
      </c>
      <c r="I184" s="6">
        <f t="shared" si="29"/>
        <v>7.33</v>
      </c>
      <c r="J184" s="6">
        <f t="shared" si="33"/>
        <v>7.33</v>
      </c>
      <c r="K184" s="3">
        <f t="shared" ca="1" si="30"/>
        <v>258</v>
      </c>
      <c r="L184">
        <f t="shared" ca="1" si="31"/>
        <v>298</v>
      </c>
      <c r="O184" s="1"/>
      <c r="P184" s="1"/>
      <c r="Q184" s="1"/>
      <c r="R184" s="1"/>
      <c r="S184" s="1"/>
      <c r="T184" s="1"/>
      <c r="U184" s="1"/>
      <c r="X184" s="1">
        <f ca="1"/>
        <v>539</v>
      </c>
      <c r="Y184" s="1">
        <f ca="1"/>
        <v>1.46</v>
      </c>
      <c r="Z184" s="92">
        <f ca="1"/>
        <v>479</v>
      </c>
      <c r="AA184" s="1">
        <f ca="1"/>
        <v>1.46</v>
      </c>
      <c r="AB184" s="1">
        <f ca="1"/>
        <v>264</v>
      </c>
      <c r="AC184" s="1">
        <f ca="1"/>
        <v>6.91</v>
      </c>
      <c r="AD184" s="92">
        <f ca="1"/>
        <v>304</v>
      </c>
      <c r="AE184" s="1">
        <f ca="1"/>
        <v>6.91</v>
      </c>
      <c r="AF184" s="1" t="e">
        <f ca="1"/>
        <v>#N/A</v>
      </c>
      <c r="AG184" s="1" t="e">
        <f ca="1"/>
        <v>#N/A</v>
      </c>
      <c r="AH184" s="1" t="e">
        <f ca="1"/>
        <v>#N/A</v>
      </c>
      <c r="AI184" s="1" t="e">
        <f ca="1"/>
        <v>#N/A</v>
      </c>
      <c r="AJ184" s="1" t="e">
        <f t="shared" ca="1" si="34"/>
        <v>#N/A</v>
      </c>
      <c r="AK184" s="1">
        <f t="shared" ca="1" si="35"/>
        <v>479</v>
      </c>
      <c r="AL184" s="93">
        <f ca="1">IF(ISNUMBER(AA184),IF(AA184&lt;intake_valve_lift!$B$4*1000,0,AA184),"")</f>
        <v>1.46</v>
      </c>
      <c r="AM184" s="93">
        <f t="shared" ca="1" si="36"/>
        <v>1.46</v>
      </c>
      <c r="AN184" s="1">
        <f t="shared" ca="1" si="37"/>
        <v>304</v>
      </c>
      <c r="AO184" s="93">
        <f ca="1">IF(ISNUMBER(AE184),IF(AE184&lt;exhaust_valve_lift!$B$4*1000,0,AE184),"")</f>
        <v>6.91</v>
      </c>
      <c r="AP184" s="93">
        <f t="shared" ca="1" si="38"/>
        <v>6.91</v>
      </c>
      <c r="AQ184" s="1">
        <f ca="1"/>
        <v>489</v>
      </c>
      <c r="AR184" s="1">
        <f ca="1"/>
        <v>0.63</v>
      </c>
      <c r="AS184" s="1">
        <f ca="1"/>
        <v>324</v>
      </c>
      <c r="AT184" s="1">
        <f ca="1"/>
        <v>5.12</v>
      </c>
    </row>
    <row r="185" spans="1:46" x14ac:dyDescent="0.25">
      <c r="A185" s="8">
        <v>181</v>
      </c>
      <c r="B185" s="10">
        <v>1.8017666999999999</v>
      </c>
      <c r="C185" s="6">
        <f t="shared" si="26"/>
        <v>1.8</v>
      </c>
      <c r="D185" s="6">
        <f t="shared" si="32"/>
        <v>1.8</v>
      </c>
      <c r="E185" s="3">
        <f t="shared" ca="1" si="27"/>
        <v>536</v>
      </c>
      <c r="F185">
        <f t="shared" ca="1" si="28"/>
        <v>476</v>
      </c>
      <c r="G185" s="13">
        <v>181</v>
      </c>
      <c r="H185" s="14">
        <v>7.2646350000000002</v>
      </c>
      <c r="I185" s="6">
        <f t="shared" si="29"/>
        <v>7.26</v>
      </c>
      <c r="J185" s="6">
        <f t="shared" si="33"/>
        <v>7.26</v>
      </c>
      <c r="K185" s="3">
        <f t="shared" ca="1" si="30"/>
        <v>259</v>
      </c>
      <c r="L185">
        <f t="shared" ca="1" si="31"/>
        <v>299</v>
      </c>
      <c r="O185" s="1"/>
      <c r="P185" s="1"/>
      <c r="Q185" s="1"/>
      <c r="R185" s="1"/>
      <c r="S185" s="1"/>
      <c r="T185" s="1"/>
      <c r="U185" s="1"/>
      <c r="X185" s="1">
        <f ca="1"/>
        <v>540</v>
      </c>
      <c r="Y185" s="1">
        <f ca="1"/>
        <v>1.36</v>
      </c>
      <c r="Z185" s="92">
        <f ca="1"/>
        <v>480</v>
      </c>
      <c r="AA185" s="1">
        <f ca="1"/>
        <v>1.36</v>
      </c>
      <c r="AB185" s="1">
        <f ca="1"/>
        <v>265</v>
      </c>
      <c r="AC185" s="1">
        <f ca="1"/>
        <v>6.84</v>
      </c>
      <c r="AD185" s="92">
        <f ca="1"/>
        <v>305</v>
      </c>
      <c r="AE185" s="1">
        <f ca="1"/>
        <v>6.84</v>
      </c>
      <c r="AF185" s="1" t="e">
        <f ca="1"/>
        <v>#N/A</v>
      </c>
      <c r="AG185" s="1" t="e">
        <f ca="1"/>
        <v>#N/A</v>
      </c>
      <c r="AH185" s="1" t="e">
        <f ca="1"/>
        <v>#N/A</v>
      </c>
      <c r="AI185" s="1" t="e">
        <f ca="1"/>
        <v>#N/A</v>
      </c>
      <c r="AJ185" s="1" t="e">
        <f t="shared" ca="1" si="34"/>
        <v>#N/A</v>
      </c>
      <c r="AK185" s="1">
        <f t="shared" ca="1" si="35"/>
        <v>480</v>
      </c>
      <c r="AL185" s="93">
        <f ca="1">IF(ISNUMBER(AA185),IF(AA185&lt;intake_valve_lift!$B$4*1000,0,AA185),"")</f>
        <v>1.36</v>
      </c>
      <c r="AM185" s="93">
        <f t="shared" ca="1" si="36"/>
        <v>1.36</v>
      </c>
      <c r="AN185" s="1">
        <f t="shared" ca="1" si="37"/>
        <v>305</v>
      </c>
      <c r="AO185" s="93">
        <f ca="1">IF(ISNUMBER(AE185),IF(AE185&lt;exhaust_valve_lift!$B$4*1000,0,AE185),"")</f>
        <v>6.84</v>
      </c>
      <c r="AP185" s="93">
        <f t="shared" ca="1" si="38"/>
        <v>6.84</v>
      </c>
      <c r="AQ185" s="1">
        <f ca="1"/>
        <v>490</v>
      </c>
      <c r="AR185" s="1">
        <f ca="1"/>
        <v>0.57999999999999996</v>
      </c>
      <c r="AS185" s="1">
        <f ca="1"/>
        <v>325</v>
      </c>
      <c r="AT185" s="1">
        <f ca="1"/>
        <v>5.01</v>
      </c>
    </row>
    <row r="186" spans="1:46" x14ac:dyDescent="0.25">
      <c r="A186" s="8">
        <v>182</v>
      </c>
      <c r="B186" s="10">
        <v>1.68213455</v>
      </c>
      <c r="C186" s="6">
        <f t="shared" si="26"/>
        <v>1.68</v>
      </c>
      <c r="D186" s="6">
        <f t="shared" si="32"/>
        <v>1.68</v>
      </c>
      <c r="E186" s="3">
        <f t="shared" ca="1" si="27"/>
        <v>537</v>
      </c>
      <c r="F186">
        <f t="shared" ca="1" si="28"/>
        <v>477</v>
      </c>
      <c r="G186" s="13">
        <v>182</v>
      </c>
      <c r="H186" s="14">
        <v>7.1976009999999997</v>
      </c>
      <c r="I186" s="6">
        <f t="shared" si="29"/>
        <v>7.2</v>
      </c>
      <c r="J186" s="6">
        <f t="shared" si="33"/>
        <v>7.2</v>
      </c>
      <c r="K186" s="3">
        <f t="shared" ca="1" si="30"/>
        <v>260</v>
      </c>
      <c r="L186">
        <f t="shared" ca="1" si="31"/>
        <v>300</v>
      </c>
      <c r="O186" s="1"/>
      <c r="P186" s="1"/>
      <c r="Q186" s="1"/>
      <c r="R186" s="1"/>
      <c r="S186" s="1"/>
      <c r="T186" s="1"/>
      <c r="U186" s="1"/>
      <c r="X186" s="1">
        <f ca="1"/>
        <v>541</v>
      </c>
      <c r="Y186" s="1">
        <f ca="1"/>
        <v>1.26</v>
      </c>
      <c r="Z186" s="92">
        <f ca="1"/>
        <v>481</v>
      </c>
      <c r="AA186" s="1">
        <f ca="1"/>
        <v>1.26</v>
      </c>
      <c r="AB186" s="1">
        <f ca="1"/>
        <v>266</v>
      </c>
      <c r="AC186" s="1">
        <f ca="1"/>
        <v>6.76</v>
      </c>
      <c r="AD186" s="92">
        <f ca="1"/>
        <v>306</v>
      </c>
      <c r="AE186" s="1">
        <f ca="1"/>
        <v>6.76</v>
      </c>
      <c r="AF186" s="1" t="e">
        <f ca="1"/>
        <v>#N/A</v>
      </c>
      <c r="AG186" s="1" t="e">
        <f ca="1"/>
        <v>#N/A</v>
      </c>
      <c r="AH186" s="1" t="e">
        <f ca="1"/>
        <v>#N/A</v>
      </c>
      <c r="AI186" s="1" t="e">
        <f ca="1"/>
        <v>#N/A</v>
      </c>
      <c r="AJ186" s="1" t="e">
        <f t="shared" ca="1" si="34"/>
        <v>#N/A</v>
      </c>
      <c r="AK186" s="1">
        <f t="shared" ca="1" si="35"/>
        <v>481</v>
      </c>
      <c r="AL186" s="93">
        <f ca="1">IF(ISNUMBER(AA186),IF(AA186&lt;intake_valve_lift!$B$4*1000,0,AA186),"")</f>
        <v>1.26</v>
      </c>
      <c r="AM186" s="93">
        <f t="shared" ca="1" si="36"/>
        <v>1.26</v>
      </c>
      <c r="AN186" s="1">
        <f t="shared" ca="1" si="37"/>
        <v>306</v>
      </c>
      <c r="AO186" s="93">
        <f ca="1">IF(ISNUMBER(AE186),IF(AE186&lt;exhaust_valve_lift!$B$4*1000,0,AE186),"")</f>
        <v>6.76</v>
      </c>
      <c r="AP186" s="93">
        <f t="shared" ca="1" si="38"/>
        <v>6.76</v>
      </c>
      <c r="AQ186" s="1">
        <f ca="1"/>
        <v>491</v>
      </c>
      <c r="AR186" s="1">
        <f ca="1"/>
        <v>0.53</v>
      </c>
      <c r="AS186" s="1">
        <f ca="1"/>
        <v>326</v>
      </c>
      <c r="AT186" s="1">
        <f ca="1"/>
        <v>4.91</v>
      </c>
    </row>
    <row r="187" spans="1:46" x14ac:dyDescent="0.25">
      <c r="A187" s="8">
        <v>183</v>
      </c>
      <c r="B187" s="10">
        <v>1.5710933250000001</v>
      </c>
      <c r="C187" s="6">
        <f t="shared" si="26"/>
        <v>1.57</v>
      </c>
      <c r="D187" s="6">
        <f t="shared" si="32"/>
        <v>1.57</v>
      </c>
      <c r="E187" s="3">
        <f t="shared" ca="1" si="27"/>
        <v>538</v>
      </c>
      <c r="F187">
        <f t="shared" ca="1" si="28"/>
        <v>478</v>
      </c>
      <c r="G187" s="13">
        <v>183</v>
      </c>
      <c r="H187" s="14">
        <v>7.1289290000000003</v>
      </c>
      <c r="I187" s="6">
        <f t="shared" si="29"/>
        <v>7.13</v>
      </c>
      <c r="J187" s="6">
        <f t="shared" si="33"/>
        <v>7.13</v>
      </c>
      <c r="K187" s="3">
        <f t="shared" ca="1" si="30"/>
        <v>261</v>
      </c>
      <c r="L187">
        <f t="shared" ca="1" si="31"/>
        <v>301</v>
      </c>
      <c r="O187" s="1"/>
      <c r="P187" s="1"/>
      <c r="Q187" s="1"/>
      <c r="R187" s="1"/>
      <c r="S187" s="1"/>
      <c r="T187" s="1"/>
      <c r="U187" s="1"/>
      <c r="X187" s="1">
        <f ca="1"/>
        <v>542</v>
      </c>
      <c r="Y187" s="1">
        <f ca="1"/>
        <v>1.1599999999999999</v>
      </c>
      <c r="Z187" s="92">
        <f ca="1"/>
        <v>482</v>
      </c>
      <c r="AA187" s="1">
        <f ca="1"/>
        <v>1.1599999999999999</v>
      </c>
      <c r="AB187" s="1">
        <f ca="1"/>
        <v>267</v>
      </c>
      <c r="AC187" s="1">
        <f ca="1"/>
        <v>6.68</v>
      </c>
      <c r="AD187" s="92">
        <f ca="1"/>
        <v>307</v>
      </c>
      <c r="AE187" s="1">
        <f ca="1"/>
        <v>6.68</v>
      </c>
      <c r="AF187" s="1" t="e">
        <f ca="1"/>
        <v>#N/A</v>
      </c>
      <c r="AG187" s="1" t="e">
        <f ca="1"/>
        <v>#N/A</v>
      </c>
      <c r="AH187" s="1" t="e">
        <f ca="1"/>
        <v>#N/A</v>
      </c>
      <c r="AI187" s="1" t="e">
        <f ca="1"/>
        <v>#N/A</v>
      </c>
      <c r="AJ187" s="1" t="e">
        <f t="shared" ca="1" si="34"/>
        <v>#N/A</v>
      </c>
      <c r="AK187" s="1">
        <f t="shared" ca="1" si="35"/>
        <v>482</v>
      </c>
      <c r="AL187" s="93">
        <f ca="1">IF(ISNUMBER(AA187),IF(AA187&lt;intake_valve_lift!$B$4*1000,0,AA187),"")</f>
        <v>1.1599999999999999</v>
      </c>
      <c r="AM187" s="93">
        <f t="shared" ca="1" si="36"/>
        <v>1.1599999999999999</v>
      </c>
      <c r="AN187" s="1">
        <f t="shared" ca="1" si="37"/>
        <v>307</v>
      </c>
      <c r="AO187" s="93">
        <f ca="1">IF(ISNUMBER(AE187),IF(AE187&lt;exhaust_valve_lift!$B$4*1000,0,AE187),"")</f>
        <v>6.68</v>
      </c>
      <c r="AP187" s="93">
        <f t="shared" ca="1" si="38"/>
        <v>6.68</v>
      </c>
      <c r="AQ187" s="1">
        <f ca="1"/>
        <v>492</v>
      </c>
      <c r="AR187" s="1">
        <f ca="1"/>
        <v>0.48</v>
      </c>
      <c r="AS187" s="1">
        <f ca="1"/>
        <v>327</v>
      </c>
      <c r="AT187" s="1">
        <f ca="1"/>
        <v>4.8</v>
      </c>
    </row>
    <row r="188" spans="1:46" x14ac:dyDescent="0.25">
      <c r="A188" s="8">
        <v>184</v>
      </c>
      <c r="B188" s="10">
        <v>1.4600521</v>
      </c>
      <c r="C188" s="6">
        <f t="shared" si="26"/>
        <v>1.46</v>
      </c>
      <c r="D188" s="6">
        <f t="shared" si="32"/>
        <v>1.46</v>
      </c>
      <c r="E188" s="3">
        <f t="shared" ca="1" si="27"/>
        <v>539</v>
      </c>
      <c r="F188">
        <f t="shared" ca="1" si="28"/>
        <v>479</v>
      </c>
      <c r="G188" s="13">
        <v>184</v>
      </c>
      <c r="H188" s="14">
        <v>7.0586270000000004</v>
      </c>
      <c r="I188" s="6">
        <f t="shared" si="29"/>
        <v>7.06</v>
      </c>
      <c r="J188" s="6">
        <f t="shared" si="33"/>
        <v>7.06</v>
      </c>
      <c r="K188" s="3">
        <f t="shared" ca="1" si="30"/>
        <v>262</v>
      </c>
      <c r="L188">
        <f t="shared" ca="1" si="31"/>
        <v>302</v>
      </c>
      <c r="O188" s="1"/>
      <c r="P188" s="1"/>
      <c r="Q188" s="1"/>
      <c r="R188" s="1"/>
      <c r="S188" s="1"/>
      <c r="T188" s="1"/>
      <c r="U188" s="1"/>
      <c r="X188" s="1">
        <f ca="1"/>
        <v>543</v>
      </c>
      <c r="Y188" s="1">
        <f ca="1"/>
        <v>1.07</v>
      </c>
      <c r="Z188" s="92">
        <f ca="1"/>
        <v>483</v>
      </c>
      <c r="AA188" s="1">
        <f ca="1"/>
        <v>1.07</v>
      </c>
      <c r="AB188" s="1">
        <f ca="1"/>
        <v>268</v>
      </c>
      <c r="AC188" s="1">
        <f ca="1"/>
        <v>6.6</v>
      </c>
      <c r="AD188" s="92">
        <f ca="1"/>
        <v>308</v>
      </c>
      <c r="AE188" s="1">
        <f ca="1"/>
        <v>6.6</v>
      </c>
      <c r="AF188" s="1" t="e">
        <f ca="1"/>
        <v>#N/A</v>
      </c>
      <c r="AG188" s="1" t="e">
        <f ca="1"/>
        <v>#N/A</v>
      </c>
      <c r="AH188" s="1" t="e">
        <f ca="1"/>
        <v>#N/A</v>
      </c>
      <c r="AI188" s="1" t="e">
        <f ca="1"/>
        <v>#N/A</v>
      </c>
      <c r="AJ188" s="1" t="e">
        <f t="shared" ca="1" si="34"/>
        <v>#N/A</v>
      </c>
      <c r="AK188" s="1">
        <f t="shared" ca="1" si="35"/>
        <v>483</v>
      </c>
      <c r="AL188" s="93">
        <f ca="1">IF(ISNUMBER(AA188),IF(AA188&lt;intake_valve_lift!$B$4*1000,0,AA188),"")</f>
        <v>1.07</v>
      </c>
      <c r="AM188" s="93">
        <f t="shared" ca="1" si="36"/>
        <v>1.07</v>
      </c>
      <c r="AN188" s="1">
        <f t="shared" ca="1" si="37"/>
        <v>308</v>
      </c>
      <c r="AO188" s="93">
        <f ca="1">IF(ISNUMBER(AE188),IF(AE188&lt;exhaust_valve_lift!$B$4*1000,0,AE188),"")</f>
        <v>6.6</v>
      </c>
      <c r="AP188" s="93">
        <f t="shared" ca="1" si="38"/>
        <v>6.6</v>
      </c>
      <c r="AQ188" s="1">
        <f ca="1"/>
        <v>493</v>
      </c>
      <c r="AR188" s="1">
        <f ca="1"/>
        <v>0.44</v>
      </c>
      <c r="AS188" s="1">
        <f ca="1"/>
        <v>328</v>
      </c>
      <c r="AT188" s="1">
        <f ca="1"/>
        <v>4.6900000000000004</v>
      </c>
    </row>
    <row r="189" spans="1:46" x14ac:dyDescent="0.25">
      <c r="A189" s="8">
        <v>185</v>
      </c>
      <c r="B189" s="10">
        <v>1.3582533450000001</v>
      </c>
      <c r="C189" s="6">
        <f t="shared" si="26"/>
        <v>1.36</v>
      </c>
      <c r="D189" s="6">
        <f t="shared" si="32"/>
        <v>1.36</v>
      </c>
      <c r="E189" s="3">
        <f t="shared" ca="1" si="27"/>
        <v>540</v>
      </c>
      <c r="F189">
        <f t="shared" ca="1" si="28"/>
        <v>480</v>
      </c>
      <c r="G189" s="13">
        <v>185</v>
      </c>
      <c r="H189" s="14">
        <v>6.9867030000000003</v>
      </c>
      <c r="I189" s="6">
        <f t="shared" si="29"/>
        <v>6.99</v>
      </c>
      <c r="J189" s="6">
        <f t="shared" si="33"/>
        <v>6.99</v>
      </c>
      <c r="K189" s="3">
        <f t="shared" ca="1" si="30"/>
        <v>263</v>
      </c>
      <c r="L189">
        <f t="shared" ca="1" si="31"/>
        <v>303</v>
      </c>
      <c r="O189" s="1"/>
      <c r="P189" s="1"/>
      <c r="Q189" s="1"/>
      <c r="R189" s="1"/>
      <c r="S189" s="1"/>
      <c r="T189" s="1"/>
      <c r="U189" s="1"/>
      <c r="X189" s="1">
        <f ca="1"/>
        <v>544</v>
      </c>
      <c r="Y189" s="1">
        <f ca="1"/>
        <v>0.99</v>
      </c>
      <c r="Z189" s="92">
        <f ca="1"/>
        <v>484</v>
      </c>
      <c r="AA189" s="1">
        <f ca="1"/>
        <v>0.99</v>
      </c>
      <c r="AB189" s="1">
        <f ca="1"/>
        <v>269</v>
      </c>
      <c r="AC189" s="1">
        <f ca="1"/>
        <v>6.52</v>
      </c>
      <c r="AD189" s="92">
        <f ca="1"/>
        <v>309</v>
      </c>
      <c r="AE189" s="1">
        <f ca="1"/>
        <v>6.52</v>
      </c>
      <c r="AF189" s="1" t="e">
        <f ca="1"/>
        <v>#N/A</v>
      </c>
      <c r="AG189" s="1" t="e">
        <f ca="1"/>
        <v>#N/A</v>
      </c>
      <c r="AH189" s="1" t="e">
        <f ca="1"/>
        <v>#N/A</v>
      </c>
      <c r="AI189" s="1" t="e">
        <f ca="1"/>
        <v>#N/A</v>
      </c>
      <c r="AJ189" s="1" t="e">
        <f t="shared" ca="1" si="34"/>
        <v>#N/A</v>
      </c>
      <c r="AK189" s="1">
        <f t="shared" ca="1" si="35"/>
        <v>484</v>
      </c>
      <c r="AL189" s="93">
        <f ca="1">IF(ISNUMBER(AA189),IF(AA189&lt;intake_valve_lift!$B$4*1000,0,AA189),"")</f>
        <v>0.99</v>
      </c>
      <c r="AM189" s="93">
        <f t="shared" ca="1" si="36"/>
        <v>0.99</v>
      </c>
      <c r="AN189" s="1">
        <f t="shared" ca="1" si="37"/>
        <v>309</v>
      </c>
      <c r="AO189" s="93">
        <f ca="1">IF(ISNUMBER(AE189),IF(AE189&lt;exhaust_valve_lift!$B$4*1000,0,AE189),"")</f>
        <v>6.52</v>
      </c>
      <c r="AP189" s="93">
        <f t="shared" ca="1" si="38"/>
        <v>6.52</v>
      </c>
      <c r="AQ189" s="1">
        <f ca="1"/>
        <v>494</v>
      </c>
      <c r="AR189" s="1">
        <f ca="1"/>
        <v>0.4</v>
      </c>
      <c r="AS189" s="1">
        <f ca="1"/>
        <v>329</v>
      </c>
      <c r="AT189" s="1">
        <f ca="1"/>
        <v>4.58</v>
      </c>
    </row>
    <row r="190" spans="1:46" x14ac:dyDescent="0.25">
      <c r="A190" s="8">
        <v>186</v>
      </c>
      <c r="B190" s="10">
        <v>1.2564545899999999</v>
      </c>
      <c r="C190" s="6">
        <f t="shared" si="26"/>
        <v>1.26</v>
      </c>
      <c r="D190" s="6">
        <f t="shared" si="32"/>
        <v>1.26</v>
      </c>
      <c r="E190" s="3">
        <f t="shared" ca="1" si="27"/>
        <v>541</v>
      </c>
      <c r="F190">
        <f t="shared" ca="1" si="28"/>
        <v>481</v>
      </c>
      <c r="G190" s="13">
        <v>186</v>
      </c>
      <c r="H190" s="14">
        <v>6.9131660000000004</v>
      </c>
      <c r="I190" s="6">
        <f t="shared" si="29"/>
        <v>6.91</v>
      </c>
      <c r="J190" s="6">
        <f t="shared" si="33"/>
        <v>6.91</v>
      </c>
      <c r="K190" s="3">
        <f t="shared" ca="1" si="30"/>
        <v>264</v>
      </c>
      <c r="L190">
        <f t="shared" ca="1" si="31"/>
        <v>304</v>
      </c>
      <c r="O190" s="1"/>
      <c r="P190" s="1"/>
      <c r="Q190" s="1"/>
      <c r="R190" s="1"/>
      <c r="S190" s="1"/>
      <c r="T190" s="1"/>
      <c r="U190" s="1"/>
      <c r="X190" s="1">
        <f ca="1"/>
        <v>545</v>
      </c>
      <c r="Y190" s="1">
        <f ca="1"/>
        <v>0.91</v>
      </c>
      <c r="Z190" s="92">
        <f ca="1"/>
        <v>485</v>
      </c>
      <c r="AA190" s="1">
        <f ca="1"/>
        <v>0.91</v>
      </c>
      <c r="AB190" s="1">
        <f ca="1"/>
        <v>270</v>
      </c>
      <c r="AC190" s="1">
        <f ca="1"/>
        <v>6.44</v>
      </c>
      <c r="AD190" s="92">
        <f ca="1"/>
        <v>310</v>
      </c>
      <c r="AE190" s="1">
        <f ca="1"/>
        <v>6.44</v>
      </c>
      <c r="AF190" s="1" t="e">
        <f ca="1"/>
        <v>#N/A</v>
      </c>
      <c r="AG190" s="1" t="e">
        <f ca="1"/>
        <v>#N/A</v>
      </c>
      <c r="AH190" s="1" t="e">
        <f ca="1"/>
        <v>#N/A</v>
      </c>
      <c r="AI190" s="1" t="e">
        <f ca="1"/>
        <v>#N/A</v>
      </c>
      <c r="AJ190" s="1" t="e">
        <f t="shared" ca="1" si="34"/>
        <v>#N/A</v>
      </c>
      <c r="AK190" s="1">
        <f t="shared" ca="1" si="35"/>
        <v>485</v>
      </c>
      <c r="AL190" s="93">
        <f ca="1">IF(ISNUMBER(AA190),IF(AA190&lt;intake_valve_lift!$B$4*1000,0,AA190),"")</f>
        <v>0.91</v>
      </c>
      <c r="AM190" s="93">
        <f t="shared" ca="1" si="36"/>
        <v>0.91</v>
      </c>
      <c r="AN190" s="1">
        <f t="shared" ca="1" si="37"/>
        <v>310</v>
      </c>
      <c r="AO190" s="93">
        <f ca="1">IF(ISNUMBER(AE190),IF(AE190&lt;exhaust_valve_lift!$B$4*1000,0,AE190),"")</f>
        <v>6.44</v>
      </c>
      <c r="AP190" s="93">
        <f t="shared" ca="1" si="38"/>
        <v>6.44</v>
      </c>
      <c r="AQ190" s="1">
        <f ca="1"/>
        <v>495</v>
      </c>
      <c r="AR190" s="1">
        <f ca="1"/>
        <v>0.36</v>
      </c>
      <c r="AS190" s="1">
        <f ca="1"/>
        <v>330</v>
      </c>
      <c r="AT190" s="1">
        <f ca="1"/>
        <v>4.47</v>
      </c>
    </row>
    <row r="191" spans="1:46" x14ac:dyDescent="0.25">
      <c r="A191" s="8">
        <v>187</v>
      </c>
      <c r="B191" s="10">
        <v>1.1642460350000001</v>
      </c>
      <c r="C191" s="6">
        <f t="shared" si="26"/>
        <v>1.1599999999999999</v>
      </c>
      <c r="D191" s="6">
        <f t="shared" si="32"/>
        <v>1.1599999999999999</v>
      </c>
      <c r="E191" s="3">
        <f t="shared" ca="1" si="27"/>
        <v>542</v>
      </c>
      <c r="F191">
        <f t="shared" ca="1" si="28"/>
        <v>482</v>
      </c>
      <c r="G191" s="13">
        <v>187</v>
      </c>
      <c r="H191" s="14">
        <v>6.8380240000000008</v>
      </c>
      <c r="I191" s="6">
        <f t="shared" si="29"/>
        <v>6.84</v>
      </c>
      <c r="J191" s="6">
        <f t="shared" si="33"/>
        <v>6.84</v>
      </c>
      <c r="K191" s="3">
        <f t="shared" ca="1" si="30"/>
        <v>265</v>
      </c>
      <c r="L191">
        <f t="shared" ca="1" si="31"/>
        <v>305</v>
      </c>
      <c r="O191" s="1"/>
      <c r="P191" s="1"/>
      <c r="Q191" s="1"/>
      <c r="R191" s="1"/>
      <c r="S191" s="1"/>
      <c r="T191" s="1"/>
      <c r="U191" s="1"/>
      <c r="X191" s="1">
        <f ca="1"/>
        <v>546</v>
      </c>
      <c r="Y191" s="1">
        <f ca="1"/>
        <v>0.83</v>
      </c>
      <c r="Z191" s="92">
        <f ca="1"/>
        <v>486</v>
      </c>
      <c r="AA191" s="1">
        <f ca="1"/>
        <v>0.83</v>
      </c>
      <c r="AB191" s="1">
        <f ca="1"/>
        <v>271</v>
      </c>
      <c r="AC191" s="1">
        <f ca="1"/>
        <v>6.35</v>
      </c>
      <c r="AD191" s="92">
        <f ca="1"/>
        <v>311</v>
      </c>
      <c r="AE191" s="1">
        <f ca="1"/>
        <v>6.35</v>
      </c>
      <c r="AF191" s="1" t="e">
        <f ca="1"/>
        <v>#N/A</v>
      </c>
      <c r="AG191" s="1" t="e">
        <f ca="1"/>
        <v>#N/A</v>
      </c>
      <c r="AH191" s="1" t="e">
        <f ca="1"/>
        <v>#N/A</v>
      </c>
      <c r="AI191" s="1" t="e">
        <f ca="1"/>
        <v>#N/A</v>
      </c>
      <c r="AJ191" s="1" t="e">
        <f t="shared" ca="1" si="34"/>
        <v>#N/A</v>
      </c>
      <c r="AK191" s="1">
        <f t="shared" ca="1" si="35"/>
        <v>486</v>
      </c>
      <c r="AL191" s="93">
        <f ca="1">IF(ISNUMBER(AA191),IF(AA191&lt;intake_valve_lift!$B$4*1000,0,AA191),"")</f>
        <v>0.83</v>
      </c>
      <c r="AM191" s="93">
        <f t="shared" ca="1" si="36"/>
        <v>0.83</v>
      </c>
      <c r="AN191" s="1">
        <f t="shared" ca="1" si="37"/>
        <v>311</v>
      </c>
      <c r="AO191" s="93">
        <f ca="1">IF(ISNUMBER(AE191),IF(AE191&lt;exhaust_valve_lift!$B$4*1000,0,AE191),"")</f>
        <v>6.35</v>
      </c>
      <c r="AP191" s="93">
        <f t="shared" ca="1" si="38"/>
        <v>6.35</v>
      </c>
      <c r="AQ191" s="1">
        <f ca="1"/>
        <v>496</v>
      </c>
      <c r="AR191" s="1">
        <f ca="1"/>
        <v>0.33</v>
      </c>
      <c r="AS191" s="1">
        <f ca="1"/>
        <v>331</v>
      </c>
      <c r="AT191" s="1">
        <f ca="1"/>
        <v>4.3600000000000003</v>
      </c>
    </row>
    <row r="192" spans="1:46" x14ac:dyDescent="0.25">
      <c r="A192" s="8">
        <v>188</v>
      </c>
      <c r="B192" s="10">
        <v>1.0720374800000001</v>
      </c>
      <c r="C192" s="6">
        <f t="shared" si="26"/>
        <v>1.07</v>
      </c>
      <c r="D192" s="6">
        <f t="shared" si="32"/>
        <v>1.07</v>
      </c>
      <c r="E192" s="3">
        <f t="shared" ca="1" si="27"/>
        <v>543</v>
      </c>
      <c r="F192">
        <f t="shared" ca="1" si="28"/>
        <v>483</v>
      </c>
      <c r="G192" s="13">
        <v>188</v>
      </c>
      <c r="H192" s="14">
        <v>6.7612870000000003</v>
      </c>
      <c r="I192" s="6">
        <f t="shared" si="29"/>
        <v>6.76</v>
      </c>
      <c r="J192" s="6">
        <f t="shared" si="33"/>
        <v>6.76</v>
      </c>
      <c r="K192" s="3">
        <f t="shared" ca="1" si="30"/>
        <v>266</v>
      </c>
      <c r="L192">
        <f t="shared" ca="1" si="31"/>
        <v>306</v>
      </c>
      <c r="O192" s="1"/>
      <c r="P192" s="1"/>
      <c r="Q192" s="1"/>
      <c r="R192" s="1"/>
      <c r="S192" s="1"/>
      <c r="T192" s="1"/>
      <c r="U192" s="1"/>
      <c r="X192" s="1">
        <f ca="1"/>
        <v>547</v>
      </c>
      <c r="Y192" s="1">
        <f ca="1"/>
        <v>0.76</v>
      </c>
      <c r="Z192" s="92">
        <f ca="1"/>
        <v>487</v>
      </c>
      <c r="AA192" s="1">
        <f ca="1"/>
        <v>0.76</v>
      </c>
      <c r="AB192" s="1">
        <f ca="1"/>
        <v>272</v>
      </c>
      <c r="AC192" s="1">
        <f ca="1"/>
        <v>6.27</v>
      </c>
      <c r="AD192" s="92">
        <f ca="1"/>
        <v>312</v>
      </c>
      <c r="AE192" s="1">
        <f ca="1"/>
        <v>6.27</v>
      </c>
      <c r="AF192" s="1" t="e">
        <f ca="1"/>
        <v>#N/A</v>
      </c>
      <c r="AG192" s="1" t="e">
        <f ca="1"/>
        <v>#N/A</v>
      </c>
      <c r="AH192" s="1" t="e">
        <f ca="1"/>
        <v>#N/A</v>
      </c>
      <c r="AI192" s="1" t="e">
        <f ca="1"/>
        <v>#N/A</v>
      </c>
      <c r="AJ192" s="1" t="e">
        <f t="shared" ca="1" si="34"/>
        <v>#N/A</v>
      </c>
      <c r="AK192" s="1">
        <f t="shared" ca="1" si="35"/>
        <v>487</v>
      </c>
      <c r="AL192" s="93">
        <f ca="1">IF(ISNUMBER(AA192),IF(AA192&lt;intake_valve_lift!$B$4*1000,0,AA192),"")</f>
        <v>0.76</v>
      </c>
      <c r="AM192" s="93">
        <f t="shared" ca="1" si="36"/>
        <v>0.76</v>
      </c>
      <c r="AN192" s="1">
        <f t="shared" ca="1" si="37"/>
        <v>312</v>
      </c>
      <c r="AO192" s="93">
        <f ca="1">IF(ISNUMBER(AE192),IF(AE192&lt;exhaust_valve_lift!$B$4*1000,0,AE192),"")</f>
        <v>6.27</v>
      </c>
      <c r="AP192" s="93">
        <f t="shared" ca="1" si="38"/>
        <v>6.27</v>
      </c>
      <c r="AQ192" s="1">
        <f ca="1"/>
        <v>497</v>
      </c>
      <c r="AR192" s="1">
        <f ca="1"/>
        <v>0.31</v>
      </c>
      <c r="AS192" s="1">
        <f ca="1"/>
        <v>332</v>
      </c>
      <c r="AT192" s="1">
        <f ca="1"/>
        <v>4.24</v>
      </c>
    </row>
    <row r="193" spans="1:46" x14ac:dyDescent="0.25">
      <c r="A193" s="8">
        <v>189</v>
      </c>
      <c r="B193" s="10">
        <v>0.98953804000000001</v>
      </c>
      <c r="C193" s="6">
        <f t="shared" si="26"/>
        <v>0.99</v>
      </c>
      <c r="D193" s="6">
        <f t="shared" si="32"/>
        <v>0.99</v>
      </c>
      <c r="E193" s="3">
        <f t="shared" ca="1" si="27"/>
        <v>544</v>
      </c>
      <c r="F193">
        <f t="shared" ca="1" si="28"/>
        <v>484</v>
      </c>
      <c r="G193" s="13">
        <v>189</v>
      </c>
      <c r="H193" s="14">
        <v>6.6829620000000007</v>
      </c>
      <c r="I193" s="6">
        <f t="shared" si="29"/>
        <v>6.68</v>
      </c>
      <c r="J193" s="6">
        <f t="shared" si="33"/>
        <v>6.68</v>
      </c>
      <c r="K193" s="3">
        <f t="shared" ca="1" si="30"/>
        <v>267</v>
      </c>
      <c r="L193">
        <f t="shared" ca="1" si="31"/>
        <v>307</v>
      </c>
      <c r="O193" s="1"/>
      <c r="P193" s="1"/>
      <c r="Q193" s="1"/>
      <c r="R193" s="1"/>
      <c r="S193" s="1"/>
      <c r="T193" s="1"/>
      <c r="U193" s="1"/>
      <c r="X193" s="1">
        <f ca="1"/>
        <v>548</v>
      </c>
      <c r="Y193" s="1">
        <f ca="1"/>
        <v>0.7</v>
      </c>
      <c r="Z193" s="92">
        <f ca="1"/>
        <v>488</v>
      </c>
      <c r="AA193" s="1">
        <f ca="1"/>
        <v>0.7</v>
      </c>
      <c r="AB193" s="1">
        <f ca="1"/>
        <v>273</v>
      </c>
      <c r="AC193" s="1">
        <f ca="1"/>
        <v>6.18</v>
      </c>
      <c r="AD193" s="92">
        <f ca="1"/>
        <v>313</v>
      </c>
      <c r="AE193" s="1">
        <f ca="1"/>
        <v>6.18</v>
      </c>
      <c r="AF193" s="1" t="e">
        <f ca="1"/>
        <v>#N/A</v>
      </c>
      <c r="AG193" s="1" t="e">
        <f ca="1"/>
        <v>#N/A</v>
      </c>
      <c r="AH193" s="1" t="e">
        <f ca="1"/>
        <v>#N/A</v>
      </c>
      <c r="AI193" s="1" t="e">
        <f ca="1"/>
        <v>#N/A</v>
      </c>
      <c r="AJ193" s="1" t="e">
        <f t="shared" ca="1" si="34"/>
        <v>#N/A</v>
      </c>
      <c r="AK193" s="1">
        <f t="shared" ca="1" si="35"/>
        <v>488</v>
      </c>
      <c r="AL193" s="93">
        <f ca="1">IF(ISNUMBER(AA193),IF(AA193&lt;intake_valve_lift!$B$4*1000,0,AA193),"")</f>
        <v>0.7</v>
      </c>
      <c r="AM193" s="93">
        <f t="shared" ca="1" si="36"/>
        <v>0.7</v>
      </c>
      <c r="AN193" s="1">
        <f t="shared" ca="1" si="37"/>
        <v>313</v>
      </c>
      <c r="AO193" s="93">
        <f ca="1">IF(ISNUMBER(AE193),IF(AE193&lt;exhaust_valve_lift!$B$4*1000,0,AE193),"")</f>
        <v>6.18</v>
      </c>
      <c r="AP193" s="93">
        <f t="shared" ca="1" si="38"/>
        <v>6.18</v>
      </c>
      <c r="AQ193" s="1">
        <f ca="1"/>
        <v>498</v>
      </c>
      <c r="AR193" s="1">
        <f ca="1"/>
        <v>0.28000000000000003</v>
      </c>
      <c r="AS193" s="1">
        <f ca="1"/>
        <v>333</v>
      </c>
      <c r="AT193" s="1">
        <f ca="1"/>
        <v>4.13</v>
      </c>
    </row>
    <row r="194" spans="1:46" x14ac:dyDescent="0.25">
      <c r="A194" s="8">
        <v>190</v>
      </c>
      <c r="B194" s="10">
        <v>0.90703860000000003</v>
      </c>
      <c r="C194" s="6">
        <f t="shared" si="26"/>
        <v>0.91</v>
      </c>
      <c r="D194" s="6">
        <f t="shared" si="32"/>
        <v>0.91</v>
      </c>
      <c r="E194" s="3">
        <f t="shared" ca="1" si="27"/>
        <v>545</v>
      </c>
      <c r="F194">
        <f t="shared" ca="1" si="28"/>
        <v>485</v>
      </c>
      <c r="G194" s="13">
        <v>190</v>
      </c>
      <c r="H194" s="14">
        <v>6.6030579999999999</v>
      </c>
      <c r="I194" s="6">
        <f t="shared" si="29"/>
        <v>6.6</v>
      </c>
      <c r="J194" s="6">
        <f t="shared" si="33"/>
        <v>6.6</v>
      </c>
      <c r="K194" s="3">
        <f t="shared" ca="1" si="30"/>
        <v>268</v>
      </c>
      <c r="L194">
        <f t="shared" ca="1" si="31"/>
        <v>308</v>
      </c>
      <c r="O194" s="1"/>
      <c r="P194" s="1"/>
      <c r="Q194" s="1"/>
      <c r="R194" s="1"/>
      <c r="S194" s="1"/>
      <c r="T194" s="1"/>
      <c r="U194" s="1"/>
      <c r="X194" s="1">
        <f ca="1"/>
        <v>549</v>
      </c>
      <c r="Y194" s="1">
        <f ca="1"/>
        <v>0.63</v>
      </c>
      <c r="Z194" s="92">
        <f ca="1"/>
        <v>489</v>
      </c>
      <c r="AA194" s="1">
        <f ca="1"/>
        <v>0.63</v>
      </c>
      <c r="AB194" s="1">
        <f ca="1"/>
        <v>274</v>
      </c>
      <c r="AC194" s="1">
        <f ca="1"/>
        <v>6.09</v>
      </c>
      <c r="AD194" s="92">
        <f ca="1"/>
        <v>314</v>
      </c>
      <c r="AE194" s="1">
        <f ca="1"/>
        <v>6.09</v>
      </c>
      <c r="AF194" s="1" t="e">
        <f ca="1"/>
        <v>#N/A</v>
      </c>
      <c r="AG194" s="1" t="e">
        <f ca="1"/>
        <v>#N/A</v>
      </c>
      <c r="AH194" s="1" t="e">
        <f ca="1"/>
        <v>#N/A</v>
      </c>
      <c r="AI194" s="1" t="e">
        <f ca="1"/>
        <v>#N/A</v>
      </c>
      <c r="AJ194" s="1" t="e">
        <f t="shared" ca="1" si="34"/>
        <v>#N/A</v>
      </c>
      <c r="AK194" s="1">
        <f t="shared" ca="1" si="35"/>
        <v>489</v>
      </c>
      <c r="AL194" s="93">
        <f ca="1">IF(ISNUMBER(AA194),IF(AA194&lt;intake_valve_lift!$B$4*1000,0,AA194),"")</f>
        <v>0.63</v>
      </c>
      <c r="AM194" s="93">
        <f t="shared" ca="1" si="36"/>
        <v>0.63</v>
      </c>
      <c r="AN194" s="1">
        <f t="shared" ca="1" si="37"/>
        <v>314</v>
      </c>
      <c r="AO194" s="93">
        <f ca="1">IF(ISNUMBER(AE194),IF(AE194&lt;exhaust_valve_lift!$B$4*1000,0,AE194),"")</f>
        <v>6.09</v>
      </c>
      <c r="AP194" s="93">
        <f t="shared" ca="1" si="38"/>
        <v>6.09</v>
      </c>
      <c r="AQ194" s="1">
        <f ca="1"/>
        <v>499</v>
      </c>
      <c r="AR194" s="1">
        <f ca="1"/>
        <v>0.26</v>
      </c>
      <c r="AS194" s="1">
        <f ca="1"/>
        <v>334</v>
      </c>
      <c r="AT194" s="1">
        <f ca="1"/>
        <v>4.01</v>
      </c>
    </row>
    <row r="195" spans="1:46" x14ac:dyDescent="0.25">
      <c r="A195" s="8">
        <v>191</v>
      </c>
      <c r="B195" s="10">
        <v>0.83423441000000009</v>
      </c>
      <c r="C195" s="6">
        <f t="shared" si="26"/>
        <v>0.83</v>
      </c>
      <c r="D195" s="6">
        <f t="shared" si="32"/>
        <v>0.83</v>
      </c>
      <c r="E195" s="3">
        <f t="shared" ca="1" si="27"/>
        <v>546</v>
      </c>
      <c r="F195">
        <f t="shared" ca="1" si="28"/>
        <v>486</v>
      </c>
      <c r="G195" s="13">
        <v>191</v>
      </c>
      <c r="H195" s="14">
        <v>6.521585</v>
      </c>
      <c r="I195" s="6">
        <f t="shared" si="29"/>
        <v>6.52</v>
      </c>
      <c r="J195" s="6">
        <f t="shared" si="33"/>
        <v>6.52</v>
      </c>
      <c r="K195" s="3">
        <f t="shared" ca="1" si="30"/>
        <v>269</v>
      </c>
      <c r="L195">
        <f t="shared" ca="1" si="31"/>
        <v>309</v>
      </c>
      <c r="O195" s="1"/>
      <c r="P195" s="1"/>
      <c r="Q195" s="1"/>
      <c r="R195" s="1"/>
      <c r="S195" s="1"/>
      <c r="T195" s="1"/>
      <c r="U195" s="1"/>
      <c r="X195" s="1">
        <f ca="1"/>
        <v>550</v>
      </c>
      <c r="Y195" s="1">
        <f ca="1"/>
        <v>0.57999999999999996</v>
      </c>
      <c r="Z195" s="92">
        <f ca="1"/>
        <v>490</v>
      </c>
      <c r="AA195" s="1">
        <f ca="1"/>
        <v>0.57999999999999996</v>
      </c>
      <c r="AB195" s="1">
        <f ca="1"/>
        <v>275</v>
      </c>
      <c r="AC195" s="1">
        <f ca="1"/>
        <v>6</v>
      </c>
      <c r="AD195" s="92">
        <f ca="1"/>
        <v>315</v>
      </c>
      <c r="AE195" s="1">
        <f ca="1"/>
        <v>6</v>
      </c>
      <c r="AF195" s="1" t="e">
        <f ca="1"/>
        <v>#N/A</v>
      </c>
      <c r="AG195" s="1" t="e">
        <f ca="1"/>
        <v>#N/A</v>
      </c>
      <c r="AH195" s="1" t="e">
        <f ca="1"/>
        <v>#N/A</v>
      </c>
      <c r="AI195" s="1" t="e">
        <f ca="1"/>
        <v>#N/A</v>
      </c>
      <c r="AJ195" s="1" t="e">
        <f t="shared" ca="1" si="34"/>
        <v>#N/A</v>
      </c>
      <c r="AK195" s="1">
        <f t="shared" ca="1" si="35"/>
        <v>490</v>
      </c>
      <c r="AL195" s="93">
        <f ca="1">IF(ISNUMBER(AA195),IF(AA195&lt;intake_valve_lift!$B$4*1000,0,AA195),"")</f>
        <v>0.57999999999999996</v>
      </c>
      <c r="AM195" s="93">
        <f t="shared" ca="1" si="36"/>
        <v>0.57999999999999996</v>
      </c>
      <c r="AN195" s="1">
        <f t="shared" ca="1" si="37"/>
        <v>315</v>
      </c>
      <c r="AO195" s="93">
        <f ca="1">IF(ISNUMBER(AE195),IF(AE195&lt;exhaust_valve_lift!$B$4*1000,0,AE195),"")</f>
        <v>6</v>
      </c>
      <c r="AP195" s="93">
        <f t="shared" ca="1" si="38"/>
        <v>6</v>
      </c>
      <c r="AQ195" s="1">
        <f ca="1"/>
        <v>500</v>
      </c>
      <c r="AR195" s="1">
        <f ca="1"/>
        <v>0.24</v>
      </c>
      <c r="AS195" s="1">
        <f ca="1"/>
        <v>335</v>
      </c>
      <c r="AT195" s="1">
        <f ca="1"/>
        <v>3.89</v>
      </c>
    </row>
    <row r="196" spans="1:46" x14ac:dyDescent="0.25">
      <c r="A196" s="8">
        <v>192</v>
      </c>
      <c r="B196" s="10">
        <v>0.76143022000000005</v>
      </c>
      <c r="C196" s="6">
        <f t="shared" ref="C196:C259" si="39">IF(ISNUMBER(A196),MAX(0,ROUND(B196-$P$31,2)),"")</f>
        <v>0.76</v>
      </c>
      <c r="D196" s="6">
        <f t="shared" si="32"/>
        <v>0.76</v>
      </c>
      <c r="E196" s="3">
        <f t="shared" ref="E196:E259" ca="1" si="40">IF(ISNUMBER(A196),A196+$Q$7-$P$27,"")</f>
        <v>547</v>
      </c>
      <c r="F196">
        <f t="shared" ref="F196:F259" ca="1" si="41">IF(ISNUMBER(A196),A196+$Q$7-$P$27-$P$4,"")</f>
        <v>487</v>
      </c>
      <c r="G196" s="13">
        <v>192</v>
      </c>
      <c r="H196" s="14">
        <v>6.4385519999999996</v>
      </c>
      <c r="I196" s="6">
        <f t="shared" ref="I196:I259" si="42">IF(ISNUMBER(G196),MAX(0,ROUND(H196-$S$31,2)),"")</f>
        <v>6.44</v>
      </c>
      <c r="J196" s="6">
        <f t="shared" si="33"/>
        <v>6.44</v>
      </c>
      <c r="K196" s="3">
        <f t="shared" ref="K196:K259" ca="1" si="43">IF(ISNUMBER(G196),G196+$Q$9-$S$27,"")</f>
        <v>270</v>
      </c>
      <c r="L196">
        <f t="shared" ref="L196:L259" ca="1" si="44">IF(ISNUMBER(G196),G196+$Q$9-$S$27+$Q$4,"")</f>
        <v>310</v>
      </c>
      <c r="O196" s="1"/>
      <c r="P196" s="1"/>
      <c r="Q196" s="1"/>
      <c r="R196" s="1"/>
      <c r="S196" s="1"/>
      <c r="T196" s="1"/>
      <c r="U196" s="1"/>
      <c r="X196" s="1">
        <f ca="1"/>
        <v>551</v>
      </c>
      <c r="Y196" s="1">
        <f ca="1"/>
        <v>0.53</v>
      </c>
      <c r="Z196" s="92">
        <f ca="1"/>
        <v>491</v>
      </c>
      <c r="AA196" s="1">
        <f ca="1"/>
        <v>0.53</v>
      </c>
      <c r="AB196" s="1">
        <f ca="1"/>
        <v>276</v>
      </c>
      <c r="AC196" s="1">
        <f ca="1"/>
        <v>5.91</v>
      </c>
      <c r="AD196" s="92">
        <f ca="1"/>
        <v>316</v>
      </c>
      <c r="AE196" s="1">
        <f ca="1"/>
        <v>5.91</v>
      </c>
      <c r="AF196" s="1" t="e">
        <f ca="1"/>
        <v>#N/A</v>
      </c>
      <c r="AG196" s="1" t="e">
        <f ca="1"/>
        <v>#N/A</v>
      </c>
      <c r="AH196" s="1" t="e">
        <f ca="1"/>
        <v>#N/A</v>
      </c>
      <c r="AI196" s="1" t="e">
        <f ca="1"/>
        <v>#N/A</v>
      </c>
      <c r="AJ196" s="1" t="e">
        <f t="shared" ca="1" si="34"/>
        <v>#N/A</v>
      </c>
      <c r="AK196" s="1">
        <f t="shared" ca="1" si="35"/>
        <v>491</v>
      </c>
      <c r="AL196" s="93">
        <f ca="1">IF(ISNUMBER(AA196),IF(AA196&lt;intake_valve_lift!$B$4*1000,0,AA196),"")</f>
        <v>0.53</v>
      </c>
      <c r="AM196" s="93">
        <f t="shared" ca="1" si="36"/>
        <v>0.53</v>
      </c>
      <c r="AN196" s="1">
        <f t="shared" ca="1" si="37"/>
        <v>316</v>
      </c>
      <c r="AO196" s="93">
        <f ca="1">IF(ISNUMBER(AE196),IF(AE196&lt;exhaust_valve_lift!$B$4*1000,0,AE196),"")</f>
        <v>5.91</v>
      </c>
      <c r="AP196" s="93">
        <f t="shared" ca="1" si="38"/>
        <v>5.91</v>
      </c>
      <c r="AQ196" s="1">
        <f ca="1"/>
        <v>501</v>
      </c>
      <c r="AR196" s="1">
        <f ca="1"/>
        <v>0.23</v>
      </c>
      <c r="AS196" s="1">
        <f ca="1"/>
        <v>336</v>
      </c>
      <c r="AT196" s="1">
        <f ca="1"/>
        <v>3.78</v>
      </c>
    </row>
    <row r="197" spans="1:46" x14ac:dyDescent="0.25">
      <c r="A197" s="8">
        <v>193</v>
      </c>
      <c r="B197" s="10">
        <v>0.69820378000000005</v>
      </c>
      <c r="C197" s="6">
        <f t="shared" si="39"/>
        <v>0.7</v>
      </c>
      <c r="D197" s="6">
        <f t="shared" si="32"/>
        <v>0.7</v>
      </c>
      <c r="E197" s="3">
        <f t="shared" ca="1" si="40"/>
        <v>548</v>
      </c>
      <c r="F197">
        <f t="shared" ca="1" si="41"/>
        <v>488</v>
      </c>
      <c r="G197" s="13">
        <v>193</v>
      </c>
      <c r="H197" s="14">
        <v>6.3539680000000001</v>
      </c>
      <c r="I197" s="6">
        <f t="shared" si="42"/>
        <v>6.35</v>
      </c>
      <c r="J197" s="6">
        <f t="shared" si="33"/>
        <v>6.35</v>
      </c>
      <c r="K197" s="3">
        <f t="shared" ca="1" si="43"/>
        <v>271</v>
      </c>
      <c r="L197">
        <f t="shared" ca="1" si="44"/>
        <v>311</v>
      </c>
      <c r="O197" s="1"/>
      <c r="P197" s="1"/>
      <c r="Q197" s="1"/>
      <c r="R197" s="1"/>
      <c r="S197" s="1"/>
      <c r="T197" s="1"/>
      <c r="U197" s="1"/>
      <c r="X197" s="1">
        <f ca="1"/>
        <v>552</v>
      </c>
      <c r="Y197" s="1">
        <f ca="1"/>
        <v>0.48</v>
      </c>
      <c r="Z197" s="92">
        <f ca="1"/>
        <v>492</v>
      </c>
      <c r="AA197" s="1">
        <f ca="1"/>
        <v>0.48</v>
      </c>
      <c r="AB197" s="1">
        <f ca="1"/>
        <v>277</v>
      </c>
      <c r="AC197" s="1">
        <f ca="1"/>
        <v>5.81</v>
      </c>
      <c r="AD197" s="92">
        <f ca="1"/>
        <v>317</v>
      </c>
      <c r="AE197" s="1">
        <f ca="1"/>
        <v>5.81</v>
      </c>
      <c r="AF197" s="1" t="e">
        <f ca="1"/>
        <v>#N/A</v>
      </c>
      <c r="AG197" s="1" t="e">
        <f ca="1"/>
        <v>#N/A</v>
      </c>
      <c r="AH197" s="1" t="e">
        <f ca="1"/>
        <v>#N/A</v>
      </c>
      <c r="AI197" s="1" t="e">
        <f ca="1"/>
        <v>#N/A</v>
      </c>
      <c r="AJ197" s="1" t="e">
        <f t="shared" ca="1" si="34"/>
        <v>#N/A</v>
      </c>
      <c r="AK197" s="1">
        <f t="shared" ca="1" si="35"/>
        <v>492</v>
      </c>
      <c r="AL197" s="93">
        <f ca="1">IF(ISNUMBER(AA197),IF(AA197&lt;intake_valve_lift!$B$4*1000,0,AA197),"")</f>
        <v>0.48</v>
      </c>
      <c r="AM197" s="93">
        <f t="shared" ca="1" si="36"/>
        <v>0.48</v>
      </c>
      <c r="AN197" s="1">
        <f t="shared" ca="1" si="37"/>
        <v>317</v>
      </c>
      <c r="AO197" s="93">
        <f ca="1">IF(ISNUMBER(AE197),IF(AE197&lt;exhaust_valve_lift!$B$4*1000,0,AE197),"")</f>
        <v>5.81</v>
      </c>
      <c r="AP197" s="93">
        <f t="shared" ca="1" si="38"/>
        <v>5.81</v>
      </c>
      <c r="AQ197" s="1">
        <f ca="1"/>
        <v>502</v>
      </c>
      <c r="AR197" s="1">
        <f ca="1"/>
        <v>0.21</v>
      </c>
      <c r="AS197" s="1">
        <f ca="1"/>
        <v>337</v>
      </c>
      <c r="AT197" s="1">
        <f ca="1"/>
        <v>3.66</v>
      </c>
    </row>
    <row r="198" spans="1:46" x14ac:dyDescent="0.25">
      <c r="A198" s="8">
        <v>194</v>
      </c>
      <c r="B198" s="10">
        <v>0.63497733999999995</v>
      </c>
      <c r="C198" s="6">
        <f t="shared" si="39"/>
        <v>0.63</v>
      </c>
      <c r="D198" s="6">
        <f t="shared" ref="D198:D261" si="45">IF(AND(C198=0,C199=0,C197=0),1000,C198)</f>
        <v>0.63</v>
      </c>
      <c r="E198" s="3">
        <f t="shared" ca="1" si="40"/>
        <v>549</v>
      </c>
      <c r="F198">
        <f t="shared" ca="1" si="41"/>
        <v>489</v>
      </c>
      <c r="G198" s="13">
        <v>194</v>
      </c>
      <c r="H198" s="14">
        <v>6.2678450000000003</v>
      </c>
      <c r="I198" s="6">
        <f t="shared" si="42"/>
        <v>6.27</v>
      </c>
      <c r="J198" s="6">
        <f t="shared" ref="J198:J261" si="46">IF(AND(I198=0,I199=0,I197=0),1000,I198)</f>
        <v>6.27</v>
      </c>
      <c r="K198" s="3">
        <f t="shared" ca="1" si="43"/>
        <v>272</v>
      </c>
      <c r="L198">
        <f t="shared" ca="1" si="44"/>
        <v>312</v>
      </c>
      <c r="O198" s="1"/>
      <c r="P198" s="1"/>
      <c r="Q198" s="1"/>
      <c r="R198" s="1"/>
      <c r="S198" s="1"/>
      <c r="T198" s="1"/>
      <c r="U198" s="1"/>
      <c r="X198" s="1">
        <f ca="1"/>
        <v>553</v>
      </c>
      <c r="Y198" s="1">
        <f ca="1"/>
        <v>0.44</v>
      </c>
      <c r="Z198" s="92">
        <f ca="1"/>
        <v>493</v>
      </c>
      <c r="AA198" s="1">
        <f ca="1"/>
        <v>0.44</v>
      </c>
      <c r="AB198" s="1">
        <f ca="1"/>
        <v>278</v>
      </c>
      <c r="AC198" s="1">
        <f ca="1"/>
        <v>5.72</v>
      </c>
      <c r="AD198" s="92">
        <f ca="1"/>
        <v>318</v>
      </c>
      <c r="AE198" s="1">
        <f ca="1"/>
        <v>5.72</v>
      </c>
      <c r="AF198" s="1" t="e">
        <f ca="1"/>
        <v>#N/A</v>
      </c>
      <c r="AG198" s="1" t="e">
        <f ca="1"/>
        <v>#N/A</v>
      </c>
      <c r="AH198" s="1" t="e">
        <f ca="1"/>
        <v>#N/A</v>
      </c>
      <c r="AI198" s="1" t="e">
        <f ca="1"/>
        <v>#N/A</v>
      </c>
      <c r="AJ198" s="1" t="e">
        <f t="shared" ref="AJ198:AJ261" ca="1" si="47">AI198-AG198</f>
        <v>#N/A</v>
      </c>
      <c r="AK198" s="1">
        <f t="shared" ref="AK198:AK261" ca="1" si="48">IF(ISNUMBER(AL198),Z198,"")</f>
        <v>493</v>
      </c>
      <c r="AL198" s="93">
        <f ca="1">IF(ISNUMBER(AA198),IF(AA198&lt;intake_valve_lift!$B$4*1000,0,AA198),"")</f>
        <v>0.44</v>
      </c>
      <c r="AM198" s="93">
        <f t="shared" ref="AM198:AM261" ca="1" si="49">IF(AND(AL198=0,AL199=0,AL197=0),1000,AL198)</f>
        <v>0.44</v>
      </c>
      <c r="AN198" s="1">
        <f t="shared" ref="AN198:AN261" ca="1" si="50">IF(ISNUMBER(AO198),AD198,"")</f>
        <v>318</v>
      </c>
      <c r="AO198" s="93">
        <f ca="1">IF(ISNUMBER(AE198),IF(AE198&lt;exhaust_valve_lift!$B$4*1000,0,AE198),"")</f>
        <v>5.72</v>
      </c>
      <c r="AP198" s="93">
        <f t="shared" ref="AP198:AP261" ca="1" si="51">IF(AND(AO198=0,AO199=0,AO197=0),1000,AO198)</f>
        <v>5.72</v>
      </c>
      <c r="AQ198" s="1">
        <f ca="1"/>
        <v>503</v>
      </c>
      <c r="AR198" s="1">
        <f ca="1"/>
        <v>0.2</v>
      </c>
      <c r="AS198" s="1">
        <f ca="1"/>
        <v>338</v>
      </c>
      <c r="AT198" s="1">
        <f ca="1"/>
        <v>3.54</v>
      </c>
    </row>
    <row r="199" spans="1:46" x14ac:dyDescent="0.25">
      <c r="A199" s="8">
        <v>195</v>
      </c>
      <c r="B199" s="10">
        <v>0.58107761499999999</v>
      </c>
      <c r="C199" s="6">
        <f t="shared" si="39"/>
        <v>0.57999999999999996</v>
      </c>
      <c r="D199" s="6">
        <f t="shared" si="45"/>
        <v>0.57999999999999996</v>
      </c>
      <c r="E199" s="3">
        <f t="shared" ca="1" si="40"/>
        <v>550</v>
      </c>
      <c r="F199">
        <f t="shared" ca="1" si="41"/>
        <v>490</v>
      </c>
      <c r="G199" s="13">
        <v>195</v>
      </c>
      <c r="H199" s="14">
        <v>6.180193</v>
      </c>
      <c r="I199" s="6">
        <f t="shared" si="42"/>
        <v>6.18</v>
      </c>
      <c r="J199" s="6">
        <f t="shared" si="46"/>
        <v>6.18</v>
      </c>
      <c r="K199" s="3">
        <f t="shared" ca="1" si="43"/>
        <v>273</v>
      </c>
      <c r="L199">
        <f t="shared" ca="1" si="44"/>
        <v>313</v>
      </c>
      <c r="O199" s="1"/>
      <c r="P199" s="1"/>
      <c r="Q199" s="1"/>
      <c r="R199" s="1"/>
      <c r="S199" s="1"/>
      <c r="T199" s="1"/>
      <c r="U199" s="1"/>
      <c r="X199" s="1">
        <f ca="1"/>
        <v>554</v>
      </c>
      <c r="Y199" s="1">
        <f ca="1"/>
        <v>0.4</v>
      </c>
      <c r="Z199" s="92">
        <f ca="1"/>
        <v>494</v>
      </c>
      <c r="AA199" s="1">
        <f ca="1"/>
        <v>0.4</v>
      </c>
      <c r="AB199" s="1">
        <f ca="1"/>
        <v>279</v>
      </c>
      <c r="AC199" s="1">
        <f ca="1"/>
        <v>5.62</v>
      </c>
      <c r="AD199" s="92">
        <f ca="1"/>
        <v>319</v>
      </c>
      <c r="AE199" s="1">
        <f ca="1"/>
        <v>5.62</v>
      </c>
      <c r="AF199" s="1" t="e">
        <f ca="1"/>
        <v>#N/A</v>
      </c>
      <c r="AG199" s="1" t="e">
        <f ca="1"/>
        <v>#N/A</v>
      </c>
      <c r="AH199" s="1" t="e">
        <f ca="1"/>
        <v>#N/A</v>
      </c>
      <c r="AI199" s="1" t="e">
        <f ca="1"/>
        <v>#N/A</v>
      </c>
      <c r="AJ199" s="1" t="e">
        <f t="shared" ca="1" si="47"/>
        <v>#N/A</v>
      </c>
      <c r="AK199" s="1">
        <f t="shared" ca="1" si="48"/>
        <v>494</v>
      </c>
      <c r="AL199" s="93">
        <f ca="1">IF(ISNUMBER(AA199),IF(AA199&lt;intake_valve_lift!$B$4*1000,0,AA199),"")</f>
        <v>0.4</v>
      </c>
      <c r="AM199" s="93">
        <f t="shared" ca="1" si="49"/>
        <v>0.4</v>
      </c>
      <c r="AN199" s="1">
        <f t="shared" ca="1" si="50"/>
        <v>319</v>
      </c>
      <c r="AO199" s="93">
        <f ca="1">IF(ISNUMBER(AE199),IF(AE199&lt;exhaust_valve_lift!$B$4*1000,0,AE199),"")</f>
        <v>5.62</v>
      </c>
      <c r="AP199" s="93">
        <f t="shared" ca="1" si="51"/>
        <v>5.62</v>
      </c>
      <c r="AQ199" s="1">
        <f ca="1"/>
        <v>504</v>
      </c>
      <c r="AR199" s="1">
        <f ca="1"/>
        <v>0.19</v>
      </c>
      <c r="AS199" s="1">
        <f ca="1"/>
        <v>339</v>
      </c>
      <c r="AT199" s="1">
        <f ca="1"/>
        <v>3.41</v>
      </c>
    </row>
    <row r="200" spans="1:46" x14ac:dyDescent="0.25">
      <c r="A200" s="8">
        <v>196</v>
      </c>
      <c r="B200" s="10">
        <v>0.52717789000000004</v>
      </c>
      <c r="C200" s="6">
        <f t="shared" si="39"/>
        <v>0.53</v>
      </c>
      <c r="D200" s="6">
        <f t="shared" si="45"/>
        <v>0.53</v>
      </c>
      <c r="E200" s="3">
        <f t="shared" ca="1" si="40"/>
        <v>551</v>
      </c>
      <c r="F200">
        <f t="shared" ca="1" si="41"/>
        <v>491</v>
      </c>
      <c r="G200" s="13">
        <v>196</v>
      </c>
      <c r="H200" s="14">
        <v>6.0910229999999999</v>
      </c>
      <c r="I200" s="6">
        <f t="shared" si="42"/>
        <v>6.09</v>
      </c>
      <c r="J200" s="6">
        <f t="shared" si="46"/>
        <v>6.09</v>
      </c>
      <c r="K200" s="3">
        <f t="shared" ca="1" si="43"/>
        <v>274</v>
      </c>
      <c r="L200">
        <f t="shared" ca="1" si="44"/>
        <v>314</v>
      </c>
      <c r="O200" s="1"/>
      <c r="P200" s="1"/>
      <c r="Q200" s="1"/>
      <c r="R200" s="1"/>
      <c r="S200" s="1"/>
      <c r="T200" s="1"/>
      <c r="U200" s="1"/>
      <c r="X200" s="1">
        <f ca="1"/>
        <v>555</v>
      </c>
      <c r="Y200" s="1">
        <f ca="1"/>
        <v>0.36</v>
      </c>
      <c r="Z200" s="92">
        <f ca="1"/>
        <v>495</v>
      </c>
      <c r="AA200" s="1">
        <f ca="1"/>
        <v>0.36</v>
      </c>
      <c r="AB200" s="1">
        <f ca="1"/>
        <v>280</v>
      </c>
      <c r="AC200" s="1">
        <f ca="1"/>
        <v>5.52</v>
      </c>
      <c r="AD200" s="92">
        <f ca="1"/>
        <v>320</v>
      </c>
      <c r="AE200" s="1">
        <f ca="1"/>
        <v>5.52</v>
      </c>
      <c r="AF200" s="1" t="e">
        <f ca="1"/>
        <v>#N/A</v>
      </c>
      <c r="AG200" s="1" t="e">
        <f ca="1"/>
        <v>#N/A</v>
      </c>
      <c r="AH200" s="1" t="e">
        <f ca="1"/>
        <v>#N/A</v>
      </c>
      <c r="AI200" s="1" t="e">
        <f ca="1"/>
        <v>#N/A</v>
      </c>
      <c r="AJ200" s="1" t="e">
        <f t="shared" ca="1" si="47"/>
        <v>#N/A</v>
      </c>
      <c r="AK200" s="1">
        <f t="shared" ca="1" si="48"/>
        <v>495</v>
      </c>
      <c r="AL200" s="93">
        <f ca="1">IF(ISNUMBER(AA200),IF(AA200&lt;intake_valve_lift!$B$4*1000,0,AA200),"")</f>
        <v>0.36</v>
      </c>
      <c r="AM200" s="93">
        <f t="shared" ca="1" si="49"/>
        <v>0.36</v>
      </c>
      <c r="AN200" s="1">
        <f t="shared" ca="1" si="50"/>
        <v>320</v>
      </c>
      <c r="AO200" s="93">
        <f ca="1">IF(ISNUMBER(AE200),IF(AE200&lt;exhaust_valve_lift!$B$4*1000,0,AE200),"")</f>
        <v>5.52</v>
      </c>
      <c r="AP200" s="93">
        <f t="shared" ca="1" si="51"/>
        <v>5.52</v>
      </c>
      <c r="AQ200" s="1">
        <f ca="1"/>
        <v>505</v>
      </c>
      <c r="AR200" s="1">
        <f ca="1"/>
        <v>0.18</v>
      </c>
      <c r="AS200" s="1">
        <f ca="1"/>
        <v>340</v>
      </c>
      <c r="AT200" s="1">
        <f ca="1"/>
        <v>3.29</v>
      </c>
    </row>
    <row r="201" spans="1:46" x14ac:dyDescent="0.25">
      <c r="A201" s="8">
        <v>197</v>
      </c>
      <c r="B201" s="10">
        <v>0.48218959000000006</v>
      </c>
      <c r="C201" s="6">
        <f t="shared" si="39"/>
        <v>0.48</v>
      </c>
      <c r="D201" s="6">
        <f t="shared" si="45"/>
        <v>0.48</v>
      </c>
      <c r="E201" s="3">
        <f t="shared" ca="1" si="40"/>
        <v>552</v>
      </c>
      <c r="F201">
        <f t="shared" ca="1" si="41"/>
        <v>492</v>
      </c>
      <c r="G201" s="13">
        <v>197</v>
      </c>
      <c r="H201" s="14">
        <v>6.0003479999999998</v>
      </c>
      <c r="I201" s="6">
        <f t="shared" si="42"/>
        <v>6</v>
      </c>
      <c r="J201" s="6">
        <f t="shared" si="46"/>
        <v>6</v>
      </c>
      <c r="K201" s="3">
        <f t="shared" ca="1" si="43"/>
        <v>275</v>
      </c>
      <c r="L201">
        <f t="shared" ca="1" si="44"/>
        <v>315</v>
      </c>
      <c r="O201" s="1"/>
      <c r="P201" s="1"/>
      <c r="Q201" s="1"/>
      <c r="R201" s="1"/>
      <c r="S201" s="1"/>
      <c r="T201" s="1"/>
      <c r="U201" s="1"/>
      <c r="X201" s="1">
        <f ca="1"/>
        <v>556</v>
      </c>
      <c r="Y201" s="1">
        <f ca="1"/>
        <v>0.33</v>
      </c>
      <c r="Z201" s="92">
        <f ca="1"/>
        <v>496</v>
      </c>
      <c r="AA201" s="1">
        <f ca="1"/>
        <v>0.33</v>
      </c>
      <c r="AB201" s="1">
        <f ca="1"/>
        <v>281</v>
      </c>
      <c r="AC201" s="1">
        <f ca="1"/>
        <v>5.43</v>
      </c>
      <c r="AD201" s="92">
        <f ca="1"/>
        <v>321</v>
      </c>
      <c r="AE201" s="1">
        <f ca="1"/>
        <v>5.43</v>
      </c>
      <c r="AF201" s="1" t="e">
        <f ca="1"/>
        <v>#N/A</v>
      </c>
      <c r="AG201" s="1" t="e">
        <f ca="1"/>
        <v>#N/A</v>
      </c>
      <c r="AH201" s="1" t="e">
        <f ca="1"/>
        <v>#N/A</v>
      </c>
      <c r="AI201" s="1" t="e">
        <f ca="1"/>
        <v>#N/A</v>
      </c>
      <c r="AJ201" s="1" t="e">
        <f t="shared" ca="1" si="47"/>
        <v>#N/A</v>
      </c>
      <c r="AK201" s="1">
        <f t="shared" ca="1" si="48"/>
        <v>496</v>
      </c>
      <c r="AL201" s="93">
        <f ca="1">IF(ISNUMBER(AA201),IF(AA201&lt;intake_valve_lift!$B$4*1000,0,AA201),"")</f>
        <v>0.33</v>
      </c>
      <c r="AM201" s="93">
        <f t="shared" ca="1" si="49"/>
        <v>0.33</v>
      </c>
      <c r="AN201" s="1">
        <f t="shared" ca="1" si="50"/>
        <v>321</v>
      </c>
      <c r="AO201" s="93">
        <f ca="1">IF(ISNUMBER(AE201),IF(AE201&lt;exhaust_valve_lift!$B$4*1000,0,AE201),"")</f>
        <v>5.43</v>
      </c>
      <c r="AP201" s="93">
        <f t="shared" ca="1" si="51"/>
        <v>5.43</v>
      </c>
      <c r="AQ201" s="1">
        <f ca="1"/>
        <v>506</v>
      </c>
      <c r="AR201" s="1">
        <f ca="1"/>
        <v>0.17</v>
      </c>
      <c r="AS201" s="1">
        <f ca="1"/>
        <v>341</v>
      </c>
      <c r="AT201" s="1">
        <f ca="1"/>
        <v>3.17</v>
      </c>
    </row>
    <row r="202" spans="1:46" x14ac:dyDescent="0.25">
      <c r="A202" s="8">
        <v>198</v>
      </c>
      <c r="B202" s="10">
        <v>0.43720129000000002</v>
      </c>
      <c r="C202" s="6">
        <f t="shared" si="39"/>
        <v>0.44</v>
      </c>
      <c r="D202" s="6">
        <f t="shared" si="45"/>
        <v>0.44</v>
      </c>
      <c r="E202" s="3">
        <f t="shared" ca="1" si="40"/>
        <v>553</v>
      </c>
      <c r="F202">
        <f t="shared" ca="1" si="41"/>
        <v>493</v>
      </c>
      <c r="G202" s="13">
        <v>198</v>
      </c>
      <c r="H202" s="14">
        <v>5.9081800000000007</v>
      </c>
      <c r="I202" s="6">
        <f t="shared" si="42"/>
        <v>5.91</v>
      </c>
      <c r="J202" s="6">
        <f t="shared" si="46"/>
        <v>5.91</v>
      </c>
      <c r="K202" s="3">
        <f t="shared" ca="1" si="43"/>
        <v>276</v>
      </c>
      <c r="L202">
        <f t="shared" ca="1" si="44"/>
        <v>316</v>
      </c>
      <c r="O202" s="1"/>
      <c r="P202" s="1"/>
      <c r="Q202" s="1"/>
      <c r="R202" s="1"/>
      <c r="S202" s="1"/>
      <c r="T202" s="1"/>
      <c r="U202" s="1"/>
      <c r="X202" s="1">
        <f ca="1"/>
        <v>557</v>
      </c>
      <c r="Y202" s="1">
        <f ca="1"/>
        <v>0.31</v>
      </c>
      <c r="Z202" s="92">
        <f ca="1"/>
        <v>497</v>
      </c>
      <c r="AA202" s="1">
        <f ca="1"/>
        <v>0.31</v>
      </c>
      <c r="AB202" s="1">
        <f ca="1"/>
        <v>282</v>
      </c>
      <c r="AC202" s="1">
        <f ca="1"/>
        <v>5.32</v>
      </c>
      <c r="AD202" s="92">
        <f ca="1"/>
        <v>322</v>
      </c>
      <c r="AE202" s="1">
        <f ca="1"/>
        <v>5.32</v>
      </c>
      <c r="AF202" s="1" t="e">
        <f ca="1"/>
        <v>#N/A</v>
      </c>
      <c r="AG202" s="1" t="e">
        <f ca="1"/>
        <v>#N/A</v>
      </c>
      <c r="AH202" s="1" t="e">
        <f ca="1"/>
        <v>#N/A</v>
      </c>
      <c r="AI202" s="1" t="e">
        <f ca="1"/>
        <v>#N/A</v>
      </c>
      <c r="AJ202" s="1" t="e">
        <f t="shared" ca="1" si="47"/>
        <v>#N/A</v>
      </c>
      <c r="AK202" s="1">
        <f t="shared" ca="1" si="48"/>
        <v>497</v>
      </c>
      <c r="AL202" s="93">
        <f ca="1">IF(ISNUMBER(AA202),IF(AA202&lt;intake_valve_lift!$B$4*1000,0,AA202),"")</f>
        <v>0.31</v>
      </c>
      <c r="AM202" s="93">
        <f t="shared" ca="1" si="49"/>
        <v>0.31</v>
      </c>
      <c r="AN202" s="1">
        <f t="shared" ca="1" si="50"/>
        <v>322</v>
      </c>
      <c r="AO202" s="93">
        <f ca="1">IF(ISNUMBER(AE202),IF(AE202&lt;exhaust_valve_lift!$B$4*1000,0,AE202),"")</f>
        <v>5.32</v>
      </c>
      <c r="AP202" s="93">
        <f t="shared" ca="1" si="51"/>
        <v>5.32</v>
      </c>
      <c r="AQ202" s="1">
        <f ca="1"/>
        <v>507</v>
      </c>
      <c r="AR202" s="1">
        <f ca="1"/>
        <v>0.16</v>
      </c>
      <c r="AS202" s="1">
        <f ca="1"/>
        <v>342</v>
      </c>
      <c r="AT202" s="1">
        <f ca="1"/>
        <v>3.04</v>
      </c>
    </row>
    <row r="203" spans="1:46" x14ac:dyDescent="0.25">
      <c r="A203" s="8">
        <v>199</v>
      </c>
      <c r="B203" s="10">
        <v>0.40051752000000002</v>
      </c>
      <c r="C203" s="6">
        <f t="shared" si="39"/>
        <v>0.4</v>
      </c>
      <c r="D203" s="6">
        <f t="shared" si="45"/>
        <v>0.4</v>
      </c>
      <c r="E203" s="3">
        <f t="shared" ca="1" si="40"/>
        <v>554</v>
      </c>
      <c r="F203">
        <f t="shared" ca="1" si="41"/>
        <v>494</v>
      </c>
      <c r="G203" s="13">
        <v>199</v>
      </c>
      <c r="H203" s="14">
        <v>5.8145309999999997</v>
      </c>
      <c r="I203" s="6">
        <f t="shared" si="42"/>
        <v>5.81</v>
      </c>
      <c r="J203" s="6">
        <f t="shared" si="46"/>
        <v>5.81</v>
      </c>
      <c r="K203" s="3">
        <f t="shared" ca="1" si="43"/>
        <v>277</v>
      </c>
      <c r="L203">
        <f t="shared" ca="1" si="44"/>
        <v>317</v>
      </c>
      <c r="O203" s="1"/>
      <c r="P203" s="1"/>
      <c r="Q203" s="1"/>
      <c r="R203" s="1"/>
      <c r="S203" s="1"/>
      <c r="T203" s="1"/>
      <c r="U203" s="1"/>
      <c r="X203" s="1">
        <f ca="1"/>
        <v>558</v>
      </c>
      <c r="Y203" s="1">
        <f ca="1"/>
        <v>0.28000000000000003</v>
      </c>
      <c r="Z203" s="92">
        <f ca="1"/>
        <v>498</v>
      </c>
      <c r="AA203" s="1">
        <f ca="1"/>
        <v>0.28000000000000003</v>
      </c>
      <c r="AB203" s="1">
        <f ca="1"/>
        <v>283</v>
      </c>
      <c r="AC203" s="1">
        <f ca="1"/>
        <v>5.22</v>
      </c>
      <c r="AD203" s="92">
        <f ca="1"/>
        <v>323</v>
      </c>
      <c r="AE203" s="1">
        <f ca="1"/>
        <v>5.22</v>
      </c>
      <c r="AF203" s="1" t="e">
        <f ca="1"/>
        <v>#N/A</v>
      </c>
      <c r="AG203" s="1" t="e">
        <f ca="1"/>
        <v>#N/A</v>
      </c>
      <c r="AH203" s="1" t="e">
        <f ca="1"/>
        <v>#N/A</v>
      </c>
      <c r="AI203" s="1" t="e">
        <f ca="1"/>
        <v>#N/A</v>
      </c>
      <c r="AJ203" s="1" t="e">
        <f t="shared" ca="1" si="47"/>
        <v>#N/A</v>
      </c>
      <c r="AK203" s="1">
        <f t="shared" ca="1" si="48"/>
        <v>498</v>
      </c>
      <c r="AL203" s="93">
        <f ca="1">IF(ISNUMBER(AA203),IF(AA203&lt;intake_valve_lift!$B$4*1000,0,AA203),"")</f>
        <v>0.28000000000000003</v>
      </c>
      <c r="AM203" s="93">
        <f t="shared" ca="1" si="49"/>
        <v>0.28000000000000003</v>
      </c>
      <c r="AN203" s="1">
        <f t="shared" ca="1" si="50"/>
        <v>323</v>
      </c>
      <c r="AO203" s="93">
        <f ca="1">IF(ISNUMBER(AE203),IF(AE203&lt;exhaust_valve_lift!$B$4*1000,0,AE203),"")</f>
        <v>5.22</v>
      </c>
      <c r="AP203" s="93">
        <f t="shared" ca="1" si="51"/>
        <v>5.22</v>
      </c>
      <c r="AQ203" s="1">
        <f ca="1"/>
        <v>508</v>
      </c>
      <c r="AR203" s="1">
        <f ca="1"/>
        <v>0.15</v>
      </c>
      <c r="AS203" s="1">
        <f ca="1"/>
        <v>343</v>
      </c>
      <c r="AT203" s="1">
        <f ca="1"/>
        <v>2.92</v>
      </c>
    </row>
    <row r="204" spans="1:46" x14ac:dyDescent="0.25">
      <c r="A204" s="8">
        <v>200</v>
      </c>
      <c r="B204" s="10">
        <v>0.36383375000000001</v>
      </c>
      <c r="C204" s="6">
        <f t="shared" si="39"/>
        <v>0.36</v>
      </c>
      <c r="D204" s="6">
        <f t="shared" si="45"/>
        <v>0.36</v>
      </c>
      <c r="E204" s="3">
        <f t="shared" ca="1" si="40"/>
        <v>555</v>
      </c>
      <c r="F204">
        <f t="shared" ca="1" si="41"/>
        <v>495</v>
      </c>
      <c r="G204" s="13">
        <v>200</v>
      </c>
      <c r="H204" s="14">
        <v>5.7194159999999998</v>
      </c>
      <c r="I204" s="6">
        <f t="shared" si="42"/>
        <v>5.72</v>
      </c>
      <c r="J204" s="6">
        <f t="shared" si="46"/>
        <v>5.72</v>
      </c>
      <c r="K204" s="3">
        <f t="shared" ca="1" si="43"/>
        <v>278</v>
      </c>
      <c r="L204">
        <f t="shared" ca="1" si="44"/>
        <v>318</v>
      </c>
      <c r="O204" s="1"/>
      <c r="P204" s="1"/>
      <c r="Q204" s="1"/>
      <c r="R204" s="1"/>
      <c r="S204" s="1"/>
      <c r="T204" s="1"/>
      <c r="U204" s="1"/>
      <c r="X204" s="1">
        <f ca="1"/>
        <v>559</v>
      </c>
      <c r="Y204" s="1">
        <f ca="1"/>
        <v>0.26</v>
      </c>
      <c r="Z204" s="92">
        <f ca="1"/>
        <v>499</v>
      </c>
      <c r="AA204" s="1">
        <f ca="1"/>
        <v>0.26</v>
      </c>
      <c r="AB204" s="1">
        <f ca="1"/>
        <v>284</v>
      </c>
      <c r="AC204" s="1">
        <f ca="1"/>
        <v>5.12</v>
      </c>
      <c r="AD204" s="92">
        <f ca="1"/>
        <v>324</v>
      </c>
      <c r="AE204" s="1">
        <f ca="1"/>
        <v>5.12</v>
      </c>
      <c r="AF204" s="1" t="e">
        <f ca="1"/>
        <v>#N/A</v>
      </c>
      <c r="AG204" s="1" t="e">
        <f ca="1"/>
        <v>#N/A</v>
      </c>
      <c r="AH204" s="1" t="e">
        <f ca="1"/>
        <v>#N/A</v>
      </c>
      <c r="AI204" s="1" t="e">
        <f ca="1"/>
        <v>#N/A</v>
      </c>
      <c r="AJ204" s="1" t="e">
        <f t="shared" ca="1" si="47"/>
        <v>#N/A</v>
      </c>
      <c r="AK204" s="1">
        <f t="shared" ca="1" si="48"/>
        <v>499</v>
      </c>
      <c r="AL204" s="93">
        <f ca="1">IF(ISNUMBER(AA204),IF(AA204&lt;intake_valve_lift!$B$4*1000,0,AA204),"")</f>
        <v>0.26</v>
      </c>
      <c r="AM204" s="93">
        <f t="shared" ca="1" si="49"/>
        <v>0.26</v>
      </c>
      <c r="AN204" s="1">
        <f t="shared" ca="1" si="50"/>
        <v>324</v>
      </c>
      <c r="AO204" s="93">
        <f ca="1">IF(ISNUMBER(AE204),IF(AE204&lt;exhaust_valve_lift!$B$4*1000,0,AE204),"")</f>
        <v>5.12</v>
      </c>
      <c r="AP204" s="93">
        <f t="shared" ca="1" si="51"/>
        <v>5.12</v>
      </c>
      <c r="AQ204" s="1">
        <f ca="1"/>
        <v>509</v>
      </c>
      <c r="AR204" s="1">
        <f ca="1"/>
        <v>0.14000000000000001</v>
      </c>
      <c r="AS204" s="1">
        <f ca="1"/>
        <v>344</v>
      </c>
      <c r="AT204" s="1">
        <f ca="1"/>
        <v>2.8</v>
      </c>
    </row>
    <row r="205" spans="1:46" x14ac:dyDescent="0.25">
      <c r="A205" s="8">
        <v>201</v>
      </c>
      <c r="B205" s="10">
        <v>0.334633395</v>
      </c>
      <c r="C205" s="6">
        <f t="shared" si="39"/>
        <v>0.33</v>
      </c>
      <c r="D205" s="6">
        <f t="shared" si="45"/>
        <v>0.33</v>
      </c>
      <c r="E205" s="3">
        <f t="shared" ca="1" si="40"/>
        <v>556</v>
      </c>
      <c r="F205">
        <f t="shared" ca="1" si="41"/>
        <v>496</v>
      </c>
      <c r="G205" s="13">
        <v>201</v>
      </c>
      <c r="H205" s="14">
        <v>5.6228480000000003</v>
      </c>
      <c r="I205" s="6">
        <f t="shared" si="42"/>
        <v>5.62</v>
      </c>
      <c r="J205" s="6">
        <f t="shared" si="46"/>
        <v>5.62</v>
      </c>
      <c r="K205" s="3">
        <f t="shared" ca="1" si="43"/>
        <v>279</v>
      </c>
      <c r="L205">
        <f t="shared" ca="1" si="44"/>
        <v>319</v>
      </c>
      <c r="O205" s="1"/>
      <c r="P205" s="1"/>
      <c r="Q205" s="1"/>
      <c r="R205" s="1"/>
      <c r="S205" s="1"/>
      <c r="T205" s="1"/>
      <c r="U205" s="1"/>
      <c r="X205" s="1">
        <f ca="1"/>
        <v>560</v>
      </c>
      <c r="Y205" s="1">
        <f ca="1"/>
        <v>0.24</v>
      </c>
      <c r="Z205" s="92">
        <f ca="1"/>
        <v>500</v>
      </c>
      <c r="AA205" s="1">
        <f ca="1"/>
        <v>0.24</v>
      </c>
      <c r="AB205" s="1">
        <f ca="1"/>
        <v>285</v>
      </c>
      <c r="AC205" s="1">
        <f ca="1"/>
        <v>5.01</v>
      </c>
      <c r="AD205" s="92">
        <f ca="1"/>
        <v>325</v>
      </c>
      <c r="AE205" s="1">
        <f ca="1"/>
        <v>5.01</v>
      </c>
      <c r="AF205" s="1" t="e">
        <f ca="1"/>
        <v>#N/A</v>
      </c>
      <c r="AG205" s="1" t="e">
        <f ca="1"/>
        <v>#N/A</v>
      </c>
      <c r="AH205" s="1" t="e">
        <f ca="1"/>
        <v>#N/A</v>
      </c>
      <c r="AI205" s="1" t="e">
        <f ca="1"/>
        <v>#N/A</v>
      </c>
      <c r="AJ205" s="1" t="e">
        <f t="shared" ca="1" si="47"/>
        <v>#N/A</v>
      </c>
      <c r="AK205" s="1">
        <f t="shared" ca="1" si="48"/>
        <v>500</v>
      </c>
      <c r="AL205" s="93">
        <f ca="1">IF(ISNUMBER(AA205),IF(AA205&lt;intake_valve_lift!$B$4*1000,0,AA205),"")</f>
        <v>0.24</v>
      </c>
      <c r="AM205" s="93">
        <f t="shared" ca="1" si="49"/>
        <v>0.24</v>
      </c>
      <c r="AN205" s="1">
        <f t="shared" ca="1" si="50"/>
        <v>325</v>
      </c>
      <c r="AO205" s="93">
        <f ca="1">IF(ISNUMBER(AE205),IF(AE205&lt;exhaust_valve_lift!$B$4*1000,0,AE205),"")</f>
        <v>5.01</v>
      </c>
      <c r="AP205" s="93">
        <f t="shared" ca="1" si="51"/>
        <v>5.01</v>
      </c>
      <c r="AQ205" s="1">
        <f ca="1"/>
        <v>510</v>
      </c>
      <c r="AR205" s="1">
        <f ca="1"/>
        <v>0.13</v>
      </c>
      <c r="AS205" s="1">
        <f ca="1"/>
        <v>345</v>
      </c>
      <c r="AT205" s="1">
        <f ca="1"/>
        <v>2.67</v>
      </c>
    </row>
    <row r="206" spans="1:46" x14ac:dyDescent="0.25">
      <c r="A206" s="8">
        <v>202</v>
      </c>
      <c r="B206" s="10">
        <v>0.30543303999999999</v>
      </c>
      <c r="C206" s="6">
        <f t="shared" si="39"/>
        <v>0.31</v>
      </c>
      <c r="D206" s="6">
        <f t="shared" si="45"/>
        <v>0.31</v>
      </c>
      <c r="E206" s="3">
        <f t="shared" ca="1" si="40"/>
        <v>557</v>
      </c>
      <c r="F206">
        <f t="shared" ca="1" si="41"/>
        <v>497</v>
      </c>
      <c r="G206" s="13">
        <v>202</v>
      </c>
      <c r="H206" s="14">
        <v>5.5248410000000003</v>
      </c>
      <c r="I206" s="6">
        <f t="shared" si="42"/>
        <v>5.52</v>
      </c>
      <c r="J206" s="6">
        <f t="shared" si="46"/>
        <v>5.52</v>
      </c>
      <c r="K206" s="3">
        <f t="shared" ca="1" si="43"/>
        <v>280</v>
      </c>
      <c r="L206">
        <f t="shared" ca="1" si="44"/>
        <v>320</v>
      </c>
      <c r="O206" s="1"/>
      <c r="P206" s="1"/>
      <c r="Q206" s="1"/>
      <c r="R206" s="1"/>
      <c r="S206" s="1"/>
      <c r="T206" s="1"/>
      <c r="U206" s="1"/>
      <c r="X206" s="1">
        <f ca="1"/>
        <v>561</v>
      </c>
      <c r="Y206" s="1">
        <f ca="1"/>
        <v>0.23</v>
      </c>
      <c r="Z206" s="92">
        <f ca="1"/>
        <v>501</v>
      </c>
      <c r="AA206" s="1">
        <f ca="1"/>
        <v>0.23</v>
      </c>
      <c r="AB206" s="1">
        <f ca="1"/>
        <v>286</v>
      </c>
      <c r="AC206" s="1">
        <f ca="1"/>
        <v>4.91</v>
      </c>
      <c r="AD206" s="92">
        <f ca="1"/>
        <v>326</v>
      </c>
      <c r="AE206" s="1">
        <f ca="1"/>
        <v>4.91</v>
      </c>
      <c r="AF206" s="1" t="e">
        <f ca="1"/>
        <v>#N/A</v>
      </c>
      <c r="AG206" s="1" t="e">
        <f ca="1"/>
        <v>#N/A</v>
      </c>
      <c r="AH206" s="1" t="e">
        <f ca="1"/>
        <v>#N/A</v>
      </c>
      <c r="AI206" s="1" t="e">
        <f ca="1"/>
        <v>#N/A</v>
      </c>
      <c r="AJ206" s="1" t="e">
        <f t="shared" ca="1" si="47"/>
        <v>#N/A</v>
      </c>
      <c r="AK206" s="1">
        <f t="shared" ca="1" si="48"/>
        <v>501</v>
      </c>
      <c r="AL206" s="93">
        <f ca="1">IF(ISNUMBER(AA206),IF(AA206&lt;intake_valve_lift!$B$4*1000,0,AA206),"")</f>
        <v>0.23</v>
      </c>
      <c r="AM206" s="93">
        <f t="shared" ca="1" si="49"/>
        <v>0.23</v>
      </c>
      <c r="AN206" s="1">
        <f t="shared" ca="1" si="50"/>
        <v>326</v>
      </c>
      <c r="AO206" s="93">
        <f ca="1">IF(ISNUMBER(AE206),IF(AE206&lt;exhaust_valve_lift!$B$4*1000,0,AE206),"")</f>
        <v>4.91</v>
      </c>
      <c r="AP206" s="93">
        <f t="shared" ca="1" si="51"/>
        <v>4.91</v>
      </c>
      <c r="AQ206" s="1">
        <f ca="1"/>
        <v>511</v>
      </c>
      <c r="AR206" s="1">
        <f ca="1"/>
        <v>0.12</v>
      </c>
      <c r="AS206" s="1">
        <f ca="1"/>
        <v>346</v>
      </c>
      <c r="AT206" s="1">
        <f ca="1"/>
        <v>2.54</v>
      </c>
    </row>
    <row r="207" spans="1:46" x14ac:dyDescent="0.25">
      <c r="A207" s="8">
        <v>203</v>
      </c>
      <c r="B207" s="10">
        <v>0.28269212999999999</v>
      </c>
      <c r="C207" s="6">
        <f t="shared" si="39"/>
        <v>0.28000000000000003</v>
      </c>
      <c r="D207" s="6">
        <f t="shared" si="45"/>
        <v>0.28000000000000003</v>
      </c>
      <c r="E207" s="3">
        <f t="shared" ca="1" si="40"/>
        <v>558</v>
      </c>
      <c r="F207">
        <f t="shared" ca="1" si="41"/>
        <v>498</v>
      </c>
      <c r="G207" s="13">
        <v>203</v>
      </c>
      <c r="H207" s="14">
        <v>5.4254120000000006</v>
      </c>
      <c r="I207" s="6">
        <f t="shared" si="42"/>
        <v>5.43</v>
      </c>
      <c r="J207" s="6">
        <f t="shared" si="46"/>
        <v>5.43</v>
      </c>
      <c r="K207" s="3">
        <f t="shared" ca="1" si="43"/>
        <v>281</v>
      </c>
      <c r="L207">
        <f t="shared" ca="1" si="44"/>
        <v>321</v>
      </c>
      <c r="O207" s="1"/>
      <c r="P207" s="1"/>
      <c r="Q207" s="1"/>
      <c r="R207" s="1"/>
      <c r="S207" s="1"/>
      <c r="T207" s="1"/>
      <c r="U207" s="1"/>
      <c r="X207" s="1">
        <f ca="1"/>
        <v>562</v>
      </c>
      <c r="Y207" s="1">
        <f ca="1"/>
        <v>0.21</v>
      </c>
      <c r="Z207" s="92">
        <f ca="1"/>
        <v>502</v>
      </c>
      <c r="AA207" s="1">
        <f ca="1"/>
        <v>0.21</v>
      </c>
      <c r="AB207" s="1">
        <f ca="1"/>
        <v>287</v>
      </c>
      <c r="AC207" s="1">
        <f ca="1"/>
        <v>4.8</v>
      </c>
      <c r="AD207" s="92">
        <f ca="1"/>
        <v>327</v>
      </c>
      <c r="AE207" s="1">
        <f ca="1"/>
        <v>4.8</v>
      </c>
      <c r="AF207" s="1" t="e">
        <f ca="1"/>
        <v>#N/A</v>
      </c>
      <c r="AG207" s="1" t="e">
        <f ca="1"/>
        <v>#N/A</v>
      </c>
      <c r="AH207" s="1" t="e">
        <f ca="1"/>
        <v>#N/A</v>
      </c>
      <c r="AI207" s="1" t="e">
        <f ca="1"/>
        <v>#N/A</v>
      </c>
      <c r="AJ207" s="1" t="e">
        <f t="shared" ca="1" si="47"/>
        <v>#N/A</v>
      </c>
      <c r="AK207" s="1">
        <f t="shared" ca="1" si="48"/>
        <v>502</v>
      </c>
      <c r="AL207" s="93">
        <f ca="1">IF(ISNUMBER(AA207),IF(AA207&lt;intake_valve_lift!$B$4*1000,0,AA207),"")</f>
        <v>0.21</v>
      </c>
      <c r="AM207" s="93">
        <f t="shared" ca="1" si="49"/>
        <v>0.21</v>
      </c>
      <c r="AN207" s="1">
        <f t="shared" ca="1" si="50"/>
        <v>327</v>
      </c>
      <c r="AO207" s="93">
        <f ca="1">IF(ISNUMBER(AE207),IF(AE207&lt;exhaust_valve_lift!$B$4*1000,0,AE207),"")</f>
        <v>4.8</v>
      </c>
      <c r="AP207" s="93">
        <f t="shared" ca="1" si="51"/>
        <v>4.8</v>
      </c>
      <c r="AQ207" s="1">
        <f ca="1"/>
        <v>512</v>
      </c>
      <c r="AR207" s="1">
        <f ca="1"/>
        <v>0.12</v>
      </c>
      <c r="AS207" s="1">
        <f ca="1"/>
        <v>347</v>
      </c>
      <c r="AT207" s="1">
        <f ca="1"/>
        <v>2.42</v>
      </c>
    </row>
    <row r="208" spans="1:46" x14ac:dyDescent="0.25">
      <c r="A208" s="8">
        <v>204</v>
      </c>
      <c r="B208" s="10">
        <v>0.25995121999999998</v>
      </c>
      <c r="C208" s="6">
        <f t="shared" si="39"/>
        <v>0.26</v>
      </c>
      <c r="D208" s="6">
        <f t="shared" si="45"/>
        <v>0.26</v>
      </c>
      <c r="E208" s="3">
        <f t="shared" ca="1" si="40"/>
        <v>559</v>
      </c>
      <c r="F208">
        <f t="shared" ca="1" si="41"/>
        <v>499</v>
      </c>
      <c r="G208" s="13">
        <v>204</v>
      </c>
      <c r="H208" s="14">
        <v>5.3245739999999993</v>
      </c>
      <c r="I208" s="6">
        <f t="shared" si="42"/>
        <v>5.32</v>
      </c>
      <c r="J208" s="6">
        <f t="shared" si="46"/>
        <v>5.32</v>
      </c>
      <c r="K208" s="3">
        <f t="shared" ca="1" si="43"/>
        <v>282</v>
      </c>
      <c r="L208">
        <f t="shared" ca="1" si="44"/>
        <v>322</v>
      </c>
      <c r="O208" s="1"/>
      <c r="P208" s="1"/>
      <c r="Q208" s="1"/>
      <c r="R208" s="1"/>
      <c r="S208" s="1"/>
      <c r="T208" s="1"/>
      <c r="U208" s="1"/>
      <c r="X208" s="1">
        <f ca="1"/>
        <v>563</v>
      </c>
      <c r="Y208" s="1">
        <f ca="1"/>
        <v>0.2</v>
      </c>
      <c r="Z208" s="92">
        <f ca="1"/>
        <v>503</v>
      </c>
      <c r="AA208" s="1">
        <f ca="1"/>
        <v>0.2</v>
      </c>
      <c r="AB208" s="1">
        <f ca="1"/>
        <v>288</v>
      </c>
      <c r="AC208" s="1">
        <f ca="1"/>
        <v>4.6900000000000004</v>
      </c>
      <c r="AD208" s="92">
        <f ca="1"/>
        <v>328</v>
      </c>
      <c r="AE208" s="1">
        <f ca="1"/>
        <v>4.6900000000000004</v>
      </c>
      <c r="AF208" s="1" t="e">
        <f ca="1"/>
        <v>#N/A</v>
      </c>
      <c r="AG208" s="1" t="e">
        <f ca="1"/>
        <v>#N/A</v>
      </c>
      <c r="AH208" s="1" t="e">
        <f ca="1"/>
        <v>#N/A</v>
      </c>
      <c r="AI208" s="1" t="e">
        <f ca="1"/>
        <v>#N/A</v>
      </c>
      <c r="AJ208" s="1" t="e">
        <f t="shared" ca="1" si="47"/>
        <v>#N/A</v>
      </c>
      <c r="AK208" s="1">
        <f t="shared" ca="1" si="48"/>
        <v>503</v>
      </c>
      <c r="AL208" s="93">
        <f ca="1">IF(ISNUMBER(AA208),IF(AA208&lt;intake_valve_lift!$B$4*1000,0,AA208),"")</f>
        <v>0.2</v>
      </c>
      <c r="AM208" s="93">
        <f t="shared" ca="1" si="49"/>
        <v>0.2</v>
      </c>
      <c r="AN208" s="1">
        <f t="shared" ca="1" si="50"/>
        <v>328</v>
      </c>
      <c r="AO208" s="93">
        <f ca="1">IF(ISNUMBER(AE208),IF(AE208&lt;exhaust_valve_lift!$B$4*1000,0,AE208),"")</f>
        <v>4.6900000000000004</v>
      </c>
      <c r="AP208" s="93">
        <f t="shared" ca="1" si="51"/>
        <v>4.6900000000000004</v>
      </c>
      <c r="AQ208" s="1">
        <f ca="1"/>
        <v>513</v>
      </c>
      <c r="AR208" s="1">
        <f ca="1"/>
        <v>0.11</v>
      </c>
      <c r="AS208" s="1">
        <f ca="1"/>
        <v>348</v>
      </c>
      <c r="AT208" s="1">
        <f ca="1"/>
        <v>2.29</v>
      </c>
    </row>
    <row r="209" spans="1:46" x14ac:dyDescent="0.25">
      <c r="A209" s="8">
        <v>205</v>
      </c>
      <c r="B209" s="10">
        <v>0.242498305</v>
      </c>
      <c r="C209" s="6">
        <f t="shared" si="39"/>
        <v>0.24</v>
      </c>
      <c r="D209" s="6">
        <f t="shared" si="45"/>
        <v>0.24</v>
      </c>
      <c r="E209" s="3">
        <f t="shared" ca="1" si="40"/>
        <v>560</v>
      </c>
      <c r="F209">
        <f t="shared" ca="1" si="41"/>
        <v>500</v>
      </c>
      <c r="G209" s="13">
        <v>205</v>
      </c>
      <c r="H209" s="14">
        <v>5.2223439999999997</v>
      </c>
      <c r="I209" s="6">
        <f t="shared" si="42"/>
        <v>5.22</v>
      </c>
      <c r="J209" s="6">
        <f t="shared" si="46"/>
        <v>5.22</v>
      </c>
      <c r="K209" s="3">
        <f t="shared" ca="1" si="43"/>
        <v>283</v>
      </c>
      <c r="L209">
        <f t="shared" ca="1" si="44"/>
        <v>323</v>
      </c>
      <c r="O209" s="1"/>
      <c r="P209" s="1"/>
      <c r="Q209" s="1"/>
      <c r="R209" s="1"/>
      <c r="S209" s="1"/>
      <c r="X209" s="1">
        <f ca="1"/>
        <v>564</v>
      </c>
      <c r="Y209" s="1">
        <f ca="1"/>
        <v>0.19</v>
      </c>
      <c r="Z209" s="92">
        <f ca="1"/>
        <v>504</v>
      </c>
      <c r="AA209" s="1">
        <f ca="1"/>
        <v>0.19</v>
      </c>
      <c r="AB209" s="1">
        <f ca="1"/>
        <v>289</v>
      </c>
      <c r="AC209" s="1">
        <f ca="1"/>
        <v>4.58</v>
      </c>
      <c r="AD209" s="92">
        <f ca="1"/>
        <v>329</v>
      </c>
      <c r="AE209" s="1">
        <f ca="1"/>
        <v>4.58</v>
      </c>
      <c r="AF209" s="1" t="e">
        <f ca="1"/>
        <v>#N/A</v>
      </c>
      <c r="AG209" s="1" t="e">
        <f ca="1"/>
        <v>#N/A</v>
      </c>
      <c r="AH209" s="1" t="e">
        <f ca="1"/>
        <v>#N/A</v>
      </c>
      <c r="AI209" s="1" t="e">
        <f ca="1"/>
        <v>#N/A</v>
      </c>
      <c r="AJ209" s="1" t="e">
        <f t="shared" ca="1" si="47"/>
        <v>#N/A</v>
      </c>
      <c r="AK209" s="1">
        <f t="shared" ca="1" si="48"/>
        <v>504</v>
      </c>
      <c r="AL209" s="93">
        <f ca="1">IF(ISNUMBER(AA209),IF(AA209&lt;intake_valve_lift!$B$4*1000,0,AA209),"")</f>
        <v>0.19</v>
      </c>
      <c r="AM209" s="93">
        <f t="shared" ca="1" si="49"/>
        <v>0.19</v>
      </c>
      <c r="AN209" s="1">
        <f t="shared" ca="1" si="50"/>
        <v>329</v>
      </c>
      <c r="AO209" s="93">
        <f ca="1">IF(ISNUMBER(AE209),IF(AE209&lt;exhaust_valve_lift!$B$4*1000,0,AE209),"")</f>
        <v>4.58</v>
      </c>
      <c r="AP209" s="93">
        <f t="shared" ca="1" si="51"/>
        <v>4.58</v>
      </c>
      <c r="AQ209" s="1">
        <f ca="1"/>
        <v>514</v>
      </c>
      <c r="AR209" s="1">
        <f ca="1"/>
        <v>0.1</v>
      </c>
      <c r="AS209" s="1">
        <f ca="1"/>
        <v>349</v>
      </c>
      <c r="AT209" s="1">
        <f ca="1"/>
        <v>2.17</v>
      </c>
    </row>
    <row r="210" spans="1:46" x14ac:dyDescent="0.25">
      <c r="A210" s="8">
        <v>206</v>
      </c>
      <c r="B210" s="10">
        <v>0.22504539000000001</v>
      </c>
      <c r="C210" s="6">
        <f t="shared" si="39"/>
        <v>0.23</v>
      </c>
      <c r="D210" s="6">
        <f t="shared" si="45"/>
        <v>0.23</v>
      </c>
      <c r="E210" s="3">
        <f t="shared" ca="1" si="40"/>
        <v>561</v>
      </c>
      <c r="F210">
        <f t="shared" ca="1" si="41"/>
        <v>501</v>
      </c>
      <c r="G210" s="13">
        <v>206</v>
      </c>
      <c r="H210" s="14">
        <v>5.1187389999999997</v>
      </c>
      <c r="I210" s="6">
        <f t="shared" si="42"/>
        <v>5.12</v>
      </c>
      <c r="J210" s="6">
        <f t="shared" si="46"/>
        <v>5.12</v>
      </c>
      <c r="K210" s="3">
        <f t="shared" ca="1" si="43"/>
        <v>284</v>
      </c>
      <c r="L210">
        <f t="shared" ca="1" si="44"/>
        <v>324</v>
      </c>
      <c r="O210" s="1"/>
      <c r="P210" s="1"/>
      <c r="Q210" s="1"/>
      <c r="X210" s="1">
        <f ca="1"/>
        <v>565</v>
      </c>
      <c r="Y210" s="1">
        <f ca="1"/>
        <v>0.18</v>
      </c>
      <c r="Z210" s="92">
        <f ca="1"/>
        <v>505</v>
      </c>
      <c r="AA210" s="1">
        <f ca="1"/>
        <v>0.18</v>
      </c>
      <c r="AB210" s="1">
        <f ca="1"/>
        <v>290</v>
      </c>
      <c r="AC210" s="1">
        <f ca="1"/>
        <v>4.47</v>
      </c>
      <c r="AD210" s="92">
        <f ca="1"/>
        <v>330</v>
      </c>
      <c r="AE210" s="1">
        <f ca="1"/>
        <v>4.47</v>
      </c>
      <c r="AF210" s="1" t="e">
        <f ca="1"/>
        <v>#N/A</v>
      </c>
      <c r="AG210" s="1" t="e">
        <f ca="1"/>
        <v>#N/A</v>
      </c>
      <c r="AH210" s="1" t="e">
        <f ca="1"/>
        <v>#N/A</v>
      </c>
      <c r="AI210" s="1" t="e">
        <f ca="1"/>
        <v>#N/A</v>
      </c>
      <c r="AJ210" s="1" t="e">
        <f t="shared" ca="1" si="47"/>
        <v>#N/A</v>
      </c>
      <c r="AK210" s="1">
        <f t="shared" ca="1" si="48"/>
        <v>505</v>
      </c>
      <c r="AL210" s="93">
        <f ca="1">IF(ISNUMBER(AA210),IF(AA210&lt;intake_valve_lift!$B$4*1000,0,AA210),"")</f>
        <v>0.18</v>
      </c>
      <c r="AM210" s="93">
        <f t="shared" ca="1" si="49"/>
        <v>0.18</v>
      </c>
      <c r="AN210" s="1">
        <f t="shared" ca="1" si="50"/>
        <v>330</v>
      </c>
      <c r="AO210" s="93">
        <f ca="1">IF(ISNUMBER(AE210),IF(AE210&lt;exhaust_valve_lift!$B$4*1000,0,AE210),"")</f>
        <v>4.47</v>
      </c>
      <c r="AP210" s="93">
        <f t="shared" ca="1" si="51"/>
        <v>4.47</v>
      </c>
      <c r="AQ210" s="1">
        <f ca="1"/>
        <v>515</v>
      </c>
      <c r="AR210" s="1">
        <f ca="1"/>
        <v>0</v>
      </c>
      <c r="AS210" s="1">
        <f ca="1"/>
        <v>350</v>
      </c>
      <c r="AT210" s="1">
        <f ca="1"/>
        <v>2.04</v>
      </c>
    </row>
    <row r="211" spans="1:46" x14ac:dyDescent="0.25">
      <c r="A211" s="8">
        <v>207</v>
      </c>
      <c r="B211" s="10">
        <v>0.21162091500000002</v>
      </c>
      <c r="C211" s="6">
        <f t="shared" si="39"/>
        <v>0.21</v>
      </c>
      <c r="D211" s="6">
        <f t="shared" si="45"/>
        <v>0.21</v>
      </c>
      <c r="E211" s="3">
        <f t="shared" ca="1" si="40"/>
        <v>562</v>
      </c>
      <c r="F211">
        <f t="shared" ca="1" si="41"/>
        <v>502</v>
      </c>
      <c r="G211" s="13">
        <v>207</v>
      </c>
      <c r="H211" s="14">
        <v>5.013776</v>
      </c>
      <c r="I211" s="6">
        <f t="shared" si="42"/>
        <v>5.01</v>
      </c>
      <c r="J211" s="6">
        <f t="shared" si="46"/>
        <v>5.01</v>
      </c>
      <c r="K211" s="3">
        <f t="shared" ca="1" si="43"/>
        <v>285</v>
      </c>
      <c r="L211">
        <f t="shared" ca="1" si="44"/>
        <v>325</v>
      </c>
      <c r="O211" s="1"/>
      <c r="P211" s="1"/>
      <c r="Q211" s="1"/>
      <c r="X211" s="1">
        <f ca="1"/>
        <v>566</v>
      </c>
      <c r="Y211" s="1">
        <f ca="1"/>
        <v>0.17</v>
      </c>
      <c r="Z211" s="92">
        <f ca="1"/>
        <v>506</v>
      </c>
      <c r="AA211" s="1">
        <f ca="1"/>
        <v>0.17</v>
      </c>
      <c r="AB211" s="1">
        <f ca="1"/>
        <v>291</v>
      </c>
      <c r="AC211" s="1">
        <f ca="1"/>
        <v>4.3600000000000003</v>
      </c>
      <c r="AD211" s="92">
        <f ca="1"/>
        <v>331</v>
      </c>
      <c r="AE211" s="1">
        <f ca="1"/>
        <v>4.3600000000000003</v>
      </c>
      <c r="AF211" s="1" t="e">
        <f ca="1"/>
        <v>#N/A</v>
      </c>
      <c r="AG211" s="1" t="e">
        <f ca="1"/>
        <v>#N/A</v>
      </c>
      <c r="AH211" s="1" t="e">
        <f ca="1"/>
        <v>#N/A</v>
      </c>
      <c r="AI211" s="1" t="e">
        <f ca="1"/>
        <v>#N/A</v>
      </c>
      <c r="AJ211" s="1" t="e">
        <f t="shared" ca="1" si="47"/>
        <v>#N/A</v>
      </c>
      <c r="AK211" s="1">
        <f t="shared" ca="1" si="48"/>
        <v>506</v>
      </c>
      <c r="AL211" s="93">
        <f ca="1">IF(ISNUMBER(AA211),IF(AA211&lt;intake_valve_lift!$B$4*1000,0,AA211),"")</f>
        <v>0.17</v>
      </c>
      <c r="AM211" s="93">
        <f t="shared" ca="1" si="49"/>
        <v>0.17</v>
      </c>
      <c r="AN211" s="1">
        <f t="shared" ca="1" si="50"/>
        <v>331</v>
      </c>
      <c r="AO211" s="93">
        <f ca="1">IF(ISNUMBER(AE211),IF(AE211&lt;exhaust_valve_lift!$B$4*1000,0,AE211),"")</f>
        <v>4.3600000000000003</v>
      </c>
      <c r="AP211" s="93">
        <f t="shared" ca="1" si="51"/>
        <v>4.3600000000000003</v>
      </c>
      <c r="AQ211" s="1" t="e">
        <f ca="1"/>
        <v>#N/A</v>
      </c>
      <c r="AR211" s="1" t="e">
        <f ca="1"/>
        <v>#N/A</v>
      </c>
      <c r="AS211" s="1">
        <f ca="1"/>
        <v>351</v>
      </c>
      <c r="AT211" s="1">
        <f ca="1"/>
        <v>1.92</v>
      </c>
    </row>
    <row r="212" spans="1:46" x14ac:dyDescent="0.25">
      <c r="A212" s="8">
        <v>208</v>
      </c>
      <c r="B212" s="10">
        <v>0.19819644</v>
      </c>
      <c r="C212" s="6">
        <f t="shared" si="39"/>
        <v>0.2</v>
      </c>
      <c r="D212" s="6">
        <f t="shared" si="45"/>
        <v>0.2</v>
      </c>
      <c r="E212" s="3">
        <f t="shared" ca="1" si="40"/>
        <v>563</v>
      </c>
      <c r="F212">
        <f t="shared" ca="1" si="41"/>
        <v>503</v>
      </c>
      <c r="G212" s="13">
        <v>208</v>
      </c>
      <c r="H212" s="14">
        <v>4.9074709999999993</v>
      </c>
      <c r="I212" s="6">
        <f t="shared" si="42"/>
        <v>4.91</v>
      </c>
      <c r="J212" s="6">
        <f t="shared" si="46"/>
        <v>4.91</v>
      </c>
      <c r="K212" s="3">
        <f t="shared" ca="1" si="43"/>
        <v>286</v>
      </c>
      <c r="L212">
        <f t="shared" ca="1" si="44"/>
        <v>326</v>
      </c>
      <c r="X212" s="1">
        <f ca="1"/>
        <v>567</v>
      </c>
      <c r="Y212" s="1">
        <f ca="1"/>
        <v>0.16</v>
      </c>
      <c r="Z212" s="92">
        <f ca="1"/>
        <v>507</v>
      </c>
      <c r="AA212" s="1">
        <f ca="1"/>
        <v>0.16</v>
      </c>
      <c r="AB212" s="1">
        <f ca="1"/>
        <v>292</v>
      </c>
      <c r="AC212" s="1">
        <f ca="1"/>
        <v>4.24</v>
      </c>
      <c r="AD212" s="92">
        <f ca="1"/>
        <v>332</v>
      </c>
      <c r="AE212" s="1">
        <f ca="1"/>
        <v>4.24</v>
      </c>
      <c r="AF212" s="1" t="e">
        <f ca="1"/>
        <v>#N/A</v>
      </c>
      <c r="AG212" s="1" t="e">
        <f ca="1"/>
        <v>#N/A</v>
      </c>
      <c r="AH212" s="1" t="e">
        <f ca="1"/>
        <v>#N/A</v>
      </c>
      <c r="AI212" s="1" t="e">
        <f ca="1"/>
        <v>#N/A</v>
      </c>
      <c r="AJ212" s="1" t="e">
        <f t="shared" ca="1" si="47"/>
        <v>#N/A</v>
      </c>
      <c r="AK212" s="1">
        <f t="shared" ca="1" si="48"/>
        <v>507</v>
      </c>
      <c r="AL212" s="93">
        <f ca="1">IF(ISNUMBER(AA212),IF(AA212&lt;intake_valve_lift!$B$4*1000,0,AA212),"")</f>
        <v>0.16</v>
      </c>
      <c r="AM212" s="93">
        <f t="shared" ca="1" si="49"/>
        <v>0.16</v>
      </c>
      <c r="AN212" s="1">
        <f t="shared" ca="1" si="50"/>
        <v>332</v>
      </c>
      <c r="AO212" s="93">
        <f ca="1">IF(ISNUMBER(AE212),IF(AE212&lt;exhaust_valve_lift!$B$4*1000,0,AE212),"")</f>
        <v>4.24</v>
      </c>
      <c r="AP212" s="93">
        <f t="shared" ca="1" si="51"/>
        <v>4.24</v>
      </c>
      <c r="AQ212" s="1" t="e">
        <f ca="1"/>
        <v>#N/A</v>
      </c>
      <c r="AR212" s="1" t="e">
        <f ca="1"/>
        <v>#N/A</v>
      </c>
      <c r="AS212" s="1">
        <f ca="1"/>
        <v>352</v>
      </c>
      <c r="AT212" s="1">
        <f ca="1"/>
        <v>1.79</v>
      </c>
    </row>
    <row r="213" spans="1:46" x14ac:dyDescent="0.25">
      <c r="A213" s="8">
        <v>209</v>
      </c>
      <c r="B213" s="10">
        <v>0.18751869500000001</v>
      </c>
      <c r="C213" s="6">
        <f t="shared" si="39"/>
        <v>0.19</v>
      </c>
      <c r="D213" s="6">
        <f t="shared" si="45"/>
        <v>0.19</v>
      </c>
      <c r="E213" s="3">
        <f t="shared" ca="1" si="40"/>
        <v>564</v>
      </c>
      <c r="F213">
        <f t="shared" ca="1" si="41"/>
        <v>504</v>
      </c>
      <c r="G213" s="13">
        <v>209</v>
      </c>
      <c r="H213" s="14">
        <v>4.7998440000000002</v>
      </c>
      <c r="I213" s="6">
        <f t="shared" si="42"/>
        <v>4.8</v>
      </c>
      <c r="J213" s="6">
        <f t="shared" si="46"/>
        <v>4.8</v>
      </c>
      <c r="K213" s="3">
        <f t="shared" ca="1" si="43"/>
        <v>287</v>
      </c>
      <c r="L213">
        <f t="shared" ca="1" si="44"/>
        <v>327</v>
      </c>
      <c r="X213" s="1">
        <f ca="1"/>
        <v>568</v>
      </c>
      <c r="Y213" s="1">
        <f ca="1"/>
        <v>0.15</v>
      </c>
      <c r="Z213" s="92">
        <f ca="1"/>
        <v>508</v>
      </c>
      <c r="AA213" s="1">
        <f ca="1"/>
        <v>0.15</v>
      </c>
      <c r="AB213" s="1">
        <f ca="1"/>
        <v>293</v>
      </c>
      <c r="AC213" s="1">
        <f ca="1"/>
        <v>4.13</v>
      </c>
      <c r="AD213" s="92">
        <f ca="1"/>
        <v>333</v>
      </c>
      <c r="AE213" s="1">
        <f ca="1"/>
        <v>4.13</v>
      </c>
      <c r="AF213" s="1" t="e">
        <f ca="1"/>
        <v>#N/A</v>
      </c>
      <c r="AG213" s="1" t="e">
        <f ca="1"/>
        <v>#N/A</v>
      </c>
      <c r="AH213" s="1" t="e">
        <f ca="1"/>
        <v>#N/A</v>
      </c>
      <c r="AI213" s="1" t="e">
        <f ca="1"/>
        <v>#N/A</v>
      </c>
      <c r="AJ213" s="1" t="e">
        <f t="shared" ca="1" si="47"/>
        <v>#N/A</v>
      </c>
      <c r="AK213" s="1">
        <f t="shared" ca="1" si="48"/>
        <v>508</v>
      </c>
      <c r="AL213" s="93">
        <f ca="1">IF(ISNUMBER(AA213),IF(AA213&lt;intake_valve_lift!$B$4*1000,0,AA213),"")</f>
        <v>0.15</v>
      </c>
      <c r="AM213" s="93">
        <f t="shared" ca="1" si="49"/>
        <v>0.15</v>
      </c>
      <c r="AN213" s="1">
        <f t="shared" ca="1" si="50"/>
        <v>333</v>
      </c>
      <c r="AO213" s="93">
        <f ca="1">IF(ISNUMBER(AE213),IF(AE213&lt;exhaust_valve_lift!$B$4*1000,0,AE213),"")</f>
        <v>4.13</v>
      </c>
      <c r="AP213" s="93">
        <f t="shared" ca="1" si="51"/>
        <v>4.13</v>
      </c>
      <c r="AQ213" s="1" t="e">
        <f ca="1"/>
        <v>#N/A</v>
      </c>
      <c r="AR213" s="1" t="e">
        <f ca="1"/>
        <v>#N/A</v>
      </c>
      <c r="AS213" s="1">
        <f ca="1"/>
        <v>353</v>
      </c>
      <c r="AT213" s="1">
        <f ca="1"/>
        <v>1.67</v>
      </c>
    </row>
    <row r="214" spans="1:46" x14ac:dyDescent="0.25">
      <c r="A214" s="8">
        <v>210</v>
      </c>
      <c r="B214" s="10">
        <v>0.17684095</v>
      </c>
      <c r="C214" s="6">
        <f t="shared" si="39"/>
        <v>0.18</v>
      </c>
      <c r="D214" s="6">
        <f t="shared" si="45"/>
        <v>0.18</v>
      </c>
      <c r="E214" s="3">
        <f t="shared" ca="1" si="40"/>
        <v>565</v>
      </c>
      <c r="F214">
        <f t="shared" ca="1" si="41"/>
        <v>505</v>
      </c>
      <c r="G214" s="13">
        <v>210</v>
      </c>
      <c r="H214" s="14">
        <v>4.6909109999999998</v>
      </c>
      <c r="I214" s="6">
        <f t="shared" si="42"/>
        <v>4.6900000000000004</v>
      </c>
      <c r="J214" s="6">
        <f t="shared" si="46"/>
        <v>4.6900000000000004</v>
      </c>
      <c r="K214" s="3">
        <f t="shared" ca="1" si="43"/>
        <v>288</v>
      </c>
      <c r="L214">
        <f t="shared" ca="1" si="44"/>
        <v>328</v>
      </c>
      <c r="X214" s="1">
        <f ca="1"/>
        <v>569</v>
      </c>
      <c r="Y214" s="1">
        <f ca="1"/>
        <v>0.14000000000000001</v>
      </c>
      <c r="Z214" s="92">
        <f ca="1"/>
        <v>509</v>
      </c>
      <c r="AA214" s="1">
        <f ca="1"/>
        <v>0.14000000000000001</v>
      </c>
      <c r="AB214" s="1">
        <f ca="1"/>
        <v>294</v>
      </c>
      <c r="AC214" s="1">
        <f ca="1"/>
        <v>4.01</v>
      </c>
      <c r="AD214" s="92">
        <f ca="1"/>
        <v>334</v>
      </c>
      <c r="AE214" s="1">
        <f ca="1"/>
        <v>4.01</v>
      </c>
      <c r="AF214" s="1" t="e">
        <f ca="1"/>
        <v>#N/A</v>
      </c>
      <c r="AG214" s="1" t="e">
        <f ca="1"/>
        <v>#N/A</v>
      </c>
      <c r="AH214" s="1" t="e">
        <f ca="1"/>
        <v>#N/A</v>
      </c>
      <c r="AI214" s="1" t="e">
        <f ca="1"/>
        <v>#N/A</v>
      </c>
      <c r="AJ214" s="1" t="e">
        <f t="shared" ca="1" si="47"/>
        <v>#N/A</v>
      </c>
      <c r="AK214" s="1">
        <f t="shared" ca="1" si="48"/>
        <v>509</v>
      </c>
      <c r="AL214" s="93">
        <f ca="1">IF(ISNUMBER(AA214),IF(AA214&lt;intake_valve_lift!$B$4*1000,0,AA214),"")</f>
        <v>0.14000000000000001</v>
      </c>
      <c r="AM214" s="93">
        <f t="shared" ca="1" si="49"/>
        <v>0.14000000000000001</v>
      </c>
      <c r="AN214" s="1">
        <f t="shared" ca="1" si="50"/>
        <v>334</v>
      </c>
      <c r="AO214" s="93">
        <f ca="1">IF(ISNUMBER(AE214),IF(AE214&lt;exhaust_valve_lift!$B$4*1000,0,AE214),"")</f>
        <v>4.01</v>
      </c>
      <c r="AP214" s="93">
        <f t="shared" ca="1" si="51"/>
        <v>4.01</v>
      </c>
      <c r="AQ214" s="1" t="e">
        <f ca="1"/>
        <v>#N/A</v>
      </c>
      <c r="AR214" s="1" t="e">
        <f ca="1"/>
        <v>#N/A</v>
      </c>
      <c r="AS214" s="1">
        <f ca="1"/>
        <v>354</v>
      </c>
      <c r="AT214" s="1">
        <f ca="1"/>
        <v>1.56</v>
      </c>
    </row>
    <row r="215" spans="1:46" x14ac:dyDescent="0.25">
      <c r="A215" s="8">
        <v>211</v>
      </c>
      <c r="B215" s="10">
        <v>0.16771166999999998</v>
      </c>
      <c r="C215" s="6">
        <f t="shared" si="39"/>
        <v>0.17</v>
      </c>
      <c r="D215" s="6">
        <f t="shared" si="45"/>
        <v>0.17</v>
      </c>
      <c r="E215" s="3">
        <f t="shared" ca="1" si="40"/>
        <v>566</v>
      </c>
      <c r="F215">
        <f t="shared" ca="1" si="41"/>
        <v>506</v>
      </c>
      <c r="G215" s="13">
        <v>211</v>
      </c>
      <c r="H215" s="14">
        <v>4.5806940000000003</v>
      </c>
      <c r="I215" s="6">
        <f t="shared" si="42"/>
        <v>4.58</v>
      </c>
      <c r="J215" s="6">
        <f t="shared" si="46"/>
        <v>4.58</v>
      </c>
      <c r="K215" s="3">
        <f t="shared" ca="1" si="43"/>
        <v>289</v>
      </c>
      <c r="L215">
        <f t="shared" ca="1" si="44"/>
        <v>329</v>
      </c>
      <c r="X215" s="1">
        <f ca="1"/>
        <v>570</v>
      </c>
      <c r="Y215" s="1">
        <f ca="1"/>
        <v>0.13</v>
      </c>
      <c r="Z215" s="92">
        <f ca="1"/>
        <v>510</v>
      </c>
      <c r="AA215" s="1">
        <f ca="1"/>
        <v>0.13</v>
      </c>
      <c r="AB215" s="1">
        <f ca="1"/>
        <v>295</v>
      </c>
      <c r="AC215" s="1">
        <f ca="1"/>
        <v>3.89</v>
      </c>
      <c r="AD215" s="92">
        <f ca="1"/>
        <v>335</v>
      </c>
      <c r="AE215" s="1">
        <f ca="1"/>
        <v>3.89</v>
      </c>
      <c r="AF215" s="1" t="e">
        <f ca="1"/>
        <v>#N/A</v>
      </c>
      <c r="AG215" s="1" t="e">
        <f ca="1"/>
        <v>#N/A</v>
      </c>
      <c r="AH215" s="1" t="e">
        <f ca="1"/>
        <v>#N/A</v>
      </c>
      <c r="AI215" s="1" t="e">
        <f ca="1"/>
        <v>#N/A</v>
      </c>
      <c r="AJ215" s="1" t="e">
        <f t="shared" ca="1" si="47"/>
        <v>#N/A</v>
      </c>
      <c r="AK215" s="1">
        <f t="shared" ca="1" si="48"/>
        <v>510</v>
      </c>
      <c r="AL215" s="93">
        <f ca="1">IF(ISNUMBER(AA215),IF(AA215&lt;intake_valve_lift!$B$4*1000,0,AA215),"")</f>
        <v>0.13</v>
      </c>
      <c r="AM215" s="93">
        <f t="shared" ca="1" si="49"/>
        <v>0.13</v>
      </c>
      <c r="AN215" s="1">
        <f t="shared" ca="1" si="50"/>
        <v>335</v>
      </c>
      <c r="AO215" s="93">
        <f ca="1">IF(ISNUMBER(AE215),IF(AE215&lt;exhaust_valve_lift!$B$4*1000,0,AE215),"")</f>
        <v>3.89</v>
      </c>
      <c r="AP215" s="93">
        <f t="shared" ca="1" si="51"/>
        <v>3.89</v>
      </c>
      <c r="AQ215" s="1" t="e">
        <f ca="1"/>
        <v>#N/A</v>
      </c>
      <c r="AR215" s="1" t="e">
        <f ca="1"/>
        <v>#N/A</v>
      </c>
      <c r="AS215" s="1">
        <f ca="1"/>
        <v>355</v>
      </c>
      <c r="AT215" s="1">
        <f ca="1"/>
        <v>1.44</v>
      </c>
    </row>
    <row r="216" spans="1:46" x14ac:dyDescent="0.25">
      <c r="A216" s="8">
        <v>212</v>
      </c>
      <c r="B216" s="10">
        <v>0.15858238999999999</v>
      </c>
      <c r="C216" s="6">
        <f t="shared" si="39"/>
        <v>0.16</v>
      </c>
      <c r="D216" s="6">
        <f t="shared" si="45"/>
        <v>0.16</v>
      </c>
      <c r="E216" s="3">
        <f t="shared" ca="1" si="40"/>
        <v>567</v>
      </c>
      <c r="F216">
        <f t="shared" ca="1" si="41"/>
        <v>507</v>
      </c>
      <c r="G216" s="13">
        <v>212</v>
      </c>
      <c r="H216" s="14">
        <v>4.4692100000000003</v>
      </c>
      <c r="I216" s="6">
        <f t="shared" si="42"/>
        <v>4.47</v>
      </c>
      <c r="J216" s="6">
        <f t="shared" si="46"/>
        <v>4.47</v>
      </c>
      <c r="K216" s="3">
        <f t="shared" ca="1" si="43"/>
        <v>290</v>
      </c>
      <c r="L216">
        <f t="shared" ca="1" si="44"/>
        <v>330</v>
      </c>
      <c r="X216" s="1">
        <f ca="1"/>
        <v>571</v>
      </c>
      <c r="Y216" s="1">
        <f ca="1"/>
        <v>0.12</v>
      </c>
      <c r="Z216" s="92">
        <f ca="1"/>
        <v>511</v>
      </c>
      <c r="AA216" s="1">
        <f ca="1"/>
        <v>0.12</v>
      </c>
      <c r="AB216" s="1">
        <f ca="1"/>
        <v>296</v>
      </c>
      <c r="AC216" s="1">
        <f ca="1"/>
        <v>3.78</v>
      </c>
      <c r="AD216" s="92">
        <f ca="1"/>
        <v>336</v>
      </c>
      <c r="AE216" s="1">
        <f ca="1"/>
        <v>3.78</v>
      </c>
      <c r="AF216" s="1" t="e">
        <f ca="1"/>
        <v>#N/A</v>
      </c>
      <c r="AG216" s="1" t="e">
        <f ca="1"/>
        <v>#N/A</v>
      </c>
      <c r="AH216" s="1" t="e">
        <f ca="1"/>
        <v>#N/A</v>
      </c>
      <c r="AI216" s="1" t="e">
        <f ca="1"/>
        <v>#N/A</v>
      </c>
      <c r="AJ216" s="1" t="e">
        <f t="shared" ca="1" si="47"/>
        <v>#N/A</v>
      </c>
      <c r="AK216" s="1">
        <f t="shared" ca="1" si="48"/>
        <v>511</v>
      </c>
      <c r="AL216" s="93">
        <f ca="1">IF(ISNUMBER(AA216),IF(AA216&lt;intake_valve_lift!$B$4*1000,0,AA216),"")</f>
        <v>0.12</v>
      </c>
      <c r="AM216" s="93">
        <f t="shared" ca="1" si="49"/>
        <v>0.12</v>
      </c>
      <c r="AN216" s="1">
        <f t="shared" ca="1" si="50"/>
        <v>336</v>
      </c>
      <c r="AO216" s="93">
        <f ca="1">IF(ISNUMBER(AE216),IF(AE216&lt;exhaust_valve_lift!$B$4*1000,0,AE216),"")</f>
        <v>3.78</v>
      </c>
      <c r="AP216" s="93">
        <f t="shared" ca="1" si="51"/>
        <v>3.78</v>
      </c>
      <c r="AQ216" s="1" t="e">
        <f ca="1"/>
        <v>#N/A</v>
      </c>
      <c r="AR216" s="1" t="e">
        <f ca="1"/>
        <v>#N/A</v>
      </c>
      <c r="AS216" s="1">
        <f ca="1"/>
        <v>356</v>
      </c>
      <c r="AT216" s="1">
        <f ca="1"/>
        <v>1.33</v>
      </c>
    </row>
    <row r="217" spans="1:46" x14ac:dyDescent="0.25">
      <c r="A217" s="8">
        <v>213</v>
      </c>
      <c r="B217" s="10">
        <v>0.15007006499999997</v>
      </c>
      <c r="C217" s="6">
        <f t="shared" si="39"/>
        <v>0.15</v>
      </c>
      <c r="D217" s="6">
        <f t="shared" si="45"/>
        <v>0.15</v>
      </c>
      <c r="E217" s="3">
        <f t="shared" ca="1" si="40"/>
        <v>568</v>
      </c>
      <c r="F217">
        <f t="shared" ca="1" si="41"/>
        <v>508</v>
      </c>
      <c r="G217" s="13">
        <v>213</v>
      </c>
      <c r="H217" s="14">
        <v>4.3564829999999999</v>
      </c>
      <c r="I217" s="6">
        <f t="shared" si="42"/>
        <v>4.3600000000000003</v>
      </c>
      <c r="J217" s="6">
        <f t="shared" si="46"/>
        <v>4.3600000000000003</v>
      </c>
      <c r="K217" s="3">
        <f t="shared" ca="1" si="43"/>
        <v>291</v>
      </c>
      <c r="L217">
        <f t="shared" ca="1" si="44"/>
        <v>331</v>
      </c>
      <c r="X217" s="1">
        <f ca="1"/>
        <v>572</v>
      </c>
      <c r="Y217" s="1">
        <f ca="1"/>
        <v>0.12</v>
      </c>
      <c r="Z217" s="92">
        <f ca="1"/>
        <v>512</v>
      </c>
      <c r="AA217" s="1">
        <f ca="1"/>
        <v>0.12</v>
      </c>
      <c r="AB217" s="1">
        <f ca="1"/>
        <v>297</v>
      </c>
      <c r="AC217" s="1">
        <f ca="1"/>
        <v>3.66</v>
      </c>
      <c r="AD217" s="92">
        <f ca="1"/>
        <v>337</v>
      </c>
      <c r="AE217" s="1">
        <f ca="1"/>
        <v>3.66</v>
      </c>
      <c r="AF217" s="1" t="e">
        <f ca="1"/>
        <v>#N/A</v>
      </c>
      <c r="AG217" s="1" t="e">
        <f ca="1"/>
        <v>#N/A</v>
      </c>
      <c r="AH217" s="1" t="e">
        <f ca="1"/>
        <v>#N/A</v>
      </c>
      <c r="AI217" s="1" t="e">
        <f ca="1"/>
        <v>#N/A</v>
      </c>
      <c r="AJ217" s="1" t="e">
        <f t="shared" ca="1" si="47"/>
        <v>#N/A</v>
      </c>
      <c r="AK217" s="1">
        <f t="shared" ca="1" si="48"/>
        <v>512</v>
      </c>
      <c r="AL217" s="93">
        <f ca="1">IF(ISNUMBER(AA217),IF(AA217&lt;intake_valve_lift!$B$4*1000,0,AA217),"")</f>
        <v>0.12</v>
      </c>
      <c r="AM217" s="93">
        <f t="shared" ca="1" si="49"/>
        <v>0.12</v>
      </c>
      <c r="AN217" s="1">
        <f t="shared" ca="1" si="50"/>
        <v>337</v>
      </c>
      <c r="AO217" s="93">
        <f ca="1">IF(ISNUMBER(AE217),IF(AE217&lt;exhaust_valve_lift!$B$4*1000,0,AE217),"")</f>
        <v>3.66</v>
      </c>
      <c r="AP217" s="93">
        <f t="shared" ca="1" si="51"/>
        <v>3.66</v>
      </c>
      <c r="AQ217" s="1" t="e">
        <f ca="1"/>
        <v>#N/A</v>
      </c>
      <c r="AR217" s="1" t="e">
        <f ca="1"/>
        <v>#N/A</v>
      </c>
      <c r="AS217" s="1">
        <f ca="1"/>
        <v>357</v>
      </c>
      <c r="AT217" s="1">
        <f ca="1"/>
        <v>1.23</v>
      </c>
    </row>
    <row r="218" spans="1:46" x14ac:dyDescent="0.25">
      <c r="A218" s="8">
        <v>214</v>
      </c>
      <c r="B218" s="10">
        <v>0.14155773999999999</v>
      </c>
      <c r="C218" s="6">
        <f t="shared" si="39"/>
        <v>0.14000000000000001</v>
      </c>
      <c r="D218" s="6">
        <f t="shared" si="45"/>
        <v>0.14000000000000001</v>
      </c>
      <c r="E218" s="3">
        <f t="shared" ca="1" si="40"/>
        <v>569</v>
      </c>
      <c r="F218">
        <f t="shared" ca="1" si="41"/>
        <v>509</v>
      </c>
      <c r="G218" s="13">
        <v>214</v>
      </c>
      <c r="H218" s="14">
        <v>4.2425370000000004</v>
      </c>
      <c r="I218" s="6">
        <f t="shared" si="42"/>
        <v>4.24</v>
      </c>
      <c r="J218" s="6">
        <f t="shared" si="46"/>
        <v>4.24</v>
      </c>
      <c r="K218" s="3">
        <f t="shared" ca="1" si="43"/>
        <v>292</v>
      </c>
      <c r="L218">
        <f t="shared" ca="1" si="44"/>
        <v>332</v>
      </c>
      <c r="X218" s="1">
        <f ca="1"/>
        <v>573</v>
      </c>
      <c r="Y218" s="1">
        <f ca="1"/>
        <v>0.11</v>
      </c>
      <c r="Z218" s="92">
        <f ca="1"/>
        <v>513</v>
      </c>
      <c r="AA218" s="1">
        <f ca="1"/>
        <v>0.11</v>
      </c>
      <c r="AB218" s="1">
        <f ca="1"/>
        <v>298</v>
      </c>
      <c r="AC218" s="1">
        <f ca="1"/>
        <v>3.54</v>
      </c>
      <c r="AD218" s="92">
        <f ca="1"/>
        <v>338</v>
      </c>
      <c r="AE218" s="1">
        <f ca="1"/>
        <v>3.54</v>
      </c>
      <c r="AF218" s="1" t="e">
        <f ca="1"/>
        <v>#N/A</v>
      </c>
      <c r="AG218" s="1" t="e">
        <f ca="1"/>
        <v>#N/A</v>
      </c>
      <c r="AH218" s="1" t="e">
        <f ca="1"/>
        <v>#N/A</v>
      </c>
      <c r="AI218" s="1" t="e">
        <f ca="1"/>
        <v>#N/A</v>
      </c>
      <c r="AJ218" s="1" t="e">
        <f t="shared" ca="1" si="47"/>
        <v>#N/A</v>
      </c>
      <c r="AK218" s="1">
        <f t="shared" ca="1" si="48"/>
        <v>513</v>
      </c>
      <c r="AL218" s="93">
        <f ca="1">IF(ISNUMBER(AA218),IF(AA218&lt;intake_valve_lift!$B$4*1000,0,AA218),"")</f>
        <v>0.11</v>
      </c>
      <c r="AM218" s="93">
        <f t="shared" ca="1" si="49"/>
        <v>0.11</v>
      </c>
      <c r="AN218" s="1">
        <f t="shared" ca="1" si="50"/>
        <v>338</v>
      </c>
      <c r="AO218" s="93">
        <f ca="1">IF(ISNUMBER(AE218),IF(AE218&lt;exhaust_valve_lift!$B$4*1000,0,AE218),"")</f>
        <v>3.54</v>
      </c>
      <c r="AP218" s="93">
        <f t="shared" ca="1" si="51"/>
        <v>3.54</v>
      </c>
      <c r="AQ218" s="1" t="e">
        <f ca="1"/>
        <v>#N/A</v>
      </c>
      <c r="AR218" s="1" t="e">
        <f ca="1"/>
        <v>#N/A</v>
      </c>
      <c r="AS218" s="1">
        <f ca="1"/>
        <v>358</v>
      </c>
      <c r="AT218" s="1">
        <f ca="1"/>
        <v>1.1299999999999999</v>
      </c>
    </row>
    <row r="219" spans="1:46" x14ac:dyDescent="0.25">
      <c r="A219" s="8">
        <v>215</v>
      </c>
      <c r="B219" s="10">
        <v>0.13316769000000001</v>
      </c>
      <c r="C219" s="6">
        <f t="shared" si="39"/>
        <v>0.13</v>
      </c>
      <c r="D219" s="6">
        <f t="shared" si="45"/>
        <v>0.13</v>
      </c>
      <c r="E219" s="3">
        <f t="shared" ca="1" si="40"/>
        <v>570</v>
      </c>
      <c r="F219">
        <f t="shared" ca="1" si="41"/>
        <v>510</v>
      </c>
      <c r="G219" s="13">
        <v>215</v>
      </c>
      <c r="H219" s="14">
        <v>4.1274009999999999</v>
      </c>
      <c r="I219" s="6">
        <f t="shared" si="42"/>
        <v>4.13</v>
      </c>
      <c r="J219" s="6">
        <f t="shared" si="46"/>
        <v>4.13</v>
      </c>
      <c r="K219" s="3">
        <f t="shared" ca="1" si="43"/>
        <v>293</v>
      </c>
      <c r="L219">
        <f t="shared" ca="1" si="44"/>
        <v>333</v>
      </c>
      <c r="X219" s="1">
        <f ca="1"/>
        <v>574</v>
      </c>
      <c r="Y219" s="1">
        <f ca="1"/>
        <v>0.1</v>
      </c>
      <c r="Z219" s="92">
        <f ca="1"/>
        <v>514</v>
      </c>
      <c r="AA219" s="1">
        <f ca="1"/>
        <v>0.1</v>
      </c>
      <c r="AB219" s="1">
        <f ca="1"/>
        <v>299</v>
      </c>
      <c r="AC219" s="1">
        <f ca="1"/>
        <v>3.41</v>
      </c>
      <c r="AD219" s="92">
        <f ca="1"/>
        <v>339</v>
      </c>
      <c r="AE219" s="1">
        <f ca="1"/>
        <v>3.41</v>
      </c>
      <c r="AF219" s="1" t="e">
        <f ca="1"/>
        <v>#N/A</v>
      </c>
      <c r="AG219" s="1" t="e">
        <f ca="1"/>
        <v>#N/A</v>
      </c>
      <c r="AH219" s="1" t="e">
        <f ca="1"/>
        <v>#N/A</v>
      </c>
      <c r="AI219" s="1" t="e">
        <f ca="1"/>
        <v>#N/A</v>
      </c>
      <c r="AJ219" s="1" t="e">
        <f t="shared" ca="1" si="47"/>
        <v>#N/A</v>
      </c>
      <c r="AK219" s="1">
        <f t="shared" ca="1" si="48"/>
        <v>514</v>
      </c>
      <c r="AL219" s="93">
        <f ca="1">IF(ISNUMBER(AA219),IF(AA219&lt;intake_valve_lift!$B$4*1000,0,AA219),"")</f>
        <v>0.1</v>
      </c>
      <c r="AM219" s="93">
        <f t="shared" ca="1" si="49"/>
        <v>0.1</v>
      </c>
      <c r="AN219" s="1">
        <f t="shared" ca="1" si="50"/>
        <v>339</v>
      </c>
      <c r="AO219" s="93">
        <f ca="1">IF(ISNUMBER(AE219),IF(AE219&lt;exhaust_valve_lift!$B$4*1000,0,AE219),"")</f>
        <v>3.41</v>
      </c>
      <c r="AP219" s="93">
        <f t="shared" ca="1" si="51"/>
        <v>3.41</v>
      </c>
      <c r="AQ219" s="1" t="e">
        <f ca="1"/>
        <v>#N/A</v>
      </c>
      <c r="AR219" s="1" t="e">
        <f ca="1"/>
        <v>#N/A</v>
      </c>
      <c r="AS219" s="1">
        <f ca="1"/>
        <v>359</v>
      </c>
      <c r="AT219" s="1">
        <f ca="1"/>
        <v>1.03</v>
      </c>
    </row>
    <row r="220" spans="1:46" x14ac:dyDescent="0.25">
      <c r="A220" s="8">
        <v>216</v>
      </c>
      <c r="B220" s="10">
        <v>0.12477764</v>
      </c>
      <c r="C220" s="6">
        <f t="shared" si="39"/>
        <v>0.12</v>
      </c>
      <c r="D220" s="6">
        <f t="shared" si="45"/>
        <v>0.12</v>
      </c>
      <c r="E220" s="3">
        <f t="shared" ca="1" si="40"/>
        <v>571</v>
      </c>
      <c r="F220">
        <f t="shared" ca="1" si="41"/>
        <v>511</v>
      </c>
      <c r="G220" s="13">
        <v>216</v>
      </c>
      <c r="H220" s="14">
        <v>4.011107</v>
      </c>
      <c r="I220" s="6">
        <f t="shared" si="42"/>
        <v>4.01</v>
      </c>
      <c r="J220" s="6">
        <f t="shared" si="46"/>
        <v>4.01</v>
      </c>
      <c r="K220" s="3">
        <f t="shared" ca="1" si="43"/>
        <v>294</v>
      </c>
      <c r="L220">
        <f t="shared" ca="1" si="44"/>
        <v>334</v>
      </c>
      <c r="X220" s="1">
        <f ca="1"/>
        <v>575</v>
      </c>
      <c r="Y220" s="1">
        <f ca="1"/>
        <v>0.09</v>
      </c>
      <c r="Z220" s="92">
        <f ca="1"/>
        <v>515</v>
      </c>
      <c r="AA220" s="1">
        <f ca="1"/>
        <v>0.09</v>
      </c>
      <c r="AB220" s="1">
        <f ca="1"/>
        <v>300</v>
      </c>
      <c r="AC220" s="1">
        <f ca="1"/>
        <v>3.29</v>
      </c>
      <c r="AD220" s="92">
        <f ca="1"/>
        <v>340</v>
      </c>
      <c r="AE220" s="1">
        <f ca="1"/>
        <v>3.29</v>
      </c>
      <c r="AF220" s="1" t="e">
        <f ca="1"/>
        <v>#N/A</v>
      </c>
      <c r="AG220" s="1" t="e">
        <f ca="1"/>
        <v>#N/A</v>
      </c>
      <c r="AH220" s="1" t="e">
        <f ca="1"/>
        <v>#N/A</v>
      </c>
      <c r="AI220" s="1" t="e">
        <f ca="1"/>
        <v>#N/A</v>
      </c>
      <c r="AJ220" s="1" t="e">
        <f t="shared" ca="1" si="47"/>
        <v>#N/A</v>
      </c>
      <c r="AK220" s="1">
        <f t="shared" ca="1" si="48"/>
        <v>515</v>
      </c>
      <c r="AL220" s="93">
        <f ca="1">IF(ISNUMBER(AA220),IF(AA220&lt;intake_valve_lift!$B$4*1000,0,AA220),"")</f>
        <v>0</v>
      </c>
      <c r="AM220" s="93">
        <f t="shared" ca="1" si="49"/>
        <v>0</v>
      </c>
      <c r="AN220" s="1">
        <f t="shared" ca="1" si="50"/>
        <v>340</v>
      </c>
      <c r="AO220" s="93">
        <f ca="1">IF(ISNUMBER(AE220),IF(AE220&lt;exhaust_valve_lift!$B$4*1000,0,AE220),"")</f>
        <v>3.29</v>
      </c>
      <c r="AP220" s="93">
        <f t="shared" ca="1" si="51"/>
        <v>3.29</v>
      </c>
      <c r="AQ220" s="1" t="e">
        <f ca="1"/>
        <v>#N/A</v>
      </c>
      <c r="AR220" s="1" t="e">
        <f ca="1"/>
        <v>#N/A</v>
      </c>
      <c r="AS220" s="1">
        <f ca="1"/>
        <v>360</v>
      </c>
      <c r="AT220" s="1">
        <f ca="1"/>
        <v>0.94</v>
      </c>
    </row>
    <row r="221" spans="1:46" x14ac:dyDescent="0.25">
      <c r="A221" s="8">
        <v>217</v>
      </c>
      <c r="B221" s="10">
        <v>0.11639246</v>
      </c>
      <c r="C221" s="6">
        <f t="shared" si="39"/>
        <v>0.12</v>
      </c>
      <c r="D221" s="6">
        <f t="shared" si="45"/>
        <v>0.12</v>
      </c>
      <c r="E221" s="3">
        <f t="shared" ca="1" si="40"/>
        <v>572</v>
      </c>
      <c r="F221">
        <f t="shared" ca="1" si="41"/>
        <v>512</v>
      </c>
      <c r="G221" s="13">
        <v>217</v>
      </c>
      <c r="H221" s="14">
        <v>3.8936920000000002</v>
      </c>
      <c r="I221" s="6">
        <f t="shared" si="42"/>
        <v>3.89</v>
      </c>
      <c r="J221" s="6">
        <f t="shared" si="46"/>
        <v>3.89</v>
      </c>
      <c r="K221" s="3">
        <f t="shared" ca="1" si="43"/>
        <v>295</v>
      </c>
      <c r="L221">
        <f t="shared" ca="1" si="44"/>
        <v>335</v>
      </c>
      <c r="X221" s="1">
        <f ca="1"/>
        <v>576</v>
      </c>
      <c r="Y221" s="1">
        <f ca="1"/>
        <v>0.08</v>
      </c>
      <c r="Z221" s="92">
        <f ca="1"/>
        <v>516</v>
      </c>
      <c r="AA221" s="1">
        <f ca="1"/>
        <v>0.08</v>
      </c>
      <c r="AB221" s="1">
        <f ca="1"/>
        <v>301</v>
      </c>
      <c r="AC221" s="1">
        <f ca="1"/>
        <v>3.17</v>
      </c>
      <c r="AD221" s="92">
        <f ca="1"/>
        <v>341</v>
      </c>
      <c r="AE221" s="1">
        <f ca="1"/>
        <v>3.17</v>
      </c>
      <c r="AF221" s="1" t="e">
        <f ca="1"/>
        <v>#N/A</v>
      </c>
      <c r="AG221" s="1" t="e">
        <f ca="1"/>
        <v>#N/A</v>
      </c>
      <c r="AH221" s="1" t="e">
        <f ca="1"/>
        <v>#N/A</v>
      </c>
      <c r="AI221" s="1" t="e">
        <f ca="1"/>
        <v>#N/A</v>
      </c>
      <c r="AJ221" s="1" t="e">
        <f t="shared" ca="1" si="47"/>
        <v>#N/A</v>
      </c>
      <c r="AK221" s="1">
        <f t="shared" ca="1" si="48"/>
        <v>516</v>
      </c>
      <c r="AL221" s="93">
        <f ca="1">IF(ISNUMBER(AA221),IF(AA221&lt;intake_valve_lift!$B$4*1000,0,AA221),"")</f>
        <v>0</v>
      </c>
      <c r="AM221" s="93">
        <f t="shared" ca="1" si="49"/>
        <v>1000</v>
      </c>
      <c r="AN221" s="1">
        <f t="shared" ca="1" si="50"/>
        <v>341</v>
      </c>
      <c r="AO221" s="93">
        <f ca="1">IF(ISNUMBER(AE221),IF(AE221&lt;exhaust_valve_lift!$B$4*1000,0,AE221),"")</f>
        <v>3.17</v>
      </c>
      <c r="AP221" s="93">
        <f t="shared" ca="1" si="51"/>
        <v>3.17</v>
      </c>
      <c r="AQ221" s="1" t="e">
        <f ca="1"/>
        <v>#N/A</v>
      </c>
      <c r="AR221" s="1" t="e">
        <f ca="1"/>
        <v>#N/A</v>
      </c>
      <c r="AS221" s="1">
        <f ca="1"/>
        <v>361</v>
      </c>
      <c r="AT221" s="1">
        <f ca="1"/>
        <v>0.86</v>
      </c>
    </row>
    <row r="222" spans="1:46" x14ac:dyDescent="0.25">
      <c r="A222" s="8">
        <v>218</v>
      </c>
      <c r="B222" s="10">
        <v>0.10800728</v>
      </c>
      <c r="C222" s="6">
        <f t="shared" si="39"/>
        <v>0.11</v>
      </c>
      <c r="D222" s="6">
        <f t="shared" si="45"/>
        <v>0.11</v>
      </c>
      <c r="E222" s="3">
        <f t="shared" ca="1" si="40"/>
        <v>573</v>
      </c>
      <c r="F222">
        <f t="shared" ca="1" si="41"/>
        <v>513</v>
      </c>
      <c r="G222" s="13">
        <v>218</v>
      </c>
      <c r="H222" s="14">
        <v>3.7751980000000001</v>
      </c>
      <c r="I222" s="6">
        <f t="shared" si="42"/>
        <v>3.78</v>
      </c>
      <c r="J222" s="6">
        <f t="shared" si="46"/>
        <v>3.78</v>
      </c>
      <c r="K222" s="3">
        <f t="shared" ca="1" si="43"/>
        <v>296</v>
      </c>
      <c r="L222">
        <f t="shared" ca="1" si="44"/>
        <v>336</v>
      </c>
      <c r="X222" s="1">
        <f ca="1"/>
        <v>577</v>
      </c>
      <c r="Y222" s="1">
        <f ca="1"/>
        <v>7.0000000000000007E-2</v>
      </c>
      <c r="Z222" s="92">
        <f ca="1"/>
        <v>517</v>
      </c>
      <c r="AA222" s="1">
        <f ca="1"/>
        <v>7.0000000000000007E-2</v>
      </c>
      <c r="AB222" s="1">
        <f ca="1"/>
        <v>302</v>
      </c>
      <c r="AC222" s="1">
        <f ca="1"/>
        <v>3.04</v>
      </c>
      <c r="AD222" s="92">
        <f ca="1"/>
        <v>342</v>
      </c>
      <c r="AE222" s="1">
        <f ca="1"/>
        <v>3.04</v>
      </c>
      <c r="AF222" s="1" t="e">
        <f ca="1"/>
        <v>#N/A</v>
      </c>
      <c r="AG222" s="1" t="e">
        <f ca="1"/>
        <v>#N/A</v>
      </c>
      <c r="AH222" s="1" t="e">
        <f ca="1"/>
        <v>#N/A</v>
      </c>
      <c r="AI222" s="1" t="e">
        <f ca="1"/>
        <v>#N/A</v>
      </c>
      <c r="AJ222" s="1" t="e">
        <f t="shared" ca="1" si="47"/>
        <v>#N/A</v>
      </c>
      <c r="AK222" s="1">
        <f t="shared" ca="1" si="48"/>
        <v>517</v>
      </c>
      <c r="AL222" s="93">
        <f ca="1">IF(ISNUMBER(AA222),IF(AA222&lt;intake_valve_lift!$B$4*1000,0,AA222),"")</f>
        <v>0</v>
      </c>
      <c r="AM222" s="93">
        <f t="shared" ca="1" si="49"/>
        <v>1000</v>
      </c>
      <c r="AN222" s="1">
        <f t="shared" ca="1" si="50"/>
        <v>342</v>
      </c>
      <c r="AO222" s="93">
        <f ca="1">IF(ISNUMBER(AE222),IF(AE222&lt;exhaust_valve_lift!$B$4*1000,0,AE222),"")</f>
        <v>3.04</v>
      </c>
      <c r="AP222" s="93">
        <f t="shared" ca="1" si="51"/>
        <v>3.04</v>
      </c>
      <c r="AQ222" s="1" t="e">
        <f ca="1"/>
        <v>#N/A</v>
      </c>
      <c r="AR222" s="1" t="e">
        <f ca="1"/>
        <v>#N/A</v>
      </c>
      <c r="AS222" s="1">
        <f ca="1"/>
        <v>362</v>
      </c>
      <c r="AT222" s="1">
        <f ca="1"/>
        <v>0.77</v>
      </c>
    </row>
    <row r="223" spans="1:46" x14ac:dyDescent="0.25">
      <c r="A223" s="8">
        <v>219</v>
      </c>
      <c r="B223" s="10">
        <v>9.962211E-2</v>
      </c>
      <c r="C223" s="6">
        <f t="shared" si="39"/>
        <v>0.1</v>
      </c>
      <c r="D223" s="6">
        <f t="shared" si="45"/>
        <v>0.1</v>
      </c>
      <c r="E223" s="3">
        <f t="shared" ca="1" si="40"/>
        <v>574</v>
      </c>
      <c r="F223">
        <f t="shared" ca="1" si="41"/>
        <v>514</v>
      </c>
      <c r="G223" s="13">
        <v>219</v>
      </c>
      <c r="H223" s="14">
        <v>3.6556709999999999</v>
      </c>
      <c r="I223" s="6">
        <f t="shared" si="42"/>
        <v>3.66</v>
      </c>
      <c r="J223" s="6">
        <f t="shared" si="46"/>
        <v>3.66</v>
      </c>
      <c r="K223" s="3">
        <f t="shared" ca="1" si="43"/>
        <v>297</v>
      </c>
      <c r="L223">
        <f t="shared" ca="1" si="44"/>
        <v>337</v>
      </c>
      <c r="X223" s="1">
        <f ca="1"/>
        <v>578</v>
      </c>
      <c r="Y223" s="1">
        <f ca="1"/>
        <v>7.0000000000000007E-2</v>
      </c>
      <c r="Z223" s="92">
        <f ca="1"/>
        <v>518</v>
      </c>
      <c r="AA223" s="1">
        <f ca="1"/>
        <v>7.0000000000000007E-2</v>
      </c>
      <c r="AB223" s="1">
        <f ca="1"/>
        <v>303</v>
      </c>
      <c r="AC223" s="1">
        <f ca="1"/>
        <v>2.92</v>
      </c>
      <c r="AD223" s="92">
        <f ca="1"/>
        <v>343</v>
      </c>
      <c r="AE223" s="1">
        <f ca="1"/>
        <v>2.92</v>
      </c>
      <c r="AF223" s="1" t="e">
        <f ca="1"/>
        <v>#N/A</v>
      </c>
      <c r="AG223" s="1" t="e">
        <f ca="1"/>
        <v>#N/A</v>
      </c>
      <c r="AH223" s="1" t="e">
        <f ca="1"/>
        <v>#N/A</v>
      </c>
      <c r="AI223" s="1" t="e">
        <f ca="1"/>
        <v>#N/A</v>
      </c>
      <c r="AJ223" s="1" t="e">
        <f t="shared" ca="1" si="47"/>
        <v>#N/A</v>
      </c>
      <c r="AK223" s="1">
        <f t="shared" ca="1" si="48"/>
        <v>518</v>
      </c>
      <c r="AL223" s="93">
        <f ca="1">IF(ISNUMBER(AA223),IF(AA223&lt;intake_valve_lift!$B$4*1000,0,AA223),"")</f>
        <v>0</v>
      </c>
      <c r="AM223" s="93">
        <f t="shared" ca="1" si="49"/>
        <v>1000</v>
      </c>
      <c r="AN223" s="1">
        <f t="shared" ca="1" si="50"/>
        <v>343</v>
      </c>
      <c r="AO223" s="93">
        <f ca="1">IF(ISNUMBER(AE223),IF(AE223&lt;exhaust_valve_lift!$B$4*1000,0,AE223),"")</f>
        <v>2.92</v>
      </c>
      <c r="AP223" s="93">
        <f t="shared" ca="1" si="51"/>
        <v>2.92</v>
      </c>
      <c r="AQ223" s="1" t="e">
        <f ca="1"/>
        <v>#N/A</v>
      </c>
      <c r="AR223" s="1" t="e">
        <f ca="1"/>
        <v>#N/A</v>
      </c>
      <c r="AS223" s="1">
        <f ca="1"/>
        <v>363</v>
      </c>
      <c r="AT223" s="1">
        <f ca="1"/>
        <v>0.7</v>
      </c>
    </row>
    <row r="224" spans="1:46" x14ac:dyDescent="0.25">
      <c r="A224" s="8">
        <v>220</v>
      </c>
      <c r="B224" s="10">
        <v>9.1236940000000002E-2</v>
      </c>
      <c r="C224" s="6">
        <f t="shared" si="39"/>
        <v>0.09</v>
      </c>
      <c r="D224" s="6">
        <f t="shared" si="45"/>
        <v>0.09</v>
      </c>
      <c r="E224" s="3">
        <f t="shared" ca="1" si="40"/>
        <v>575</v>
      </c>
      <c r="F224">
        <f t="shared" ca="1" si="41"/>
        <v>515</v>
      </c>
      <c r="G224" s="13">
        <v>220</v>
      </c>
      <c r="H224" s="14">
        <v>3.5351640000000004</v>
      </c>
      <c r="I224" s="6">
        <f t="shared" si="42"/>
        <v>3.54</v>
      </c>
      <c r="J224" s="6">
        <f t="shared" si="46"/>
        <v>3.54</v>
      </c>
      <c r="K224" s="3">
        <f t="shared" ca="1" si="43"/>
        <v>298</v>
      </c>
      <c r="L224">
        <f t="shared" ca="1" si="44"/>
        <v>338</v>
      </c>
      <c r="X224" s="1">
        <f ca="1"/>
        <v>579</v>
      </c>
      <c r="Y224" s="1">
        <f ca="1"/>
        <v>0.06</v>
      </c>
      <c r="Z224" s="92">
        <f ca="1"/>
        <v>519</v>
      </c>
      <c r="AA224" s="1">
        <f ca="1"/>
        <v>0.06</v>
      </c>
      <c r="AB224" s="1">
        <f ca="1"/>
        <v>304</v>
      </c>
      <c r="AC224" s="1">
        <f ca="1"/>
        <v>2.8</v>
      </c>
      <c r="AD224" s="92">
        <f ca="1"/>
        <v>344</v>
      </c>
      <c r="AE224" s="1">
        <f ca="1"/>
        <v>2.8</v>
      </c>
      <c r="AF224" s="1" t="e">
        <f ca="1"/>
        <v>#N/A</v>
      </c>
      <c r="AG224" s="1" t="e">
        <f ca="1"/>
        <v>#N/A</v>
      </c>
      <c r="AH224" s="1" t="e">
        <f ca="1"/>
        <v>#N/A</v>
      </c>
      <c r="AI224" s="1" t="e">
        <f ca="1"/>
        <v>#N/A</v>
      </c>
      <c r="AJ224" s="1" t="e">
        <f t="shared" ca="1" si="47"/>
        <v>#N/A</v>
      </c>
      <c r="AK224" s="1">
        <f t="shared" ca="1" si="48"/>
        <v>519</v>
      </c>
      <c r="AL224" s="93">
        <f ca="1">IF(ISNUMBER(AA224),IF(AA224&lt;intake_valve_lift!$B$4*1000,0,AA224),"")</f>
        <v>0</v>
      </c>
      <c r="AM224" s="93">
        <f t="shared" ca="1" si="49"/>
        <v>1000</v>
      </c>
      <c r="AN224" s="1">
        <f t="shared" ca="1" si="50"/>
        <v>344</v>
      </c>
      <c r="AO224" s="93">
        <f ca="1">IF(ISNUMBER(AE224),IF(AE224&lt;exhaust_valve_lift!$B$4*1000,0,AE224),"")</f>
        <v>2.8</v>
      </c>
      <c r="AP224" s="93">
        <f t="shared" ca="1" si="51"/>
        <v>2.8</v>
      </c>
      <c r="AQ224" s="1" t="e">
        <f ca="1"/>
        <v>#N/A</v>
      </c>
      <c r="AR224" s="1" t="e">
        <f ca="1"/>
        <v>#N/A</v>
      </c>
      <c r="AS224" s="1">
        <f ca="1"/>
        <v>364</v>
      </c>
      <c r="AT224" s="1">
        <f ca="1"/>
        <v>0.63</v>
      </c>
    </row>
    <row r="225" spans="1:46" x14ac:dyDescent="0.25">
      <c r="A225" s="8">
        <v>221</v>
      </c>
      <c r="B225" s="10">
        <v>8.2851769999999991E-2</v>
      </c>
      <c r="C225" s="6">
        <f t="shared" si="39"/>
        <v>0.08</v>
      </c>
      <c r="D225" s="6">
        <f t="shared" si="45"/>
        <v>0.08</v>
      </c>
      <c r="E225" s="3">
        <f t="shared" ca="1" si="40"/>
        <v>576</v>
      </c>
      <c r="F225">
        <f t="shared" ca="1" si="41"/>
        <v>516</v>
      </c>
      <c r="G225" s="13">
        <v>221</v>
      </c>
      <c r="H225" s="14">
        <v>3.4137339999999998</v>
      </c>
      <c r="I225" s="6">
        <f t="shared" si="42"/>
        <v>3.41</v>
      </c>
      <c r="J225" s="6">
        <f t="shared" si="46"/>
        <v>3.41</v>
      </c>
      <c r="K225" s="3">
        <f t="shared" ca="1" si="43"/>
        <v>299</v>
      </c>
      <c r="L225">
        <f t="shared" ca="1" si="44"/>
        <v>339</v>
      </c>
      <c r="X225" s="1">
        <f ca="1"/>
        <v>580</v>
      </c>
      <c r="Y225" s="1">
        <f ca="1"/>
        <v>0.05</v>
      </c>
      <c r="Z225" s="92">
        <f ca="1"/>
        <v>520</v>
      </c>
      <c r="AA225" s="1">
        <f ca="1"/>
        <v>0.05</v>
      </c>
      <c r="AB225" s="1">
        <f ca="1"/>
        <v>305</v>
      </c>
      <c r="AC225" s="1">
        <f ca="1"/>
        <v>2.67</v>
      </c>
      <c r="AD225" s="92">
        <f ca="1"/>
        <v>345</v>
      </c>
      <c r="AE225" s="1">
        <f ca="1"/>
        <v>2.67</v>
      </c>
      <c r="AF225" s="1" t="e">
        <f ca="1"/>
        <v>#N/A</v>
      </c>
      <c r="AG225" s="1" t="e">
        <f ca="1"/>
        <v>#N/A</v>
      </c>
      <c r="AH225" s="1" t="e">
        <f ca="1"/>
        <v>#N/A</v>
      </c>
      <c r="AI225" s="1" t="e">
        <f ca="1"/>
        <v>#N/A</v>
      </c>
      <c r="AJ225" s="1" t="e">
        <f t="shared" ca="1" si="47"/>
        <v>#N/A</v>
      </c>
      <c r="AK225" s="1">
        <f t="shared" ca="1" si="48"/>
        <v>520</v>
      </c>
      <c r="AL225" s="93">
        <f ca="1">IF(ISNUMBER(AA225),IF(AA225&lt;intake_valve_lift!$B$4*1000,0,AA225),"")</f>
        <v>0</v>
      </c>
      <c r="AM225" s="93">
        <f t="shared" ca="1" si="49"/>
        <v>1000</v>
      </c>
      <c r="AN225" s="1">
        <f t="shared" ca="1" si="50"/>
        <v>345</v>
      </c>
      <c r="AO225" s="93">
        <f ca="1">IF(ISNUMBER(AE225),IF(AE225&lt;exhaust_valve_lift!$B$4*1000,0,AE225),"")</f>
        <v>2.67</v>
      </c>
      <c r="AP225" s="93">
        <f t="shared" ca="1" si="51"/>
        <v>2.67</v>
      </c>
      <c r="AQ225" s="1" t="e">
        <f ca="1"/>
        <v>#N/A</v>
      </c>
      <c r="AR225" s="1" t="e">
        <f ca="1"/>
        <v>#N/A</v>
      </c>
      <c r="AS225" s="1">
        <f ca="1"/>
        <v>365</v>
      </c>
      <c r="AT225" s="1">
        <f ca="1"/>
        <v>0.56000000000000005</v>
      </c>
    </row>
    <row r="226" spans="1:46" x14ac:dyDescent="0.25">
      <c r="A226" s="8">
        <v>222</v>
      </c>
      <c r="B226" s="10">
        <v>7.4466599999999994E-2</v>
      </c>
      <c r="C226" s="6">
        <f t="shared" si="39"/>
        <v>7.0000000000000007E-2</v>
      </c>
      <c r="D226" s="6">
        <f t="shared" si="45"/>
        <v>7.0000000000000007E-2</v>
      </c>
      <c r="E226" s="3">
        <f t="shared" ca="1" si="40"/>
        <v>577</v>
      </c>
      <c r="F226">
        <f t="shared" ca="1" si="41"/>
        <v>517</v>
      </c>
      <c r="G226" s="13">
        <v>222</v>
      </c>
      <c r="H226" s="14">
        <v>3.291442</v>
      </c>
      <c r="I226" s="6">
        <f t="shared" si="42"/>
        <v>3.29</v>
      </c>
      <c r="J226" s="6">
        <f t="shared" si="46"/>
        <v>3.29</v>
      </c>
      <c r="K226" s="3">
        <f t="shared" ca="1" si="43"/>
        <v>300</v>
      </c>
      <c r="L226">
        <f t="shared" ca="1" si="44"/>
        <v>340</v>
      </c>
      <c r="X226" s="1">
        <f ca="1"/>
        <v>581</v>
      </c>
      <c r="Y226" s="1">
        <f ca="1"/>
        <v>0.04</v>
      </c>
      <c r="Z226" s="92">
        <f ca="1"/>
        <v>521</v>
      </c>
      <c r="AA226" s="1">
        <f ca="1"/>
        <v>0.04</v>
      </c>
      <c r="AB226" s="1">
        <f ca="1"/>
        <v>306</v>
      </c>
      <c r="AC226" s="1">
        <f ca="1"/>
        <v>2.54</v>
      </c>
      <c r="AD226" s="92">
        <f ca="1"/>
        <v>346</v>
      </c>
      <c r="AE226" s="1">
        <f ca="1"/>
        <v>2.54</v>
      </c>
      <c r="AF226" s="1" t="e">
        <f ca="1"/>
        <v>#N/A</v>
      </c>
      <c r="AG226" s="1" t="e">
        <f ca="1"/>
        <v>#N/A</v>
      </c>
      <c r="AH226" s="1" t="e">
        <f ca="1"/>
        <v>#N/A</v>
      </c>
      <c r="AI226" s="1" t="e">
        <f ca="1"/>
        <v>#N/A</v>
      </c>
      <c r="AJ226" s="1" t="e">
        <f t="shared" ca="1" si="47"/>
        <v>#N/A</v>
      </c>
      <c r="AK226" s="1">
        <f t="shared" ca="1" si="48"/>
        <v>521</v>
      </c>
      <c r="AL226" s="93">
        <f ca="1">IF(ISNUMBER(AA226),IF(AA226&lt;intake_valve_lift!$B$4*1000,0,AA226),"")</f>
        <v>0</v>
      </c>
      <c r="AM226" s="93">
        <f t="shared" ca="1" si="49"/>
        <v>1000</v>
      </c>
      <c r="AN226" s="1">
        <f t="shared" ca="1" si="50"/>
        <v>346</v>
      </c>
      <c r="AO226" s="93">
        <f ca="1">IF(ISNUMBER(AE226),IF(AE226&lt;exhaust_valve_lift!$B$4*1000,0,AE226),"")</f>
        <v>2.54</v>
      </c>
      <c r="AP226" s="93">
        <f t="shared" ca="1" si="51"/>
        <v>2.54</v>
      </c>
      <c r="AQ226" s="1" t="e">
        <f ca="1"/>
        <v>#N/A</v>
      </c>
      <c r="AR226" s="1" t="e">
        <f ca="1"/>
        <v>#N/A</v>
      </c>
      <c r="AS226" s="1">
        <f ca="1"/>
        <v>366</v>
      </c>
      <c r="AT226" s="1">
        <f ca="1"/>
        <v>0.5</v>
      </c>
    </row>
    <row r="227" spans="1:46" x14ac:dyDescent="0.25">
      <c r="A227" s="8">
        <v>223</v>
      </c>
      <c r="B227" s="10">
        <v>6.6081575000000004E-2</v>
      </c>
      <c r="C227" s="6">
        <f t="shared" si="39"/>
        <v>7.0000000000000007E-2</v>
      </c>
      <c r="D227" s="6">
        <f t="shared" si="45"/>
        <v>7.0000000000000007E-2</v>
      </c>
      <c r="E227" s="3">
        <f t="shared" ca="1" si="40"/>
        <v>578</v>
      </c>
      <c r="F227">
        <f t="shared" ca="1" si="41"/>
        <v>518</v>
      </c>
      <c r="G227" s="13">
        <v>223</v>
      </c>
      <c r="H227" s="14">
        <v>3.1683569999999999</v>
      </c>
      <c r="I227" s="6">
        <f t="shared" si="42"/>
        <v>3.17</v>
      </c>
      <c r="J227" s="6">
        <f t="shared" si="46"/>
        <v>3.17</v>
      </c>
      <c r="K227" s="3">
        <f t="shared" ca="1" si="43"/>
        <v>301</v>
      </c>
      <c r="L227">
        <f t="shared" ca="1" si="44"/>
        <v>341</v>
      </c>
      <c r="X227" s="1">
        <f ca="1"/>
        <v>582</v>
      </c>
      <c r="Y227" s="1">
        <f ca="1"/>
        <v>0.03</v>
      </c>
      <c r="Z227" s="92">
        <f ca="1"/>
        <v>522</v>
      </c>
      <c r="AA227" s="1">
        <f ca="1"/>
        <v>0.03</v>
      </c>
      <c r="AB227" s="1">
        <f ca="1"/>
        <v>307</v>
      </c>
      <c r="AC227" s="1">
        <f ca="1"/>
        <v>2.42</v>
      </c>
      <c r="AD227" s="92">
        <f ca="1"/>
        <v>347</v>
      </c>
      <c r="AE227" s="1">
        <f ca="1"/>
        <v>2.42</v>
      </c>
      <c r="AF227" s="1" t="e">
        <f ca="1"/>
        <v>#N/A</v>
      </c>
      <c r="AG227" s="1" t="e">
        <f ca="1"/>
        <v>#N/A</v>
      </c>
      <c r="AH227" s="1" t="e">
        <f ca="1"/>
        <v>#N/A</v>
      </c>
      <c r="AI227" s="1" t="e">
        <f ca="1"/>
        <v>#N/A</v>
      </c>
      <c r="AJ227" s="1" t="e">
        <f t="shared" ca="1" si="47"/>
        <v>#N/A</v>
      </c>
      <c r="AK227" s="1">
        <f t="shared" ca="1" si="48"/>
        <v>522</v>
      </c>
      <c r="AL227" s="93">
        <f ca="1">IF(ISNUMBER(AA227),IF(AA227&lt;intake_valve_lift!$B$4*1000,0,AA227),"")</f>
        <v>0</v>
      </c>
      <c r="AM227" s="93">
        <f t="shared" ca="1" si="49"/>
        <v>1000</v>
      </c>
      <c r="AN227" s="1">
        <f t="shared" ca="1" si="50"/>
        <v>347</v>
      </c>
      <c r="AO227" s="93">
        <f ca="1">IF(ISNUMBER(AE227),IF(AE227&lt;exhaust_valve_lift!$B$4*1000,0,AE227),"")</f>
        <v>2.42</v>
      </c>
      <c r="AP227" s="93">
        <f t="shared" ca="1" si="51"/>
        <v>2.42</v>
      </c>
      <c r="AQ227" s="1" t="e">
        <f ca="1"/>
        <v>#N/A</v>
      </c>
      <c r="AR227" s="1" t="e">
        <f ca="1"/>
        <v>#N/A</v>
      </c>
      <c r="AS227" s="1">
        <f ca="1"/>
        <v>367</v>
      </c>
      <c r="AT227" s="1">
        <f ca="1"/>
        <v>0.44</v>
      </c>
    </row>
    <row r="228" spans="1:46" x14ac:dyDescent="0.25">
      <c r="A228" s="8">
        <v>224</v>
      </c>
      <c r="B228" s="10">
        <v>5.7696549999999999E-2</v>
      </c>
      <c r="C228" s="6">
        <f t="shared" si="39"/>
        <v>0.06</v>
      </c>
      <c r="D228" s="6">
        <f t="shared" si="45"/>
        <v>0.06</v>
      </c>
      <c r="E228" s="3">
        <f t="shared" ca="1" si="40"/>
        <v>579</v>
      </c>
      <c r="F228">
        <f t="shared" ca="1" si="41"/>
        <v>519</v>
      </c>
      <c r="G228" s="13">
        <v>224</v>
      </c>
      <c r="H228" s="14">
        <v>3.0445540000000002</v>
      </c>
      <c r="I228" s="6">
        <f t="shared" si="42"/>
        <v>3.04</v>
      </c>
      <c r="J228" s="6">
        <f t="shared" si="46"/>
        <v>3.04</v>
      </c>
      <c r="K228" s="3">
        <f t="shared" ca="1" si="43"/>
        <v>302</v>
      </c>
      <c r="L228">
        <f t="shared" ca="1" si="44"/>
        <v>342</v>
      </c>
      <c r="X228" s="1">
        <f ca="1"/>
        <v>583</v>
      </c>
      <c r="Y228" s="1">
        <f ca="1"/>
        <v>0.03</v>
      </c>
      <c r="Z228" s="92">
        <f ca="1"/>
        <v>523</v>
      </c>
      <c r="AA228" s="1">
        <f ca="1"/>
        <v>0.03</v>
      </c>
      <c r="AB228" s="1">
        <f ca="1"/>
        <v>308</v>
      </c>
      <c r="AC228" s="1">
        <f ca="1"/>
        <v>2.29</v>
      </c>
      <c r="AD228" s="92">
        <f ca="1"/>
        <v>348</v>
      </c>
      <c r="AE228" s="1">
        <f ca="1"/>
        <v>2.29</v>
      </c>
      <c r="AF228" s="1" t="e">
        <f ca="1"/>
        <v>#N/A</v>
      </c>
      <c r="AG228" s="1" t="e">
        <f ca="1"/>
        <v>#N/A</v>
      </c>
      <c r="AH228" s="1" t="e">
        <f ca="1"/>
        <v>#N/A</v>
      </c>
      <c r="AI228" s="1" t="e">
        <f ca="1"/>
        <v>#N/A</v>
      </c>
      <c r="AJ228" s="1" t="e">
        <f t="shared" ca="1" si="47"/>
        <v>#N/A</v>
      </c>
      <c r="AK228" s="1">
        <f t="shared" ca="1" si="48"/>
        <v>523</v>
      </c>
      <c r="AL228" s="93">
        <f ca="1">IF(ISNUMBER(AA228),IF(AA228&lt;intake_valve_lift!$B$4*1000,0,AA228),"")</f>
        <v>0</v>
      </c>
      <c r="AM228" s="93">
        <f t="shared" ca="1" si="49"/>
        <v>1000</v>
      </c>
      <c r="AN228" s="1">
        <f t="shared" ca="1" si="50"/>
        <v>348</v>
      </c>
      <c r="AO228" s="93">
        <f ca="1">IF(ISNUMBER(AE228),IF(AE228&lt;exhaust_valve_lift!$B$4*1000,0,AE228),"")</f>
        <v>2.29</v>
      </c>
      <c r="AP228" s="93">
        <f t="shared" ca="1" si="51"/>
        <v>2.29</v>
      </c>
      <c r="AQ228" s="1" t="e">
        <f ca="1"/>
        <v>#N/A</v>
      </c>
      <c r="AR228" s="1" t="e">
        <f ca="1"/>
        <v>#N/A</v>
      </c>
      <c r="AS228" s="1">
        <f ca="1"/>
        <v>368</v>
      </c>
      <c r="AT228" s="1">
        <f ca="1"/>
        <v>0.39</v>
      </c>
    </row>
    <row r="229" spans="1:46" x14ac:dyDescent="0.25">
      <c r="A229" s="8">
        <v>225</v>
      </c>
      <c r="B229" s="10">
        <v>4.9344390000000002E-2</v>
      </c>
      <c r="C229" s="6">
        <f t="shared" si="39"/>
        <v>0.05</v>
      </c>
      <c r="D229" s="6">
        <f t="shared" si="45"/>
        <v>0.05</v>
      </c>
      <c r="E229" s="3">
        <f t="shared" ca="1" si="40"/>
        <v>580</v>
      </c>
      <c r="F229">
        <f t="shared" ca="1" si="41"/>
        <v>520</v>
      </c>
      <c r="G229" s="13">
        <v>225</v>
      </c>
      <c r="H229" s="14">
        <v>2.9201139999999999</v>
      </c>
      <c r="I229" s="6">
        <f t="shared" si="42"/>
        <v>2.92</v>
      </c>
      <c r="J229" s="6">
        <f t="shared" si="46"/>
        <v>2.92</v>
      </c>
      <c r="K229" s="3">
        <f t="shared" ca="1" si="43"/>
        <v>303</v>
      </c>
      <c r="L229">
        <f t="shared" ca="1" si="44"/>
        <v>343</v>
      </c>
      <c r="X229" s="1">
        <f ca="1"/>
        <v>584</v>
      </c>
      <c r="Y229" s="1">
        <f ca="1"/>
        <v>0.02</v>
      </c>
      <c r="Z229" s="92">
        <f ca="1"/>
        <v>524</v>
      </c>
      <c r="AA229" s="1">
        <f ca="1"/>
        <v>0.02</v>
      </c>
      <c r="AB229" s="1">
        <f ca="1"/>
        <v>309</v>
      </c>
      <c r="AC229" s="1">
        <f ca="1"/>
        <v>2.17</v>
      </c>
      <c r="AD229" s="92">
        <f ca="1"/>
        <v>349</v>
      </c>
      <c r="AE229" s="1">
        <f ca="1"/>
        <v>2.17</v>
      </c>
      <c r="AF229" s="1" t="e">
        <f ca="1"/>
        <v>#N/A</v>
      </c>
      <c r="AG229" s="1" t="e">
        <f ca="1"/>
        <v>#N/A</v>
      </c>
      <c r="AH229" s="1" t="e">
        <f ca="1"/>
        <v>#N/A</v>
      </c>
      <c r="AI229" s="1" t="e">
        <f ca="1"/>
        <v>#N/A</v>
      </c>
      <c r="AJ229" s="1" t="e">
        <f t="shared" ca="1" si="47"/>
        <v>#N/A</v>
      </c>
      <c r="AK229" s="1">
        <f t="shared" ca="1" si="48"/>
        <v>524</v>
      </c>
      <c r="AL229" s="93">
        <f ca="1">IF(ISNUMBER(AA229),IF(AA229&lt;intake_valve_lift!$B$4*1000,0,AA229),"")</f>
        <v>0</v>
      </c>
      <c r="AM229" s="93">
        <f t="shared" ca="1" si="49"/>
        <v>1000</v>
      </c>
      <c r="AN229" s="1">
        <f t="shared" ca="1" si="50"/>
        <v>349</v>
      </c>
      <c r="AO229" s="93">
        <f ca="1">IF(ISNUMBER(AE229),IF(AE229&lt;exhaust_valve_lift!$B$4*1000,0,AE229),"")</f>
        <v>2.17</v>
      </c>
      <c r="AP229" s="93">
        <f t="shared" ca="1" si="51"/>
        <v>2.17</v>
      </c>
      <c r="AQ229" s="1" t="e">
        <f ca="1"/>
        <v>#N/A</v>
      </c>
      <c r="AR229" s="1" t="e">
        <f ca="1"/>
        <v>#N/A</v>
      </c>
      <c r="AS229" s="1">
        <f ca="1"/>
        <v>369</v>
      </c>
      <c r="AT229" s="1">
        <f ca="1"/>
        <v>0.34</v>
      </c>
    </row>
    <row r="230" spans="1:46" x14ac:dyDescent="0.25">
      <c r="A230" s="8">
        <v>226</v>
      </c>
      <c r="B230" s="10">
        <v>4.0992229999999998E-2</v>
      </c>
      <c r="C230" s="6">
        <f t="shared" si="39"/>
        <v>0.04</v>
      </c>
      <c r="D230" s="6">
        <f t="shared" si="45"/>
        <v>0.04</v>
      </c>
      <c r="E230" s="3">
        <f t="shared" ca="1" si="40"/>
        <v>581</v>
      </c>
      <c r="F230">
        <f t="shared" ca="1" si="41"/>
        <v>521</v>
      </c>
      <c r="G230" s="13">
        <v>226</v>
      </c>
      <c r="H230" s="14">
        <v>2.7951299999999999</v>
      </c>
      <c r="I230" s="6">
        <f t="shared" si="42"/>
        <v>2.8</v>
      </c>
      <c r="J230" s="6">
        <f t="shared" si="46"/>
        <v>2.8</v>
      </c>
      <c r="K230" s="3">
        <f t="shared" ca="1" si="43"/>
        <v>304</v>
      </c>
      <c r="L230">
        <f t="shared" ca="1" si="44"/>
        <v>344</v>
      </c>
      <c r="X230" s="1">
        <f ca="1"/>
        <v>585</v>
      </c>
      <c r="Y230" s="1">
        <f ca="1"/>
        <v>0.01</v>
      </c>
      <c r="Z230" s="92">
        <f ca="1"/>
        <v>525</v>
      </c>
      <c r="AA230" s="1">
        <f ca="1"/>
        <v>0.01</v>
      </c>
      <c r="AB230" s="1">
        <f ca="1"/>
        <v>310</v>
      </c>
      <c r="AC230" s="1">
        <f ca="1"/>
        <v>2.04</v>
      </c>
      <c r="AD230" s="92">
        <f ca="1"/>
        <v>350</v>
      </c>
      <c r="AE230" s="1">
        <f ca="1"/>
        <v>2.04</v>
      </c>
      <c r="AF230" s="1" t="e">
        <f ca="1"/>
        <v>#N/A</v>
      </c>
      <c r="AG230" s="1" t="e">
        <f ca="1"/>
        <v>#N/A</v>
      </c>
      <c r="AH230" s="1" t="e">
        <f ca="1"/>
        <v>#N/A</v>
      </c>
      <c r="AI230" s="1" t="e">
        <f ca="1"/>
        <v>#N/A</v>
      </c>
      <c r="AJ230" s="1" t="e">
        <f t="shared" ca="1" si="47"/>
        <v>#N/A</v>
      </c>
      <c r="AK230" s="1">
        <f t="shared" ca="1" si="48"/>
        <v>525</v>
      </c>
      <c r="AL230" s="93">
        <f ca="1">IF(ISNUMBER(AA230),IF(AA230&lt;intake_valve_lift!$B$4*1000,0,AA230),"")</f>
        <v>0</v>
      </c>
      <c r="AM230" s="93">
        <f t="shared" ca="1" si="49"/>
        <v>1000</v>
      </c>
      <c r="AN230" s="1">
        <f t="shared" ca="1" si="50"/>
        <v>350</v>
      </c>
      <c r="AO230" s="93">
        <f ca="1">IF(ISNUMBER(AE230),IF(AE230&lt;exhaust_valve_lift!$B$4*1000,0,AE230),"")</f>
        <v>2.04</v>
      </c>
      <c r="AP230" s="93">
        <f t="shared" ca="1" si="51"/>
        <v>2.04</v>
      </c>
      <c r="AQ230" s="1" t="e">
        <f ca="1"/>
        <v>#N/A</v>
      </c>
      <c r="AR230" s="1" t="e">
        <f ca="1"/>
        <v>#N/A</v>
      </c>
      <c r="AS230" s="1">
        <f ca="1"/>
        <v>370</v>
      </c>
      <c r="AT230" s="1">
        <f ca="1"/>
        <v>0.28999999999999998</v>
      </c>
    </row>
    <row r="231" spans="1:46" x14ac:dyDescent="0.25">
      <c r="A231" s="8">
        <v>227</v>
      </c>
      <c r="B231" s="10">
        <v>3.3084379999999997E-2</v>
      </c>
      <c r="C231" s="6">
        <f t="shared" si="39"/>
        <v>0.03</v>
      </c>
      <c r="D231" s="6">
        <f t="shared" si="45"/>
        <v>0.03</v>
      </c>
      <c r="E231" s="3">
        <f t="shared" ca="1" si="40"/>
        <v>582</v>
      </c>
      <c r="F231">
        <f t="shared" ca="1" si="41"/>
        <v>522</v>
      </c>
      <c r="G231" s="13">
        <v>227</v>
      </c>
      <c r="H231" s="14">
        <v>2.6697040000000003</v>
      </c>
      <c r="I231" s="6">
        <f t="shared" si="42"/>
        <v>2.67</v>
      </c>
      <c r="J231" s="6">
        <f t="shared" si="46"/>
        <v>2.67</v>
      </c>
      <c r="K231" s="3">
        <f t="shared" ca="1" si="43"/>
        <v>305</v>
      </c>
      <c r="L231">
        <f t="shared" ca="1" si="44"/>
        <v>345</v>
      </c>
      <c r="X231" s="1">
        <f ca="1"/>
        <v>586</v>
      </c>
      <c r="Y231" s="1">
        <f ca="1"/>
        <v>0.01</v>
      </c>
      <c r="Z231" s="92">
        <f ca="1"/>
        <v>526</v>
      </c>
      <c r="AA231" s="1">
        <f ca="1"/>
        <v>0.01</v>
      </c>
      <c r="AB231" s="1">
        <f ca="1"/>
        <v>311</v>
      </c>
      <c r="AC231" s="1">
        <f ca="1"/>
        <v>1.92</v>
      </c>
      <c r="AD231" s="92">
        <f ca="1"/>
        <v>351</v>
      </c>
      <c r="AE231" s="1">
        <f ca="1"/>
        <v>1.92</v>
      </c>
      <c r="AF231" s="1" t="e">
        <f ca="1"/>
        <v>#N/A</v>
      </c>
      <c r="AG231" s="1" t="e">
        <f ca="1"/>
        <v>#N/A</v>
      </c>
      <c r="AH231" s="1" t="e">
        <f ca="1"/>
        <v>#N/A</v>
      </c>
      <c r="AI231" s="1" t="e">
        <f ca="1"/>
        <v>#N/A</v>
      </c>
      <c r="AJ231" s="1" t="e">
        <f t="shared" ca="1" si="47"/>
        <v>#N/A</v>
      </c>
      <c r="AK231" s="1">
        <f t="shared" ca="1" si="48"/>
        <v>526</v>
      </c>
      <c r="AL231" s="93">
        <f ca="1">IF(ISNUMBER(AA231),IF(AA231&lt;intake_valve_lift!$B$4*1000,0,AA231),"")</f>
        <v>0</v>
      </c>
      <c r="AM231" s="93">
        <f t="shared" ca="1" si="49"/>
        <v>1000</v>
      </c>
      <c r="AN231" s="1">
        <f t="shared" ca="1" si="50"/>
        <v>351</v>
      </c>
      <c r="AO231" s="93">
        <f ca="1">IF(ISNUMBER(AE231),IF(AE231&lt;exhaust_valve_lift!$B$4*1000,0,AE231),"")</f>
        <v>1.92</v>
      </c>
      <c r="AP231" s="93">
        <f t="shared" ca="1" si="51"/>
        <v>1.92</v>
      </c>
      <c r="AQ231" s="1" t="e">
        <f ca="1"/>
        <v>#N/A</v>
      </c>
      <c r="AR231" s="1" t="e">
        <f ca="1"/>
        <v>#N/A</v>
      </c>
      <c r="AS231" s="1">
        <f ca="1"/>
        <v>371</v>
      </c>
      <c r="AT231" s="1">
        <f ca="1"/>
        <v>0.25</v>
      </c>
    </row>
    <row r="232" spans="1:46" x14ac:dyDescent="0.25">
      <c r="A232" s="8">
        <v>228</v>
      </c>
      <c r="B232" s="10">
        <v>2.5176529999999999E-2</v>
      </c>
      <c r="C232" s="6">
        <f t="shared" si="39"/>
        <v>0.03</v>
      </c>
      <c r="D232" s="6">
        <f t="shared" si="45"/>
        <v>0.03</v>
      </c>
      <c r="E232" s="3">
        <f t="shared" ca="1" si="40"/>
        <v>583</v>
      </c>
      <c r="F232">
        <f t="shared" ca="1" si="41"/>
        <v>523</v>
      </c>
      <c r="G232" s="13">
        <v>228</v>
      </c>
      <c r="H232" s="14">
        <v>2.5439569999999998</v>
      </c>
      <c r="I232" s="6">
        <f t="shared" si="42"/>
        <v>2.54</v>
      </c>
      <c r="J232" s="6">
        <f t="shared" si="46"/>
        <v>2.54</v>
      </c>
      <c r="K232" s="3">
        <f t="shared" ca="1" si="43"/>
        <v>306</v>
      </c>
      <c r="L232">
        <f t="shared" ca="1" si="44"/>
        <v>346</v>
      </c>
      <c r="X232" s="1">
        <f ca="1"/>
        <v>587</v>
      </c>
      <c r="Y232" s="1">
        <f ca="1"/>
        <v>0</v>
      </c>
      <c r="Z232" s="92">
        <f ca="1"/>
        <v>527</v>
      </c>
      <c r="AA232" s="1">
        <f ca="1"/>
        <v>0</v>
      </c>
      <c r="AB232" s="1">
        <f ca="1"/>
        <v>312</v>
      </c>
      <c r="AC232" s="1">
        <f ca="1"/>
        <v>1.79</v>
      </c>
      <c r="AD232" s="92">
        <f ca="1"/>
        <v>352</v>
      </c>
      <c r="AE232" s="1">
        <f ca="1"/>
        <v>1.79</v>
      </c>
      <c r="AF232" s="1" t="e">
        <f ca="1"/>
        <v>#N/A</v>
      </c>
      <c r="AG232" s="1" t="e">
        <f ca="1"/>
        <v>#N/A</v>
      </c>
      <c r="AH232" s="1" t="e">
        <f ca="1"/>
        <v>#N/A</v>
      </c>
      <c r="AI232" s="1" t="e">
        <f ca="1"/>
        <v>#N/A</v>
      </c>
      <c r="AJ232" s="1" t="e">
        <f t="shared" ca="1" si="47"/>
        <v>#N/A</v>
      </c>
      <c r="AK232" s="1">
        <f t="shared" ca="1" si="48"/>
        <v>527</v>
      </c>
      <c r="AL232" s="93">
        <f ca="1">IF(ISNUMBER(AA232),IF(AA232&lt;intake_valve_lift!$B$4*1000,0,AA232),"")</f>
        <v>0</v>
      </c>
      <c r="AM232" s="93">
        <f t="shared" ca="1" si="49"/>
        <v>0</v>
      </c>
      <c r="AN232" s="1">
        <f t="shared" ca="1" si="50"/>
        <v>352</v>
      </c>
      <c r="AO232" s="93">
        <f ca="1">IF(ISNUMBER(AE232),IF(AE232&lt;exhaust_valve_lift!$B$4*1000,0,AE232),"")</f>
        <v>1.79</v>
      </c>
      <c r="AP232" s="93">
        <f t="shared" ca="1" si="51"/>
        <v>1.79</v>
      </c>
      <c r="AQ232" s="1" t="e">
        <f ca="1"/>
        <v>#N/A</v>
      </c>
      <c r="AR232" s="1" t="e">
        <f ca="1"/>
        <v>#N/A</v>
      </c>
      <c r="AS232" s="1">
        <f ca="1"/>
        <v>372</v>
      </c>
      <c r="AT232" s="1">
        <f ca="1"/>
        <v>0.22</v>
      </c>
    </row>
    <row r="233" spans="1:46" x14ac:dyDescent="0.25">
      <c r="A233" s="8">
        <v>229</v>
      </c>
      <c r="B233" s="10">
        <v>1.8814045000000001E-2</v>
      </c>
      <c r="C233" s="6">
        <f t="shared" si="39"/>
        <v>0.02</v>
      </c>
      <c r="D233" s="6">
        <f t="shared" si="45"/>
        <v>0.02</v>
      </c>
      <c r="E233" s="3">
        <f t="shared" ca="1" si="40"/>
        <v>584</v>
      </c>
      <c r="F233">
        <f t="shared" ca="1" si="41"/>
        <v>524</v>
      </c>
      <c r="G233" s="13">
        <v>229</v>
      </c>
      <c r="H233" s="14">
        <v>2.4180320000000002</v>
      </c>
      <c r="I233" s="6">
        <f t="shared" si="42"/>
        <v>2.42</v>
      </c>
      <c r="J233" s="6">
        <f t="shared" si="46"/>
        <v>2.42</v>
      </c>
      <c r="K233" s="3">
        <f t="shared" ca="1" si="43"/>
        <v>307</v>
      </c>
      <c r="L233">
        <f t="shared" ca="1" si="44"/>
        <v>347</v>
      </c>
      <c r="X233" s="1" t="e">
        <f ca="1"/>
        <v>#N/A</v>
      </c>
      <c r="Y233" s="1" t="e">
        <f ca="1"/>
        <v>#N/A</v>
      </c>
      <c r="Z233" s="92" t="e">
        <f ca="1"/>
        <v>#N/A</v>
      </c>
      <c r="AA233" s="1" t="e">
        <f ca="1"/>
        <v>#N/A</v>
      </c>
      <c r="AB233" s="1">
        <f ca="1"/>
        <v>313</v>
      </c>
      <c r="AC233" s="1">
        <f ca="1"/>
        <v>1.67</v>
      </c>
      <c r="AD233" s="92">
        <f ca="1"/>
        <v>353</v>
      </c>
      <c r="AE233" s="1">
        <f ca="1"/>
        <v>1.67</v>
      </c>
      <c r="AF233" s="1" t="e">
        <f ca="1"/>
        <v>#N/A</v>
      </c>
      <c r="AG233" s="1" t="e">
        <f ca="1"/>
        <v>#N/A</v>
      </c>
      <c r="AH233" s="1" t="e">
        <f ca="1"/>
        <v>#N/A</v>
      </c>
      <c r="AI233" s="1" t="e">
        <f ca="1"/>
        <v>#N/A</v>
      </c>
      <c r="AJ233" s="1" t="e">
        <f t="shared" ca="1" si="47"/>
        <v>#N/A</v>
      </c>
      <c r="AK233" s="1" t="str">
        <f t="shared" ca="1" si="48"/>
        <v/>
      </c>
      <c r="AL233" s="93" t="str">
        <f ca="1">IF(ISNUMBER(AA233),IF(AA233&lt;intake_valve_lift!$B$4*1000,0,AA233),"")</f>
        <v/>
      </c>
      <c r="AM233" s="93" t="str">
        <f t="shared" ca="1" si="49"/>
        <v/>
      </c>
      <c r="AN233" s="1">
        <f t="shared" ca="1" si="50"/>
        <v>353</v>
      </c>
      <c r="AO233" s="93">
        <f ca="1">IF(ISNUMBER(AE233),IF(AE233&lt;exhaust_valve_lift!$B$4*1000,0,AE233),"")</f>
        <v>1.67</v>
      </c>
      <c r="AP233" s="93">
        <f t="shared" ca="1" si="51"/>
        <v>1.67</v>
      </c>
      <c r="AQ233" s="1" t="e">
        <f ca="1"/>
        <v>#N/A</v>
      </c>
      <c r="AR233" s="1" t="e">
        <f ca="1"/>
        <v>#N/A</v>
      </c>
      <c r="AS233" s="1">
        <f ca="1"/>
        <v>373</v>
      </c>
      <c r="AT233" s="1">
        <f ca="1"/>
        <v>0.19</v>
      </c>
    </row>
    <row r="234" spans="1:46" x14ac:dyDescent="0.25">
      <c r="A234" s="8">
        <v>230</v>
      </c>
      <c r="B234" s="10">
        <v>1.245156E-2</v>
      </c>
      <c r="C234" s="6">
        <f t="shared" si="39"/>
        <v>0.01</v>
      </c>
      <c r="D234" s="6">
        <f t="shared" si="45"/>
        <v>0.01</v>
      </c>
      <c r="E234" s="3">
        <f t="shared" ca="1" si="40"/>
        <v>585</v>
      </c>
      <c r="F234">
        <f t="shared" ca="1" si="41"/>
        <v>525</v>
      </c>
      <c r="G234" s="13">
        <v>230</v>
      </c>
      <c r="H234" s="14">
        <v>2.2921080000000003</v>
      </c>
      <c r="I234" s="6">
        <f t="shared" si="42"/>
        <v>2.29</v>
      </c>
      <c r="J234" s="6">
        <f t="shared" si="46"/>
        <v>2.29</v>
      </c>
      <c r="K234" s="3">
        <f t="shared" ca="1" si="43"/>
        <v>308</v>
      </c>
      <c r="L234">
        <f t="shared" ca="1" si="44"/>
        <v>348</v>
      </c>
      <c r="X234" s="1" t="e">
        <f ca="1"/>
        <v>#N/A</v>
      </c>
      <c r="Y234" s="1" t="e">
        <f ca="1"/>
        <v>#N/A</v>
      </c>
      <c r="Z234" s="92" t="e">
        <f ca="1"/>
        <v>#N/A</v>
      </c>
      <c r="AA234" s="1" t="e">
        <f ca="1"/>
        <v>#N/A</v>
      </c>
      <c r="AB234" s="1">
        <f ca="1"/>
        <v>314</v>
      </c>
      <c r="AC234" s="1">
        <f ca="1"/>
        <v>1.56</v>
      </c>
      <c r="AD234" s="92">
        <f ca="1"/>
        <v>354</v>
      </c>
      <c r="AE234" s="1">
        <f ca="1"/>
        <v>1.56</v>
      </c>
      <c r="AF234" s="1" t="e">
        <f ca="1"/>
        <v>#N/A</v>
      </c>
      <c r="AG234" s="1" t="e">
        <f ca="1"/>
        <v>#N/A</v>
      </c>
      <c r="AH234" s="1" t="e">
        <f ca="1"/>
        <v>#N/A</v>
      </c>
      <c r="AI234" s="1" t="e">
        <f ca="1"/>
        <v>#N/A</v>
      </c>
      <c r="AJ234" s="1" t="e">
        <f t="shared" ca="1" si="47"/>
        <v>#N/A</v>
      </c>
      <c r="AK234" s="1" t="str">
        <f t="shared" ca="1" si="48"/>
        <v/>
      </c>
      <c r="AL234" s="93" t="str">
        <f ca="1">IF(ISNUMBER(AA234),IF(AA234&lt;intake_valve_lift!$B$4*1000,0,AA234),"")</f>
        <v/>
      </c>
      <c r="AM234" s="93" t="str">
        <f t="shared" ca="1" si="49"/>
        <v/>
      </c>
      <c r="AN234" s="1">
        <f t="shared" ca="1" si="50"/>
        <v>354</v>
      </c>
      <c r="AO234" s="93">
        <f ca="1">IF(ISNUMBER(AE234),IF(AE234&lt;exhaust_valve_lift!$B$4*1000,0,AE234),"")</f>
        <v>1.56</v>
      </c>
      <c r="AP234" s="93">
        <f t="shared" ca="1" si="51"/>
        <v>1.56</v>
      </c>
      <c r="AQ234" s="1" t="e">
        <f ca="1"/>
        <v>#N/A</v>
      </c>
      <c r="AR234" s="1" t="e">
        <f ca="1"/>
        <v>#N/A</v>
      </c>
      <c r="AS234" s="1">
        <f ca="1"/>
        <v>374</v>
      </c>
      <c r="AT234" s="1">
        <f ca="1"/>
        <v>0.17</v>
      </c>
    </row>
    <row r="235" spans="1:46" x14ac:dyDescent="0.25">
      <c r="A235" s="8">
        <v>231</v>
      </c>
      <c r="B235" s="10">
        <v>8.4730949999999999E-3</v>
      </c>
      <c r="C235" s="6">
        <f t="shared" si="39"/>
        <v>0.01</v>
      </c>
      <c r="D235" s="6">
        <f t="shared" si="45"/>
        <v>0.01</v>
      </c>
      <c r="E235" s="3">
        <f t="shared" ca="1" si="40"/>
        <v>586</v>
      </c>
      <c r="F235">
        <f t="shared" ca="1" si="41"/>
        <v>526</v>
      </c>
      <c r="G235" s="13">
        <v>231</v>
      </c>
      <c r="H235" s="14">
        <v>2.1664219999999998</v>
      </c>
      <c r="I235" s="6">
        <f t="shared" si="42"/>
        <v>2.17</v>
      </c>
      <c r="J235" s="6">
        <f t="shared" si="46"/>
        <v>2.17</v>
      </c>
      <c r="K235" s="3">
        <f t="shared" ca="1" si="43"/>
        <v>309</v>
      </c>
      <c r="L235">
        <f t="shared" ca="1" si="44"/>
        <v>349</v>
      </c>
      <c r="X235" s="1" t="e">
        <f ca="1"/>
        <v>#N/A</v>
      </c>
      <c r="Y235" s="1" t="e">
        <f ca="1"/>
        <v>#N/A</v>
      </c>
      <c r="Z235" s="92" t="e">
        <f ca="1"/>
        <v>#N/A</v>
      </c>
      <c r="AA235" s="1" t="e">
        <f ca="1"/>
        <v>#N/A</v>
      </c>
      <c r="AB235" s="1">
        <f ca="1"/>
        <v>315</v>
      </c>
      <c r="AC235" s="1">
        <f ca="1"/>
        <v>1.44</v>
      </c>
      <c r="AD235" s="92">
        <f ca="1"/>
        <v>355</v>
      </c>
      <c r="AE235" s="1">
        <f ca="1"/>
        <v>1.44</v>
      </c>
      <c r="AF235" s="1" t="e">
        <f ca="1"/>
        <v>#N/A</v>
      </c>
      <c r="AG235" s="1" t="e">
        <f ca="1"/>
        <v>#N/A</v>
      </c>
      <c r="AH235" s="1" t="e">
        <f ca="1"/>
        <v>#N/A</v>
      </c>
      <c r="AI235" s="1" t="e">
        <f ca="1"/>
        <v>#N/A</v>
      </c>
      <c r="AJ235" s="1" t="e">
        <f t="shared" ca="1" si="47"/>
        <v>#N/A</v>
      </c>
      <c r="AK235" s="1" t="str">
        <f t="shared" ca="1" si="48"/>
        <v/>
      </c>
      <c r="AL235" s="93" t="str">
        <f ca="1">IF(ISNUMBER(AA235),IF(AA235&lt;intake_valve_lift!$B$4*1000,0,AA235),"")</f>
        <v/>
      </c>
      <c r="AM235" s="93" t="str">
        <f t="shared" ca="1" si="49"/>
        <v/>
      </c>
      <c r="AN235" s="1">
        <f t="shared" ca="1" si="50"/>
        <v>355</v>
      </c>
      <c r="AO235" s="93">
        <f ca="1">IF(ISNUMBER(AE235),IF(AE235&lt;exhaust_valve_lift!$B$4*1000,0,AE235),"")</f>
        <v>1.44</v>
      </c>
      <c r="AP235" s="93">
        <f t="shared" ca="1" si="51"/>
        <v>1.44</v>
      </c>
      <c r="AQ235" s="1" t="e">
        <f ca="1"/>
        <v>#N/A</v>
      </c>
      <c r="AR235" s="1" t="e">
        <f ca="1"/>
        <v>#N/A</v>
      </c>
      <c r="AS235" s="1">
        <f ca="1"/>
        <v>375</v>
      </c>
      <c r="AT235" s="1">
        <f ca="1"/>
        <v>0.15</v>
      </c>
    </row>
    <row r="236" spans="1:46" x14ac:dyDescent="0.25">
      <c r="A236" s="8">
        <v>232</v>
      </c>
      <c r="B236" s="10">
        <v>4.4946300000000003E-3</v>
      </c>
      <c r="C236" s="6">
        <f t="shared" si="39"/>
        <v>0</v>
      </c>
      <c r="D236" s="6">
        <f t="shared" si="45"/>
        <v>0</v>
      </c>
      <c r="E236" s="3">
        <f t="shared" ca="1" si="40"/>
        <v>587</v>
      </c>
      <c r="F236">
        <f t="shared" ca="1" si="41"/>
        <v>527</v>
      </c>
      <c r="G236" s="13">
        <v>232</v>
      </c>
      <c r="H236" s="14">
        <v>2.0413000000000001</v>
      </c>
      <c r="I236" s="6">
        <f t="shared" si="42"/>
        <v>2.04</v>
      </c>
      <c r="J236" s="6">
        <f t="shared" si="46"/>
        <v>2.04</v>
      </c>
      <c r="K236" s="3">
        <f t="shared" ca="1" si="43"/>
        <v>310</v>
      </c>
      <c r="L236">
        <f t="shared" ca="1" si="44"/>
        <v>350</v>
      </c>
      <c r="X236" s="1" t="e">
        <f ca="1"/>
        <v>#N/A</v>
      </c>
      <c r="Y236" s="1" t="e">
        <f ca="1"/>
        <v>#N/A</v>
      </c>
      <c r="Z236" s="92" t="e">
        <f ca="1"/>
        <v>#N/A</v>
      </c>
      <c r="AA236" s="1" t="e">
        <f ca="1"/>
        <v>#N/A</v>
      </c>
      <c r="AB236" s="1">
        <f ca="1"/>
        <v>316</v>
      </c>
      <c r="AC236" s="1">
        <f ca="1"/>
        <v>1.33</v>
      </c>
      <c r="AD236" s="92">
        <f ca="1"/>
        <v>356</v>
      </c>
      <c r="AE236" s="1">
        <f ca="1"/>
        <v>1.33</v>
      </c>
      <c r="AF236" s="1" t="e">
        <f ca="1"/>
        <v>#N/A</v>
      </c>
      <c r="AG236" s="1" t="e">
        <f ca="1"/>
        <v>#N/A</v>
      </c>
      <c r="AH236" s="1" t="e">
        <f ca="1"/>
        <v>#N/A</v>
      </c>
      <c r="AI236" s="1" t="e">
        <f ca="1"/>
        <v>#N/A</v>
      </c>
      <c r="AJ236" s="1" t="e">
        <f t="shared" ca="1" si="47"/>
        <v>#N/A</v>
      </c>
      <c r="AK236" s="1" t="str">
        <f t="shared" ca="1" si="48"/>
        <v/>
      </c>
      <c r="AL236" s="93" t="str">
        <f ca="1">IF(ISNUMBER(AA236),IF(AA236&lt;intake_valve_lift!$B$4*1000,0,AA236),"")</f>
        <v/>
      </c>
      <c r="AM236" s="93" t="str">
        <f t="shared" ca="1" si="49"/>
        <v/>
      </c>
      <c r="AN236" s="1">
        <f t="shared" ca="1" si="50"/>
        <v>356</v>
      </c>
      <c r="AO236" s="93">
        <f ca="1">IF(ISNUMBER(AE236),IF(AE236&lt;exhaust_valve_lift!$B$4*1000,0,AE236),"")</f>
        <v>1.33</v>
      </c>
      <c r="AP236" s="93">
        <f t="shared" ca="1" si="51"/>
        <v>1.33</v>
      </c>
      <c r="AQ236" s="1" t="e">
        <f ca="1"/>
        <v>#N/A</v>
      </c>
      <c r="AR236" s="1" t="e">
        <f ca="1"/>
        <v>#N/A</v>
      </c>
      <c r="AS236" s="1">
        <f ca="1"/>
        <v>376</v>
      </c>
      <c r="AT236" s="1">
        <f ca="1"/>
        <v>0.13</v>
      </c>
    </row>
    <row r="237" spans="1:46" x14ac:dyDescent="0.25">
      <c r="A237" s="8">
        <v>233</v>
      </c>
      <c r="B237" s="10">
        <v>2.6897500000000003E-3</v>
      </c>
      <c r="C237" s="6">
        <f t="shared" si="39"/>
        <v>0</v>
      </c>
      <c r="D237" s="6">
        <f t="shared" si="45"/>
        <v>1000</v>
      </c>
      <c r="E237" s="3">
        <f t="shared" ca="1" si="40"/>
        <v>588</v>
      </c>
      <c r="F237">
        <f t="shared" ca="1" si="41"/>
        <v>528</v>
      </c>
      <c r="G237" s="13">
        <v>233</v>
      </c>
      <c r="H237" s="14">
        <v>1.9171910000000001</v>
      </c>
      <c r="I237" s="6">
        <f t="shared" si="42"/>
        <v>1.92</v>
      </c>
      <c r="J237" s="6">
        <f t="shared" si="46"/>
        <v>1.92</v>
      </c>
      <c r="K237" s="3">
        <f t="shared" ca="1" si="43"/>
        <v>311</v>
      </c>
      <c r="L237">
        <f t="shared" ca="1" si="44"/>
        <v>351</v>
      </c>
      <c r="X237" s="1" t="e">
        <f ca="1"/>
        <v>#N/A</v>
      </c>
      <c r="Y237" s="1" t="e">
        <f ca="1"/>
        <v>#N/A</v>
      </c>
      <c r="Z237" s="92" t="e">
        <f ca="1"/>
        <v>#N/A</v>
      </c>
      <c r="AA237" s="1" t="e">
        <f ca="1"/>
        <v>#N/A</v>
      </c>
      <c r="AB237" s="1">
        <f ca="1"/>
        <v>317</v>
      </c>
      <c r="AC237" s="1">
        <f ca="1"/>
        <v>1.23</v>
      </c>
      <c r="AD237" s="92">
        <f ca="1"/>
        <v>357</v>
      </c>
      <c r="AE237" s="1">
        <f ca="1"/>
        <v>1.23</v>
      </c>
      <c r="AF237" s="1" t="e">
        <f ca="1"/>
        <v>#N/A</v>
      </c>
      <c r="AG237" s="1" t="e">
        <f ca="1"/>
        <v>#N/A</v>
      </c>
      <c r="AH237" s="1" t="e">
        <f ca="1"/>
        <v>#N/A</v>
      </c>
      <c r="AI237" s="1" t="e">
        <f ca="1"/>
        <v>#N/A</v>
      </c>
      <c r="AJ237" s="1" t="e">
        <f t="shared" ca="1" si="47"/>
        <v>#N/A</v>
      </c>
      <c r="AK237" s="1" t="str">
        <f t="shared" ca="1" si="48"/>
        <v/>
      </c>
      <c r="AL237" s="93" t="str">
        <f ca="1">IF(ISNUMBER(AA237),IF(AA237&lt;intake_valve_lift!$B$4*1000,0,AA237),"")</f>
        <v/>
      </c>
      <c r="AM237" s="93" t="str">
        <f t="shared" ca="1" si="49"/>
        <v/>
      </c>
      <c r="AN237" s="1">
        <f t="shared" ca="1" si="50"/>
        <v>357</v>
      </c>
      <c r="AO237" s="93">
        <f ca="1">IF(ISNUMBER(AE237),IF(AE237&lt;exhaust_valve_lift!$B$4*1000,0,AE237),"")</f>
        <v>1.23</v>
      </c>
      <c r="AP237" s="93">
        <f t="shared" ca="1" si="51"/>
        <v>1.23</v>
      </c>
      <c r="AQ237" s="1" t="e">
        <f ca="1"/>
        <v>#N/A</v>
      </c>
      <c r="AR237" s="1" t="e">
        <f ca="1"/>
        <v>#N/A</v>
      </c>
      <c r="AS237" s="1">
        <f ca="1"/>
        <v>377</v>
      </c>
      <c r="AT237" s="1">
        <f ca="1"/>
        <v>0.11</v>
      </c>
    </row>
    <row r="238" spans="1:46" x14ac:dyDescent="0.25">
      <c r="A238" s="8">
        <v>234</v>
      </c>
      <c r="B238" s="10">
        <v>8.8486999999999995E-4</v>
      </c>
      <c r="C238" s="6">
        <f t="shared" si="39"/>
        <v>0</v>
      </c>
      <c r="D238" s="6">
        <f t="shared" si="45"/>
        <v>1000</v>
      </c>
      <c r="E238" s="3">
        <f t="shared" ca="1" si="40"/>
        <v>589</v>
      </c>
      <c r="F238">
        <f t="shared" ca="1" si="41"/>
        <v>529</v>
      </c>
      <c r="G238" s="13">
        <v>234</v>
      </c>
      <c r="H238" s="14">
        <v>1.7946690000000001</v>
      </c>
      <c r="I238" s="6">
        <f t="shared" si="42"/>
        <v>1.79</v>
      </c>
      <c r="J238" s="6">
        <f t="shared" si="46"/>
        <v>1.79</v>
      </c>
      <c r="K238" s="3">
        <f t="shared" ca="1" si="43"/>
        <v>312</v>
      </c>
      <c r="L238">
        <f t="shared" ca="1" si="44"/>
        <v>352</v>
      </c>
      <c r="X238" s="1" t="e">
        <f ca="1"/>
        <v>#N/A</v>
      </c>
      <c r="Y238" s="1" t="e">
        <f ca="1"/>
        <v>#N/A</v>
      </c>
      <c r="Z238" s="92" t="e">
        <f ca="1"/>
        <v>#N/A</v>
      </c>
      <c r="AA238" s="1" t="e">
        <f ca="1"/>
        <v>#N/A</v>
      </c>
      <c r="AB238" s="1">
        <f ca="1"/>
        <v>318</v>
      </c>
      <c r="AC238" s="1">
        <f ca="1"/>
        <v>1.1299999999999999</v>
      </c>
      <c r="AD238" s="92">
        <f ca="1"/>
        <v>358</v>
      </c>
      <c r="AE238" s="1">
        <f ca="1"/>
        <v>1.1299999999999999</v>
      </c>
      <c r="AF238" s="1" t="e">
        <f ca="1"/>
        <v>#N/A</v>
      </c>
      <c r="AG238" s="1" t="e">
        <f ca="1"/>
        <v>#N/A</v>
      </c>
      <c r="AH238" s="1" t="e">
        <f ca="1"/>
        <v>#N/A</v>
      </c>
      <c r="AI238" s="1" t="e">
        <f ca="1"/>
        <v>#N/A</v>
      </c>
      <c r="AJ238" s="1" t="e">
        <f t="shared" ca="1" si="47"/>
        <v>#N/A</v>
      </c>
      <c r="AK238" s="1" t="str">
        <f t="shared" ca="1" si="48"/>
        <v/>
      </c>
      <c r="AL238" s="93" t="str">
        <f ca="1">IF(ISNUMBER(AA238),IF(AA238&lt;intake_valve_lift!$B$4*1000,0,AA238),"")</f>
        <v/>
      </c>
      <c r="AM238" s="93" t="str">
        <f t="shared" ca="1" si="49"/>
        <v/>
      </c>
      <c r="AN238" s="1">
        <f t="shared" ca="1" si="50"/>
        <v>358</v>
      </c>
      <c r="AO238" s="93">
        <f ca="1">IF(ISNUMBER(AE238),IF(AE238&lt;exhaust_valve_lift!$B$4*1000,0,AE238),"")</f>
        <v>1.1299999999999999</v>
      </c>
      <c r="AP238" s="93">
        <f t="shared" ca="1" si="51"/>
        <v>1.1299999999999999</v>
      </c>
      <c r="AQ238" s="1" t="e">
        <f ca="1"/>
        <v>#N/A</v>
      </c>
      <c r="AR238" s="1" t="e">
        <f ca="1"/>
        <v>#N/A</v>
      </c>
      <c r="AS238" s="1">
        <f ca="1"/>
        <v>378</v>
      </c>
      <c r="AT238" s="1">
        <f ca="1"/>
        <v>0.1</v>
      </c>
    </row>
    <row r="239" spans="1:46" x14ac:dyDescent="0.25">
      <c r="A239" s="8">
        <v>235</v>
      </c>
      <c r="B239" s="10">
        <v>4.9452000000000003E-4</v>
      </c>
      <c r="C239" s="6">
        <f t="shared" si="39"/>
        <v>0</v>
      </c>
      <c r="D239" s="6">
        <f t="shared" si="45"/>
        <v>1000</v>
      </c>
      <c r="E239" s="3">
        <f t="shared" ca="1" si="40"/>
        <v>590</v>
      </c>
      <c r="F239">
        <f t="shared" ca="1" si="41"/>
        <v>530</v>
      </c>
      <c r="G239" s="13">
        <v>235</v>
      </c>
      <c r="H239" s="14">
        <v>1.674407</v>
      </c>
      <c r="I239" s="6">
        <f t="shared" si="42"/>
        <v>1.67</v>
      </c>
      <c r="J239" s="6">
        <f t="shared" si="46"/>
        <v>1.67</v>
      </c>
      <c r="K239" s="3">
        <f t="shared" ca="1" si="43"/>
        <v>313</v>
      </c>
      <c r="L239">
        <f t="shared" ca="1" si="44"/>
        <v>353</v>
      </c>
      <c r="X239" s="1" t="e">
        <f ca="1"/>
        <v>#N/A</v>
      </c>
      <c r="Y239" s="1" t="e">
        <f ca="1"/>
        <v>#N/A</v>
      </c>
      <c r="Z239" s="92" t="e">
        <f ca="1"/>
        <v>#N/A</v>
      </c>
      <c r="AA239" s="1" t="e">
        <f ca="1"/>
        <v>#N/A</v>
      </c>
      <c r="AB239" s="1">
        <f ca="1"/>
        <v>319</v>
      </c>
      <c r="AC239" s="1">
        <f ca="1"/>
        <v>1.03</v>
      </c>
      <c r="AD239" s="92">
        <f ca="1"/>
        <v>359</v>
      </c>
      <c r="AE239" s="1">
        <f ca="1"/>
        <v>1.03</v>
      </c>
      <c r="AF239" s="1" t="e">
        <f ca="1"/>
        <v>#N/A</v>
      </c>
      <c r="AG239" s="1" t="e">
        <f ca="1"/>
        <v>#N/A</v>
      </c>
      <c r="AH239" s="1" t="e">
        <f ca="1"/>
        <v>#N/A</v>
      </c>
      <c r="AI239" s="1" t="e">
        <f ca="1"/>
        <v>#N/A</v>
      </c>
      <c r="AJ239" s="1" t="e">
        <f t="shared" ca="1" si="47"/>
        <v>#N/A</v>
      </c>
      <c r="AK239" s="1" t="str">
        <f t="shared" ca="1" si="48"/>
        <v/>
      </c>
      <c r="AL239" s="93" t="str">
        <f ca="1">IF(ISNUMBER(AA239),IF(AA239&lt;intake_valve_lift!$B$4*1000,0,AA239),"")</f>
        <v/>
      </c>
      <c r="AM239" s="93" t="str">
        <f t="shared" ca="1" si="49"/>
        <v/>
      </c>
      <c r="AN239" s="1">
        <f t="shared" ca="1" si="50"/>
        <v>359</v>
      </c>
      <c r="AO239" s="93">
        <f ca="1">IF(ISNUMBER(AE239),IF(AE239&lt;exhaust_valve_lift!$B$4*1000,0,AE239),"")</f>
        <v>1.03</v>
      </c>
      <c r="AP239" s="93">
        <f t="shared" ca="1" si="51"/>
        <v>1.03</v>
      </c>
      <c r="AQ239" s="1" t="e">
        <f ca="1"/>
        <v>#N/A</v>
      </c>
      <c r="AR239" s="1" t="e">
        <f ca="1"/>
        <v>#N/A</v>
      </c>
      <c r="AS239" s="1">
        <f ca="1"/>
        <v>379</v>
      </c>
      <c r="AT239" s="1">
        <f ca="1"/>
        <v>0</v>
      </c>
    </row>
    <row r="240" spans="1:46" x14ac:dyDescent="0.25">
      <c r="A240" s="8">
        <v>236</v>
      </c>
      <c r="B240" s="10">
        <v>1.0417E-4</v>
      </c>
      <c r="C240" s="6">
        <f t="shared" si="39"/>
        <v>0</v>
      </c>
      <c r="D240" s="6">
        <f t="shared" si="45"/>
        <v>1000</v>
      </c>
      <c r="E240" s="3">
        <f t="shared" ca="1" si="40"/>
        <v>591</v>
      </c>
      <c r="F240">
        <f t="shared" ca="1" si="41"/>
        <v>531</v>
      </c>
      <c r="G240" s="13">
        <v>236</v>
      </c>
      <c r="H240" s="14">
        <v>1.5571089999999999</v>
      </c>
      <c r="I240" s="6">
        <f t="shared" si="42"/>
        <v>1.56</v>
      </c>
      <c r="J240" s="6">
        <f t="shared" si="46"/>
        <v>1.56</v>
      </c>
      <c r="K240" s="3">
        <f t="shared" ca="1" si="43"/>
        <v>314</v>
      </c>
      <c r="L240">
        <f t="shared" ca="1" si="44"/>
        <v>354</v>
      </c>
      <c r="X240" s="1" t="e">
        <f ca="1"/>
        <v>#N/A</v>
      </c>
      <c r="Y240" s="1" t="e">
        <f ca="1"/>
        <v>#N/A</v>
      </c>
      <c r="Z240" s="92" t="e">
        <f ca="1"/>
        <v>#N/A</v>
      </c>
      <c r="AA240" s="1" t="e">
        <f ca="1"/>
        <v>#N/A</v>
      </c>
      <c r="AB240" s="1">
        <f ca="1"/>
        <v>320</v>
      </c>
      <c r="AC240" s="1">
        <f ca="1"/>
        <v>0.94</v>
      </c>
      <c r="AD240" s="92">
        <f ca="1"/>
        <v>360</v>
      </c>
      <c r="AE240" s="1">
        <f ca="1"/>
        <v>0.94</v>
      </c>
      <c r="AF240" s="1" t="e">
        <f ca="1"/>
        <v>#N/A</v>
      </c>
      <c r="AG240" s="1" t="e">
        <f ca="1"/>
        <v>#N/A</v>
      </c>
      <c r="AH240" s="1" t="e">
        <f ca="1"/>
        <v>#N/A</v>
      </c>
      <c r="AI240" s="1" t="e">
        <f ca="1"/>
        <v>#N/A</v>
      </c>
      <c r="AJ240" s="1" t="e">
        <f t="shared" ca="1" si="47"/>
        <v>#N/A</v>
      </c>
      <c r="AK240" s="1" t="str">
        <f t="shared" ca="1" si="48"/>
        <v/>
      </c>
      <c r="AL240" s="93" t="str">
        <f ca="1">IF(ISNUMBER(AA240),IF(AA240&lt;intake_valve_lift!$B$4*1000,0,AA240),"")</f>
        <v/>
      </c>
      <c r="AM240" s="93" t="str">
        <f t="shared" ca="1" si="49"/>
        <v/>
      </c>
      <c r="AN240" s="1">
        <f t="shared" ca="1" si="50"/>
        <v>360</v>
      </c>
      <c r="AO240" s="93">
        <f ca="1">IF(ISNUMBER(AE240),IF(AE240&lt;exhaust_valve_lift!$B$4*1000,0,AE240),"")</f>
        <v>0.94</v>
      </c>
      <c r="AP240" s="93">
        <f t="shared" ca="1" si="51"/>
        <v>0.94</v>
      </c>
      <c r="AQ240" s="1" t="e">
        <f ca="1"/>
        <v>#N/A</v>
      </c>
      <c r="AR240" s="1" t="e">
        <f ca="1"/>
        <v>#N/A</v>
      </c>
      <c r="AS240" s="1" t="e">
        <f ca="1"/>
        <v>#N/A</v>
      </c>
      <c r="AT240" s="1" t="e">
        <f ca="1"/>
        <v>#N/A</v>
      </c>
    </row>
    <row r="241" spans="1:46" x14ac:dyDescent="0.25">
      <c r="A241" s="8">
        <v>237</v>
      </c>
      <c r="B241" s="10">
        <v>5.2085E-5</v>
      </c>
      <c r="C241" s="6">
        <f t="shared" si="39"/>
        <v>0</v>
      </c>
      <c r="D241" s="6">
        <f t="shared" si="45"/>
        <v>1000</v>
      </c>
      <c r="E241" s="3">
        <f t="shared" ca="1" si="40"/>
        <v>592</v>
      </c>
      <c r="F241">
        <f t="shared" ca="1" si="41"/>
        <v>532</v>
      </c>
      <c r="G241" s="13">
        <v>237</v>
      </c>
      <c r="H241" s="14">
        <v>1.4434259999999999</v>
      </c>
      <c r="I241" s="6">
        <f t="shared" si="42"/>
        <v>1.44</v>
      </c>
      <c r="J241" s="6">
        <f t="shared" si="46"/>
        <v>1.44</v>
      </c>
      <c r="K241" s="3">
        <f t="shared" ca="1" si="43"/>
        <v>315</v>
      </c>
      <c r="L241">
        <f t="shared" ca="1" si="44"/>
        <v>355</v>
      </c>
      <c r="X241" s="1" t="e">
        <f ca="1"/>
        <v>#N/A</v>
      </c>
      <c r="Y241" s="1" t="e">
        <f ca="1"/>
        <v>#N/A</v>
      </c>
      <c r="Z241" s="92" t="e">
        <f ca="1"/>
        <v>#N/A</v>
      </c>
      <c r="AA241" s="1" t="e">
        <f ca="1"/>
        <v>#N/A</v>
      </c>
      <c r="AB241" s="1">
        <f ca="1"/>
        <v>321</v>
      </c>
      <c r="AC241" s="1">
        <f ca="1"/>
        <v>0.86</v>
      </c>
      <c r="AD241" s="92">
        <f ca="1"/>
        <v>361</v>
      </c>
      <c r="AE241" s="1">
        <f ca="1"/>
        <v>0.86</v>
      </c>
      <c r="AF241" s="1" t="e">
        <f ca="1"/>
        <v>#N/A</v>
      </c>
      <c r="AG241" s="1" t="e">
        <f ca="1"/>
        <v>#N/A</v>
      </c>
      <c r="AH241" s="1" t="e">
        <f ca="1"/>
        <v>#N/A</v>
      </c>
      <c r="AI241" s="1" t="e">
        <f ca="1"/>
        <v>#N/A</v>
      </c>
      <c r="AJ241" s="1" t="e">
        <f t="shared" ca="1" si="47"/>
        <v>#N/A</v>
      </c>
      <c r="AK241" s="1" t="str">
        <f t="shared" ca="1" si="48"/>
        <v/>
      </c>
      <c r="AL241" s="93" t="str">
        <f ca="1">IF(ISNUMBER(AA241),IF(AA241&lt;intake_valve_lift!$B$4*1000,0,AA241),"")</f>
        <v/>
      </c>
      <c r="AM241" s="93" t="str">
        <f t="shared" ca="1" si="49"/>
        <v/>
      </c>
      <c r="AN241" s="1">
        <f t="shared" ca="1" si="50"/>
        <v>361</v>
      </c>
      <c r="AO241" s="93">
        <f ca="1">IF(ISNUMBER(AE241),IF(AE241&lt;exhaust_valve_lift!$B$4*1000,0,AE241),"")</f>
        <v>0.86</v>
      </c>
      <c r="AP241" s="93">
        <f t="shared" ca="1" si="51"/>
        <v>0.86</v>
      </c>
      <c r="AQ241" s="1" t="e">
        <f ca="1"/>
        <v>#N/A</v>
      </c>
      <c r="AR241" s="1" t="e">
        <f ca="1"/>
        <v>#N/A</v>
      </c>
      <c r="AS241" s="1" t="e">
        <f ca="1"/>
        <v>#N/A</v>
      </c>
      <c r="AT241" s="1" t="e">
        <f ca="1"/>
        <v>#N/A</v>
      </c>
    </row>
    <row r="242" spans="1:46" x14ac:dyDescent="0.25">
      <c r="A242" s="8">
        <v>238</v>
      </c>
      <c r="B242" s="10">
        <v>0</v>
      </c>
      <c r="C242" s="6">
        <f t="shared" si="39"/>
        <v>0</v>
      </c>
      <c r="D242" s="6">
        <f t="shared" si="45"/>
        <v>0</v>
      </c>
      <c r="E242" s="3">
        <f t="shared" ca="1" si="40"/>
        <v>593</v>
      </c>
      <c r="F242">
        <f t="shared" ca="1" si="41"/>
        <v>533</v>
      </c>
      <c r="G242" s="13">
        <v>238</v>
      </c>
      <c r="H242" s="14">
        <v>1.3338760000000001</v>
      </c>
      <c r="I242" s="6">
        <f t="shared" si="42"/>
        <v>1.33</v>
      </c>
      <c r="J242" s="6">
        <f t="shared" si="46"/>
        <v>1.33</v>
      </c>
      <c r="K242" s="3">
        <f t="shared" ca="1" si="43"/>
        <v>316</v>
      </c>
      <c r="L242">
        <f t="shared" ca="1" si="44"/>
        <v>356</v>
      </c>
      <c r="X242" s="1" t="e">
        <f ca="1"/>
        <v>#N/A</v>
      </c>
      <c r="Y242" s="1" t="e">
        <f ca="1"/>
        <v>#N/A</v>
      </c>
      <c r="Z242" s="92" t="e">
        <f ca="1"/>
        <v>#N/A</v>
      </c>
      <c r="AA242" s="1" t="e">
        <f ca="1"/>
        <v>#N/A</v>
      </c>
      <c r="AB242" s="1">
        <f ca="1"/>
        <v>322</v>
      </c>
      <c r="AC242" s="1">
        <f ca="1"/>
        <v>0.77</v>
      </c>
      <c r="AD242" s="92">
        <f ca="1"/>
        <v>362</v>
      </c>
      <c r="AE242" s="1">
        <f ca="1"/>
        <v>0.77</v>
      </c>
      <c r="AF242" s="1" t="e">
        <f ca="1"/>
        <v>#N/A</v>
      </c>
      <c r="AG242" s="1" t="e">
        <f ca="1"/>
        <v>#N/A</v>
      </c>
      <c r="AH242" s="1" t="e">
        <f ca="1"/>
        <v>#N/A</v>
      </c>
      <c r="AI242" s="1" t="e">
        <f ca="1"/>
        <v>#N/A</v>
      </c>
      <c r="AJ242" s="1" t="e">
        <f t="shared" ca="1" si="47"/>
        <v>#N/A</v>
      </c>
      <c r="AK242" s="1" t="str">
        <f t="shared" ca="1" si="48"/>
        <v/>
      </c>
      <c r="AL242" s="93" t="str">
        <f ca="1">IF(ISNUMBER(AA242),IF(AA242&lt;intake_valve_lift!$B$4*1000,0,AA242),"")</f>
        <v/>
      </c>
      <c r="AM242" s="93" t="str">
        <f t="shared" ca="1" si="49"/>
        <v/>
      </c>
      <c r="AN242" s="1">
        <f t="shared" ca="1" si="50"/>
        <v>362</v>
      </c>
      <c r="AO242" s="93">
        <f ca="1">IF(ISNUMBER(AE242),IF(AE242&lt;exhaust_valve_lift!$B$4*1000,0,AE242),"")</f>
        <v>0.77</v>
      </c>
      <c r="AP242" s="93">
        <f t="shared" ca="1" si="51"/>
        <v>0.77</v>
      </c>
      <c r="AQ242" s="1" t="e">
        <f ca="1"/>
        <v>#N/A</v>
      </c>
      <c r="AR242" s="1" t="e">
        <f ca="1"/>
        <v>#N/A</v>
      </c>
      <c r="AS242" s="1" t="e">
        <f ca="1"/>
        <v>#N/A</v>
      </c>
      <c r="AT242" s="1" t="e">
        <f ca="1"/>
        <v>#N/A</v>
      </c>
    </row>
    <row r="243" spans="1:46" x14ac:dyDescent="0.25">
      <c r="A243" s="8"/>
      <c r="B243" s="10"/>
      <c r="C243" s="6" t="str">
        <f t="shared" si="39"/>
        <v/>
      </c>
      <c r="D243" s="6" t="str">
        <f t="shared" si="45"/>
        <v/>
      </c>
      <c r="E243" s="3" t="str">
        <f t="shared" si="40"/>
        <v/>
      </c>
      <c r="F243" t="str">
        <f t="shared" si="41"/>
        <v/>
      </c>
      <c r="G243" s="13">
        <v>239</v>
      </c>
      <c r="H243" s="14">
        <v>1.228799</v>
      </c>
      <c r="I243" s="6">
        <f t="shared" si="42"/>
        <v>1.23</v>
      </c>
      <c r="J243" s="6">
        <f t="shared" si="46"/>
        <v>1.23</v>
      </c>
      <c r="K243" s="3">
        <f t="shared" ca="1" si="43"/>
        <v>317</v>
      </c>
      <c r="L243">
        <f t="shared" ca="1" si="44"/>
        <v>357</v>
      </c>
      <c r="X243" s="1" t="e">
        <f ca="1"/>
        <v>#N/A</v>
      </c>
      <c r="Y243" s="1" t="e">
        <f ca="1"/>
        <v>#N/A</v>
      </c>
      <c r="Z243" s="92" t="e">
        <f ca="1"/>
        <v>#N/A</v>
      </c>
      <c r="AA243" s="1" t="e">
        <f ca="1"/>
        <v>#N/A</v>
      </c>
      <c r="AB243" s="1">
        <f ca="1"/>
        <v>323</v>
      </c>
      <c r="AC243" s="1">
        <f ca="1"/>
        <v>0.7</v>
      </c>
      <c r="AD243" s="92">
        <f ca="1"/>
        <v>363</v>
      </c>
      <c r="AE243" s="1">
        <f ca="1"/>
        <v>0.7</v>
      </c>
      <c r="AF243" s="1" t="e">
        <f ca="1"/>
        <v>#N/A</v>
      </c>
      <c r="AG243" s="1" t="e">
        <f ca="1"/>
        <v>#N/A</v>
      </c>
      <c r="AH243" s="1" t="e">
        <f ca="1"/>
        <v>#N/A</v>
      </c>
      <c r="AI243" s="1" t="e">
        <f ca="1"/>
        <v>#N/A</v>
      </c>
      <c r="AJ243" s="1" t="e">
        <f t="shared" ca="1" si="47"/>
        <v>#N/A</v>
      </c>
      <c r="AK243" s="1" t="str">
        <f t="shared" ca="1" si="48"/>
        <v/>
      </c>
      <c r="AL243" s="93" t="str">
        <f ca="1">IF(ISNUMBER(AA243),IF(AA243&lt;intake_valve_lift!$B$4*1000,0,AA243),"")</f>
        <v/>
      </c>
      <c r="AM243" s="93" t="str">
        <f t="shared" ca="1" si="49"/>
        <v/>
      </c>
      <c r="AN243" s="1">
        <f t="shared" ca="1" si="50"/>
        <v>363</v>
      </c>
      <c r="AO243" s="93">
        <f ca="1">IF(ISNUMBER(AE243),IF(AE243&lt;exhaust_valve_lift!$B$4*1000,0,AE243),"")</f>
        <v>0.7</v>
      </c>
      <c r="AP243" s="93">
        <f t="shared" ca="1" si="51"/>
        <v>0.7</v>
      </c>
      <c r="AQ243" s="1" t="e">
        <f ca="1"/>
        <v>#N/A</v>
      </c>
      <c r="AR243" s="1" t="e">
        <f ca="1"/>
        <v>#N/A</v>
      </c>
      <c r="AS243" s="1" t="e">
        <f ca="1"/>
        <v>#N/A</v>
      </c>
      <c r="AT243" s="1" t="e">
        <f ca="1"/>
        <v>#N/A</v>
      </c>
    </row>
    <row r="244" spans="1:46" x14ac:dyDescent="0.25">
      <c r="A244" s="8"/>
      <c r="B244" s="10"/>
      <c r="C244" s="6" t="str">
        <f t="shared" si="39"/>
        <v/>
      </c>
      <c r="D244" s="6" t="str">
        <f t="shared" si="45"/>
        <v/>
      </c>
      <c r="E244" s="3" t="str">
        <f t="shared" si="40"/>
        <v/>
      </c>
      <c r="F244" t="str">
        <f t="shared" si="41"/>
        <v/>
      </c>
      <c r="G244" s="13">
        <v>240</v>
      </c>
      <c r="H244" s="14">
        <v>1.1283749999999999</v>
      </c>
      <c r="I244" s="6">
        <f t="shared" si="42"/>
        <v>1.1299999999999999</v>
      </c>
      <c r="J244" s="6">
        <f t="shared" si="46"/>
        <v>1.1299999999999999</v>
      </c>
      <c r="K244" s="3">
        <f t="shared" ca="1" si="43"/>
        <v>318</v>
      </c>
      <c r="L244">
        <f t="shared" ca="1" si="44"/>
        <v>358</v>
      </c>
      <c r="X244" s="1" t="e">
        <f ca="1"/>
        <v>#N/A</v>
      </c>
      <c r="Y244" s="1" t="e">
        <f ca="1"/>
        <v>#N/A</v>
      </c>
      <c r="Z244" s="92" t="e">
        <f ca="1"/>
        <v>#N/A</v>
      </c>
      <c r="AA244" s="1" t="e">
        <f ca="1"/>
        <v>#N/A</v>
      </c>
      <c r="AB244" s="1">
        <f ca="1"/>
        <v>324</v>
      </c>
      <c r="AC244" s="1">
        <f ca="1"/>
        <v>0.63</v>
      </c>
      <c r="AD244" s="92">
        <f ca="1"/>
        <v>364</v>
      </c>
      <c r="AE244" s="1">
        <f ca="1"/>
        <v>0.63</v>
      </c>
      <c r="AF244" s="1" t="e">
        <f ca="1"/>
        <v>#N/A</v>
      </c>
      <c r="AG244" s="1" t="e">
        <f ca="1"/>
        <v>#N/A</v>
      </c>
      <c r="AH244" s="1" t="e">
        <f ca="1"/>
        <v>#N/A</v>
      </c>
      <c r="AI244" s="1" t="e">
        <f ca="1"/>
        <v>#N/A</v>
      </c>
      <c r="AJ244" s="1" t="e">
        <f t="shared" ca="1" si="47"/>
        <v>#N/A</v>
      </c>
      <c r="AK244" s="1" t="str">
        <f t="shared" ca="1" si="48"/>
        <v/>
      </c>
      <c r="AL244" s="93" t="str">
        <f ca="1">IF(ISNUMBER(AA244),IF(AA244&lt;intake_valve_lift!$B$4*1000,0,AA244),"")</f>
        <v/>
      </c>
      <c r="AM244" s="93" t="str">
        <f t="shared" ca="1" si="49"/>
        <v/>
      </c>
      <c r="AN244" s="1">
        <f t="shared" ca="1" si="50"/>
        <v>364</v>
      </c>
      <c r="AO244" s="93">
        <f ca="1">IF(ISNUMBER(AE244),IF(AE244&lt;exhaust_valve_lift!$B$4*1000,0,AE244),"")</f>
        <v>0.63</v>
      </c>
      <c r="AP244" s="93">
        <f t="shared" ca="1" si="51"/>
        <v>0.63</v>
      </c>
      <c r="AQ244" s="1" t="e">
        <f ca="1"/>
        <v>#N/A</v>
      </c>
      <c r="AR244" s="1" t="e">
        <f ca="1"/>
        <v>#N/A</v>
      </c>
      <c r="AS244" s="1" t="e">
        <f ca="1"/>
        <v>#N/A</v>
      </c>
      <c r="AT244" s="1" t="e">
        <f ca="1"/>
        <v>#N/A</v>
      </c>
    </row>
    <row r="245" spans="1:46" x14ac:dyDescent="0.25">
      <c r="A245" s="8"/>
      <c r="B245" s="10"/>
      <c r="C245" s="6" t="str">
        <f t="shared" si="39"/>
        <v/>
      </c>
      <c r="D245" s="6" t="str">
        <f t="shared" si="45"/>
        <v/>
      </c>
      <c r="E245" s="3" t="str">
        <f t="shared" si="40"/>
        <v/>
      </c>
      <c r="F245" t="str">
        <f t="shared" si="41"/>
        <v/>
      </c>
      <c r="G245" s="13">
        <v>241</v>
      </c>
      <c r="H245" s="14">
        <v>1.0326759999999999</v>
      </c>
      <c r="I245" s="6">
        <f t="shared" si="42"/>
        <v>1.03</v>
      </c>
      <c r="J245" s="6">
        <f t="shared" si="46"/>
        <v>1.03</v>
      </c>
      <c r="K245" s="3">
        <f t="shared" ca="1" si="43"/>
        <v>319</v>
      </c>
      <c r="L245">
        <f t="shared" ca="1" si="44"/>
        <v>359</v>
      </c>
      <c r="X245" s="1" t="e">
        <f ca="1"/>
        <v>#N/A</v>
      </c>
      <c r="Y245" s="1" t="e">
        <f ca="1"/>
        <v>#N/A</v>
      </c>
      <c r="Z245" s="92" t="e">
        <f ca="1"/>
        <v>#N/A</v>
      </c>
      <c r="AA245" s="1" t="e">
        <f ca="1"/>
        <v>#N/A</v>
      </c>
      <c r="AB245" s="1">
        <f ca="1"/>
        <v>325</v>
      </c>
      <c r="AC245" s="1">
        <f ca="1"/>
        <v>0.56000000000000005</v>
      </c>
      <c r="AD245" s="92">
        <f ca="1"/>
        <v>365</v>
      </c>
      <c r="AE245" s="1">
        <f ca="1"/>
        <v>0.56000000000000005</v>
      </c>
      <c r="AF245" s="1" t="e">
        <f ca="1"/>
        <v>#N/A</v>
      </c>
      <c r="AG245" s="1" t="e">
        <f ca="1"/>
        <v>#N/A</v>
      </c>
      <c r="AH245" s="1" t="e">
        <f ca="1"/>
        <v>#N/A</v>
      </c>
      <c r="AI245" s="1" t="e">
        <f ca="1"/>
        <v>#N/A</v>
      </c>
      <c r="AJ245" s="1" t="e">
        <f t="shared" ca="1" si="47"/>
        <v>#N/A</v>
      </c>
      <c r="AK245" s="1" t="str">
        <f t="shared" ca="1" si="48"/>
        <v/>
      </c>
      <c r="AL245" s="93" t="str">
        <f ca="1">IF(ISNUMBER(AA245),IF(AA245&lt;intake_valve_lift!$B$4*1000,0,AA245),"")</f>
        <v/>
      </c>
      <c r="AM245" s="93" t="str">
        <f t="shared" ca="1" si="49"/>
        <v/>
      </c>
      <c r="AN245" s="1">
        <f t="shared" ca="1" si="50"/>
        <v>365</v>
      </c>
      <c r="AO245" s="93">
        <f ca="1">IF(ISNUMBER(AE245),IF(AE245&lt;exhaust_valve_lift!$B$4*1000,0,AE245),"")</f>
        <v>0.56000000000000005</v>
      </c>
      <c r="AP245" s="93">
        <f t="shared" ca="1" si="51"/>
        <v>0.56000000000000005</v>
      </c>
      <c r="AQ245" s="1" t="e">
        <f ca="1"/>
        <v>#N/A</v>
      </c>
      <c r="AR245" s="1" t="e">
        <f ca="1"/>
        <v>#N/A</v>
      </c>
      <c r="AS245" s="1" t="e">
        <f ca="1"/>
        <v>#N/A</v>
      </c>
      <c r="AT245" s="1" t="e">
        <f ca="1"/>
        <v>#N/A</v>
      </c>
    </row>
    <row r="246" spans="1:46" x14ac:dyDescent="0.25">
      <c r="A246" s="8"/>
      <c r="B246" s="10"/>
      <c r="C246" s="6" t="str">
        <f t="shared" si="39"/>
        <v/>
      </c>
      <c r="D246" s="6" t="str">
        <f t="shared" si="45"/>
        <v/>
      </c>
      <c r="E246" s="3" t="str">
        <f t="shared" si="40"/>
        <v/>
      </c>
      <c r="F246" t="str">
        <f t="shared" si="41"/>
        <v/>
      </c>
      <c r="G246" s="13">
        <v>242</v>
      </c>
      <c r="H246" s="14">
        <v>0.94172199999999995</v>
      </c>
      <c r="I246" s="6">
        <f t="shared" si="42"/>
        <v>0.94</v>
      </c>
      <c r="J246" s="6">
        <f t="shared" si="46"/>
        <v>0.94</v>
      </c>
      <c r="K246" s="3">
        <f t="shared" ca="1" si="43"/>
        <v>320</v>
      </c>
      <c r="L246">
        <f t="shared" ca="1" si="44"/>
        <v>360</v>
      </c>
      <c r="X246" s="1" t="e">
        <f ca="1"/>
        <v>#N/A</v>
      </c>
      <c r="Y246" s="1" t="e">
        <f ca="1"/>
        <v>#N/A</v>
      </c>
      <c r="Z246" s="92" t="e">
        <f ca="1"/>
        <v>#N/A</v>
      </c>
      <c r="AA246" s="1" t="e">
        <f ca="1"/>
        <v>#N/A</v>
      </c>
      <c r="AB246" s="1">
        <f ca="1"/>
        <v>326</v>
      </c>
      <c r="AC246" s="1">
        <f ca="1"/>
        <v>0.5</v>
      </c>
      <c r="AD246" s="92">
        <f ca="1"/>
        <v>366</v>
      </c>
      <c r="AE246" s="1">
        <f ca="1"/>
        <v>0.5</v>
      </c>
      <c r="AF246" s="1" t="e">
        <f ca="1"/>
        <v>#N/A</v>
      </c>
      <c r="AG246" s="1" t="e">
        <f ca="1"/>
        <v>#N/A</v>
      </c>
      <c r="AH246" s="1" t="e">
        <f ca="1"/>
        <v>#N/A</v>
      </c>
      <c r="AI246" s="1" t="e">
        <f ca="1"/>
        <v>#N/A</v>
      </c>
      <c r="AJ246" s="1" t="e">
        <f t="shared" ca="1" si="47"/>
        <v>#N/A</v>
      </c>
      <c r="AK246" s="1" t="str">
        <f t="shared" ca="1" si="48"/>
        <v/>
      </c>
      <c r="AL246" s="93" t="str">
        <f ca="1">IF(ISNUMBER(AA246),IF(AA246&lt;intake_valve_lift!$B$4*1000,0,AA246),"")</f>
        <v/>
      </c>
      <c r="AM246" s="93" t="str">
        <f t="shared" ca="1" si="49"/>
        <v/>
      </c>
      <c r="AN246" s="1">
        <f t="shared" ca="1" si="50"/>
        <v>366</v>
      </c>
      <c r="AO246" s="93">
        <f ca="1">IF(ISNUMBER(AE246),IF(AE246&lt;exhaust_valve_lift!$B$4*1000,0,AE246),"")</f>
        <v>0.5</v>
      </c>
      <c r="AP246" s="93">
        <f t="shared" ca="1" si="51"/>
        <v>0.5</v>
      </c>
      <c r="AQ246" s="1" t="e">
        <f ca="1"/>
        <v>#N/A</v>
      </c>
      <c r="AR246" s="1" t="e">
        <f ca="1"/>
        <v>#N/A</v>
      </c>
      <c r="AS246" s="1" t="e">
        <f ca="1"/>
        <v>#N/A</v>
      </c>
      <c r="AT246" s="1" t="e">
        <f ca="1"/>
        <v>#N/A</v>
      </c>
    </row>
    <row r="247" spans="1:46" x14ac:dyDescent="0.25">
      <c r="A247" s="8"/>
      <c r="B247" s="10"/>
      <c r="C247" s="6" t="str">
        <f t="shared" si="39"/>
        <v/>
      </c>
      <c r="D247" s="6" t="str">
        <f t="shared" si="45"/>
        <v/>
      </c>
      <c r="E247" s="3" t="str">
        <f t="shared" si="40"/>
        <v/>
      </c>
      <c r="F247" t="str">
        <f t="shared" si="41"/>
        <v/>
      </c>
      <c r="G247" s="13">
        <v>243</v>
      </c>
      <c r="H247" s="14">
        <v>0.85551700000000008</v>
      </c>
      <c r="I247" s="6">
        <f t="shared" si="42"/>
        <v>0.86</v>
      </c>
      <c r="J247" s="6">
        <f t="shared" si="46"/>
        <v>0.86</v>
      </c>
      <c r="K247" s="3">
        <f t="shared" ca="1" si="43"/>
        <v>321</v>
      </c>
      <c r="L247">
        <f t="shared" ca="1" si="44"/>
        <v>361</v>
      </c>
      <c r="X247" s="1" t="e">
        <f ca="1"/>
        <v>#N/A</v>
      </c>
      <c r="Y247" s="1" t="e">
        <f ca="1"/>
        <v>#N/A</v>
      </c>
      <c r="Z247" s="92" t="e">
        <f ca="1"/>
        <v>#N/A</v>
      </c>
      <c r="AA247" s="1" t="e">
        <f ca="1"/>
        <v>#N/A</v>
      </c>
      <c r="AB247" s="1">
        <f ca="1"/>
        <v>327</v>
      </c>
      <c r="AC247" s="1">
        <f ca="1"/>
        <v>0.44</v>
      </c>
      <c r="AD247" s="92">
        <f ca="1"/>
        <v>367</v>
      </c>
      <c r="AE247" s="1">
        <f ca="1"/>
        <v>0.44</v>
      </c>
      <c r="AF247" s="1" t="e">
        <f ca="1"/>
        <v>#N/A</v>
      </c>
      <c r="AG247" s="1" t="e">
        <f ca="1"/>
        <v>#N/A</v>
      </c>
      <c r="AH247" s="1" t="e">
        <f ca="1"/>
        <v>#N/A</v>
      </c>
      <c r="AI247" s="1" t="e">
        <f ca="1"/>
        <v>#N/A</v>
      </c>
      <c r="AJ247" s="1" t="e">
        <f t="shared" ca="1" si="47"/>
        <v>#N/A</v>
      </c>
      <c r="AK247" s="1" t="str">
        <f t="shared" ca="1" si="48"/>
        <v/>
      </c>
      <c r="AL247" s="93" t="str">
        <f ca="1">IF(ISNUMBER(AA247),IF(AA247&lt;intake_valve_lift!$B$4*1000,0,AA247),"")</f>
        <v/>
      </c>
      <c r="AM247" s="93" t="str">
        <f t="shared" ca="1" si="49"/>
        <v/>
      </c>
      <c r="AN247" s="1">
        <f t="shared" ca="1" si="50"/>
        <v>367</v>
      </c>
      <c r="AO247" s="93">
        <f ca="1">IF(ISNUMBER(AE247),IF(AE247&lt;exhaust_valve_lift!$B$4*1000,0,AE247),"")</f>
        <v>0.44</v>
      </c>
      <c r="AP247" s="93">
        <f t="shared" ca="1" si="51"/>
        <v>0.44</v>
      </c>
      <c r="AQ247" s="1" t="e">
        <f ca="1"/>
        <v>#N/A</v>
      </c>
      <c r="AR247" s="1" t="e">
        <f ca="1"/>
        <v>#N/A</v>
      </c>
      <c r="AS247" s="1" t="e">
        <f ca="1"/>
        <v>#N/A</v>
      </c>
      <c r="AT247" s="1" t="e">
        <f ca="1"/>
        <v>#N/A</v>
      </c>
    </row>
    <row r="248" spans="1:46" x14ac:dyDescent="0.25">
      <c r="A248" s="8"/>
      <c r="B248" s="10"/>
      <c r="C248" s="6" t="str">
        <f t="shared" si="39"/>
        <v/>
      </c>
      <c r="D248" s="6" t="str">
        <f t="shared" si="45"/>
        <v/>
      </c>
      <c r="E248" s="3" t="str">
        <f t="shared" si="40"/>
        <v/>
      </c>
      <c r="F248" t="str">
        <f t="shared" si="41"/>
        <v/>
      </c>
      <c r="G248" s="13">
        <v>244</v>
      </c>
      <c r="H248" s="14">
        <v>0.77406299999999995</v>
      </c>
      <c r="I248" s="6">
        <f t="shared" si="42"/>
        <v>0.77</v>
      </c>
      <c r="J248" s="6">
        <f t="shared" si="46"/>
        <v>0.77</v>
      </c>
      <c r="K248" s="3">
        <f t="shared" ca="1" si="43"/>
        <v>322</v>
      </c>
      <c r="L248">
        <f t="shared" ca="1" si="44"/>
        <v>362</v>
      </c>
      <c r="X248" s="1" t="e">
        <f ca="1"/>
        <v>#N/A</v>
      </c>
      <c r="Y248" s="1" t="e">
        <f ca="1"/>
        <v>#N/A</v>
      </c>
      <c r="Z248" s="92" t="e">
        <f ca="1"/>
        <v>#N/A</v>
      </c>
      <c r="AA248" s="1" t="e">
        <f ca="1"/>
        <v>#N/A</v>
      </c>
      <c r="AB248" s="1">
        <f ca="1"/>
        <v>328</v>
      </c>
      <c r="AC248" s="1">
        <f ca="1"/>
        <v>0.39</v>
      </c>
      <c r="AD248" s="92">
        <f ca="1"/>
        <v>368</v>
      </c>
      <c r="AE248" s="1">
        <f ca="1"/>
        <v>0.39</v>
      </c>
      <c r="AF248" s="1" t="e">
        <f ca="1"/>
        <v>#N/A</v>
      </c>
      <c r="AG248" s="1" t="e">
        <f ca="1"/>
        <v>#N/A</v>
      </c>
      <c r="AH248" s="1" t="e">
        <f ca="1"/>
        <v>#N/A</v>
      </c>
      <c r="AI248" s="1" t="e">
        <f ca="1"/>
        <v>#N/A</v>
      </c>
      <c r="AJ248" s="1" t="e">
        <f t="shared" ca="1" si="47"/>
        <v>#N/A</v>
      </c>
      <c r="AK248" s="1" t="str">
        <f t="shared" ca="1" si="48"/>
        <v/>
      </c>
      <c r="AL248" s="93" t="str">
        <f ca="1">IF(ISNUMBER(AA248),IF(AA248&lt;intake_valve_lift!$B$4*1000,0,AA248),"")</f>
        <v/>
      </c>
      <c r="AM248" s="93" t="str">
        <f t="shared" ca="1" si="49"/>
        <v/>
      </c>
      <c r="AN248" s="1">
        <f t="shared" ca="1" si="50"/>
        <v>368</v>
      </c>
      <c r="AO248" s="93">
        <f ca="1">IF(ISNUMBER(AE248),IF(AE248&lt;exhaust_valve_lift!$B$4*1000,0,AE248),"")</f>
        <v>0.39</v>
      </c>
      <c r="AP248" s="93">
        <f t="shared" ca="1" si="51"/>
        <v>0.39</v>
      </c>
      <c r="AQ248" s="1" t="e">
        <f ca="1"/>
        <v>#N/A</v>
      </c>
      <c r="AR248" s="1" t="e">
        <f ca="1"/>
        <v>#N/A</v>
      </c>
      <c r="AS248" s="1" t="e">
        <f ca="1"/>
        <v>#N/A</v>
      </c>
      <c r="AT248" s="1" t="e">
        <f ca="1"/>
        <v>#N/A</v>
      </c>
    </row>
    <row r="249" spans="1:46" x14ac:dyDescent="0.25">
      <c r="A249" s="8"/>
      <c r="B249" s="10"/>
      <c r="C249" s="6" t="str">
        <f t="shared" si="39"/>
        <v/>
      </c>
      <c r="D249" s="6" t="str">
        <f t="shared" si="45"/>
        <v/>
      </c>
      <c r="E249" s="3" t="str">
        <f t="shared" si="40"/>
        <v/>
      </c>
      <c r="F249" t="str">
        <f t="shared" si="41"/>
        <v/>
      </c>
      <c r="G249" s="13">
        <v>245</v>
      </c>
      <c r="H249" s="14">
        <v>0.69735799999999992</v>
      </c>
      <c r="I249" s="6">
        <f t="shared" si="42"/>
        <v>0.7</v>
      </c>
      <c r="J249" s="6">
        <f t="shared" si="46"/>
        <v>0.7</v>
      </c>
      <c r="K249" s="3">
        <f t="shared" ca="1" si="43"/>
        <v>323</v>
      </c>
      <c r="L249">
        <f t="shared" ca="1" si="44"/>
        <v>363</v>
      </c>
      <c r="X249" s="1" t="e">
        <f ca="1"/>
        <v>#N/A</v>
      </c>
      <c r="Y249" s="1" t="e">
        <f ca="1"/>
        <v>#N/A</v>
      </c>
      <c r="Z249" s="92" t="e">
        <f ca="1"/>
        <v>#N/A</v>
      </c>
      <c r="AA249" s="1" t="e">
        <f ca="1"/>
        <v>#N/A</v>
      </c>
      <c r="AB249" s="1">
        <f ca="1"/>
        <v>329</v>
      </c>
      <c r="AC249" s="1">
        <f ca="1"/>
        <v>0.34</v>
      </c>
      <c r="AD249" s="92">
        <f ca="1"/>
        <v>369</v>
      </c>
      <c r="AE249" s="1">
        <f ca="1"/>
        <v>0.34</v>
      </c>
      <c r="AF249" s="1" t="e">
        <f ca="1"/>
        <v>#N/A</v>
      </c>
      <c r="AG249" s="1" t="e">
        <f ca="1"/>
        <v>#N/A</v>
      </c>
      <c r="AH249" s="1" t="e">
        <f ca="1"/>
        <v>#N/A</v>
      </c>
      <c r="AI249" s="1" t="e">
        <f ca="1"/>
        <v>#N/A</v>
      </c>
      <c r="AJ249" s="1" t="e">
        <f t="shared" ca="1" si="47"/>
        <v>#N/A</v>
      </c>
      <c r="AK249" s="1" t="str">
        <f t="shared" ca="1" si="48"/>
        <v/>
      </c>
      <c r="AL249" s="93" t="str">
        <f ca="1">IF(ISNUMBER(AA249),IF(AA249&lt;intake_valve_lift!$B$4*1000,0,AA249),"")</f>
        <v/>
      </c>
      <c r="AM249" s="93" t="str">
        <f t="shared" ca="1" si="49"/>
        <v/>
      </c>
      <c r="AN249" s="1">
        <f t="shared" ca="1" si="50"/>
        <v>369</v>
      </c>
      <c r="AO249" s="93">
        <f ca="1">IF(ISNUMBER(AE249),IF(AE249&lt;exhaust_valve_lift!$B$4*1000,0,AE249),"")</f>
        <v>0.34</v>
      </c>
      <c r="AP249" s="93">
        <f t="shared" ca="1" si="51"/>
        <v>0.34</v>
      </c>
      <c r="AQ249" s="1" t="e">
        <f ca="1"/>
        <v>#N/A</v>
      </c>
      <c r="AR249" s="1" t="e">
        <f ca="1"/>
        <v>#N/A</v>
      </c>
      <c r="AS249" s="1" t="e">
        <f ca="1"/>
        <v>#N/A</v>
      </c>
      <c r="AT249" s="1" t="e">
        <f ca="1"/>
        <v>#N/A</v>
      </c>
    </row>
    <row r="250" spans="1:46" x14ac:dyDescent="0.25">
      <c r="A250" s="8"/>
      <c r="B250" s="10"/>
      <c r="C250" s="6" t="str">
        <f t="shared" si="39"/>
        <v/>
      </c>
      <c r="D250" s="6" t="str">
        <f t="shared" si="45"/>
        <v/>
      </c>
      <c r="E250" s="3" t="str">
        <f t="shared" si="40"/>
        <v/>
      </c>
      <c r="F250" t="str">
        <f t="shared" si="41"/>
        <v/>
      </c>
      <c r="G250" s="13">
        <v>246</v>
      </c>
      <c r="H250" s="14">
        <v>0.62540300000000004</v>
      </c>
      <c r="I250" s="6">
        <f t="shared" si="42"/>
        <v>0.63</v>
      </c>
      <c r="J250" s="6">
        <f t="shared" si="46"/>
        <v>0.63</v>
      </c>
      <c r="K250" s="3">
        <f t="shared" ca="1" si="43"/>
        <v>324</v>
      </c>
      <c r="L250">
        <f t="shared" ca="1" si="44"/>
        <v>364</v>
      </c>
      <c r="X250" s="1" t="e">
        <f ca="1"/>
        <v>#N/A</v>
      </c>
      <c r="Y250" s="1" t="e">
        <f ca="1"/>
        <v>#N/A</v>
      </c>
      <c r="Z250" s="92" t="e">
        <f ca="1"/>
        <v>#N/A</v>
      </c>
      <c r="AA250" s="1" t="e">
        <f ca="1"/>
        <v>#N/A</v>
      </c>
      <c r="AB250" s="1">
        <f ca="1"/>
        <v>330</v>
      </c>
      <c r="AC250" s="1">
        <f ca="1"/>
        <v>0.28999999999999998</v>
      </c>
      <c r="AD250" s="92">
        <f ca="1"/>
        <v>370</v>
      </c>
      <c r="AE250" s="1">
        <f ca="1"/>
        <v>0.28999999999999998</v>
      </c>
      <c r="AF250" s="1" t="e">
        <f ca="1"/>
        <v>#N/A</v>
      </c>
      <c r="AG250" s="1" t="e">
        <f ca="1"/>
        <v>#N/A</v>
      </c>
      <c r="AH250" s="1" t="e">
        <f ca="1"/>
        <v>#N/A</v>
      </c>
      <c r="AI250" s="1" t="e">
        <f ca="1"/>
        <v>#N/A</v>
      </c>
      <c r="AJ250" s="1" t="e">
        <f t="shared" ca="1" si="47"/>
        <v>#N/A</v>
      </c>
      <c r="AK250" s="1" t="str">
        <f t="shared" ca="1" si="48"/>
        <v/>
      </c>
      <c r="AL250" s="93" t="str">
        <f ca="1">IF(ISNUMBER(AA250),IF(AA250&lt;intake_valve_lift!$B$4*1000,0,AA250),"")</f>
        <v/>
      </c>
      <c r="AM250" s="93" t="str">
        <f t="shared" ca="1" si="49"/>
        <v/>
      </c>
      <c r="AN250" s="1">
        <f t="shared" ca="1" si="50"/>
        <v>370</v>
      </c>
      <c r="AO250" s="93">
        <f ca="1">IF(ISNUMBER(AE250),IF(AE250&lt;exhaust_valve_lift!$B$4*1000,0,AE250),"")</f>
        <v>0.28999999999999998</v>
      </c>
      <c r="AP250" s="93">
        <f t="shared" ca="1" si="51"/>
        <v>0.28999999999999998</v>
      </c>
      <c r="AQ250" s="1" t="e">
        <f ca="1"/>
        <v>#N/A</v>
      </c>
      <c r="AR250" s="1" t="e">
        <f ca="1"/>
        <v>#N/A</v>
      </c>
      <c r="AS250" s="1" t="e">
        <f ca="1"/>
        <v>#N/A</v>
      </c>
      <c r="AT250" s="1" t="e">
        <f ca="1"/>
        <v>#N/A</v>
      </c>
    </row>
    <row r="251" spans="1:46" x14ac:dyDescent="0.25">
      <c r="A251" s="8"/>
      <c r="B251" s="10"/>
      <c r="C251" s="6" t="str">
        <f t="shared" si="39"/>
        <v/>
      </c>
      <c r="D251" s="6" t="str">
        <f t="shared" si="45"/>
        <v/>
      </c>
      <c r="E251" s="3" t="str">
        <f t="shared" si="40"/>
        <v/>
      </c>
      <c r="F251" t="str">
        <f t="shared" si="41"/>
        <v/>
      </c>
      <c r="G251" s="13">
        <v>247</v>
      </c>
      <c r="H251" s="14">
        <v>0.55819799999999997</v>
      </c>
      <c r="I251" s="6">
        <f t="shared" si="42"/>
        <v>0.56000000000000005</v>
      </c>
      <c r="J251" s="6">
        <f t="shared" si="46"/>
        <v>0.56000000000000005</v>
      </c>
      <c r="K251" s="3">
        <f t="shared" ca="1" si="43"/>
        <v>325</v>
      </c>
      <c r="L251">
        <f t="shared" ca="1" si="44"/>
        <v>365</v>
      </c>
      <c r="X251" s="1" t="e">
        <f ca="1"/>
        <v>#N/A</v>
      </c>
      <c r="Y251" s="1" t="e">
        <f ca="1"/>
        <v>#N/A</v>
      </c>
      <c r="Z251" s="92" t="e">
        <f ca="1"/>
        <v>#N/A</v>
      </c>
      <c r="AA251" s="1" t="e">
        <f ca="1"/>
        <v>#N/A</v>
      </c>
      <c r="AB251" s="1">
        <f ca="1"/>
        <v>331</v>
      </c>
      <c r="AC251" s="1">
        <f ca="1"/>
        <v>0.25</v>
      </c>
      <c r="AD251" s="92">
        <f ca="1"/>
        <v>371</v>
      </c>
      <c r="AE251" s="1">
        <f ca="1"/>
        <v>0.25</v>
      </c>
      <c r="AF251" s="1" t="e">
        <f ca="1"/>
        <v>#N/A</v>
      </c>
      <c r="AG251" s="1" t="e">
        <f ca="1"/>
        <v>#N/A</v>
      </c>
      <c r="AH251" s="1" t="e">
        <f ca="1"/>
        <v>#N/A</v>
      </c>
      <c r="AI251" s="1" t="e">
        <f ca="1"/>
        <v>#N/A</v>
      </c>
      <c r="AJ251" s="1" t="e">
        <f t="shared" ca="1" si="47"/>
        <v>#N/A</v>
      </c>
      <c r="AK251" s="1" t="str">
        <f t="shared" ca="1" si="48"/>
        <v/>
      </c>
      <c r="AL251" s="93" t="str">
        <f ca="1">IF(ISNUMBER(AA251),IF(AA251&lt;intake_valve_lift!$B$4*1000,0,AA251),"")</f>
        <v/>
      </c>
      <c r="AM251" s="93" t="str">
        <f t="shared" ca="1" si="49"/>
        <v/>
      </c>
      <c r="AN251" s="1">
        <f t="shared" ca="1" si="50"/>
        <v>371</v>
      </c>
      <c r="AO251" s="93">
        <f ca="1">IF(ISNUMBER(AE251),IF(AE251&lt;exhaust_valve_lift!$B$4*1000,0,AE251),"")</f>
        <v>0.25</v>
      </c>
      <c r="AP251" s="93">
        <f t="shared" ca="1" si="51"/>
        <v>0.25</v>
      </c>
      <c r="AQ251" s="1" t="e">
        <f ca="1"/>
        <v>#N/A</v>
      </c>
      <c r="AR251" s="1" t="e">
        <f ca="1"/>
        <v>#N/A</v>
      </c>
      <c r="AS251" s="1" t="e">
        <f ca="1"/>
        <v>#N/A</v>
      </c>
      <c r="AT251" s="1" t="e">
        <f ca="1"/>
        <v>#N/A</v>
      </c>
    </row>
    <row r="252" spans="1:46" x14ac:dyDescent="0.25">
      <c r="A252" s="8"/>
      <c r="B252" s="10"/>
      <c r="C252" s="6" t="str">
        <f t="shared" si="39"/>
        <v/>
      </c>
      <c r="D252" s="6" t="str">
        <f t="shared" si="45"/>
        <v/>
      </c>
      <c r="E252" s="3" t="str">
        <f t="shared" si="40"/>
        <v/>
      </c>
      <c r="F252" t="str">
        <f t="shared" si="41"/>
        <v/>
      </c>
      <c r="G252" s="13">
        <v>248</v>
      </c>
      <c r="H252" s="14">
        <v>0.49574400000000002</v>
      </c>
      <c r="I252" s="6">
        <f t="shared" si="42"/>
        <v>0.5</v>
      </c>
      <c r="J252" s="6">
        <f t="shared" si="46"/>
        <v>0.5</v>
      </c>
      <c r="K252" s="3">
        <f t="shared" ca="1" si="43"/>
        <v>326</v>
      </c>
      <c r="L252">
        <f t="shared" ca="1" si="44"/>
        <v>366</v>
      </c>
      <c r="X252" s="1" t="e">
        <f ca="1"/>
        <v>#N/A</v>
      </c>
      <c r="Y252" s="1" t="e">
        <f ca="1"/>
        <v>#N/A</v>
      </c>
      <c r="Z252" s="92" t="e">
        <f ca="1"/>
        <v>#N/A</v>
      </c>
      <c r="AA252" s="1" t="e">
        <f ca="1"/>
        <v>#N/A</v>
      </c>
      <c r="AB252" s="1">
        <f ca="1"/>
        <v>332</v>
      </c>
      <c r="AC252" s="1">
        <f ca="1"/>
        <v>0.22</v>
      </c>
      <c r="AD252" s="92">
        <f ca="1"/>
        <v>372</v>
      </c>
      <c r="AE252" s="1">
        <f ca="1"/>
        <v>0.22</v>
      </c>
      <c r="AF252" s="1" t="e">
        <f ca="1"/>
        <v>#N/A</v>
      </c>
      <c r="AG252" s="1" t="e">
        <f ca="1"/>
        <v>#N/A</v>
      </c>
      <c r="AH252" s="1" t="e">
        <f ca="1"/>
        <v>#N/A</v>
      </c>
      <c r="AI252" s="1" t="e">
        <f ca="1"/>
        <v>#N/A</v>
      </c>
      <c r="AJ252" s="1" t="e">
        <f t="shared" ca="1" si="47"/>
        <v>#N/A</v>
      </c>
      <c r="AK252" s="1" t="str">
        <f t="shared" ca="1" si="48"/>
        <v/>
      </c>
      <c r="AL252" s="93" t="str">
        <f ca="1">IF(ISNUMBER(AA252),IF(AA252&lt;intake_valve_lift!$B$4*1000,0,AA252),"")</f>
        <v/>
      </c>
      <c r="AM252" s="93" t="str">
        <f t="shared" ca="1" si="49"/>
        <v/>
      </c>
      <c r="AN252" s="1">
        <f t="shared" ca="1" si="50"/>
        <v>372</v>
      </c>
      <c r="AO252" s="93">
        <f ca="1">IF(ISNUMBER(AE252),IF(AE252&lt;exhaust_valve_lift!$B$4*1000,0,AE252),"")</f>
        <v>0.22</v>
      </c>
      <c r="AP252" s="93">
        <f t="shared" ca="1" si="51"/>
        <v>0.22</v>
      </c>
      <c r="AQ252" s="1" t="e">
        <f ca="1"/>
        <v>#N/A</v>
      </c>
      <c r="AR252" s="1" t="e">
        <f ca="1"/>
        <v>#N/A</v>
      </c>
      <c r="AS252" s="1" t="e">
        <f ca="1"/>
        <v>#N/A</v>
      </c>
      <c r="AT252" s="1" t="e">
        <f ca="1"/>
        <v>#N/A</v>
      </c>
    </row>
    <row r="253" spans="1:46" x14ac:dyDescent="0.25">
      <c r="A253" s="8"/>
      <c r="B253" s="10"/>
      <c r="C253" s="6" t="str">
        <f t="shared" si="39"/>
        <v/>
      </c>
      <c r="D253" s="6" t="str">
        <f t="shared" si="45"/>
        <v/>
      </c>
      <c r="E253" s="3" t="str">
        <f t="shared" si="40"/>
        <v/>
      </c>
      <c r="F253" t="str">
        <f t="shared" si="41"/>
        <v/>
      </c>
      <c r="G253" s="13">
        <v>249</v>
      </c>
      <c r="H253" s="14">
        <v>0.43803900000000001</v>
      </c>
      <c r="I253" s="6">
        <f t="shared" si="42"/>
        <v>0.44</v>
      </c>
      <c r="J253" s="6">
        <f t="shared" si="46"/>
        <v>0.44</v>
      </c>
      <c r="K253" s="3">
        <f t="shared" ca="1" si="43"/>
        <v>327</v>
      </c>
      <c r="L253">
        <f t="shared" ca="1" si="44"/>
        <v>367</v>
      </c>
      <c r="X253" s="1" t="e">
        <f ca="1"/>
        <v>#N/A</v>
      </c>
      <c r="Y253" s="1" t="e">
        <f ca="1"/>
        <v>#N/A</v>
      </c>
      <c r="Z253" s="92" t="e">
        <f ca="1"/>
        <v>#N/A</v>
      </c>
      <c r="AA253" s="1" t="e">
        <f ca="1"/>
        <v>#N/A</v>
      </c>
      <c r="AB253" s="1">
        <f ca="1"/>
        <v>333</v>
      </c>
      <c r="AC253" s="1">
        <f ca="1"/>
        <v>0.19</v>
      </c>
      <c r="AD253" s="92">
        <f ca="1"/>
        <v>373</v>
      </c>
      <c r="AE253" s="1">
        <f ca="1"/>
        <v>0.19</v>
      </c>
      <c r="AF253" s="1" t="e">
        <f ca="1"/>
        <v>#N/A</v>
      </c>
      <c r="AG253" s="1" t="e">
        <f ca="1"/>
        <v>#N/A</v>
      </c>
      <c r="AH253" s="1" t="e">
        <f ca="1"/>
        <v>#N/A</v>
      </c>
      <c r="AI253" s="1" t="e">
        <f ca="1"/>
        <v>#N/A</v>
      </c>
      <c r="AJ253" s="1" t="e">
        <f t="shared" ca="1" si="47"/>
        <v>#N/A</v>
      </c>
      <c r="AK253" s="1" t="str">
        <f t="shared" ca="1" si="48"/>
        <v/>
      </c>
      <c r="AL253" s="93" t="str">
        <f ca="1">IF(ISNUMBER(AA253),IF(AA253&lt;intake_valve_lift!$B$4*1000,0,AA253),"")</f>
        <v/>
      </c>
      <c r="AM253" s="93" t="str">
        <f t="shared" ca="1" si="49"/>
        <v/>
      </c>
      <c r="AN253" s="1">
        <f t="shared" ca="1" si="50"/>
        <v>373</v>
      </c>
      <c r="AO253" s="93">
        <f ca="1">IF(ISNUMBER(AE253),IF(AE253&lt;exhaust_valve_lift!$B$4*1000,0,AE253),"")</f>
        <v>0.19</v>
      </c>
      <c r="AP253" s="93">
        <f t="shared" ca="1" si="51"/>
        <v>0.19</v>
      </c>
      <c r="AQ253" s="1" t="e">
        <f ca="1"/>
        <v>#N/A</v>
      </c>
      <c r="AR253" s="1" t="e">
        <f ca="1"/>
        <v>#N/A</v>
      </c>
      <c r="AS253" s="1" t="e">
        <f ca="1"/>
        <v>#N/A</v>
      </c>
      <c r="AT253" s="1" t="e">
        <f ca="1"/>
        <v>#N/A</v>
      </c>
    </row>
    <row r="254" spans="1:46" x14ac:dyDescent="0.25">
      <c r="A254" s="8"/>
      <c r="B254" s="10"/>
      <c r="C254" s="6" t="str">
        <f t="shared" si="39"/>
        <v/>
      </c>
      <c r="D254" s="6" t="str">
        <f t="shared" si="45"/>
        <v/>
      </c>
      <c r="E254" s="3" t="str">
        <f t="shared" si="40"/>
        <v/>
      </c>
      <c r="F254" t="str">
        <f t="shared" si="41"/>
        <v/>
      </c>
      <c r="G254" s="13">
        <v>250</v>
      </c>
      <c r="H254" s="14">
        <v>0.38508399999999998</v>
      </c>
      <c r="I254" s="6">
        <f t="shared" si="42"/>
        <v>0.39</v>
      </c>
      <c r="J254" s="6">
        <f t="shared" si="46"/>
        <v>0.39</v>
      </c>
      <c r="K254" s="3">
        <f t="shared" ca="1" si="43"/>
        <v>328</v>
      </c>
      <c r="L254">
        <f t="shared" ca="1" si="44"/>
        <v>368</v>
      </c>
      <c r="X254" s="1" t="e">
        <f ca="1"/>
        <v>#N/A</v>
      </c>
      <c r="Y254" s="1" t="e">
        <f ca="1"/>
        <v>#N/A</v>
      </c>
      <c r="Z254" s="92" t="e">
        <f ca="1"/>
        <v>#N/A</v>
      </c>
      <c r="AA254" s="1" t="e">
        <f ca="1"/>
        <v>#N/A</v>
      </c>
      <c r="AB254" s="1">
        <f ca="1"/>
        <v>334</v>
      </c>
      <c r="AC254" s="1">
        <f ca="1"/>
        <v>0.17</v>
      </c>
      <c r="AD254" s="92">
        <f ca="1"/>
        <v>374</v>
      </c>
      <c r="AE254" s="1">
        <f ca="1"/>
        <v>0.17</v>
      </c>
      <c r="AF254" s="1" t="e">
        <f ca="1"/>
        <v>#N/A</v>
      </c>
      <c r="AG254" s="1" t="e">
        <f ca="1"/>
        <v>#N/A</v>
      </c>
      <c r="AH254" s="1" t="e">
        <f ca="1"/>
        <v>#N/A</v>
      </c>
      <c r="AI254" s="1" t="e">
        <f ca="1"/>
        <v>#N/A</v>
      </c>
      <c r="AJ254" s="1" t="e">
        <f t="shared" ca="1" si="47"/>
        <v>#N/A</v>
      </c>
      <c r="AK254" s="1" t="str">
        <f t="shared" ca="1" si="48"/>
        <v/>
      </c>
      <c r="AL254" s="93" t="str">
        <f ca="1">IF(ISNUMBER(AA254),IF(AA254&lt;intake_valve_lift!$B$4*1000,0,AA254),"")</f>
        <v/>
      </c>
      <c r="AM254" s="93" t="str">
        <f t="shared" ca="1" si="49"/>
        <v/>
      </c>
      <c r="AN254" s="1">
        <f t="shared" ca="1" si="50"/>
        <v>374</v>
      </c>
      <c r="AO254" s="93">
        <f ca="1">IF(ISNUMBER(AE254),IF(AE254&lt;exhaust_valve_lift!$B$4*1000,0,AE254),"")</f>
        <v>0.17</v>
      </c>
      <c r="AP254" s="93">
        <f t="shared" ca="1" si="51"/>
        <v>0.17</v>
      </c>
      <c r="AQ254" s="1" t="e">
        <f ca="1"/>
        <v>#N/A</v>
      </c>
      <c r="AR254" s="1" t="e">
        <f ca="1"/>
        <v>#N/A</v>
      </c>
      <c r="AS254" s="1" t="e">
        <f ca="1"/>
        <v>#N/A</v>
      </c>
      <c r="AT254" s="1" t="e">
        <f ca="1"/>
        <v>#N/A</v>
      </c>
    </row>
    <row r="255" spans="1:46" x14ac:dyDescent="0.25">
      <c r="A255" s="8"/>
      <c r="B255" s="10"/>
      <c r="C255" s="6" t="str">
        <f t="shared" si="39"/>
        <v/>
      </c>
      <c r="D255" s="6" t="str">
        <f t="shared" si="45"/>
        <v/>
      </c>
      <c r="E255" s="3" t="str">
        <f t="shared" si="40"/>
        <v/>
      </c>
      <c r="F255" t="str">
        <f t="shared" si="41"/>
        <v/>
      </c>
      <c r="G255" s="13">
        <v>251</v>
      </c>
      <c r="H255" s="14">
        <v>0.33688000000000001</v>
      </c>
      <c r="I255" s="6">
        <f t="shared" si="42"/>
        <v>0.34</v>
      </c>
      <c r="J255" s="6">
        <f t="shared" si="46"/>
        <v>0.34</v>
      </c>
      <c r="K255" s="3">
        <f t="shared" ca="1" si="43"/>
        <v>329</v>
      </c>
      <c r="L255">
        <f t="shared" ca="1" si="44"/>
        <v>369</v>
      </c>
      <c r="X255" s="1" t="e">
        <f ca="1"/>
        <v>#N/A</v>
      </c>
      <c r="Y255" s="1" t="e">
        <f ca="1"/>
        <v>#N/A</v>
      </c>
      <c r="Z255" s="92" t="e">
        <f ca="1"/>
        <v>#N/A</v>
      </c>
      <c r="AA255" s="1" t="e">
        <f ca="1"/>
        <v>#N/A</v>
      </c>
      <c r="AB255" s="1">
        <f ca="1"/>
        <v>335</v>
      </c>
      <c r="AC255" s="1">
        <f ca="1"/>
        <v>0.15</v>
      </c>
      <c r="AD255" s="92">
        <f ca="1"/>
        <v>375</v>
      </c>
      <c r="AE255" s="1">
        <f ca="1"/>
        <v>0.15</v>
      </c>
      <c r="AF255" s="1" t="e">
        <f ca="1"/>
        <v>#N/A</v>
      </c>
      <c r="AG255" s="1" t="e">
        <f ca="1"/>
        <v>#N/A</v>
      </c>
      <c r="AH255" s="1" t="e">
        <f ca="1"/>
        <v>#N/A</v>
      </c>
      <c r="AI255" s="1" t="e">
        <f ca="1"/>
        <v>#N/A</v>
      </c>
      <c r="AJ255" s="1" t="e">
        <f t="shared" ca="1" si="47"/>
        <v>#N/A</v>
      </c>
      <c r="AK255" s="1" t="str">
        <f t="shared" ca="1" si="48"/>
        <v/>
      </c>
      <c r="AL255" s="93" t="str">
        <f ca="1">IF(ISNUMBER(AA255),IF(AA255&lt;intake_valve_lift!$B$4*1000,0,AA255),"")</f>
        <v/>
      </c>
      <c r="AM255" s="93" t="str">
        <f t="shared" ca="1" si="49"/>
        <v/>
      </c>
      <c r="AN255" s="1">
        <f t="shared" ca="1" si="50"/>
        <v>375</v>
      </c>
      <c r="AO255" s="93">
        <f ca="1">IF(ISNUMBER(AE255),IF(AE255&lt;exhaust_valve_lift!$B$4*1000,0,AE255),"")</f>
        <v>0.15</v>
      </c>
      <c r="AP255" s="93">
        <f t="shared" ca="1" si="51"/>
        <v>0.15</v>
      </c>
      <c r="AQ255" s="1" t="e">
        <f ca="1"/>
        <v>#N/A</v>
      </c>
      <c r="AR255" s="1" t="e">
        <f ca="1"/>
        <v>#N/A</v>
      </c>
      <c r="AS255" s="1" t="e">
        <f ca="1"/>
        <v>#N/A</v>
      </c>
      <c r="AT255" s="1" t="e">
        <f ca="1"/>
        <v>#N/A</v>
      </c>
    </row>
    <row r="256" spans="1:46" x14ac:dyDescent="0.25">
      <c r="A256" s="8"/>
      <c r="B256" s="10"/>
      <c r="C256" s="6" t="str">
        <f t="shared" si="39"/>
        <v/>
      </c>
      <c r="D256" s="6" t="str">
        <f t="shared" si="45"/>
        <v/>
      </c>
      <c r="E256" s="3" t="str">
        <f t="shared" si="40"/>
        <v/>
      </c>
      <c r="F256" t="str">
        <f t="shared" si="41"/>
        <v/>
      </c>
      <c r="G256" s="13">
        <v>252</v>
      </c>
      <c r="H256" s="14">
        <v>0.29342399999999996</v>
      </c>
      <c r="I256" s="6">
        <f t="shared" si="42"/>
        <v>0.28999999999999998</v>
      </c>
      <c r="J256" s="6">
        <f t="shared" si="46"/>
        <v>0.28999999999999998</v>
      </c>
      <c r="K256" s="3">
        <f t="shared" ca="1" si="43"/>
        <v>330</v>
      </c>
      <c r="L256">
        <f t="shared" ca="1" si="44"/>
        <v>370</v>
      </c>
      <c r="X256" s="1" t="e">
        <f ca="1"/>
        <v>#N/A</v>
      </c>
      <c r="Y256" s="1" t="e">
        <f ca="1"/>
        <v>#N/A</v>
      </c>
      <c r="Z256" s="92" t="e">
        <f ca="1"/>
        <v>#N/A</v>
      </c>
      <c r="AA256" s="1" t="e">
        <f ca="1"/>
        <v>#N/A</v>
      </c>
      <c r="AB256" s="1">
        <f ca="1"/>
        <v>336</v>
      </c>
      <c r="AC256" s="1">
        <f ca="1"/>
        <v>0.13</v>
      </c>
      <c r="AD256" s="92">
        <f ca="1"/>
        <v>376</v>
      </c>
      <c r="AE256" s="1">
        <f ca="1"/>
        <v>0.13</v>
      </c>
      <c r="AF256" s="1" t="e">
        <f ca="1"/>
        <v>#N/A</v>
      </c>
      <c r="AG256" s="1" t="e">
        <f ca="1"/>
        <v>#N/A</v>
      </c>
      <c r="AH256" s="1" t="e">
        <f ca="1"/>
        <v>#N/A</v>
      </c>
      <c r="AI256" s="1" t="e">
        <f ca="1"/>
        <v>#N/A</v>
      </c>
      <c r="AJ256" s="1" t="e">
        <f t="shared" ca="1" si="47"/>
        <v>#N/A</v>
      </c>
      <c r="AK256" s="1" t="str">
        <f t="shared" ca="1" si="48"/>
        <v/>
      </c>
      <c r="AL256" s="93" t="str">
        <f ca="1">IF(ISNUMBER(AA256),IF(AA256&lt;intake_valve_lift!$B$4*1000,0,AA256),"")</f>
        <v/>
      </c>
      <c r="AM256" s="93" t="str">
        <f t="shared" ca="1" si="49"/>
        <v/>
      </c>
      <c r="AN256" s="1">
        <f t="shared" ca="1" si="50"/>
        <v>376</v>
      </c>
      <c r="AO256" s="93">
        <f ca="1">IF(ISNUMBER(AE256),IF(AE256&lt;exhaust_valve_lift!$B$4*1000,0,AE256),"")</f>
        <v>0.13</v>
      </c>
      <c r="AP256" s="93">
        <f t="shared" ca="1" si="51"/>
        <v>0.13</v>
      </c>
      <c r="AQ256" s="1" t="e">
        <f ca="1"/>
        <v>#N/A</v>
      </c>
      <c r="AR256" s="1" t="e">
        <f ca="1"/>
        <v>#N/A</v>
      </c>
      <c r="AS256" s="1" t="e">
        <f ca="1"/>
        <v>#N/A</v>
      </c>
      <c r="AT256" s="1" t="e">
        <f ca="1"/>
        <v>#N/A</v>
      </c>
    </row>
    <row r="257" spans="1:46" x14ac:dyDescent="0.25">
      <c r="A257" s="8"/>
      <c r="B257" s="10"/>
      <c r="C257" s="6" t="str">
        <f t="shared" si="39"/>
        <v/>
      </c>
      <c r="D257" s="6" t="str">
        <f t="shared" si="45"/>
        <v/>
      </c>
      <c r="E257" s="3" t="str">
        <f t="shared" si="40"/>
        <v/>
      </c>
      <c r="F257" t="str">
        <f t="shared" si="41"/>
        <v/>
      </c>
      <c r="G257" s="13">
        <v>253</v>
      </c>
      <c r="H257" s="14">
        <v>0.254714</v>
      </c>
      <c r="I257" s="6">
        <f t="shared" si="42"/>
        <v>0.25</v>
      </c>
      <c r="J257" s="6">
        <f t="shared" si="46"/>
        <v>0.25</v>
      </c>
      <c r="K257" s="3">
        <f t="shared" ca="1" si="43"/>
        <v>331</v>
      </c>
      <c r="L257">
        <f t="shared" ca="1" si="44"/>
        <v>371</v>
      </c>
      <c r="X257" s="1" t="e">
        <f ca="1"/>
        <v>#N/A</v>
      </c>
      <c r="Y257" s="1" t="e">
        <f ca="1"/>
        <v>#N/A</v>
      </c>
      <c r="Z257" s="92" t="e">
        <f ca="1"/>
        <v>#N/A</v>
      </c>
      <c r="AA257" s="1" t="e">
        <f ca="1"/>
        <v>#N/A</v>
      </c>
      <c r="AB257" s="1">
        <f ca="1"/>
        <v>337</v>
      </c>
      <c r="AC257" s="1">
        <f ca="1"/>
        <v>0.11</v>
      </c>
      <c r="AD257" s="92">
        <f ca="1"/>
        <v>377</v>
      </c>
      <c r="AE257" s="1">
        <f ca="1"/>
        <v>0.11</v>
      </c>
      <c r="AF257" s="1" t="e">
        <f ca="1"/>
        <v>#N/A</v>
      </c>
      <c r="AG257" s="1" t="e">
        <f ca="1"/>
        <v>#N/A</v>
      </c>
      <c r="AH257" s="1" t="e">
        <f ca="1"/>
        <v>#N/A</v>
      </c>
      <c r="AI257" s="1" t="e">
        <f ca="1"/>
        <v>#N/A</v>
      </c>
      <c r="AJ257" s="1" t="e">
        <f t="shared" ca="1" si="47"/>
        <v>#N/A</v>
      </c>
      <c r="AK257" s="1" t="str">
        <f t="shared" ca="1" si="48"/>
        <v/>
      </c>
      <c r="AL257" s="93" t="str">
        <f ca="1">IF(ISNUMBER(AA257),IF(AA257&lt;intake_valve_lift!$B$4*1000,0,AA257),"")</f>
        <v/>
      </c>
      <c r="AM257" s="93" t="str">
        <f t="shared" ca="1" si="49"/>
        <v/>
      </c>
      <c r="AN257" s="1">
        <f t="shared" ca="1" si="50"/>
        <v>377</v>
      </c>
      <c r="AO257" s="93">
        <f ca="1">IF(ISNUMBER(AE257),IF(AE257&lt;exhaust_valve_lift!$B$4*1000,0,AE257),"")</f>
        <v>0.11</v>
      </c>
      <c r="AP257" s="93">
        <f t="shared" ca="1" si="51"/>
        <v>0.11</v>
      </c>
      <c r="AQ257" s="1" t="e">
        <f ca="1"/>
        <v>#N/A</v>
      </c>
      <c r="AR257" s="1" t="e">
        <f ca="1"/>
        <v>#N/A</v>
      </c>
      <c r="AS257" s="1" t="e">
        <f ca="1"/>
        <v>#N/A</v>
      </c>
      <c r="AT257" s="1" t="e">
        <f ca="1"/>
        <v>#N/A</v>
      </c>
    </row>
    <row r="258" spans="1:46" x14ac:dyDescent="0.25">
      <c r="A258" s="8"/>
      <c r="B258" s="10"/>
      <c r="C258" s="6" t="str">
        <f t="shared" si="39"/>
        <v/>
      </c>
      <c r="D258" s="6" t="str">
        <f t="shared" si="45"/>
        <v/>
      </c>
      <c r="E258" s="3" t="str">
        <f t="shared" si="40"/>
        <v/>
      </c>
      <c r="F258" t="str">
        <f t="shared" si="41"/>
        <v/>
      </c>
      <c r="G258" s="13">
        <v>254</v>
      </c>
      <c r="H258" s="14">
        <v>0.22072399999999998</v>
      </c>
      <c r="I258" s="6">
        <f t="shared" si="42"/>
        <v>0.22</v>
      </c>
      <c r="J258" s="6">
        <f t="shared" si="46"/>
        <v>0.22</v>
      </c>
      <c r="K258" s="3">
        <f t="shared" ca="1" si="43"/>
        <v>332</v>
      </c>
      <c r="L258">
        <f t="shared" ca="1" si="44"/>
        <v>372</v>
      </c>
      <c r="X258" s="1" t="e">
        <f ca="1"/>
        <v>#N/A</v>
      </c>
      <c r="Y258" s="1" t="e">
        <f ca="1"/>
        <v>#N/A</v>
      </c>
      <c r="Z258" s="92" t="e">
        <f ca="1"/>
        <v>#N/A</v>
      </c>
      <c r="AA258" s="1" t="e">
        <f ca="1"/>
        <v>#N/A</v>
      </c>
      <c r="AB258" s="1">
        <f ca="1"/>
        <v>338</v>
      </c>
      <c r="AC258" s="1">
        <f ca="1"/>
        <v>0.1</v>
      </c>
      <c r="AD258" s="92">
        <f ca="1"/>
        <v>378</v>
      </c>
      <c r="AE258" s="1">
        <f ca="1"/>
        <v>0.1</v>
      </c>
      <c r="AF258" s="1" t="e">
        <f ca="1"/>
        <v>#N/A</v>
      </c>
      <c r="AG258" s="1" t="e">
        <f ca="1"/>
        <v>#N/A</v>
      </c>
      <c r="AH258" s="1" t="e">
        <f ca="1"/>
        <v>#N/A</v>
      </c>
      <c r="AI258" s="1" t="e">
        <f ca="1"/>
        <v>#N/A</v>
      </c>
      <c r="AJ258" s="1" t="e">
        <f t="shared" ca="1" si="47"/>
        <v>#N/A</v>
      </c>
      <c r="AK258" s="1" t="str">
        <f t="shared" ca="1" si="48"/>
        <v/>
      </c>
      <c r="AL258" s="93" t="str">
        <f ca="1">IF(ISNUMBER(AA258),IF(AA258&lt;intake_valve_lift!$B$4*1000,0,AA258),"")</f>
        <v/>
      </c>
      <c r="AM258" s="93" t="str">
        <f t="shared" ca="1" si="49"/>
        <v/>
      </c>
      <c r="AN258" s="1">
        <f t="shared" ca="1" si="50"/>
        <v>378</v>
      </c>
      <c r="AO258" s="93">
        <f ca="1">IF(ISNUMBER(AE258),IF(AE258&lt;exhaust_valve_lift!$B$4*1000,0,AE258),"")</f>
        <v>0.1</v>
      </c>
      <c r="AP258" s="93">
        <f t="shared" ca="1" si="51"/>
        <v>0.1</v>
      </c>
      <c r="AQ258" s="1" t="e">
        <f ca="1"/>
        <v>#N/A</v>
      </c>
      <c r="AR258" s="1" t="e">
        <f ca="1"/>
        <v>#N/A</v>
      </c>
      <c r="AS258" s="1" t="e">
        <f ca="1"/>
        <v>#N/A</v>
      </c>
      <c r="AT258" s="1" t="e">
        <f ca="1"/>
        <v>#N/A</v>
      </c>
    </row>
    <row r="259" spans="1:46" x14ac:dyDescent="0.25">
      <c r="A259" s="8"/>
      <c r="B259" s="10"/>
      <c r="C259" s="6" t="str">
        <f t="shared" si="39"/>
        <v/>
      </c>
      <c r="D259" s="6" t="str">
        <f t="shared" si="45"/>
        <v/>
      </c>
      <c r="E259" s="3" t="str">
        <f t="shared" si="40"/>
        <v/>
      </c>
      <c r="F259" t="str">
        <f t="shared" si="41"/>
        <v/>
      </c>
      <c r="G259" s="13">
        <v>255</v>
      </c>
      <c r="H259" s="14">
        <v>0.19136500000000001</v>
      </c>
      <c r="I259" s="6">
        <f t="shared" si="42"/>
        <v>0.19</v>
      </c>
      <c r="J259" s="6">
        <f t="shared" si="46"/>
        <v>0.19</v>
      </c>
      <c r="K259" s="3">
        <f t="shared" ca="1" si="43"/>
        <v>333</v>
      </c>
      <c r="L259">
        <f t="shared" ca="1" si="44"/>
        <v>373</v>
      </c>
      <c r="X259" s="1" t="e">
        <f ca="1"/>
        <v>#N/A</v>
      </c>
      <c r="Y259" s="1" t="e">
        <f ca="1"/>
        <v>#N/A</v>
      </c>
      <c r="Z259" s="92" t="e">
        <f ca="1"/>
        <v>#N/A</v>
      </c>
      <c r="AA259" s="1" t="e">
        <f ca="1"/>
        <v>#N/A</v>
      </c>
      <c r="AB259" s="1">
        <f ca="1"/>
        <v>339</v>
      </c>
      <c r="AC259" s="1">
        <f ca="1"/>
        <v>0.09</v>
      </c>
      <c r="AD259" s="92">
        <f ca="1"/>
        <v>379</v>
      </c>
      <c r="AE259" s="1">
        <f ca="1"/>
        <v>0.09</v>
      </c>
      <c r="AF259" s="1" t="e">
        <f ca="1"/>
        <v>#N/A</v>
      </c>
      <c r="AG259" s="1" t="e">
        <f ca="1"/>
        <v>#N/A</v>
      </c>
      <c r="AH259" s="1" t="e">
        <f ca="1"/>
        <v>#N/A</v>
      </c>
      <c r="AI259" s="1" t="e">
        <f ca="1"/>
        <v>#N/A</v>
      </c>
      <c r="AJ259" s="1" t="e">
        <f t="shared" ca="1" si="47"/>
        <v>#N/A</v>
      </c>
      <c r="AK259" s="1" t="str">
        <f t="shared" ca="1" si="48"/>
        <v/>
      </c>
      <c r="AL259" s="93" t="str">
        <f ca="1">IF(ISNUMBER(AA259),IF(AA259&lt;intake_valve_lift!$B$4*1000,0,AA259),"")</f>
        <v/>
      </c>
      <c r="AM259" s="93" t="str">
        <f t="shared" ca="1" si="49"/>
        <v/>
      </c>
      <c r="AN259" s="1">
        <f t="shared" ca="1" si="50"/>
        <v>379</v>
      </c>
      <c r="AO259" s="93">
        <f ca="1">IF(ISNUMBER(AE259),IF(AE259&lt;exhaust_valve_lift!$B$4*1000,0,AE259),"")</f>
        <v>0</v>
      </c>
      <c r="AP259" s="93">
        <f t="shared" ca="1" si="51"/>
        <v>0</v>
      </c>
      <c r="AQ259" s="1" t="e">
        <f ca="1"/>
        <v>#N/A</v>
      </c>
      <c r="AR259" s="1" t="e">
        <f ca="1"/>
        <v>#N/A</v>
      </c>
      <c r="AS259" s="1" t="e">
        <f ca="1"/>
        <v>#N/A</v>
      </c>
      <c r="AT259" s="1" t="e">
        <f ca="1"/>
        <v>#N/A</v>
      </c>
    </row>
    <row r="260" spans="1:46" x14ac:dyDescent="0.25">
      <c r="A260" s="8"/>
      <c r="B260" s="10"/>
      <c r="C260" s="6" t="str">
        <f t="shared" ref="C260:C323" si="52">IF(ISNUMBER(A260),MAX(0,ROUND(B260-$P$31,2)),"")</f>
        <v/>
      </c>
      <c r="D260" s="6" t="str">
        <f t="shared" si="45"/>
        <v/>
      </c>
      <c r="E260" s="3" t="str">
        <f t="shared" ref="E260:E323" si="53">IF(ISNUMBER(A260),A260+$Q$7-$P$27,"")</f>
        <v/>
      </c>
      <c r="F260" t="str">
        <f t="shared" ref="F260:F323" si="54">IF(ISNUMBER(A260),A260+$Q$7-$P$27-$P$4,"")</f>
        <v/>
      </c>
      <c r="G260" s="13">
        <v>256</v>
      </c>
      <c r="H260" s="14">
        <v>0.16641999999999998</v>
      </c>
      <c r="I260" s="6">
        <f t="shared" ref="I260:I323" si="55">IF(ISNUMBER(G260),MAX(0,ROUND(H260-$S$31,2)),"")</f>
        <v>0.17</v>
      </c>
      <c r="J260" s="6">
        <f t="shared" si="46"/>
        <v>0.17</v>
      </c>
      <c r="K260" s="3">
        <f t="shared" ref="K260:K323" ca="1" si="56">IF(ISNUMBER(G260),G260+$Q$9-$S$27,"")</f>
        <v>334</v>
      </c>
      <c r="L260">
        <f t="shared" ref="L260:L323" ca="1" si="57">IF(ISNUMBER(G260),G260+$Q$9-$S$27+$Q$4,"")</f>
        <v>374</v>
      </c>
      <c r="X260" s="1" t="e">
        <f ca="1"/>
        <v>#N/A</v>
      </c>
      <c r="Y260" s="1" t="e">
        <f ca="1"/>
        <v>#N/A</v>
      </c>
      <c r="Z260" s="92" t="e">
        <f ca="1"/>
        <v>#N/A</v>
      </c>
      <c r="AA260" s="1" t="e">
        <f ca="1"/>
        <v>#N/A</v>
      </c>
      <c r="AB260" s="1">
        <f ca="1"/>
        <v>340</v>
      </c>
      <c r="AC260" s="1">
        <f ca="1"/>
        <v>0.08</v>
      </c>
      <c r="AD260" s="92">
        <f ca="1"/>
        <v>380</v>
      </c>
      <c r="AE260" s="1">
        <f ca="1"/>
        <v>0.08</v>
      </c>
      <c r="AF260" s="1" t="e">
        <f ca="1"/>
        <v>#N/A</v>
      </c>
      <c r="AG260" s="1" t="e">
        <f ca="1"/>
        <v>#N/A</v>
      </c>
      <c r="AH260" s="1" t="e">
        <f ca="1"/>
        <v>#N/A</v>
      </c>
      <c r="AI260" s="1" t="e">
        <f ca="1"/>
        <v>#N/A</v>
      </c>
      <c r="AJ260" s="1" t="e">
        <f t="shared" ca="1" si="47"/>
        <v>#N/A</v>
      </c>
      <c r="AK260" s="1" t="str">
        <f t="shared" ca="1" si="48"/>
        <v/>
      </c>
      <c r="AL260" s="93" t="str">
        <f ca="1">IF(ISNUMBER(AA260),IF(AA260&lt;intake_valve_lift!$B$4*1000,0,AA260),"")</f>
        <v/>
      </c>
      <c r="AM260" s="93" t="str">
        <f t="shared" ca="1" si="49"/>
        <v/>
      </c>
      <c r="AN260" s="1">
        <f t="shared" ca="1" si="50"/>
        <v>380</v>
      </c>
      <c r="AO260" s="93">
        <f ca="1">IF(ISNUMBER(AE260),IF(AE260&lt;exhaust_valve_lift!$B$4*1000,0,AE260),"")</f>
        <v>0</v>
      </c>
      <c r="AP260" s="93">
        <f t="shared" ca="1" si="51"/>
        <v>1000</v>
      </c>
      <c r="AQ260" s="1" t="e">
        <f ca="1"/>
        <v>#N/A</v>
      </c>
      <c r="AR260" s="1" t="e">
        <f ca="1"/>
        <v>#N/A</v>
      </c>
      <c r="AS260" s="1" t="e">
        <f ca="1"/>
        <v>#N/A</v>
      </c>
      <c r="AT260" s="1" t="e">
        <f ca="1"/>
        <v>#N/A</v>
      </c>
    </row>
    <row r="261" spans="1:46" x14ac:dyDescent="0.25">
      <c r="A261" s="8"/>
      <c r="B261" s="10"/>
      <c r="C261" s="6" t="str">
        <f t="shared" si="52"/>
        <v/>
      </c>
      <c r="D261" s="6" t="str">
        <f t="shared" si="45"/>
        <v/>
      </c>
      <c r="E261" s="3" t="str">
        <f t="shared" si="53"/>
        <v/>
      </c>
      <c r="F261" t="str">
        <f t="shared" si="54"/>
        <v/>
      </c>
      <c r="G261" s="13">
        <v>257</v>
      </c>
      <c r="H261" s="14">
        <v>0.14549799999999999</v>
      </c>
      <c r="I261" s="6">
        <f t="shared" si="55"/>
        <v>0.15</v>
      </c>
      <c r="J261" s="6">
        <f t="shared" si="46"/>
        <v>0.15</v>
      </c>
      <c r="K261" s="3">
        <f t="shared" ca="1" si="56"/>
        <v>335</v>
      </c>
      <c r="L261">
        <f t="shared" ca="1" si="57"/>
        <v>375</v>
      </c>
      <c r="X261" s="1" t="e">
        <f ca="1"/>
        <v>#N/A</v>
      </c>
      <c r="Y261" s="1" t="e">
        <f ca="1"/>
        <v>#N/A</v>
      </c>
      <c r="Z261" s="92" t="e">
        <f ca="1"/>
        <v>#N/A</v>
      </c>
      <c r="AA261" s="1" t="e">
        <f ca="1"/>
        <v>#N/A</v>
      </c>
      <c r="AB261" s="1">
        <f ca="1"/>
        <v>341</v>
      </c>
      <c r="AC261" s="1">
        <f ca="1"/>
        <v>0.08</v>
      </c>
      <c r="AD261" s="92">
        <f ca="1"/>
        <v>381</v>
      </c>
      <c r="AE261" s="1">
        <f ca="1"/>
        <v>0.08</v>
      </c>
      <c r="AF261" s="1" t="e">
        <f ca="1"/>
        <v>#N/A</v>
      </c>
      <c r="AG261" s="1" t="e">
        <f ca="1"/>
        <v>#N/A</v>
      </c>
      <c r="AH261" s="1" t="e">
        <f ca="1"/>
        <v>#N/A</v>
      </c>
      <c r="AI261" s="1" t="e">
        <f ca="1"/>
        <v>#N/A</v>
      </c>
      <c r="AJ261" s="1" t="e">
        <f t="shared" ca="1" si="47"/>
        <v>#N/A</v>
      </c>
      <c r="AK261" s="1" t="str">
        <f t="shared" ca="1" si="48"/>
        <v/>
      </c>
      <c r="AL261" s="93" t="str">
        <f ca="1">IF(ISNUMBER(AA261),IF(AA261&lt;intake_valve_lift!$B$4*1000,0,AA261),"")</f>
        <v/>
      </c>
      <c r="AM261" s="93" t="str">
        <f t="shared" ca="1" si="49"/>
        <v/>
      </c>
      <c r="AN261" s="1">
        <f t="shared" ca="1" si="50"/>
        <v>381</v>
      </c>
      <c r="AO261" s="93">
        <f ca="1">IF(ISNUMBER(AE261),IF(AE261&lt;exhaust_valve_lift!$B$4*1000,0,AE261),"")</f>
        <v>0</v>
      </c>
      <c r="AP261" s="93">
        <f t="shared" ca="1" si="51"/>
        <v>1000</v>
      </c>
      <c r="AQ261" s="1" t="e">
        <f ca="1"/>
        <v>#N/A</v>
      </c>
      <c r="AR261" s="1" t="e">
        <f ca="1"/>
        <v>#N/A</v>
      </c>
      <c r="AS261" s="1" t="e">
        <f ca="1"/>
        <v>#N/A</v>
      </c>
      <c r="AT261" s="1" t="e">
        <f ca="1"/>
        <v>#N/A</v>
      </c>
    </row>
    <row r="262" spans="1:46" x14ac:dyDescent="0.25">
      <c r="A262" s="8"/>
      <c r="B262" s="10"/>
      <c r="C262" s="6" t="str">
        <f t="shared" si="52"/>
        <v/>
      </c>
      <c r="D262" s="6" t="str">
        <f t="shared" ref="D262:D325" si="58">IF(AND(C262=0,C263=0,C261=0),1000,C262)</f>
        <v/>
      </c>
      <c r="E262" s="3" t="str">
        <f t="shared" si="53"/>
        <v/>
      </c>
      <c r="F262" t="str">
        <f t="shared" si="54"/>
        <v/>
      </c>
      <c r="G262" s="13">
        <v>258</v>
      </c>
      <c r="H262" s="14">
        <v>0.128076</v>
      </c>
      <c r="I262" s="6">
        <f t="shared" si="55"/>
        <v>0.13</v>
      </c>
      <c r="J262" s="6">
        <f t="shared" ref="J262:J325" si="59">IF(AND(I262=0,I263=0,I261=0),1000,I262)</f>
        <v>0.13</v>
      </c>
      <c r="K262" s="3">
        <f t="shared" ca="1" si="56"/>
        <v>336</v>
      </c>
      <c r="L262">
        <f t="shared" ca="1" si="57"/>
        <v>376</v>
      </c>
      <c r="X262" s="1" t="e">
        <f ca="1"/>
        <v>#N/A</v>
      </c>
      <c r="Y262" s="1" t="e">
        <f ca="1"/>
        <v>#N/A</v>
      </c>
      <c r="Z262" s="92" t="e">
        <f ca="1"/>
        <v>#N/A</v>
      </c>
      <c r="AA262" s="1" t="e">
        <f ca="1"/>
        <v>#N/A</v>
      </c>
      <c r="AB262" s="1">
        <f ca="1"/>
        <v>342</v>
      </c>
      <c r="AC262" s="1">
        <f ca="1"/>
        <v>7.0000000000000007E-2</v>
      </c>
      <c r="AD262" s="92">
        <f ca="1"/>
        <v>382</v>
      </c>
      <c r="AE262" s="1">
        <f ca="1"/>
        <v>7.0000000000000007E-2</v>
      </c>
      <c r="AF262" s="1" t="e">
        <f ca="1"/>
        <v>#N/A</v>
      </c>
      <c r="AG262" s="1" t="e">
        <f ca="1"/>
        <v>#N/A</v>
      </c>
      <c r="AH262" s="1" t="e">
        <f ca="1"/>
        <v>#N/A</v>
      </c>
      <c r="AI262" s="1" t="e">
        <f ca="1"/>
        <v>#N/A</v>
      </c>
      <c r="AJ262" s="1" t="e">
        <f t="shared" ref="AJ262:AJ325" ca="1" si="60">AI262-AG262</f>
        <v>#N/A</v>
      </c>
      <c r="AK262" s="1" t="str">
        <f t="shared" ref="AK262:AK325" ca="1" si="61">IF(ISNUMBER(AL262),Z262,"")</f>
        <v/>
      </c>
      <c r="AL262" s="93" t="str">
        <f ca="1">IF(ISNUMBER(AA262),IF(AA262&lt;intake_valve_lift!$B$4*1000,0,AA262),"")</f>
        <v/>
      </c>
      <c r="AM262" s="93" t="str">
        <f t="shared" ref="AM262:AM325" ca="1" si="62">IF(AND(AL262=0,AL263=0,AL261=0),1000,AL262)</f>
        <v/>
      </c>
      <c r="AN262" s="1">
        <f t="shared" ref="AN262:AN325" ca="1" si="63">IF(ISNUMBER(AO262),AD262,"")</f>
        <v>382</v>
      </c>
      <c r="AO262" s="93">
        <f ca="1">IF(ISNUMBER(AE262),IF(AE262&lt;exhaust_valve_lift!$B$4*1000,0,AE262),"")</f>
        <v>0</v>
      </c>
      <c r="AP262" s="93">
        <f t="shared" ref="AP262:AP325" ca="1" si="64">IF(AND(AO262=0,AO263=0,AO261=0),1000,AO262)</f>
        <v>1000</v>
      </c>
      <c r="AQ262" s="1" t="e">
        <f ca="1"/>
        <v>#N/A</v>
      </c>
      <c r="AR262" s="1" t="e">
        <f ca="1"/>
        <v>#N/A</v>
      </c>
      <c r="AS262" s="1" t="e">
        <f ca="1"/>
        <v>#N/A</v>
      </c>
      <c r="AT262" s="1" t="e">
        <f ca="1"/>
        <v>#N/A</v>
      </c>
    </row>
    <row r="263" spans="1:46" x14ac:dyDescent="0.25">
      <c r="A263" s="8"/>
      <c r="B263" s="10"/>
      <c r="C263" s="6" t="str">
        <f t="shared" si="52"/>
        <v/>
      </c>
      <c r="D263" s="6" t="str">
        <f t="shared" si="58"/>
        <v/>
      </c>
      <c r="E263" s="3" t="str">
        <f t="shared" si="53"/>
        <v/>
      </c>
      <c r="F263" t="str">
        <f t="shared" si="54"/>
        <v/>
      </c>
      <c r="G263" s="13">
        <v>259</v>
      </c>
      <c r="H263" s="14">
        <v>0.113603</v>
      </c>
      <c r="I263" s="6">
        <f t="shared" si="55"/>
        <v>0.11</v>
      </c>
      <c r="J263" s="6">
        <f t="shared" si="59"/>
        <v>0.11</v>
      </c>
      <c r="K263" s="3">
        <f t="shared" ca="1" si="56"/>
        <v>337</v>
      </c>
      <c r="L263">
        <f t="shared" ca="1" si="57"/>
        <v>377</v>
      </c>
      <c r="X263" s="1" t="e">
        <f ca="1"/>
        <v>#N/A</v>
      </c>
      <c r="Y263" s="1" t="e">
        <f ca="1"/>
        <v>#N/A</v>
      </c>
      <c r="Z263" s="92" t="e">
        <f ca="1"/>
        <v>#N/A</v>
      </c>
      <c r="AA263" s="1" t="e">
        <f ca="1"/>
        <v>#N/A</v>
      </c>
      <c r="AB263" s="1">
        <f ca="1"/>
        <v>343</v>
      </c>
      <c r="AC263" s="1">
        <f ca="1"/>
        <v>7.0000000000000007E-2</v>
      </c>
      <c r="AD263" s="92">
        <f ca="1"/>
        <v>383</v>
      </c>
      <c r="AE263" s="1">
        <f ca="1"/>
        <v>7.0000000000000007E-2</v>
      </c>
      <c r="AF263" s="1" t="e">
        <f ca="1"/>
        <v>#N/A</v>
      </c>
      <c r="AG263" s="1" t="e">
        <f ca="1"/>
        <v>#N/A</v>
      </c>
      <c r="AH263" s="1" t="e">
        <f ca="1"/>
        <v>#N/A</v>
      </c>
      <c r="AI263" s="1" t="e">
        <f ca="1"/>
        <v>#N/A</v>
      </c>
      <c r="AJ263" s="1" t="e">
        <f t="shared" ca="1" si="60"/>
        <v>#N/A</v>
      </c>
      <c r="AK263" s="1" t="str">
        <f t="shared" ca="1" si="61"/>
        <v/>
      </c>
      <c r="AL263" s="93" t="str">
        <f ca="1">IF(ISNUMBER(AA263),IF(AA263&lt;intake_valve_lift!$B$4*1000,0,AA263),"")</f>
        <v/>
      </c>
      <c r="AM263" s="93" t="str">
        <f t="shared" ca="1" si="62"/>
        <v/>
      </c>
      <c r="AN263" s="1">
        <f t="shared" ca="1" si="63"/>
        <v>383</v>
      </c>
      <c r="AO263" s="93">
        <f ca="1">IF(ISNUMBER(AE263),IF(AE263&lt;exhaust_valve_lift!$B$4*1000,0,AE263),"")</f>
        <v>0</v>
      </c>
      <c r="AP263" s="93">
        <f t="shared" ca="1" si="64"/>
        <v>1000</v>
      </c>
      <c r="AQ263" s="1" t="e">
        <f ca="1"/>
        <v>#N/A</v>
      </c>
      <c r="AR263" s="1" t="e">
        <f ca="1"/>
        <v>#N/A</v>
      </c>
      <c r="AS263" s="1" t="e">
        <f ca="1"/>
        <v>#N/A</v>
      </c>
      <c r="AT263" s="1" t="e">
        <f ca="1"/>
        <v>#N/A</v>
      </c>
    </row>
    <row r="264" spans="1:46" x14ac:dyDescent="0.25">
      <c r="A264" s="8"/>
      <c r="B264" s="10"/>
      <c r="C264" s="6" t="str">
        <f t="shared" si="52"/>
        <v/>
      </c>
      <c r="D264" s="6" t="str">
        <f t="shared" si="58"/>
        <v/>
      </c>
      <c r="E264" s="3" t="str">
        <f t="shared" si="53"/>
        <v/>
      </c>
      <c r="F264" t="str">
        <f t="shared" si="54"/>
        <v/>
      </c>
      <c r="G264" s="13">
        <v>260</v>
      </c>
      <c r="H264" s="14">
        <v>0.10159</v>
      </c>
      <c r="I264" s="6">
        <f t="shared" si="55"/>
        <v>0.1</v>
      </c>
      <c r="J264" s="6">
        <f t="shared" si="59"/>
        <v>0.1</v>
      </c>
      <c r="K264" s="3">
        <f t="shared" ca="1" si="56"/>
        <v>338</v>
      </c>
      <c r="L264">
        <f t="shared" ca="1" si="57"/>
        <v>378</v>
      </c>
      <c r="X264" s="1" t="e">
        <f ca="1"/>
        <v>#N/A</v>
      </c>
      <c r="Y264" s="1" t="e">
        <f ca="1"/>
        <v>#N/A</v>
      </c>
      <c r="Z264" s="92" t="e">
        <f ca="1"/>
        <v>#N/A</v>
      </c>
      <c r="AA264" s="1" t="e">
        <f ca="1"/>
        <v>#N/A</v>
      </c>
      <c r="AB264" s="1">
        <f ca="1"/>
        <v>344</v>
      </c>
      <c r="AC264" s="1">
        <f ca="1"/>
        <v>0.06</v>
      </c>
      <c r="AD264" s="92">
        <f ca="1"/>
        <v>384</v>
      </c>
      <c r="AE264" s="1">
        <f ca="1"/>
        <v>0.06</v>
      </c>
      <c r="AF264" s="1" t="e">
        <f ca="1"/>
        <v>#N/A</v>
      </c>
      <c r="AG264" s="1" t="e">
        <f ca="1"/>
        <v>#N/A</v>
      </c>
      <c r="AH264" s="1" t="e">
        <f ca="1"/>
        <v>#N/A</v>
      </c>
      <c r="AI264" s="1" t="e">
        <f ca="1"/>
        <v>#N/A</v>
      </c>
      <c r="AJ264" s="1" t="e">
        <f t="shared" ca="1" si="60"/>
        <v>#N/A</v>
      </c>
      <c r="AK264" s="1" t="str">
        <f t="shared" ca="1" si="61"/>
        <v/>
      </c>
      <c r="AL264" s="93" t="str">
        <f ca="1">IF(ISNUMBER(AA264),IF(AA264&lt;intake_valve_lift!$B$4*1000,0,AA264),"")</f>
        <v/>
      </c>
      <c r="AM264" s="93" t="str">
        <f t="shared" ca="1" si="62"/>
        <v/>
      </c>
      <c r="AN264" s="1">
        <f t="shared" ca="1" si="63"/>
        <v>384</v>
      </c>
      <c r="AO264" s="93">
        <f ca="1">IF(ISNUMBER(AE264),IF(AE264&lt;exhaust_valve_lift!$B$4*1000,0,AE264),"")</f>
        <v>0</v>
      </c>
      <c r="AP264" s="93">
        <f t="shared" ca="1" si="64"/>
        <v>1000</v>
      </c>
      <c r="AQ264" s="1" t="e">
        <f ca="1"/>
        <v>#N/A</v>
      </c>
      <c r="AR264" s="1" t="e">
        <f ca="1"/>
        <v>#N/A</v>
      </c>
      <c r="AS264" s="1" t="e">
        <f ca="1"/>
        <v>#N/A</v>
      </c>
      <c r="AT264" s="1" t="e">
        <f ca="1"/>
        <v>#N/A</v>
      </c>
    </row>
    <row r="265" spans="1:46" x14ac:dyDescent="0.25">
      <c r="A265" s="8"/>
      <c r="B265" s="10"/>
      <c r="C265" s="6" t="str">
        <f t="shared" si="52"/>
        <v/>
      </c>
      <c r="D265" s="6" t="str">
        <f t="shared" si="58"/>
        <v/>
      </c>
      <c r="E265" s="3" t="str">
        <f t="shared" si="53"/>
        <v/>
      </c>
      <c r="F265" t="str">
        <f t="shared" si="54"/>
        <v/>
      </c>
      <c r="G265" s="13">
        <v>261</v>
      </c>
      <c r="H265" s="14">
        <v>9.1635000000000008E-2</v>
      </c>
      <c r="I265" s="6">
        <f t="shared" si="55"/>
        <v>0.09</v>
      </c>
      <c r="J265" s="6">
        <f t="shared" si="59"/>
        <v>0.09</v>
      </c>
      <c r="K265" s="3">
        <f t="shared" ca="1" si="56"/>
        <v>339</v>
      </c>
      <c r="L265">
        <f t="shared" ca="1" si="57"/>
        <v>379</v>
      </c>
      <c r="X265" s="1" t="e">
        <f ca="1"/>
        <v>#N/A</v>
      </c>
      <c r="Y265" s="1" t="e">
        <f ca="1"/>
        <v>#N/A</v>
      </c>
      <c r="Z265" s="92" t="e">
        <f ca="1"/>
        <v>#N/A</v>
      </c>
      <c r="AA265" s="1" t="e">
        <f ca="1"/>
        <v>#N/A</v>
      </c>
      <c r="AB265" s="1">
        <f ca="1"/>
        <v>345</v>
      </c>
      <c r="AC265" s="1">
        <f ca="1"/>
        <v>0.06</v>
      </c>
      <c r="AD265" s="92">
        <f ca="1"/>
        <v>385</v>
      </c>
      <c r="AE265" s="1">
        <f ca="1"/>
        <v>0.06</v>
      </c>
      <c r="AF265" s="1" t="e">
        <f ca="1"/>
        <v>#N/A</v>
      </c>
      <c r="AG265" s="1" t="e">
        <f ca="1"/>
        <v>#N/A</v>
      </c>
      <c r="AH265" s="1" t="e">
        <f ca="1"/>
        <v>#N/A</v>
      </c>
      <c r="AI265" s="1" t="e">
        <f ca="1"/>
        <v>#N/A</v>
      </c>
      <c r="AJ265" s="1" t="e">
        <f t="shared" ca="1" si="60"/>
        <v>#N/A</v>
      </c>
      <c r="AK265" s="1" t="str">
        <f t="shared" ca="1" si="61"/>
        <v/>
      </c>
      <c r="AL265" s="93" t="str">
        <f ca="1">IF(ISNUMBER(AA265),IF(AA265&lt;intake_valve_lift!$B$4*1000,0,AA265),"")</f>
        <v/>
      </c>
      <c r="AM265" s="93" t="str">
        <f t="shared" ca="1" si="62"/>
        <v/>
      </c>
      <c r="AN265" s="1">
        <f t="shared" ca="1" si="63"/>
        <v>385</v>
      </c>
      <c r="AO265" s="93">
        <f ca="1">IF(ISNUMBER(AE265),IF(AE265&lt;exhaust_valve_lift!$B$4*1000,0,AE265),"")</f>
        <v>0</v>
      </c>
      <c r="AP265" s="93">
        <f ca="1">IF(AND(AO265=0,AO266=0,AO264=0),1000,AO265)</f>
        <v>1000</v>
      </c>
      <c r="AQ265" s="1" t="e">
        <f ca="1"/>
        <v>#N/A</v>
      </c>
      <c r="AR265" s="1" t="e">
        <f ca="1"/>
        <v>#N/A</v>
      </c>
      <c r="AS265" s="1" t="e">
        <f ca="1"/>
        <v>#N/A</v>
      </c>
      <c r="AT265" s="1" t="e">
        <f ca="1"/>
        <v>#N/A</v>
      </c>
    </row>
    <row r="266" spans="1:46" x14ac:dyDescent="0.25">
      <c r="A266" s="8"/>
      <c r="B266" s="10"/>
      <c r="C266" s="6" t="str">
        <f t="shared" si="52"/>
        <v/>
      </c>
      <c r="D266" s="6" t="str">
        <f t="shared" si="58"/>
        <v/>
      </c>
      <c r="E266" s="3" t="str">
        <f t="shared" si="53"/>
        <v/>
      </c>
      <c r="F266" t="str">
        <f t="shared" si="54"/>
        <v/>
      </c>
      <c r="G266" s="13">
        <v>262</v>
      </c>
      <c r="H266" s="14">
        <v>8.3382999999999999E-2</v>
      </c>
      <c r="I266" s="6">
        <f t="shared" si="55"/>
        <v>0.08</v>
      </c>
      <c r="J266" s="6">
        <f t="shared" si="59"/>
        <v>0.08</v>
      </c>
      <c r="K266" s="3">
        <f t="shared" ca="1" si="56"/>
        <v>340</v>
      </c>
      <c r="L266">
        <f t="shared" ca="1" si="57"/>
        <v>380</v>
      </c>
      <c r="X266" s="1" t="e">
        <f ca="1"/>
        <v>#N/A</v>
      </c>
      <c r="Y266" s="1" t="e">
        <f ca="1"/>
        <v>#N/A</v>
      </c>
      <c r="Z266" s="92" t="e">
        <f ca="1"/>
        <v>#N/A</v>
      </c>
      <c r="AA266" s="1" t="e">
        <f ca="1"/>
        <v>#N/A</v>
      </c>
      <c r="AB266" s="1">
        <f ca="1"/>
        <v>346</v>
      </c>
      <c r="AC266" s="1">
        <f ca="1"/>
        <v>0.05</v>
      </c>
      <c r="AD266" s="92">
        <f ca="1"/>
        <v>386</v>
      </c>
      <c r="AE266" s="1">
        <f ca="1"/>
        <v>0.05</v>
      </c>
      <c r="AF266" s="1" t="e">
        <f ca="1"/>
        <v>#N/A</v>
      </c>
      <c r="AG266" s="1" t="e">
        <f ca="1"/>
        <v>#N/A</v>
      </c>
      <c r="AH266" s="1" t="e">
        <f ca="1"/>
        <v>#N/A</v>
      </c>
      <c r="AI266" s="1" t="e">
        <f ca="1"/>
        <v>#N/A</v>
      </c>
      <c r="AJ266" s="1" t="e">
        <f t="shared" ca="1" si="60"/>
        <v>#N/A</v>
      </c>
      <c r="AK266" s="1" t="str">
        <f t="shared" ca="1" si="61"/>
        <v/>
      </c>
      <c r="AL266" s="93" t="str">
        <f ca="1">IF(ISNUMBER(AA266),IF(AA266&lt;intake_valve_lift!$B$4*1000,0,AA266),"")</f>
        <v/>
      </c>
      <c r="AM266" s="93" t="str">
        <f t="shared" ca="1" si="62"/>
        <v/>
      </c>
      <c r="AN266" s="1">
        <f t="shared" ca="1" si="63"/>
        <v>386</v>
      </c>
      <c r="AO266" s="93">
        <f ca="1">IF(ISNUMBER(AE266),IF(AE266&lt;exhaust_valve_lift!$B$4*1000,0,AE266),"")</f>
        <v>0</v>
      </c>
      <c r="AP266" s="93">
        <f t="shared" ca="1" si="64"/>
        <v>1000</v>
      </c>
      <c r="AQ266" s="1" t="e">
        <f ca="1"/>
        <v>#N/A</v>
      </c>
      <c r="AR266" s="1" t="e">
        <f ca="1"/>
        <v>#N/A</v>
      </c>
      <c r="AS266" s="1" t="e">
        <f ca="1"/>
        <v>#N/A</v>
      </c>
      <c r="AT266" s="1" t="e">
        <f ca="1"/>
        <v>#N/A</v>
      </c>
    </row>
    <row r="267" spans="1:46" x14ac:dyDescent="0.25">
      <c r="A267" s="8"/>
      <c r="B267" s="10"/>
      <c r="C267" s="6" t="str">
        <f t="shared" si="52"/>
        <v/>
      </c>
      <c r="D267" s="6" t="str">
        <f t="shared" si="58"/>
        <v/>
      </c>
      <c r="E267" s="3" t="str">
        <f t="shared" si="53"/>
        <v/>
      </c>
      <c r="F267" t="str">
        <f t="shared" si="54"/>
        <v/>
      </c>
      <c r="G267" s="13">
        <v>263</v>
      </c>
      <c r="H267" s="14">
        <v>7.6506000000000005E-2</v>
      </c>
      <c r="I267" s="6">
        <f t="shared" si="55"/>
        <v>0.08</v>
      </c>
      <c r="J267" s="6">
        <f t="shared" si="59"/>
        <v>0.08</v>
      </c>
      <c r="K267" s="3">
        <f t="shared" ca="1" si="56"/>
        <v>341</v>
      </c>
      <c r="L267">
        <f t="shared" ca="1" si="57"/>
        <v>381</v>
      </c>
      <c r="X267" s="1" t="e">
        <f ca="1"/>
        <v>#N/A</v>
      </c>
      <c r="Y267" s="1" t="e">
        <f ca="1"/>
        <v>#N/A</v>
      </c>
      <c r="Z267" s="92" t="e">
        <f ca="1"/>
        <v>#N/A</v>
      </c>
      <c r="AA267" s="1" t="e">
        <f ca="1"/>
        <v>#N/A</v>
      </c>
      <c r="AB267" s="1">
        <f ca="1"/>
        <v>347</v>
      </c>
      <c r="AC267" s="1">
        <f ca="1"/>
        <v>0.05</v>
      </c>
      <c r="AD267" s="92">
        <f ca="1"/>
        <v>387</v>
      </c>
      <c r="AE267" s="1">
        <f ca="1"/>
        <v>0.05</v>
      </c>
      <c r="AF267" s="1" t="e">
        <f ca="1"/>
        <v>#N/A</v>
      </c>
      <c r="AG267" s="1" t="e">
        <f ca="1"/>
        <v>#N/A</v>
      </c>
      <c r="AH267" s="1" t="e">
        <f ca="1"/>
        <v>#N/A</v>
      </c>
      <c r="AI267" s="1" t="e">
        <f ca="1"/>
        <v>#N/A</v>
      </c>
      <c r="AJ267" s="1" t="e">
        <f t="shared" ca="1" si="60"/>
        <v>#N/A</v>
      </c>
      <c r="AK267" s="1" t="str">
        <f t="shared" ca="1" si="61"/>
        <v/>
      </c>
      <c r="AL267" s="93" t="str">
        <f ca="1">IF(ISNUMBER(AA267),IF(AA267&lt;intake_valve_lift!$B$4*1000,0,AA267),"")</f>
        <v/>
      </c>
      <c r="AM267" s="93" t="str">
        <f t="shared" ca="1" si="62"/>
        <v/>
      </c>
      <c r="AN267" s="1">
        <f t="shared" ca="1" si="63"/>
        <v>387</v>
      </c>
      <c r="AO267" s="93">
        <f ca="1">IF(ISNUMBER(AE267),IF(AE267&lt;exhaust_valve_lift!$B$4*1000,0,AE267),"")</f>
        <v>0</v>
      </c>
      <c r="AP267" s="93">
        <f t="shared" ca="1" si="64"/>
        <v>1000</v>
      </c>
      <c r="AQ267" s="1" t="e">
        <f ca="1"/>
        <v>#N/A</v>
      </c>
      <c r="AR267" s="1" t="e">
        <f ca="1"/>
        <v>#N/A</v>
      </c>
      <c r="AS267" s="1" t="e">
        <f ca="1"/>
        <v>#N/A</v>
      </c>
      <c r="AT267" s="1" t="e">
        <f ca="1"/>
        <v>#N/A</v>
      </c>
    </row>
    <row r="268" spans="1:46" x14ac:dyDescent="0.25">
      <c r="A268" s="8"/>
      <c r="B268" s="10"/>
      <c r="C268" s="6" t="str">
        <f t="shared" si="52"/>
        <v/>
      </c>
      <c r="D268" s="6" t="str">
        <f t="shared" si="58"/>
        <v/>
      </c>
      <c r="E268" s="3" t="str">
        <f t="shared" si="53"/>
        <v/>
      </c>
      <c r="F268" t="str">
        <f t="shared" si="54"/>
        <v/>
      </c>
      <c r="G268" s="13">
        <v>264</v>
      </c>
      <c r="H268" s="14">
        <v>7.0677999999999991E-2</v>
      </c>
      <c r="I268" s="6">
        <f t="shared" si="55"/>
        <v>7.0000000000000007E-2</v>
      </c>
      <c r="J268" s="6">
        <f t="shared" si="59"/>
        <v>7.0000000000000007E-2</v>
      </c>
      <c r="K268" s="3">
        <f t="shared" ca="1" si="56"/>
        <v>342</v>
      </c>
      <c r="L268">
        <f t="shared" ca="1" si="57"/>
        <v>382</v>
      </c>
      <c r="X268" s="1" t="e">
        <f ca="1"/>
        <v>#N/A</v>
      </c>
      <c r="Y268" s="1" t="e">
        <f ca="1"/>
        <v>#N/A</v>
      </c>
      <c r="Z268" s="92" t="e">
        <f ca="1"/>
        <v>#N/A</v>
      </c>
      <c r="AA268" s="1" t="e">
        <f ca="1"/>
        <v>#N/A</v>
      </c>
      <c r="AB268" s="1">
        <f ca="1"/>
        <v>348</v>
      </c>
      <c r="AC268" s="1">
        <f ca="1"/>
        <v>0.04</v>
      </c>
      <c r="AD268" s="92">
        <f ca="1"/>
        <v>388</v>
      </c>
      <c r="AE268" s="1">
        <f ca="1"/>
        <v>0.04</v>
      </c>
      <c r="AF268" s="1" t="e">
        <f ca="1"/>
        <v>#N/A</v>
      </c>
      <c r="AG268" s="1" t="e">
        <f ca="1"/>
        <v>#N/A</v>
      </c>
      <c r="AH268" s="1" t="e">
        <f ca="1"/>
        <v>#N/A</v>
      </c>
      <c r="AI268" s="1" t="e">
        <f ca="1"/>
        <v>#N/A</v>
      </c>
      <c r="AJ268" s="1" t="e">
        <f t="shared" ca="1" si="60"/>
        <v>#N/A</v>
      </c>
      <c r="AK268" s="1" t="str">
        <f t="shared" ca="1" si="61"/>
        <v/>
      </c>
      <c r="AL268" s="93" t="str">
        <f ca="1">IF(ISNUMBER(AA268),IF(AA268&lt;intake_valve_lift!$B$4*1000,0,AA268),"")</f>
        <v/>
      </c>
      <c r="AM268" s="93" t="str">
        <f t="shared" ca="1" si="62"/>
        <v/>
      </c>
      <c r="AN268" s="1">
        <f t="shared" ca="1" si="63"/>
        <v>388</v>
      </c>
      <c r="AO268" s="93">
        <f ca="1">IF(ISNUMBER(AE268),IF(AE268&lt;exhaust_valve_lift!$B$4*1000,0,AE268),"")</f>
        <v>0</v>
      </c>
      <c r="AP268" s="93">
        <f t="shared" ca="1" si="64"/>
        <v>1000</v>
      </c>
      <c r="AQ268" s="1" t="e">
        <f ca="1"/>
        <v>#N/A</v>
      </c>
      <c r="AR268" s="1" t="e">
        <f ca="1"/>
        <v>#N/A</v>
      </c>
      <c r="AS268" s="1" t="e">
        <f ca="1"/>
        <v>#N/A</v>
      </c>
      <c r="AT268" s="1" t="e">
        <f ca="1"/>
        <v>#N/A</v>
      </c>
    </row>
    <row r="269" spans="1:46" x14ac:dyDescent="0.25">
      <c r="A269" s="8"/>
      <c r="B269" s="10"/>
      <c r="C269" s="6" t="str">
        <f t="shared" si="52"/>
        <v/>
      </c>
      <c r="D269" s="6" t="str">
        <f t="shared" si="58"/>
        <v/>
      </c>
      <c r="E269" s="3" t="str">
        <f t="shared" si="53"/>
        <v/>
      </c>
      <c r="F269" t="str">
        <f t="shared" si="54"/>
        <v/>
      </c>
      <c r="G269" s="13">
        <v>265</v>
      </c>
      <c r="H269" s="14">
        <v>6.5594E-2</v>
      </c>
      <c r="I269" s="6">
        <f t="shared" si="55"/>
        <v>7.0000000000000007E-2</v>
      </c>
      <c r="J269" s="6">
        <f t="shared" si="59"/>
        <v>7.0000000000000007E-2</v>
      </c>
      <c r="K269" s="3">
        <f t="shared" ca="1" si="56"/>
        <v>343</v>
      </c>
      <c r="L269">
        <f t="shared" ca="1" si="57"/>
        <v>383</v>
      </c>
      <c r="X269" s="1" t="e">
        <f ca="1"/>
        <v>#N/A</v>
      </c>
      <c r="Y269" s="1" t="e">
        <f ca="1"/>
        <v>#N/A</v>
      </c>
      <c r="Z269" s="92" t="e">
        <f ca="1"/>
        <v>#N/A</v>
      </c>
      <c r="AA269" s="1" t="e">
        <f ca="1"/>
        <v>#N/A</v>
      </c>
      <c r="AB269" s="1">
        <f ca="1"/>
        <v>349</v>
      </c>
      <c r="AC269" s="1">
        <f ca="1"/>
        <v>0.04</v>
      </c>
      <c r="AD269" s="92">
        <f ca="1"/>
        <v>389</v>
      </c>
      <c r="AE269" s="1">
        <f ca="1"/>
        <v>0.04</v>
      </c>
      <c r="AF269" s="1" t="e">
        <f ca="1"/>
        <v>#N/A</v>
      </c>
      <c r="AG269" s="1" t="e">
        <f ca="1"/>
        <v>#N/A</v>
      </c>
      <c r="AH269" s="1" t="e">
        <f ca="1"/>
        <v>#N/A</v>
      </c>
      <c r="AI269" s="1" t="e">
        <f ca="1"/>
        <v>#N/A</v>
      </c>
      <c r="AJ269" s="1" t="e">
        <f t="shared" ca="1" si="60"/>
        <v>#N/A</v>
      </c>
      <c r="AK269" s="1" t="str">
        <f t="shared" ca="1" si="61"/>
        <v/>
      </c>
      <c r="AL269" s="93" t="str">
        <f ca="1">IF(ISNUMBER(AA269),IF(AA269&lt;intake_valve_lift!$B$4*1000,0,AA269),"")</f>
        <v/>
      </c>
      <c r="AM269" s="93" t="str">
        <f t="shared" ca="1" si="62"/>
        <v/>
      </c>
      <c r="AN269" s="1">
        <f t="shared" ca="1" si="63"/>
        <v>389</v>
      </c>
      <c r="AO269" s="93">
        <f ca="1">IF(ISNUMBER(AE269),IF(AE269&lt;exhaust_valve_lift!$B$4*1000,0,AE269),"")</f>
        <v>0</v>
      </c>
      <c r="AP269" s="93">
        <f t="shared" ca="1" si="64"/>
        <v>1000</v>
      </c>
      <c r="AQ269" s="1" t="e">
        <f ca="1"/>
        <v>#N/A</v>
      </c>
      <c r="AR269" s="1" t="e">
        <f ca="1"/>
        <v>#N/A</v>
      </c>
      <c r="AS269" s="1" t="e">
        <f ca="1"/>
        <v>#N/A</v>
      </c>
      <c r="AT269" s="1" t="e">
        <f ca="1"/>
        <v>#N/A</v>
      </c>
    </row>
    <row r="270" spans="1:46" x14ac:dyDescent="0.25">
      <c r="A270" s="8"/>
      <c r="B270" s="10"/>
      <c r="C270" s="6" t="str">
        <f t="shared" si="52"/>
        <v/>
      </c>
      <c r="D270" s="6" t="str">
        <f t="shared" si="58"/>
        <v/>
      </c>
      <c r="E270" s="3" t="str">
        <f t="shared" si="53"/>
        <v/>
      </c>
      <c r="F270" t="str">
        <f t="shared" si="54"/>
        <v/>
      </c>
      <c r="G270" s="13">
        <v>266</v>
      </c>
      <c r="H270" s="14">
        <v>6.0979999999999999E-2</v>
      </c>
      <c r="I270" s="6">
        <f t="shared" si="55"/>
        <v>0.06</v>
      </c>
      <c r="J270" s="6">
        <f t="shared" si="59"/>
        <v>0.06</v>
      </c>
      <c r="K270" s="3">
        <f t="shared" ca="1" si="56"/>
        <v>344</v>
      </c>
      <c r="L270">
        <f t="shared" ca="1" si="57"/>
        <v>384</v>
      </c>
      <c r="X270" s="1" t="e">
        <f ca="1"/>
        <v>#N/A</v>
      </c>
      <c r="Y270" s="1" t="e">
        <f ca="1"/>
        <v>#N/A</v>
      </c>
      <c r="Z270" s="92" t="e">
        <f ca="1"/>
        <v>#N/A</v>
      </c>
      <c r="AA270" s="1" t="e">
        <f ca="1"/>
        <v>#N/A</v>
      </c>
      <c r="AB270" s="1">
        <f ca="1"/>
        <v>350</v>
      </c>
      <c r="AC270" s="1">
        <f ca="1"/>
        <v>0.04</v>
      </c>
      <c r="AD270" s="92">
        <f ca="1"/>
        <v>390</v>
      </c>
      <c r="AE270" s="1">
        <f ca="1"/>
        <v>0.04</v>
      </c>
      <c r="AF270" s="1" t="e">
        <f ca="1"/>
        <v>#N/A</v>
      </c>
      <c r="AG270" s="1" t="e">
        <f ca="1"/>
        <v>#N/A</v>
      </c>
      <c r="AH270" s="1" t="e">
        <f ca="1"/>
        <v>#N/A</v>
      </c>
      <c r="AI270" s="1" t="e">
        <f ca="1"/>
        <v>#N/A</v>
      </c>
      <c r="AJ270" s="1" t="e">
        <f t="shared" ca="1" si="60"/>
        <v>#N/A</v>
      </c>
      <c r="AK270" s="1" t="str">
        <f t="shared" ca="1" si="61"/>
        <v/>
      </c>
      <c r="AL270" s="93" t="str">
        <f ca="1">IF(ISNUMBER(AA270),IF(AA270&lt;intake_valve_lift!$B$4*1000,0,AA270),"")</f>
        <v/>
      </c>
      <c r="AM270" s="93" t="str">
        <f t="shared" ca="1" si="62"/>
        <v/>
      </c>
      <c r="AN270" s="1">
        <f t="shared" ca="1" si="63"/>
        <v>390</v>
      </c>
      <c r="AO270" s="93">
        <f ca="1">IF(ISNUMBER(AE270),IF(AE270&lt;exhaust_valve_lift!$B$4*1000,0,AE270),"")</f>
        <v>0</v>
      </c>
      <c r="AP270" s="93">
        <f t="shared" ca="1" si="64"/>
        <v>1000</v>
      </c>
      <c r="AQ270" s="1" t="e">
        <f ca="1"/>
        <v>#N/A</v>
      </c>
      <c r="AR270" s="1" t="e">
        <f ca="1"/>
        <v>#N/A</v>
      </c>
      <c r="AS270" s="1" t="e">
        <f ca="1"/>
        <v>#N/A</v>
      </c>
      <c r="AT270" s="1" t="e">
        <f ca="1"/>
        <v>#N/A</v>
      </c>
    </row>
    <row r="271" spans="1:46" x14ac:dyDescent="0.25">
      <c r="A271" s="8"/>
      <c r="B271" s="10"/>
      <c r="C271" s="6" t="str">
        <f t="shared" si="52"/>
        <v/>
      </c>
      <c r="D271" s="6" t="str">
        <f t="shared" si="58"/>
        <v/>
      </c>
      <c r="E271" s="3" t="str">
        <f t="shared" si="53"/>
        <v/>
      </c>
      <c r="F271" t="str">
        <f t="shared" si="54"/>
        <v/>
      </c>
      <c r="G271" s="13">
        <v>267</v>
      </c>
      <c r="H271" s="14">
        <v>5.6619999999999997E-2</v>
      </c>
      <c r="I271" s="6">
        <f t="shared" si="55"/>
        <v>0.06</v>
      </c>
      <c r="J271" s="6">
        <f t="shared" si="59"/>
        <v>0.06</v>
      </c>
      <c r="K271" s="3">
        <f t="shared" ca="1" si="56"/>
        <v>345</v>
      </c>
      <c r="L271">
        <f t="shared" ca="1" si="57"/>
        <v>385</v>
      </c>
      <c r="X271" s="1" t="e">
        <f ca="1"/>
        <v>#N/A</v>
      </c>
      <c r="Y271" s="1" t="e">
        <f ca="1"/>
        <v>#N/A</v>
      </c>
      <c r="Z271" s="92" t="e">
        <f ca="1"/>
        <v>#N/A</v>
      </c>
      <c r="AA271" s="1" t="e">
        <f ca="1"/>
        <v>#N/A</v>
      </c>
      <c r="AB271" s="1">
        <f ca="1"/>
        <v>351</v>
      </c>
      <c r="AC271" s="1">
        <f ca="1"/>
        <v>0.03</v>
      </c>
      <c r="AD271" s="92">
        <f ca="1"/>
        <v>391</v>
      </c>
      <c r="AE271" s="1">
        <f ca="1"/>
        <v>0.03</v>
      </c>
      <c r="AF271" s="1" t="e">
        <f ca="1"/>
        <v>#N/A</v>
      </c>
      <c r="AG271" s="1" t="e">
        <f ca="1"/>
        <v>#N/A</v>
      </c>
      <c r="AH271" s="1" t="e">
        <f ca="1"/>
        <v>#N/A</v>
      </c>
      <c r="AI271" s="1" t="e">
        <f ca="1"/>
        <v>#N/A</v>
      </c>
      <c r="AJ271" s="1" t="e">
        <f t="shared" ca="1" si="60"/>
        <v>#N/A</v>
      </c>
      <c r="AK271" s="1" t="str">
        <f t="shared" ca="1" si="61"/>
        <v/>
      </c>
      <c r="AL271" s="93" t="str">
        <f ca="1">IF(ISNUMBER(AA271),IF(AA271&lt;intake_valve_lift!$B$4*1000,0,AA271),"")</f>
        <v/>
      </c>
      <c r="AM271" s="93" t="str">
        <f t="shared" ca="1" si="62"/>
        <v/>
      </c>
      <c r="AN271" s="1">
        <f t="shared" ca="1" si="63"/>
        <v>391</v>
      </c>
      <c r="AO271" s="93">
        <f ca="1">IF(ISNUMBER(AE271),IF(AE271&lt;exhaust_valve_lift!$B$4*1000,0,AE271),"")</f>
        <v>0</v>
      </c>
      <c r="AP271" s="93">
        <f t="shared" ca="1" si="64"/>
        <v>1000</v>
      </c>
      <c r="AQ271" s="1" t="e">
        <f ca="1"/>
        <v>#N/A</v>
      </c>
      <c r="AR271" s="1" t="e">
        <f ca="1"/>
        <v>#N/A</v>
      </c>
      <c r="AS271" s="1" t="e">
        <f ca="1"/>
        <v>#N/A</v>
      </c>
      <c r="AT271" s="1" t="e">
        <f ca="1"/>
        <v>#N/A</v>
      </c>
    </row>
    <row r="272" spans="1:46" x14ac:dyDescent="0.25">
      <c r="A272" s="8"/>
      <c r="B272" s="10"/>
      <c r="C272" s="6" t="str">
        <f t="shared" si="52"/>
        <v/>
      </c>
      <c r="D272" s="6" t="str">
        <f t="shared" si="58"/>
        <v/>
      </c>
      <c r="E272" s="3" t="str">
        <f t="shared" si="53"/>
        <v/>
      </c>
      <c r="F272" t="str">
        <f t="shared" si="54"/>
        <v/>
      </c>
      <c r="G272" s="13">
        <v>268</v>
      </c>
      <c r="H272" s="14">
        <v>5.2374000000000004E-2</v>
      </c>
      <c r="I272" s="6">
        <f t="shared" si="55"/>
        <v>0.05</v>
      </c>
      <c r="J272" s="6">
        <f t="shared" si="59"/>
        <v>0.05</v>
      </c>
      <c r="K272" s="3">
        <f t="shared" ca="1" si="56"/>
        <v>346</v>
      </c>
      <c r="L272">
        <f t="shared" ca="1" si="57"/>
        <v>386</v>
      </c>
      <c r="X272" s="1" t="e">
        <f ca="1"/>
        <v>#N/A</v>
      </c>
      <c r="Y272" s="1" t="e">
        <f ca="1"/>
        <v>#N/A</v>
      </c>
      <c r="Z272" s="92" t="e">
        <f ca="1"/>
        <v>#N/A</v>
      </c>
      <c r="AA272" s="1" t="e">
        <f ca="1"/>
        <v>#N/A</v>
      </c>
      <c r="AB272" s="1">
        <f ca="1"/>
        <v>352</v>
      </c>
      <c r="AC272" s="1">
        <f ca="1"/>
        <v>0.03</v>
      </c>
      <c r="AD272" s="92">
        <f ca="1"/>
        <v>392</v>
      </c>
      <c r="AE272" s="1">
        <f ca="1"/>
        <v>0.03</v>
      </c>
      <c r="AF272" s="1" t="e">
        <f ca="1"/>
        <v>#N/A</v>
      </c>
      <c r="AG272" s="1" t="e">
        <f ca="1"/>
        <v>#N/A</v>
      </c>
      <c r="AH272" s="1" t="e">
        <f ca="1"/>
        <v>#N/A</v>
      </c>
      <c r="AI272" s="1" t="e">
        <f ca="1"/>
        <v>#N/A</v>
      </c>
      <c r="AJ272" s="1" t="e">
        <f t="shared" ca="1" si="60"/>
        <v>#N/A</v>
      </c>
      <c r="AK272" s="1" t="str">
        <f t="shared" ca="1" si="61"/>
        <v/>
      </c>
      <c r="AL272" s="93" t="str">
        <f ca="1">IF(ISNUMBER(AA272),IF(AA272&lt;intake_valve_lift!$B$4*1000,0,AA272),"")</f>
        <v/>
      </c>
      <c r="AM272" s="93" t="str">
        <f t="shared" ca="1" si="62"/>
        <v/>
      </c>
      <c r="AN272" s="1">
        <f t="shared" ca="1" si="63"/>
        <v>392</v>
      </c>
      <c r="AO272" s="93">
        <f ca="1">IF(ISNUMBER(AE272),IF(AE272&lt;exhaust_valve_lift!$B$4*1000,0,AE272),"")</f>
        <v>0</v>
      </c>
      <c r="AP272" s="93">
        <f t="shared" ca="1" si="64"/>
        <v>1000</v>
      </c>
      <c r="AQ272" s="1" t="e">
        <f ca="1"/>
        <v>#N/A</v>
      </c>
      <c r="AR272" s="1" t="e">
        <f ca="1"/>
        <v>#N/A</v>
      </c>
      <c r="AS272" s="1" t="e">
        <f ca="1"/>
        <v>#N/A</v>
      </c>
      <c r="AT272" s="1" t="e">
        <f ca="1"/>
        <v>#N/A</v>
      </c>
    </row>
    <row r="273" spans="1:46" x14ac:dyDescent="0.25">
      <c r="A273" s="8"/>
      <c r="B273" s="10"/>
      <c r="C273" s="6" t="str">
        <f t="shared" si="52"/>
        <v/>
      </c>
      <c r="D273" s="6" t="str">
        <f t="shared" si="58"/>
        <v/>
      </c>
      <c r="E273" s="3" t="str">
        <f t="shared" si="53"/>
        <v/>
      </c>
      <c r="F273" t="str">
        <f t="shared" si="54"/>
        <v/>
      </c>
      <c r="G273" s="13">
        <v>269</v>
      </c>
      <c r="H273" s="14">
        <v>4.8168000000000002E-2</v>
      </c>
      <c r="I273" s="6">
        <f t="shared" si="55"/>
        <v>0.05</v>
      </c>
      <c r="J273" s="6">
        <f t="shared" si="59"/>
        <v>0.05</v>
      </c>
      <c r="K273" s="3">
        <f t="shared" ca="1" si="56"/>
        <v>347</v>
      </c>
      <c r="L273">
        <f t="shared" ca="1" si="57"/>
        <v>387</v>
      </c>
      <c r="X273" s="1" t="e">
        <f ca="1"/>
        <v>#N/A</v>
      </c>
      <c r="Y273" s="1" t="e">
        <f ca="1"/>
        <v>#N/A</v>
      </c>
      <c r="Z273" s="92" t="e">
        <f ca="1"/>
        <v>#N/A</v>
      </c>
      <c r="AA273" s="1" t="e">
        <f ca="1"/>
        <v>#N/A</v>
      </c>
      <c r="AB273" s="1">
        <f ca="1"/>
        <v>353</v>
      </c>
      <c r="AC273" s="1">
        <f ca="1"/>
        <v>0.02</v>
      </c>
      <c r="AD273" s="92">
        <f ca="1"/>
        <v>393</v>
      </c>
      <c r="AE273" s="1">
        <f ca="1"/>
        <v>0.02</v>
      </c>
      <c r="AF273" s="1" t="e">
        <f ca="1"/>
        <v>#N/A</v>
      </c>
      <c r="AG273" s="1" t="e">
        <f ca="1"/>
        <v>#N/A</v>
      </c>
      <c r="AH273" s="1" t="e">
        <f ca="1"/>
        <v>#N/A</v>
      </c>
      <c r="AI273" s="1" t="e">
        <f ca="1"/>
        <v>#N/A</v>
      </c>
      <c r="AJ273" s="1" t="e">
        <f t="shared" ca="1" si="60"/>
        <v>#N/A</v>
      </c>
      <c r="AK273" s="1" t="str">
        <f t="shared" ca="1" si="61"/>
        <v/>
      </c>
      <c r="AL273" s="93" t="str">
        <f ca="1">IF(ISNUMBER(AA273),IF(AA273&lt;intake_valve_lift!$B$4*1000,0,AA273),"")</f>
        <v/>
      </c>
      <c r="AM273" s="93" t="str">
        <f t="shared" ca="1" si="62"/>
        <v/>
      </c>
      <c r="AN273" s="1">
        <f t="shared" ca="1" si="63"/>
        <v>393</v>
      </c>
      <c r="AO273" s="93">
        <f ca="1">IF(ISNUMBER(AE273),IF(AE273&lt;exhaust_valve_lift!$B$4*1000,0,AE273),"")</f>
        <v>0</v>
      </c>
      <c r="AP273" s="93">
        <f t="shared" ca="1" si="64"/>
        <v>1000</v>
      </c>
      <c r="AQ273" s="1" t="e">
        <f ca="1"/>
        <v>#N/A</v>
      </c>
      <c r="AR273" s="1" t="e">
        <f ca="1"/>
        <v>#N/A</v>
      </c>
      <c r="AS273" s="1" t="e">
        <f ca="1"/>
        <v>#N/A</v>
      </c>
      <c r="AT273" s="1" t="e">
        <f ca="1"/>
        <v>#N/A</v>
      </c>
    </row>
    <row r="274" spans="1:46" x14ac:dyDescent="0.25">
      <c r="A274" s="8"/>
      <c r="B274" s="10"/>
      <c r="C274" s="6" t="str">
        <f t="shared" si="52"/>
        <v/>
      </c>
      <c r="D274" s="6" t="str">
        <f t="shared" si="58"/>
        <v/>
      </c>
      <c r="E274" s="3" t="str">
        <f t="shared" si="53"/>
        <v/>
      </c>
      <c r="F274" t="str">
        <f t="shared" si="54"/>
        <v/>
      </c>
      <c r="G274" s="13">
        <v>270</v>
      </c>
      <c r="H274" s="14">
        <v>4.3972999999999998E-2</v>
      </c>
      <c r="I274" s="6">
        <f t="shared" si="55"/>
        <v>0.04</v>
      </c>
      <c r="J274" s="6">
        <f t="shared" si="59"/>
        <v>0.04</v>
      </c>
      <c r="K274" s="3">
        <f t="shared" ca="1" si="56"/>
        <v>348</v>
      </c>
      <c r="L274">
        <f t="shared" ca="1" si="57"/>
        <v>388</v>
      </c>
      <c r="X274" s="1" t="e">
        <f ca="1"/>
        <v>#N/A</v>
      </c>
      <c r="Y274" s="1" t="e">
        <f ca="1"/>
        <v>#N/A</v>
      </c>
      <c r="Z274" s="92" t="e">
        <f ca="1"/>
        <v>#N/A</v>
      </c>
      <c r="AA274" s="1" t="e">
        <f ca="1"/>
        <v>#N/A</v>
      </c>
      <c r="AB274" s="1">
        <f ca="1"/>
        <v>354</v>
      </c>
      <c r="AC274" s="1">
        <f ca="1"/>
        <v>0.02</v>
      </c>
      <c r="AD274" s="92">
        <f ca="1"/>
        <v>394</v>
      </c>
      <c r="AE274" s="1">
        <f ca="1"/>
        <v>0.02</v>
      </c>
      <c r="AF274" s="1" t="e">
        <f ca="1"/>
        <v>#N/A</v>
      </c>
      <c r="AG274" s="1" t="e">
        <f ca="1"/>
        <v>#N/A</v>
      </c>
      <c r="AH274" s="1" t="e">
        <f ca="1"/>
        <v>#N/A</v>
      </c>
      <c r="AI274" s="1" t="e">
        <f ca="1"/>
        <v>#N/A</v>
      </c>
      <c r="AJ274" s="1" t="e">
        <f t="shared" ca="1" si="60"/>
        <v>#N/A</v>
      </c>
      <c r="AK274" s="1" t="str">
        <f t="shared" ca="1" si="61"/>
        <v/>
      </c>
      <c r="AL274" s="93" t="str">
        <f ca="1">IF(ISNUMBER(AA274),IF(AA274&lt;intake_valve_lift!$B$4*1000,0,AA274),"")</f>
        <v/>
      </c>
      <c r="AM274" s="93" t="str">
        <f t="shared" ca="1" si="62"/>
        <v/>
      </c>
      <c r="AN274" s="1">
        <f t="shared" ca="1" si="63"/>
        <v>394</v>
      </c>
      <c r="AO274" s="93">
        <f ca="1">IF(ISNUMBER(AE274),IF(AE274&lt;exhaust_valve_lift!$B$4*1000,0,AE274),"")</f>
        <v>0</v>
      </c>
      <c r="AP274" s="93">
        <f t="shared" ca="1" si="64"/>
        <v>1000</v>
      </c>
      <c r="AQ274" s="1" t="e">
        <f ca="1"/>
        <v>#N/A</v>
      </c>
      <c r="AR274" s="1" t="e">
        <f ca="1"/>
        <v>#N/A</v>
      </c>
      <c r="AS274" s="1" t="e">
        <f ca="1"/>
        <v>#N/A</v>
      </c>
      <c r="AT274" s="1" t="e">
        <f ca="1"/>
        <v>#N/A</v>
      </c>
    </row>
    <row r="275" spans="1:46" x14ac:dyDescent="0.25">
      <c r="A275" s="8"/>
      <c r="B275" s="10"/>
      <c r="C275" s="6" t="str">
        <f t="shared" si="52"/>
        <v/>
      </c>
      <c r="D275" s="6" t="str">
        <f t="shared" si="58"/>
        <v/>
      </c>
      <c r="E275" s="3" t="str">
        <f t="shared" si="53"/>
        <v/>
      </c>
      <c r="F275" t="str">
        <f t="shared" si="54"/>
        <v/>
      </c>
      <c r="G275" s="13">
        <v>271</v>
      </c>
      <c r="H275" s="14">
        <v>3.9779000000000002E-2</v>
      </c>
      <c r="I275" s="6">
        <f t="shared" si="55"/>
        <v>0.04</v>
      </c>
      <c r="J275" s="6">
        <f t="shared" si="59"/>
        <v>0.04</v>
      </c>
      <c r="K275" s="3">
        <f t="shared" ca="1" si="56"/>
        <v>349</v>
      </c>
      <c r="L275">
        <f t="shared" ca="1" si="57"/>
        <v>389</v>
      </c>
      <c r="X275" s="1" t="e">
        <f ca="1"/>
        <v>#N/A</v>
      </c>
      <c r="Y275" s="1" t="e">
        <f ca="1"/>
        <v>#N/A</v>
      </c>
      <c r="Z275" s="92" t="e">
        <f ca="1"/>
        <v>#N/A</v>
      </c>
      <c r="AA275" s="1" t="e">
        <f ca="1"/>
        <v>#N/A</v>
      </c>
      <c r="AB275" s="1">
        <f ca="1"/>
        <v>355</v>
      </c>
      <c r="AC275" s="1">
        <f ca="1"/>
        <v>0.02</v>
      </c>
      <c r="AD275" s="92">
        <f ca="1"/>
        <v>395</v>
      </c>
      <c r="AE275" s="1">
        <f ca="1"/>
        <v>0.02</v>
      </c>
      <c r="AF275" s="1" t="e">
        <f ca="1"/>
        <v>#N/A</v>
      </c>
      <c r="AG275" s="1" t="e">
        <f ca="1"/>
        <v>#N/A</v>
      </c>
      <c r="AH275" s="1" t="e">
        <f ca="1"/>
        <v>#N/A</v>
      </c>
      <c r="AI275" s="1" t="e">
        <f ca="1"/>
        <v>#N/A</v>
      </c>
      <c r="AJ275" s="1" t="e">
        <f t="shared" ca="1" si="60"/>
        <v>#N/A</v>
      </c>
      <c r="AK275" s="1" t="str">
        <f t="shared" ca="1" si="61"/>
        <v/>
      </c>
      <c r="AL275" s="93" t="str">
        <f ca="1">IF(ISNUMBER(AA275),IF(AA275&lt;intake_valve_lift!$B$4*1000,0,AA275),"")</f>
        <v/>
      </c>
      <c r="AM275" s="93" t="str">
        <f t="shared" ca="1" si="62"/>
        <v/>
      </c>
      <c r="AN275" s="1">
        <f t="shared" ca="1" si="63"/>
        <v>395</v>
      </c>
      <c r="AO275" s="93">
        <f ca="1">IF(ISNUMBER(AE275),IF(AE275&lt;exhaust_valve_lift!$B$4*1000,0,AE275),"")</f>
        <v>0</v>
      </c>
      <c r="AP275" s="93">
        <f t="shared" ca="1" si="64"/>
        <v>1000</v>
      </c>
      <c r="AQ275" s="1" t="e">
        <f ca="1"/>
        <v>#N/A</v>
      </c>
      <c r="AR275" s="1" t="e">
        <f ca="1"/>
        <v>#N/A</v>
      </c>
      <c r="AS275" s="1" t="e">
        <f ca="1"/>
        <v>#N/A</v>
      </c>
      <c r="AT275" s="1" t="e">
        <f ca="1"/>
        <v>#N/A</v>
      </c>
    </row>
    <row r="276" spans="1:46" x14ac:dyDescent="0.25">
      <c r="A276" s="8"/>
      <c r="B276" s="10"/>
      <c r="C276" s="6" t="str">
        <f t="shared" si="52"/>
        <v/>
      </c>
      <c r="D276" s="6" t="str">
        <f t="shared" si="58"/>
        <v/>
      </c>
      <c r="E276" s="3" t="str">
        <f t="shared" si="53"/>
        <v/>
      </c>
      <c r="F276" t="str">
        <f t="shared" si="54"/>
        <v/>
      </c>
      <c r="G276" s="13">
        <v>272</v>
      </c>
      <c r="H276" s="14">
        <v>3.5587000000000001E-2</v>
      </c>
      <c r="I276" s="6">
        <f t="shared" si="55"/>
        <v>0.04</v>
      </c>
      <c r="J276" s="6">
        <f t="shared" si="59"/>
        <v>0.04</v>
      </c>
      <c r="K276" s="3">
        <f t="shared" ca="1" si="56"/>
        <v>350</v>
      </c>
      <c r="L276">
        <f t="shared" ca="1" si="57"/>
        <v>390</v>
      </c>
      <c r="X276" s="1" t="e">
        <f ca="1"/>
        <v>#N/A</v>
      </c>
      <c r="Y276" s="1" t="e">
        <f ca="1"/>
        <v>#N/A</v>
      </c>
      <c r="Z276" s="92" t="e">
        <f ca="1"/>
        <v>#N/A</v>
      </c>
      <c r="AA276" s="1" t="e">
        <f ca="1"/>
        <v>#N/A</v>
      </c>
      <c r="AB276" s="1">
        <f ca="1"/>
        <v>356</v>
      </c>
      <c r="AC276" s="1">
        <f ca="1"/>
        <v>0.01</v>
      </c>
      <c r="AD276" s="92">
        <f ca="1"/>
        <v>396</v>
      </c>
      <c r="AE276" s="1">
        <f ca="1"/>
        <v>0.01</v>
      </c>
      <c r="AF276" s="1" t="e">
        <f ca="1"/>
        <v>#N/A</v>
      </c>
      <c r="AG276" s="1" t="e">
        <f ca="1"/>
        <v>#N/A</v>
      </c>
      <c r="AH276" s="1" t="e">
        <f ca="1"/>
        <v>#N/A</v>
      </c>
      <c r="AI276" s="1" t="e">
        <f ca="1"/>
        <v>#N/A</v>
      </c>
      <c r="AJ276" s="1" t="e">
        <f t="shared" ca="1" si="60"/>
        <v>#N/A</v>
      </c>
      <c r="AK276" s="1" t="str">
        <f t="shared" ca="1" si="61"/>
        <v/>
      </c>
      <c r="AL276" s="93" t="str">
        <f ca="1">IF(ISNUMBER(AA276),IF(AA276&lt;intake_valve_lift!$B$4*1000,0,AA276),"")</f>
        <v/>
      </c>
      <c r="AM276" s="93" t="str">
        <f t="shared" ca="1" si="62"/>
        <v/>
      </c>
      <c r="AN276" s="1">
        <f t="shared" ca="1" si="63"/>
        <v>396</v>
      </c>
      <c r="AO276" s="93">
        <f ca="1">IF(ISNUMBER(AE276),IF(AE276&lt;exhaust_valve_lift!$B$4*1000,0,AE276),"")</f>
        <v>0</v>
      </c>
      <c r="AP276" s="93">
        <f t="shared" ca="1" si="64"/>
        <v>1000</v>
      </c>
      <c r="AQ276" s="1" t="e">
        <f ca="1"/>
        <v>#N/A</v>
      </c>
      <c r="AR276" s="1" t="e">
        <f ca="1"/>
        <v>#N/A</v>
      </c>
      <c r="AS276" s="1" t="e">
        <f ca="1"/>
        <v>#N/A</v>
      </c>
      <c r="AT276" s="1" t="e">
        <f ca="1"/>
        <v>#N/A</v>
      </c>
    </row>
    <row r="277" spans="1:46" x14ac:dyDescent="0.25">
      <c r="A277" s="8"/>
      <c r="B277" s="10"/>
      <c r="C277" s="6" t="str">
        <f t="shared" si="52"/>
        <v/>
      </c>
      <c r="D277" s="6" t="str">
        <f t="shared" si="58"/>
        <v/>
      </c>
      <c r="E277" s="3" t="str">
        <f t="shared" si="53"/>
        <v/>
      </c>
      <c r="F277" t="str">
        <f t="shared" si="54"/>
        <v/>
      </c>
      <c r="G277" s="13">
        <v>273</v>
      </c>
      <c r="H277" s="14">
        <v>3.1396E-2</v>
      </c>
      <c r="I277" s="6">
        <f t="shared" si="55"/>
        <v>0.03</v>
      </c>
      <c r="J277" s="6">
        <f t="shared" si="59"/>
        <v>0.03</v>
      </c>
      <c r="K277" s="3">
        <f t="shared" ca="1" si="56"/>
        <v>351</v>
      </c>
      <c r="L277">
        <f t="shared" ca="1" si="57"/>
        <v>391</v>
      </c>
      <c r="X277" s="1" t="e">
        <f ca="1"/>
        <v>#N/A</v>
      </c>
      <c r="Y277" s="1" t="e">
        <f ca="1"/>
        <v>#N/A</v>
      </c>
      <c r="Z277" s="92" t="e">
        <f ca="1"/>
        <v>#N/A</v>
      </c>
      <c r="AA277" s="1" t="e">
        <f ca="1"/>
        <v>#N/A</v>
      </c>
      <c r="AB277" s="1">
        <f ca="1"/>
        <v>357</v>
      </c>
      <c r="AC277" s="1">
        <f ca="1"/>
        <v>0.01</v>
      </c>
      <c r="AD277" s="92">
        <f ca="1"/>
        <v>397</v>
      </c>
      <c r="AE277" s="1">
        <f ca="1"/>
        <v>0.01</v>
      </c>
      <c r="AF277" s="1" t="e">
        <f ca="1"/>
        <v>#N/A</v>
      </c>
      <c r="AG277" s="1" t="e">
        <f ca="1"/>
        <v>#N/A</v>
      </c>
      <c r="AH277" s="1" t="e">
        <f ca="1"/>
        <v>#N/A</v>
      </c>
      <c r="AI277" s="1" t="e">
        <f ca="1"/>
        <v>#N/A</v>
      </c>
      <c r="AJ277" s="1" t="e">
        <f t="shared" ca="1" si="60"/>
        <v>#N/A</v>
      </c>
      <c r="AK277" s="1" t="str">
        <f t="shared" ca="1" si="61"/>
        <v/>
      </c>
      <c r="AL277" s="93" t="str">
        <f ca="1">IF(ISNUMBER(AA277),IF(AA277&lt;intake_valve_lift!$B$4*1000,0,AA277),"")</f>
        <v/>
      </c>
      <c r="AM277" s="93" t="str">
        <f t="shared" ca="1" si="62"/>
        <v/>
      </c>
      <c r="AN277" s="1">
        <f t="shared" ca="1" si="63"/>
        <v>397</v>
      </c>
      <c r="AO277" s="93">
        <f ca="1">IF(ISNUMBER(AE277),IF(AE277&lt;exhaust_valve_lift!$B$4*1000,0,AE277),"")</f>
        <v>0</v>
      </c>
      <c r="AP277" s="93">
        <f t="shared" ca="1" si="64"/>
        <v>1000</v>
      </c>
      <c r="AQ277" s="1" t="e">
        <f ca="1"/>
        <v>#N/A</v>
      </c>
      <c r="AR277" s="1" t="e">
        <f ca="1"/>
        <v>#N/A</v>
      </c>
      <c r="AS277" s="1" t="e">
        <f ca="1"/>
        <v>#N/A</v>
      </c>
      <c r="AT277" s="1" t="e">
        <f ca="1"/>
        <v>#N/A</v>
      </c>
    </row>
    <row r="278" spans="1:46" x14ac:dyDescent="0.25">
      <c r="A278" s="8"/>
      <c r="B278" s="10"/>
      <c r="C278" s="6" t="str">
        <f t="shared" si="52"/>
        <v/>
      </c>
      <c r="D278" s="6" t="str">
        <f t="shared" si="58"/>
        <v/>
      </c>
      <c r="E278" s="3" t="str">
        <f t="shared" si="53"/>
        <v/>
      </c>
      <c r="F278" t="str">
        <f t="shared" si="54"/>
        <v/>
      </c>
      <c r="G278" s="13">
        <v>274</v>
      </c>
      <c r="H278" s="14">
        <v>2.7217999999999999E-2</v>
      </c>
      <c r="I278" s="6">
        <f t="shared" si="55"/>
        <v>0.03</v>
      </c>
      <c r="J278" s="6">
        <f t="shared" si="59"/>
        <v>0.03</v>
      </c>
      <c r="K278" s="3">
        <f t="shared" ca="1" si="56"/>
        <v>352</v>
      </c>
      <c r="L278">
        <f t="shared" ca="1" si="57"/>
        <v>392</v>
      </c>
      <c r="X278" s="1" t="e">
        <f ca="1"/>
        <v>#N/A</v>
      </c>
      <c r="Y278" s="1" t="e">
        <f ca="1"/>
        <v>#N/A</v>
      </c>
      <c r="Z278" s="92" t="e">
        <f ca="1"/>
        <v>#N/A</v>
      </c>
      <c r="AA278" s="1" t="e">
        <f ca="1"/>
        <v>#N/A</v>
      </c>
      <c r="AB278" s="1">
        <f ca="1"/>
        <v>358</v>
      </c>
      <c r="AC278" s="1">
        <f ca="1"/>
        <v>0.01</v>
      </c>
      <c r="AD278" s="92">
        <f ca="1"/>
        <v>398</v>
      </c>
      <c r="AE278" s="1">
        <f ca="1"/>
        <v>0.01</v>
      </c>
      <c r="AF278" s="1" t="e">
        <f ca="1"/>
        <v>#N/A</v>
      </c>
      <c r="AG278" s="1" t="e">
        <f ca="1"/>
        <v>#N/A</v>
      </c>
      <c r="AH278" s="1" t="e">
        <f ca="1"/>
        <v>#N/A</v>
      </c>
      <c r="AI278" s="1" t="e">
        <f ca="1"/>
        <v>#N/A</v>
      </c>
      <c r="AJ278" s="1" t="e">
        <f t="shared" ca="1" si="60"/>
        <v>#N/A</v>
      </c>
      <c r="AK278" s="1" t="str">
        <f t="shared" ca="1" si="61"/>
        <v/>
      </c>
      <c r="AL278" s="93" t="str">
        <f ca="1">IF(ISNUMBER(AA278),IF(AA278&lt;intake_valve_lift!$B$4*1000,0,AA278),"")</f>
        <v/>
      </c>
      <c r="AM278" s="93" t="str">
        <f t="shared" ca="1" si="62"/>
        <v/>
      </c>
      <c r="AN278" s="1">
        <f t="shared" ca="1" si="63"/>
        <v>398</v>
      </c>
      <c r="AO278" s="93">
        <f ca="1">IF(ISNUMBER(AE278),IF(AE278&lt;exhaust_valve_lift!$B$4*1000,0,AE278),"")</f>
        <v>0</v>
      </c>
      <c r="AP278" s="93">
        <f t="shared" ca="1" si="64"/>
        <v>1000</v>
      </c>
      <c r="AQ278" s="1" t="e">
        <f ca="1"/>
        <v>#N/A</v>
      </c>
      <c r="AR278" s="1" t="e">
        <f ca="1"/>
        <v>#N/A</v>
      </c>
      <c r="AS278" s="1" t="e">
        <f ca="1"/>
        <v>#N/A</v>
      </c>
      <c r="AT278" s="1" t="e">
        <f ca="1"/>
        <v>#N/A</v>
      </c>
    </row>
    <row r="279" spans="1:46" x14ac:dyDescent="0.25">
      <c r="A279" s="8"/>
      <c r="B279" s="10"/>
      <c r="C279" s="6" t="str">
        <f t="shared" si="52"/>
        <v/>
      </c>
      <c r="D279" s="6" t="str">
        <f t="shared" si="58"/>
        <v/>
      </c>
      <c r="E279" s="3" t="str">
        <f t="shared" si="53"/>
        <v/>
      </c>
      <c r="F279" t="str">
        <f t="shared" si="54"/>
        <v/>
      </c>
      <c r="G279" s="13">
        <v>275</v>
      </c>
      <c r="H279" s="14">
        <v>2.3084E-2</v>
      </c>
      <c r="I279" s="6">
        <f t="shared" si="55"/>
        <v>0.02</v>
      </c>
      <c r="J279" s="6">
        <f t="shared" si="59"/>
        <v>0.02</v>
      </c>
      <c r="K279" s="3">
        <f t="shared" ca="1" si="56"/>
        <v>353</v>
      </c>
      <c r="L279">
        <f t="shared" ca="1" si="57"/>
        <v>393</v>
      </c>
      <c r="X279" s="1" t="e">
        <f ca="1"/>
        <v>#N/A</v>
      </c>
      <c r="Y279" s="1" t="e">
        <f ca="1"/>
        <v>#N/A</v>
      </c>
      <c r="Z279" s="92" t="e">
        <f ca="1"/>
        <v>#N/A</v>
      </c>
      <c r="AA279" s="1" t="e">
        <f ca="1"/>
        <v>#N/A</v>
      </c>
      <c r="AB279" s="1">
        <f ca="1"/>
        <v>359</v>
      </c>
      <c r="AC279" s="1">
        <f ca="1"/>
        <v>0</v>
      </c>
      <c r="AD279" s="92">
        <f ca="1"/>
        <v>399</v>
      </c>
      <c r="AE279" s="1">
        <f ca="1"/>
        <v>0</v>
      </c>
      <c r="AF279" s="1" t="e">
        <f ca="1"/>
        <v>#N/A</v>
      </c>
      <c r="AG279" s="1" t="e">
        <f ca="1"/>
        <v>#N/A</v>
      </c>
      <c r="AH279" s="1" t="e">
        <f ca="1"/>
        <v>#N/A</v>
      </c>
      <c r="AI279" s="1" t="e">
        <f ca="1"/>
        <v>#N/A</v>
      </c>
      <c r="AJ279" s="1" t="e">
        <f t="shared" ca="1" si="60"/>
        <v>#N/A</v>
      </c>
      <c r="AK279" s="1" t="str">
        <f t="shared" ca="1" si="61"/>
        <v/>
      </c>
      <c r="AL279" s="93" t="str">
        <f ca="1">IF(ISNUMBER(AA279),IF(AA279&lt;intake_valve_lift!$B$4*1000,0,AA279),"")</f>
        <v/>
      </c>
      <c r="AM279" s="93" t="str">
        <f t="shared" ca="1" si="62"/>
        <v/>
      </c>
      <c r="AN279" s="1">
        <f t="shared" ca="1" si="63"/>
        <v>399</v>
      </c>
      <c r="AO279" s="93">
        <f ca="1">IF(ISNUMBER(AE279),IF(AE279&lt;exhaust_valve_lift!$B$4*1000,0,AE279),"")</f>
        <v>0</v>
      </c>
      <c r="AP279" s="93">
        <f t="shared" ca="1" si="64"/>
        <v>0</v>
      </c>
      <c r="AQ279" s="1" t="e">
        <f ca="1"/>
        <v>#N/A</v>
      </c>
      <c r="AR279" s="1" t="e">
        <f ca="1"/>
        <v>#N/A</v>
      </c>
      <c r="AS279" s="1" t="e">
        <f ca="1"/>
        <v>#N/A</v>
      </c>
      <c r="AT279" s="1" t="e">
        <f ca="1"/>
        <v>#N/A</v>
      </c>
    </row>
    <row r="280" spans="1:46" x14ac:dyDescent="0.25">
      <c r="A280" s="8"/>
      <c r="B280" s="10"/>
      <c r="C280" s="6" t="str">
        <f t="shared" si="52"/>
        <v/>
      </c>
      <c r="D280" s="6" t="str">
        <f t="shared" si="58"/>
        <v/>
      </c>
      <c r="E280" s="3" t="str">
        <f t="shared" si="53"/>
        <v/>
      </c>
      <c r="F280" t="str">
        <f t="shared" si="54"/>
        <v/>
      </c>
      <c r="G280" s="13">
        <v>276</v>
      </c>
      <c r="H280" s="14">
        <v>1.9061000000000002E-2</v>
      </c>
      <c r="I280" s="6">
        <f t="shared" si="55"/>
        <v>0.02</v>
      </c>
      <c r="J280" s="6">
        <f t="shared" si="59"/>
        <v>0.02</v>
      </c>
      <c r="K280" s="3">
        <f t="shared" ca="1" si="56"/>
        <v>354</v>
      </c>
      <c r="L280">
        <f t="shared" ca="1" si="57"/>
        <v>394</v>
      </c>
      <c r="X280" s="1" t="e">
        <f ca="1"/>
        <v>#N/A</v>
      </c>
      <c r="Y280" s="1" t="e">
        <f ca="1"/>
        <v>#N/A</v>
      </c>
      <c r="Z280" s="92" t="e">
        <f ca="1"/>
        <v>#N/A</v>
      </c>
      <c r="AA280" s="1" t="e">
        <f ca="1"/>
        <v>#N/A</v>
      </c>
      <c r="AB280" s="1" t="e">
        <f ca="1"/>
        <v>#N/A</v>
      </c>
      <c r="AC280" s="1" t="e">
        <f ca="1"/>
        <v>#N/A</v>
      </c>
      <c r="AD280" s="92" t="e">
        <f ca="1"/>
        <v>#N/A</v>
      </c>
      <c r="AE280" s="1" t="e">
        <f ca="1"/>
        <v>#N/A</v>
      </c>
      <c r="AF280" s="1" t="e">
        <f ca="1"/>
        <v>#N/A</v>
      </c>
      <c r="AG280" s="1" t="e">
        <f ca="1"/>
        <v>#N/A</v>
      </c>
      <c r="AH280" s="1" t="e">
        <f ca="1"/>
        <v>#N/A</v>
      </c>
      <c r="AI280" s="1" t="e">
        <f ca="1"/>
        <v>#N/A</v>
      </c>
      <c r="AJ280" s="1" t="e">
        <f t="shared" ca="1" si="60"/>
        <v>#N/A</v>
      </c>
      <c r="AK280" s="1" t="str">
        <f t="shared" ca="1" si="61"/>
        <v/>
      </c>
      <c r="AL280" s="93" t="str">
        <f ca="1">IF(ISNUMBER(AA280),IF(AA280&lt;intake_valve_lift!$B$4*1000,0,AA280),"")</f>
        <v/>
      </c>
      <c r="AM280" s="93" t="str">
        <f t="shared" ca="1" si="62"/>
        <v/>
      </c>
      <c r="AN280" s="1" t="str">
        <f t="shared" ca="1" si="63"/>
        <v/>
      </c>
      <c r="AO280" s="93" t="str">
        <f ca="1">IF(ISNUMBER(AE280),IF(AE280&lt;exhaust_valve_lift!$B$4*1000,0,AE280),"")</f>
        <v/>
      </c>
      <c r="AP280" s="93" t="str">
        <f t="shared" ca="1" si="64"/>
        <v/>
      </c>
      <c r="AQ280" s="1" t="e">
        <f ca="1"/>
        <v>#N/A</v>
      </c>
      <c r="AR280" s="1" t="e">
        <f ca="1"/>
        <v>#N/A</v>
      </c>
      <c r="AS280" s="1" t="e">
        <f ca="1"/>
        <v>#N/A</v>
      </c>
      <c r="AT280" s="1" t="e">
        <f ca="1"/>
        <v>#N/A</v>
      </c>
    </row>
    <row r="281" spans="1:46" x14ac:dyDescent="0.25">
      <c r="A281" s="8"/>
      <c r="B281" s="10"/>
      <c r="C281" s="6" t="str">
        <f t="shared" si="52"/>
        <v/>
      </c>
      <c r="D281" s="6" t="str">
        <f t="shared" si="58"/>
        <v/>
      </c>
      <c r="E281" s="3" t="str">
        <f t="shared" si="53"/>
        <v/>
      </c>
      <c r="F281" t="str">
        <f t="shared" si="54"/>
        <v/>
      </c>
      <c r="G281" s="13">
        <v>277</v>
      </c>
      <c r="H281" s="14">
        <v>1.5253000000000001E-2</v>
      </c>
      <c r="I281" s="6">
        <f t="shared" si="55"/>
        <v>0.02</v>
      </c>
      <c r="J281" s="6">
        <f t="shared" si="59"/>
        <v>0.02</v>
      </c>
      <c r="K281" s="3">
        <f t="shared" ca="1" si="56"/>
        <v>355</v>
      </c>
      <c r="L281">
        <f t="shared" ca="1" si="57"/>
        <v>395</v>
      </c>
      <c r="X281" s="1" t="e">
        <f ca="1"/>
        <v>#N/A</v>
      </c>
      <c r="Y281" s="1" t="e">
        <f ca="1"/>
        <v>#N/A</v>
      </c>
      <c r="Z281" s="92" t="e">
        <f ca="1"/>
        <v>#N/A</v>
      </c>
      <c r="AA281" s="1" t="e">
        <f ca="1"/>
        <v>#N/A</v>
      </c>
      <c r="AB281" s="1" t="e">
        <f ca="1"/>
        <v>#N/A</v>
      </c>
      <c r="AC281" s="1" t="e">
        <f ca="1"/>
        <v>#N/A</v>
      </c>
      <c r="AD281" s="92" t="e">
        <f ca="1"/>
        <v>#N/A</v>
      </c>
      <c r="AE281" s="1" t="e">
        <f ca="1"/>
        <v>#N/A</v>
      </c>
      <c r="AF281" s="1" t="e">
        <f ca="1"/>
        <v>#N/A</v>
      </c>
      <c r="AG281" s="1" t="e">
        <f ca="1"/>
        <v>#N/A</v>
      </c>
      <c r="AH281" s="1" t="e">
        <f ca="1"/>
        <v>#N/A</v>
      </c>
      <c r="AI281" s="1" t="e">
        <f ca="1"/>
        <v>#N/A</v>
      </c>
      <c r="AJ281" s="1" t="e">
        <f t="shared" ca="1" si="60"/>
        <v>#N/A</v>
      </c>
      <c r="AK281" s="1" t="str">
        <f t="shared" ca="1" si="61"/>
        <v/>
      </c>
      <c r="AL281" s="93" t="str">
        <f ca="1">IF(ISNUMBER(AA281),IF(AA281&lt;intake_valve_lift!$B$4*1000,0,AA281),"")</f>
        <v/>
      </c>
      <c r="AM281" s="93" t="str">
        <f t="shared" ca="1" si="62"/>
        <v/>
      </c>
      <c r="AN281" s="1" t="str">
        <f t="shared" ca="1" si="63"/>
        <v/>
      </c>
      <c r="AO281" s="93" t="str">
        <f ca="1">IF(ISNUMBER(AE281),IF(AE281&lt;exhaust_valve_lift!$B$4*1000,0,AE281),"")</f>
        <v/>
      </c>
      <c r="AP281" s="93" t="str">
        <f t="shared" ca="1" si="64"/>
        <v/>
      </c>
      <c r="AQ281" s="1" t="e">
        <f ca="1"/>
        <v>#N/A</v>
      </c>
      <c r="AR281" s="1" t="e">
        <f ca="1"/>
        <v>#N/A</v>
      </c>
      <c r="AS281" s="1" t="e">
        <f ca="1"/>
        <v>#N/A</v>
      </c>
      <c r="AT281" s="1" t="e">
        <f ca="1"/>
        <v>#N/A</v>
      </c>
    </row>
    <row r="282" spans="1:46" x14ac:dyDescent="0.25">
      <c r="A282" s="8"/>
      <c r="B282" s="10"/>
      <c r="C282" s="6" t="str">
        <f t="shared" si="52"/>
        <v/>
      </c>
      <c r="D282" s="6" t="str">
        <f t="shared" si="58"/>
        <v/>
      </c>
      <c r="E282" s="3" t="str">
        <f t="shared" si="53"/>
        <v/>
      </c>
      <c r="F282" t="str">
        <f t="shared" si="54"/>
        <v/>
      </c>
      <c r="G282" s="13">
        <v>278</v>
      </c>
      <c r="H282" s="14">
        <v>1.1775000000000001E-2</v>
      </c>
      <c r="I282" s="6">
        <f t="shared" si="55"/>
        <v>0.01</v>
      </c>
      <c r="J282" s="6">
        <f t="shared" si="59"/>
        <v>0.01</v>
      </c>
      <c r="K282" s="3">
        <f t="shared" ca="1" si="56"/>
        <v>356</v>
      </c>
      <c r="L282">
        <f t="shared" ca="1" si="57"/>
        <v>396</v>
      </c>
      <c r="X282" s="1" t="e">
        <f ca="1"/>
        <v>#N/A</v>
      </c>
      <c r="Y282" s="1" t="e">
        <f ca="1"/>
        <v>#N/A</v>
      </c>
      <c r="Z282" s="92" t="e">
        <f ca="1"/>
        <v>#N/A</v>
      </c>
      <c r="AA282" s="1" t="e">
        <f ca="1"/>
        <v>#N/A</v>
      </c>
      <c r="AB282" s="1" t="e">
        <f ca="1"/>
        <v>#N/A</v>
      </c>
      <c r="AC282" s="1" t="e">
        <f ca="1"/>
        <v>#N/A</v>
      </c>
      <c r="AD282" s="92" t="e">
        <f ca="1"/>
        <v>#N/A</v>
      </c>
      <c r="AE282" s="1" t="e">
        <f ca="1"/>
        <v>#N/A</v>
      </c>
      <c r="AF282" s="1" t="e">
        <f ca="1"/>
        <v>#N/A</v>
      </c>
      <c r="AG282" s="1" t="e">
        <f ca="1"/>
        <v>#N/A</v>
      </c>
      <c r="AH282" s="1" t="e">
        <f ca="1"/>
        <v>#N/A</v>
      </c>
      <c r="AI282" s="1" t="e">
        <f ca="1"/>
        <v>#N/A</v>
      </c>
      <c r="AJ282" s="1" t="e">
        <f t="shared" ca="1" si="60"/>
        <v>#N/A</v>
      </c>
      <c r="AK282" s="1" t="str">
        <f t="shared" ca="1" si="61"/>
        <v/>
      </c>
      <c r="AL282" s="93" t="str">
        <f ca="1">IF(ISNUMBER(AA282),IF(AA282&lt;intake_valve_lift!$B$4*1000,0,AA282),"")</f>
        <v/>
      </c>
      <c r="AM282" s="93" t="str">
        <f t="shared" ca="1" si="62"/>
        <v/>
      </c>
      <c r="AN282" s="1" t="str">
        <f t="shared" ca="1" si="63"/>
        <v/>
      </c>
      <c r="AO282" s="93" t="str">
        <f ca="1">IF(ISNUMBER(AE282),IF(AE282&lt;exhaust_valve_lift!$B$4*1000,0,AE282),"")</f>
        <v/>
      </c>
      <c r="AP282" s="93" t="str">
        <f t="shared" ca="1" si="64"/>
        <v/>
      </c>
      <c r="AQ282" s="1" t="e">
        <f ca="1"/>
        <v>#N/A</v>
      </c>
      <c r="AR282" s="1" t="e">
        <f ca="1"/>
        <v>#N/A</v>
      </c>
      <c r="AS282" s="1" t="e">
        <f ca="1"/>
        <v>#N/A</v>
      </c>
      <c r="AT282" s="1" t="e">
        <f ca="1"/>
        <v>#N/A</v>
      </c>
    </row>
    <row r="283" spans="1:46" x14ac:dyDescent="0.25">
      <c r="A283" s="8"/>
      <c r="B283" s="10"/>
      <c r="C283" s="6" t="str">
        <f t="shared" si="52"/>
        <v/>
      </c>
      <c r="D283" s="6" t="str">
        <f t="shared" si="58"/>
        <v/>
      </c>
      <c r="E283" s="3" t="str">
        <f t="shared" si="53"/>
        <v/>
      </c>
      <c r="F283" t="str">
        <f t="shared" si="54"/>
        <v/>
      </c>
      <c r="G283" s="13">
        <v>279</v>
      </c>
      <c r="H283" s="14">
        <v>8.7170000000000008E-3</v>
      </c>
      <c r="I283" s="6">
        <f t="shared" si="55"/>
        <v>0.01</v>
      </c>
      <c r="J283" s="6">
        <f t="shared" si="59"/>
        <v>0.01</v>
      </c>
      <c r="K283" s="3">
        <f t="shared" ca="1" si="56"/>
        <v>357</v>
      </c>
      <c r="L283">
        <f t="shared" ca="1" si="57"/>
        <v>397</v>
      </c>
      <c r="X283" s="1" t="e">
        <f ca="1"/>
        <v>#N/A</v>
      </c>
      <c r="Y283" s="1" t="e">
        <f ca="1"/>
        <v>#N/A</v>
      </c>
      <c r="Z283" s="92" t="e">
        <f ca="1"/>
        <v>#N/A</v>
      </c>
      <c r="AA283" s="1" t="e">
        <f ca="1"/>
        <v>#N/A</v>
      </c>
      <c r="AB283" s="1" t="e">
        <f ca="1"/>
        <v>#N/A</v>
      </c>
      <c r="AC283" s="1" t="e">
        <f ca="1"/>
        <v>#N/A</v>
      </c>
      <c r="AD283" s="92" t="e">
        <f ca="1"/>
        <v>#N/A</v>
      </c>
      <c r="AE283" s="1" t="e">
        <f ca="1"/>
        <v>#N/A</v>
      </c>
      <c r="AF283" s="1" t="e">
        <f ca="1"/>
        <v>#N/A</v>
      </c>
      <c r="AG283" s="1" t="e">
        <f ca="1"/>
        <v>#N/A</v>
      </c>
      <c r="AH283" s="1" t="e">
        <f ca="1"/>
        <v>#N/A</v>
      </c>
      <c r="AI283" s="1" t="e">
        <f ca="1"/>
        <v>#N/A</v>
      </c>
      <c r="AJ283" s="1" t="e">
        <f t="shared" ca="1" si="60"/>
        <v>#N/A</v>
      </c>
      <c r="AK283" s="1" t="str">
        <f t="shared" ca="1" si="61"/>
        <v/>
      </c>
      <c r="AL283" s="93" t="str">
        <f ca="1">IF(ISNUMBER(AA283),IF(AA283&lt;intake_valve_lift!$B$4*1000,0,AA283),"")</f>
        <v/>
      </c>
      <c r="AM283" s="93" t="str">
        <f t="shared" ca="1" si="62"/>
        <v/>
      </c>
      <c r="AN283" s="1" t="str">
        <f t="shared" ca="1" si="63"/>
        <v/>
      </c>
      <c r="AO283" s="93" t="str">
        <f ca="1">IF(ISNUMBER(AE283),IF(AE283&lt;exhaust_valve_lift!$B$4*1000,0,AE283),"")</f>
        <v/>
      </c>
      <c r="AP283" s="93" t="str">
        <f t="shared" ca="1" si="64"/>
        <v/>
      </c>
      <c r="AQ283" s="1" t="e">
        <f ca="1"/>
        <v>#N/A</v>
      </c>
      <c r="AR283" s="1" t="e">
        <f ca="1"/>
        <v>#N/A</v>
      </c>
      <c r="AS283" s="1" t="e">
        <f ca="1"/>
        <v>#N/A</v>
      </c>
      <c r="AT283" s="1" t="e">
        <f ca="1"/>
        <v>#N/A</v>
      </c>
    </row>
    <row r="284" spans="1:46" x14ac:dyDescent="0.25">
      <c r="A284" s="8"/>
      <c r="B284" s="10"/>
      <c r="C284" s="6" t="str">
        <f t="shared" si="52"/>
        <v/>
      </c>
      <c r="D284" s="6" t="str">
        <f t="shared" si="58"/>
        <v/>
      </c>
      <c r="E284" s="3" t="str">
        <f t="shared" si="53"/>
        <v/>
      </c>
      <c r="F284" t="str">
        <f t="shared" si="54"/>
        <v/>
      </c>
      <c r="G284" s="13">
        <v>280</v>
      </c>
      <c r="H284" s="14">
        <v>6.1319999999999994E-3</v>
      </c>
      <c r="I284" s="6">
        <f t="shared" si="55"/>
        <v>0.01</v>
      </c>
      <c r="J284" s="6">
        <f t="shared" si="59"/>
        <v>0.01</v>
      </c>
      <c r="K284" s="3">
        <f t="shared" ca="1" si="56"/>
        <v>358</v>
      </c>
      <c r="L284">
        <f t="shared" ca="1" si="57"/>
        <v>398</v>
      </c>
      <c r="X284" s="1" t="e">
        <f ca="1"/>
        <v>#N/A</v>
      </c>
      <c r="Y284" s="1" t="e">
        <f ca="1"/>
        <v>#N/A</v>
      </c>
      <c r="Z284" s="92" t="e">
        <f ca="1"/>
        <v>#N/A</v>
      </c>
      <c r="AA284" s="1" t="e">
        <f ca="1"/>
        <v>#N/A</v>
      </c>
      <c r="AB284" s="1" t="e">
        <f ca="1"/>
        <v>#N/A</v>
      </c>
      <c r="AC284" s="1" t="e">
        <f ca="1"/>
        <v>#N/A</v>
      </c>
      <c r="AD284" s="92" t="e">
        <f ca="1"/>
        <v>#N/A</v>
      </c>
      <c r="AE284" s="1" t="e">
        <f ca="1"/>
        <v>#N/A</v>
      </c>
      <c r="AF284" s="1" t="e">
        <f ca="1"/>
        <v>#N/A</v>
      </c>
      <c r="AG284" s="1" t="e">
        <f ca="1"/>
        <v>#N/A</v>
      </c>
      <c r="AH284" s="1" t="e">
        <f ca="1"/>
        <v>#N/A</v>
      </c>
      <c r="AI284" s="1" t="e">
        <f ca="1"/>
        <v>#N/A</v>
      </c>
      <c r="AJ284" s="1" t="e">
        <f t="shared" ca="1" si="60"/>
        <v>#N/A</v>
      </c>
      <c r="AK284" s="1" t="str">
        <f t="shared" ca="1" si="61"/>
        <v/>
      </c>
      <c r="AL284" s="93" t="str">
        <f ca="1">IF(ISNUMBER(AA284),IF(AA284&lt;intake_valve_lift!$B$4*1000,0,AA284),"")</f>
        <v/>
      </c>
      <c r="AM284" s="93" t="str">
        <f t="shared" ca="1" si="62"/>
        <v/>
      </c>
      <c r="AN284" s="1" t="str">
        <f t="shared" ca="1" si="63"/>
        <v/>
      </c>
      <c r="AO284" s="93" t="str">
        <f ca="1">IF(ISNUMBER(AE284),IF(AE284&lt;exhaust_valve_lift!$B$4*1000,0,AE284),"")</f>
        <v/>
      </c>
      <c r="AP284" s="93" t="str">
        <f t="shared" ca="1" si="64"/>
        <v/>
      </c>
      <c r="AQ284" s="1" t="e">
        <f ca="1"/>
        <v>#N/A</v>
      </c>
      <c r="AR284" s="1" t="e">
        <f ca="1"/>
        <v>#N/A</v>
      </c>
      <c r="AS284" s="1" t="e">
        <f ca="1"/>
        <v>#N/A</v>
      </c>
      <c r="AT284" s="1" t="e">
        <f ca="1"/>
        <v>#N/A</v>
      </c>
    </row>
    <row r="285" spans="1:46" x14ac:dyDescent="0.25">
      <c r="A285" s="8"/>
      <c r="B285" s="10"/>
      <c r="C285" s="6" t="str">
        <f t="shared" si="52"/>
        <v/>
      </c>
      <c r="D285" s="6" t="str">
        <f t="shared" si="58"/>
        <v/>
      </c>
      <c r="E285" s="3" t="str">
        <f t="shared" si="53"/>
        <v/>
      </c>
      <c r="F285" t="str">
        <f t="shared" si="54"/>
        <v/>
      </c>
      <c r="G285" s="13">
        <v>281</v>
      </c>
      <c r="H285" s="14">
        <v>4.0390000000000001E-3</v>
      </c>
      <c r="I285" s="6">
        <f t="shared" si="55"/>
        <v>0</v>
      </c>
      <c r="J285" s="6">
        <f t="shared" si="59"/>
        <v>0</v>
      </c>
      <c r="K285" s="3">
        <f t="shared" ca="1" si="56"/>
        <v>359</v>
      </c>
      <c r="L285">
        <f t="shared" ca="1" si="57"/>
        <v>399</v>
      </c>
      <c r="X285" s="1" t="e">
        <f ca="1"/>
        <v>#N/A</v>
      </c>
      <c r="Y285" s="1" t="e">
        <f ca="1"/>
        <v>#N/A</v>
      </c>
      <c r="Z285" s="92" t="e">
        <f ca="1"/>
        <v>#N/A</v>
      </c>
      <c r="AA285" s="1" t="e">
        <f ca="1"/>
        <v>#N/A</v>
      </c>
      <c r="AB285" s="1" t="e">
        <f ca="1"/>
        <v>#N/A</v>
      </c>
      <c r="AC285" s="1" t="e">
        <f ca="1"/>
        <v>#N/A</v>
      </c>
      <c r="AD285" s="92" t="e">
        <f ca="1"/>
        <v>#N/A</v>
      </c>
      <c r="AE285" s="1" t="e">
        <f ca="1"/>
        <v>#N/A</v>
      </c>
      <c r="AF285" s="1" t="e">
        <f ca="1"/>
        <v>#N/A</v>
      </c>
      <c r="AG285" s="1" t="e">
        <f ca="1"/>
        <v>#N/A</v>
      </c>
      <c r="AH285" s="1" t="e">
        <f ca="1"/>
        <v>#N/A</v>
      </c>
      <c r="AI285" s="1" t="e">
        <f ca="1"/>
        <v>#N/A</v>
      </c>
      <c r="AJ285" s="1" t="e">
        <f t="shared" ca="1" si="60"/>
        <v>#N/A</v>
      </c>
      <c r="AK285" s="1" t="str">
        <f t="shared" ca="1" si="61"/>
        <v/>
      </c>
      <c r="AL285" s="93" t="str">
        <f ca="1">IF(ISNUMBER(AA285),IF(AA285&lt;intake_valve_lift!$B$4*1000,0,AA285),"")</f>
        <v/>
      </c>
      <c r="AM285" s="93" t="str">
        <f t="shared" ca="1" si="62"/>
        <v/>
      </c>
      <c r="AN285" s="1" t="str">
        <f t="shared" ca="1" si="63"/>
        <v/>
      </c>
      <c r="AO285" s="93" t="str">
        <f ca="1">IF(ISNUMBER(AE285),IF(AE285&lt;exhaust_valve_lift!$B$4*1000,0,AE285),"")</f>
        <v/>
      </c>
      <c r="AP285" s="93" t="str">
        <f t="shared" ca="1" si="64"/>
        <v/>
      </c>
      <c r="AQ285" s="1" t="e">
        <f ca="1"/>
        <v>#N/A</v>
      </c>
      <c r="AR285" s="1" t="e">
        <f ca="1"/>
        <v>#N/A</v>
      </c>
      <c r="AS285" s="1" t="e">
        <f ca="1"/>
        <v>#N/A</v>
      </c>
      <c r="AT285" s="1" t="e">
        <f ca="1"/>
        <v>#N/A</v>
      </c>
    </row>
    <row r="286" spans="1:46" x14ac:dyDescent="0.25">
      <c r="A286" s="8"/>
      <c r="B286" s="10"/>
      <c r="C286" s="6" t="str">
        <f t="shared" si="52"/>
        <v/>
      </c>
      <c r="D286" s="6" t="str">
        <f t="shared" si="58"/>
        <v/>
      </c>
      <c r="E286" s="3" t="str">
        <f t="shared" si="53"/>
        <v/>
      </c>
      <c r="F286" t="str">
        <f t="shared" si="54"/>
        <v/>
      </c>
      <c r="G286" s="13">
        <v>282</v>
      </c>
      <c r="H286" s="14">
        <v>2.4380000000000001E-3</v>
      </c>
      <c r="I286" s="6">
        <f t="shared" si="55"/>
        <v>0</v>
      </c>
      <c r="J286" s="6">
        <f t="shared" si="59"/>
        <v>1000</v>
      </c>
      <c r="K286" s="3">
        <f t="shared" ca="1" si="56"/>
        <v>360</v>
      </c>
      <c r="L286">
        <f t="shared" ca="1" si="57"/>
        <v>400</v>
      </c>
      <c r="X286" s="1" t="e">
        <f ca="1"/>
        <v>#N/A</v>
      </c>
      <c r="Y286" s="1" t="e">
        <f ca="1"/>
        <v>#N/A</v>
      </c>
      <c r="Z286" s="92" t="e">
        <f ca="1"/>
        <v>#N/A</v>
      </c>
      <c r="AA286" s="1" t="e">
        <f ca="1"/>
        <v>#N/A</v>
      </c>
      <c r="AB286" s="1" t="e">
        <f ca="1"/>
        <v>#N/A</v>
      </c>
      <c r="AC286" s="1" t="e">
        <f ca="1"/>
        <v>#N/A</v>
      </c>
      <c r="AD286" s="92" t="e">
        <f ca="1"/>
        <v>#N/A</v>
      </c>
      <c r="AE286" s="1" t="e">
        <f ca="1"/>
        <v>#N/A</v>
      </c>
      <c r="AF286" s="1" t="e">
        <f ca="1"/>
        <v>#N/A</v>
      </c>
      <c r="AG286" s="1" t="e">
        <f ca="1"/>
        <v>#N/A</v>
      </c>
      <c r="AH286" s="1" t="e">
        <f ca="1"/>
        <v>#N/A</v>
      </c>
      <c r="AI286" s="1" t="e">
        <f ca="1"/>
        <v>#N/A</v>
      </c>
      <c r="AJ286" s="1" t="e">
        <f t="shared" ca="1" si="60"/>
        <v>#N/A</v>
      </c>
      <c r="AK286" s="1" t="str">
        <f t="shared" ca="1" si="61"/>
        <v/>
      </c>
      <c r="AL286" s="93" t="str">
        <f ca="1">IF(ISNUMBER(AA286),IF(AA286&lt;intake_valve_lift!$B$4*1000,0,AA286),"")</f>
        <v/>
      </c>
      <c r="AM286" s="93" t="str">
        <f t="shared" ca="1" si="62"/>
        <v/>
      </c>
      <c r="AN286" s="1" t="str">
        <f t="shared" ca="1" si="63"/>
        <v/>
      </c>
      <c r="AO286" s="93" t="str">
        <f ca="1">IF(ISNUMBER(AE286),IF(AE286&lt;exhaust_valve_lift!$B$4*1000,0,AE286),"")</f>
        <v/>
      </c>
      <c r="AP286" s="93" t="str">
        <f t="shared" ca="1" si="64"/>
        <v/>
      </c>
      <c r="AQ286" s="1" t="e">
        <f ca="1"/>
        <v>#N/A</v>
      </c>
      <c r="AR286" s="1" t="e">
        <f ca="1"/>
        <v>#N/A</v>
      </c>
      <c r="AS286" s="1" t="e">
        <f ca="1"/>
        <v>#N/A</v>
      </c>
      <c r="AT286" s="1" t="e">
        <f ca="1"/>
        <v>#N/A</v>
      </c>
    </row>
    <row r="287" spans="1:46" x14ac:dyDescent="0.25">
      <c r="A287" s="8"/>
      <c r="B287" s="10"/>
      <c r="C287" s="6" t="str">
        <f t="shared" si="52"/>
        <v/>
      </c>
      <c r="D287" s="6" t="str">
        <f t="shared" si="58"/>
        <v/>
      </c>
      <c r="E287" s="3" t="str">
        <f t="shared" si="53"/>
        <v/>
      </c>
      <c r="F287" t="str">
        <f t="shared" si="54"/>
        <v/>
      </c>
      <c r="G287" s="13">
        <v>283</v>
      </c>
      <c r="H287" s="14">
        <v>1.31E-3</v>
      </c>
      <c r="I287" s="6">
        <f t="shared" si="55"/>
        <v>0</v>
      </c>
      <c r="J287" s="6">
        <f t="shared" si="59"/>
        <v>1000</v>
      </c>
      <c r="K287" s="3">
        <f t="shared" ca="1" si="56"/>
        <v>361</v>
      </c>
      <c r="L287">
        <f t="shared" ca="1" si="57"/>
        <v>401</v>
      </c>
      <c r="X287" s="1" t="e">
        <f ca="1"/>
        <v>#N/A</v>
      </c>
      <c r="Y287" s="1" t="e">
        <f ca="1"/>
        <v>#N/A</v>
      </c>
      <c r="Z287" s="92" t="e">
        <f ca="1"/>
        <v>#N/A</v>
      </c>
      <c r="AA287" s="1" t="e">
        <f ca="1"/>
        <v>#N/A</v>
      </c>
      <c r="AB287" s="1" t="e">
        <f ca="1"/>
        <v>#N/A</v>
      </c>
      <c r="AC287" s="1" t="e">
        <f ca="1"/>
        <v>#N/A</v>
      </c>
      <c r="AD287" s="92" t="e">
        <f ca="1"/>
        <v>#N/A</v>
      </c>
      <c r="AE287" s="1" t="e">
        <f ca="1"/>
        <v>#N/A</v>
      </c>
      <c r="AF287" s="1" t="e">
        <f ca="1"/>
        <v>#N/A</v>
      </c>
      <c r="AG287" s="1" t="e">
        <f ca="1"/>
        <v>#N/A</v>
      </c>
      <c r="AH287" s="1" t="e">
        <f ca="1"/>
        <v>#N/A</v>
      </c>
      <c r="AI287" s="1" t="e">
        <f ca="1"/>
        <v>#N/A</v>
      </c>
      <c r="AJ287" s="1" t="e">
        <f t="shared" ca="1" si="60"/>
        <v>#N/A</v>
      </c>
      <c r="AK287" s="1" t="str">
        <f t="shared" ca="1" si="61"/>
        <v/>
      </c>
      <c r="AL287" s="93" t="str">
        <f ca="1">IF(ISNUMBER(AA287),IF(AA287&lt;intake_valve_lift!$B$4*1000,0,AA287),"")</f>
        <v/>
      </c>
      <c r="AM287" s="93" t="str">
        <f t="shared" ca="1" si="62"/>
        <v/>
      </c>
      <c r="AN287" s="1" t="str">
        <f t="shared" ca="1" si="63"/>
        <v/>
      </c>
      <c r="AO287" s="93" t="str">
        <f ca="1">IF(ISNUMBER(AE287),IF(AE287&lt;exhaust_valve_lift!$B$4*1000,0,AE287),"")</f>
        <v/>
      </c>
      <c r="AP287" s="93" t="str">
        <f t="shared" ca="1" si="64"/>
        <v/>
      </c>
      <c r="AQ287" s="1" t="e">
        <f ca="1"/>
        <v>#N/A</v>
      </c>
      <c r="AR287" s="1" t="e">
        <f ca="1"/>
        <v>#N/A</v>
      </c>
      <c r="AS287" s="1" t="e">
        <f ca="1"/>
        <v>#N/A</v>
      </c>
      <c r="AT287" s="1" t="e">
        <f ca="1"/>
        <v>#N/A</v>
      </c>
    </row>
    <row r="288" spans="1:46" x14ac:dyDescent="0.25">
      <c r="A288" s="8"/>
      <c r="B288" s="10"/>
      <c r="C288" s="6" t="str">
        <f t="shared" si="52"/>
        <v/>
      </c>
      <c r="D288" s="6" t="str">
        <f t="shared" si="58"/>
        <v/>
      </c>
      <c r="E288" s="3" t="str">
        <f t="shared" si="53"/>
        <v/>
      </c>
      <c r="F288" t="str">
        <f t="shared" si="54"/>
        <v/>
      </c>
      <c r="G288" s="13">
        <v>284</v>
      </c>
      <c r="H288" s="14">
        <v>6.02E-4</v>
      </c>
      <c r="I288" s="6">
        <f t="shared" si="55"/>
        <v>0</v>
      </c>
      <c r="J288" s="6">
        <f t="shared" si="59"/>
        <v>1000</v>
      </c>
      <c r="K288" s="3">
        <f t="shared" ca="1" si="56"/>
        <v>362</v>
      </c>
      <c r="L288">
        <f t="shared" ca="1" si="57"/>
        <v>402</v>
      </c>
      <c r="X288" s="1" t="e">
        <f ca="1"/>
        <v>#N/A</v>
      </c>
      <c r="Y288" s="1" t="e">
        <f ca="1"/>
        <v>#N/A</v>
      </c>
      <c r="Z288" s="92" t="e">
        <f ca="1"/>
        <v>#N/A</v>
      </c>
      <c r="AA288" s="1" t="e">
        <f ca="1"/>
        <v>#N/A</v>
      </c>
      <c r="AB288" s="1" t="e">
        <f ca="1"/>
        <v>#N/A</v>
      </c>
      <c r="AC288" s="1" t="e">
        <f ca="1"/>
        <v>#N/A</v>
      </c>
      <c r="AD288" s="92" t="e">
        <f ca="1"/>
        <v>#N/A</v>
      </c>
      <c r="AE288" s="1" t="e">
        <f ca="1"/>
        <v>#N/A</v>
      </c>
      <c r="AF288" s="1" t="e">
        <f ca="1"/>
        <v>#N/A</v>
      </c>
      <c r="AG288" s="1" t="e">
        <f ca="1"/>
        <v>#N/A</v>
      </c>
      <c r="AH288" s="1" t="e">
        <f ca="1"/>
        <v>#N/A</v>
      </c>
      <c r="AI288" s="1" t="e">
        <f ca="1"/>
        <v>#N/A</v>
      </c>
      <c r="AJ288" s="1" t="e">
        <f t="shared" ca="1" si="60"/>
        <v>#N/A</v>
      </c>
      <c r="AK288" s="1" t="str">
        <f t="shared" ca="1" si="61"/>
        <v/>
      </c>
      <c r="AL288" s="93" t="str">
        <f ca="1">IF(ISNUMBER(AA288),IF(AA288&lt;intake_valve_lift!$B$4*1000,0,AA288),"")</f>
        <v/>
      </c>
      <c r="AM288" s="93" t="str">
        <f t="shared" ca="1" si="62"/>
        <v/>
      </c>
      <c r="AN288" s="1" t="str">
        <f t="shared" ca="1" si="63"/>
        <v/>
      </c>
      <c r="AO288" s="93" t="str">
        <f ca="1">IF(ISNUMBER(AE288),IF(AE288&lt;exhaust_valve_lift!$B$4*1000,0,AE288),"")</f>
        <v/>
      </c>
      <c r="AP288" s="93" t="str">
        <f t="shared" ca="1" si="64"/>
        <v/>
      </c>
      <c r="AQ288" s="1" t="e">
        <f ca="1"/>
        <v>#N/A</v>
      </c>
      <c r="AR288" s="1" t="e">
        <f ca="1"/>
        <v>#N/A</v>
      </c>
      <c r="AS288" s="1" t="e">
        <f ca="1"/>
        <v>#N/A</v>
      </c>
      <c r="AT288" s="1" t="e">
        <f ca="1"/>
        <v>#N/A</v>
      </c>
    </row>
    <row r="289" spans="1:46" x14ac:dyDescent="0.25">
      <c r="A289" s="8"/>
      <c r="B289" s="10"/>
      <c r="C289" s="6" t="str">
        <f t="shared" si="52"/>
        <v/>
      </c>
      <c r="D289" s="6" t="str">
        <f t="shared" si="58"/>
        <v/>
      </c>
      <c r="E289" s="3" t="str">
        <f t="shared" si="53"/>
        <v/>
      </c>
      <c r="F289" t="str">
        <f t="shared" si="54"/>
        <v/>
      </c>
      <c r="G289" s="13">
        <v>285</v>
      </c>
      <c r="H289" s="14">
        <v>2.23E-4</v>
      </c>
      <c r="I289" s="6">
        <f t="shared" si="55"/>
        <v>0</v>
      </c>
      <c r="J289" s="6">
        <f t="shared" si="59"/>
        <v>1000</v>
      </c>
      <c r="K289" s="3">
        <f t="shared" ca="1" si="56"/>
        <v>363</v>
      </c>
      <c r="L289">
        <f t="shared" ca="1" si="57"/>
        <v>403</v>
      </c>
      <c r="X289" s="1" t="e">
        <f ca="1"/>
        <v>#N/A</v>
      </c>
      <c r="Y289" s="1" t="e">
        <f ca="1"/>
        <v>#N/A</v>
      </c>
      <c r="Z289" s="92" t="e">
        <f ca="1"/>
        <v>#N/A</v>
      </c>
      <c r="AA289" s="1" t="e">
        <f ca="1"/>
        <v>#N/A</v>
      </c>
      <c r="AB289" s="1" t="e">
        <f ca="1"/>
        <v>#N/A</v>
      </c>
      <c r="AC289" s="1" t="e">
        <f ca="1"/>
        <v>#N/A</v>
      </c>
      <c r="AD289" s="92" t="e">
        <f ca="1"/>
        <v>#N/A</v>
      </c>
      <c r="AE289" s="1" t="e">
        <f ca="1"/>
        <v>#N/A</v>
      </c>
      <c r="AF289" s="1" t="e">
        <f ca="1"/>
        <v>#N/A</v>
      </c>
      <c r="AG289" s="1" t="e">
        <f ca="1"/>
        <v>#N/A</v>
      </c>
      <c r="AH289" s="1" t="e">
        <f ca="1"/>
        <v>#N/A</v>
      </c>
      <c r="AI289" s="1" t="e">
        <f ca="1"/>
        <v>#N/A</v>
      </c>
      <c r="AJ289" s="1" t="e">
        <f t="shared" ca="1" si="60"/>
        <v>#N/A</v>
      </c>
      <c r="AK289" s="1" t="str">
        <f t="shared" ca="1" si="61"/>
        <v/>
      </c>
      <c r="AL289" s="93" t="str">
        <f ca="1">IF(ISNUMBER(AA289),IF(AA289&lt;intake_valve_lift!$B$4*1000,0,AA289),"")</f>
        <v/>
      </c>
      <c r="AM289" s="93" t="str">
        <f t="shared" ca="1" si="62"/>
        <v/>
      </c>
      <c r="AN289" s="1" t="str">
        <f t="shared" ca="1" si="63"/>
        <v/>
      </c>
      <c r="AO289" s="93" t="str">
        <f ca="1">IF(ISNUMBER(AE289),IF(AE289&lt;exhaust_valve_lift!$B$4*1000,0,AE289),"")</f>
        <v/>
      </c>
      <c r="AP289" s="93" t="str">
        <f t="shared" ca="1" si="64"/>
        <v/>
      </c>
      <c r="AQ289" s="1" t="e">
        <f ca="1"/>
        <v>#N/A</v>
      </c>
      <c r="AR289" s="1" t="e">
        <f ca="1"/>
        <v>#N/A</v>
      </c>
      <c r="AS289" s="1" t="e">
        <f ca="1"/>
        <v>#N/A</v>
      </c>
      <c r="AT289" s="1" t="e">
        <f ca="1"/>
        <v>#N/A</v>
      </c>
    </row>
    <row r="290" spans="1:46" x14ac:dyDescent="0.25">
      <c r="A290" s="8"/>
      <c r="B290" s="10"/>
      <c r="C290" s="6" t="str">
        <f t="shared" si="52"/>
        <v/>
      </c>
      <c r="D290" s="6" t="str">
        <f t="shared" si="58"/>
        <v/>
      </c>
      <c r="E290" s="3" t="str">
        <f t="shared" si="53"/>
        <v/>
      </c>
      <c r="F290" t="str">
        <f t="shared" si="54"/>
        <v/>
      </c>
      <c r="G290" s="13">
        <v>286</v>
      </c>
      <c r="H290" s="14">
        <v>5.9999999999999995E-5</v>
      </c>
      <c r="I290" s="6">
        <f t="shared" si="55"/>
        <v>0</v>
      </c>
      <c r="J290" s="6">
        <f t="shared" si="59"/>
        <v>1000</v>
      </c>
      <c r="K290" s="3">
        <f t="shared" ca="1" si="56"/>
        <v>364</v>
      </c>
      <c r="L290">
        <f t="shared" ca="1" si="57"/>
        <v>404</v>
      </c>
      <c r="X290" s="1" t="e">
        <f ca="1"/>
        <v>#N/A</v>
      </c>
      <c r="Y290" s="1" t="e">
        <f ca="1"/>
        <v>#N/A</v>
      </c>
      <c r="Z290" s="92" t="e">
        <f ca="1"/>
        <v>#N/A</v>
      </c>
      <c r="AA290" s="1" t="e">
        <f ca="1"/>
        <v>#N/A</v>
      </c>
      <c r="AB290" s="1" t="e">
        <f ca="1"/>
        <v>#N/A</v>
      </c>
      <c r="AC290" s="1" t="e">
        <f ca="1"/>
        <v>#N/A</v>
      </c>
      <c r="AD290" s="92" t="e">
        <f ca="1"/>
        <v>#N/A</v>
      </c>
      <c r="AE290" s="1" t="e">
        <f ca="1"/>
        <v>#N/A</v>
      </c>
      <c r="AF290" s="1" t="e">
        <f ca="1"/>
        <v>#N/A</v>
      </c>
      <c r="AG290" s="1" t="e">
        <f ca="1"/>
        <v>#N/A</v>
      </c>
      <c r="AH290" s="1" t="e">
        <f ca="1"/>
        <v>#N/A</v>
      </c>
      <c r="AI290" s="1" t="e">
        <f ca="1"/>
        <v>#N/A</v>
      </c>
      <c r="AJ290" s="1" t="e">
        <f t="shared" ca="1" si="60"/>
        <v>#N/A</v>
      </c>
      <c r="AK290" s="1" t="str">
        <f t="shared" ca="1" si="61"/>
        <v/>
      </c>
      <c r="AL290" s="93" t="str">
        <f ca="1">IF(ISNUMBER(AA290),IF(AA290&lt;intake_valve_lift!$B$4*1000,0,AA290),"")</f>
        <v/>
      </c>
      <c r="AM290" s="93" t="str">
        <f t="shared" ca="1" si="62"/>
        <v/>
      </c>
      <c r="AN290" s="1" t="str">
        <f t="shared" ca="1" si="63"/>
        <v/>
      </c>
      <c r="AO290" s="93" t="str">
        <f ca="1">IF(ISNUMBER(AE290),IF(AE290&lt;exhaust_valve_lift!$B$4*1000,0,AE290),"")</f>
        <v/>
      </c>
      <c r="AP290" s="93" t="str">
        <f t="shared" ca="1" si="64"/>
        <v/>
      </c>
      <c r="AQ290" s="1" t="e">
        <f ca="1"/>
        <v>#N/A</v>
      </c>
      <c r="AR290" s="1" t="e">
        <f ca="1"/>
        <v>#N/A</v>
      </c>
      <c r="AS290" s="1" t="e">
        <f ca="1"/>
        <v>#N/A</v>
      </c>
      <c r="AT290" s="1" t="e">
        <f ca="1"/>
        <v>#N/A</v>
      </c>
    </row>
    <row r="291" spans="1:46" x14ac:dyDescent="0.25">
      <c r="A291" s="8"/>
      <c r="B291" s="10"/>
      <c r="C291" s="6" t="str">
        <f t="shared" si="52"/>
        <v/>
      </c>
      <c r="D291" s="6" t="str">
        <f t="shared" si="58"/>
        <v/>
      </c>
      <c r="E291" s="3" t="str">
        <f t="shared" si="53"/>
        <v/>
      </c>
      <c r="F291" t="str">
        <f t="shared" si="54"/>
        <v/>
      </c>
      <c r="G291" s="13">
        <v>287</v>
      </c>
      <c r="H291" s="14">
        <v>7.9999999999999996E-6</v>
      </c>
      <c r="I291" s="6">
        <f t="shared" si="55"/>
        <v>0</v>
      </c>
      <c r="J291" s="6">
        <f t="shared" si="59"/>
        <v>1000</v>
      </c>
      <c r="K291" s="3">
        <f t="shared" ca="1" si="56"/>
        <v>365</v>
      </c>
      <c r="L291">
        <f t="shared" ca="1" si="57"/>
        <v>405</v>
      </c>
      <c r="X291" s="1" t="e">
        <f ca="1"/>
        <v>#N/A</v>
      </c>
      <c r="Y291" s="1" t="e">
        <f ca="1"/>
        <v>#N/A</v>
      </c>
      <c r="Z291" s="92" t="e">
        <f ca="1"/>
        <v>#N/A</v>
      </c>
      <c r="AA291" s="1" t="e">
        <f ca="1"/>
        <v>#N/A</v>
      </c>
      <c r="AB291" s="1" t="e">
        <f ca="1"/>
        <v>#N/A</v>
      </c>
      <c r="AC291" s="1" t="e">
        <f ca="1"/>
        <v>#N/A</v>
      </c>
      <c r="AD291" s="92" t="e">
        <f ca="1"/>
        <v>#N/A</v>
      </c>
      <c r="AE291" s="1" t="e">
        <f ca="1"/>
        <v>#N/A</v>
      </c>
      <c r="AF291" s="1" t="e">
        <f ca="1"/>
        <v>#N/A</v>
      </c>
      <c r="AG291" s="1" t="e">
        <f ca="1"/>
        <v>#N/A</v>
      </c>
      <c r="AH291" s="1" t="e">
        <f ca="1"/>
        <v>#N/A</v>
      </c>
      <c r="AI291" s="1" t="e">
        <f ca="1"/>
        <v>#N/A</v>
      </c>
      <c r="AJ291" s="1" t="e">
        <f t="shared" ca="1" si="60"/>
        <v>#N/A</v>
      </c>
      <c r="AK291" s="1" t="str">
        <f t="shared" ca="1" si="61"/>
        <v/>
      </c>
      <c r="AL291" s="93" t="str">
        <f ca="1">IF(ISNUMBER(AA291),IF(AA291&lt;intake_valve_lift!$B$4*1000,0,AA291),"")</f>
        <v/>
      </c>
      <c r="AM291" s="93" t="str">
        <f t="shared" ca="1" si="62"/>
        <v/>
      </c>
      <c r="AN291" s="1" t="str">
        <f t="shared" ca="1" si="63"/>
        <v/>
      </c>
      <c r="AO291" s="93" t="str">
        <f ca="1">IF(ISNUMBER(AE291),IF(AE291&lt;exhaust_valve_lift!$B$4*1000,0,AE291),"")</f>
        <v/>
      </c>
      <c r="AP291" s="93" t="str">
        <f t="shared" ca="1" si="64"/>
        <v/>
      </c>
      <c r="AQ291" s="1" t="e">
        <f ca="1"/>
        <v>#N/A</v>
      </c>
      <c r="AR291" s="1" t="e">
        <f ca="1"/>
        <v>#N/A</v>
      </c>
      <c r="AS291" s="1" t="e">
        <f ca="1"/>
        <v>#N/A</v>
      </c>
      <c r="AT291" s="1" t="e">
        <f ca="1"/>
        <v>#N/A</v>
      </c>
    </row>
    <row r="292" spans="1:46" x14ac:dyDescent="0.25">
      <c r="A292" s="8"/>
      <c r="B292" s="10"/>
      <c r="C292" s="6" t="str">
        <f t="shared" si="52"/>
        <v/>
      </c>
      <c r="D292" s="6" t="str">
        <f t="shared" si="58"/>
        <v/>
      </c>
      <c r="E292" s="3" t="str">
        <f t="shared" si="53"/>
        <v/>
      </c>
      <c r="F292" t="str">
        <f t="shared" si="54"/>
        <v/>
      </c>
      <c r="G292" s="13">
        <v>288</v>
      </c>
      <c r="H292" s="14">
        <v>0</v>
      </c>
      <c r="I292" s="6">
        <f t="shared" si="55"/>
        <v>0</v>
      </c>
      <c r="J292" s="6">
        <f t="shared" si="59"/>
        <v>0</v>
      </c>
      <c r="K292" s="3">
        <f t="shared" ca="1" si="56"/>
        <v>366</v>
      </c>
      <c r="L292">
        <f t="shared" ca="1" si="57"/>
        <v>406</v>
      </c>
      <c r="X292" s="1" t="e">
        <f ca="1"/>
        <v>#N/A</v>
      </c>
      <c r="Y292" s="1" t="e">
        <f ca="1"/>
        <v>#N/A</v>
      </c>
      <c r="Z292" s="92" t="e">
        <f ca="1"/>
        <v>#N/A</v>
      </c>
      <c r="AA292" s="1" t="e">
        <f ca="1"/>
        <v>#N/A</v>
      </c>
      <c r="AB292" s="1" t="e">
        <f ca="1"/>
        <v>#N/A</v>
      </c>
      <c r="AC292" s="1" t="e">
        <f ca="1"/>
        <v>#N/A</v>
      </c>
      <c r="AD292" s="92" t="e">
        <f ca="1"/>
        <v>#N/A</v>
      </c>
      <c r="AE292" s="1" t="e">
        <f ca="1"/>
        <v>#N/A</v>
      </c>
      <c r="AF292" s="1" t="e">
        <f ca="1"/>
        <v>#N/A</v>
      </c>
      <c r="AG292" s="1" t="e">
        <f ca="1"/>
        <v>#N/A</v>
      </c>
      <c r="AH292" s="1" t="e">
        <f ca="1"/>
        <v>#N/A</v>
      </c>
      <c r="AI292" s="1" t="e">
        <f ca="1"/>
        <v>#N/A</v>
      </c>
      <c r="AJ292" s="1" t="e">
        <f t="shared" ca="1" si="60"/>
        <v>#N/A</v>
      </c>
      <c r="AK292" s="1" t="str">
        <f t="shared" ca="1" si="61"/>
        <v/>
      </c>
      <c r="AL292" s="93" t="str">
        <f ca="1">IF(ISNUMBER(AA292),IF(AA292&lt;intake_valve_lift!$B$4*1000,0,AA292),"")</f>
        <v/>
      </c>
      <c r="AM292" s="93" t="str">
        <f t="shared" ca="1" si="62"/>
        <v/>
      </c>
      <c r="AN292" s="1" t="str">
        <f t="shared" ca="1" si="63"/>
        <v/>
      </c>
      <c r="AO292" s="93" t="str">
        <f ca="1">IF(ISNUMBER(AE292),IF(AE292&lt;exhaust_valve_lift!$B$4*1000,0,AE292),"")</f>
        <v/>
      </c>
      <c r="AP292" s="93" t="str">
        <f t="shared" ca="1" si="64"/>
        <v/>
      </c>
      <c r="AQ292" s="1" t="e">
        <f ca="1"/>
        <v>#N/A</v>
      </c>
      <c r="AR292" s="1" t="e">
        <f ca="1"/>
        <v>#N/A</v>
      </c>
      <c r="AS292" s="1" t="e">
        <f ca="1"/>
        <v>#N/A</v>
      </c>
      <c r="AT292" s="1" t="e">
        <f ca="1"/>
        <v>#N/A</v>
      </c>
    </row>
    <row r="293" spans="1:46" x14ac:dyDescent="0.25">
      <c r="A293" s="8"/>
      <c r="B293" s="10"/>
      <c r="C293" s="6" t="str">
        <f t="shared" si="52"/>
        <v/>
      </c>
      <c r="D293" s="6" t="str">
        <f t="shared" si="58"/>
        <v/>
      </c>
      <c r="E293" s="3" t="str">
        <f t="shared" si="53"/>
        <v/>
      </c>
      <c r="F293" t="str">
        <f t="shared" si="54"/>
        <v/>
      </c>
      <c r="G293" s="13"/>
      <c r="H293" s="14"/>
      <c r="I293" s="6" t="str">
        <f t="shared" si="55"/>
        <v/>
      </c>
      <c r="J293" s="6" t="str">
        <f t="shared" si="59"/>
        <v/>
      </c>
      <c r="K293" s="3" t="str">
        <f t="shared" si="56"/>
        <v/>
      </c>
      <c r="L293" t="str">
        <f t="shared" si="57"/>
        <v/>
      </c>
      <c r="X293" s="1" t="e">
        <f ca="1"/>
        <v>#N/A</v>
      </c>
      <c r="Y293" s="1" t="e">
        <f ca="1"/>
        <v>#N/A</v>
      </c>
      <c r="Z293" s="92" t="e">
        <f ca="1"/>
        <v>#N/A</v>
      </c>
      <c r="AA293" s="1" t="e">
        <f ca="1"/>
        <v>#N/A</v>
      </c>
      <c r="AB293" s="1" t="e">
        <f ca="1"/>
        <v>#N/A</v>
      </c>
      <c r="AC293" s="1" t="e">
        <f ca="1"/>
        <v>#N/A</v>
      </c>
      <c r="AD293" s="92" t="e">
        <f ca="1"/>
        <v>#N/A</v>
      </c>
      <c r="AE293" s="1" t="e">
        <f ca="1"/>
        <v>#N/A</v>
      </c>
      <c r="AF293" s="1" t="e">
        <f ca="1"/>
        <v>#N/A</v>
      </c>
      <c r="AG293" s="1" t="e">
        <f ca="1"/>
        <v>#N/A</v>
      </c>
      <c r="AH293" s="1" t="e">
        <f ca="1"/>
        <v>#N/A</v>
      </c>
      <c r="AI293" s="1" t="e">
        <f ca="1"/>
        <v>#N/A</v>
      </c>
      <c r="AJ293" s="1" t="e">
        <f t="shared" ca="1" si="60"/>
        <v>#N/A</v>
      </c>
      <c r="AK293" s="1" t="str">
        <f t="shared" ca="1" si="61"/>
        <v/>
      </c>
      <c r="AL293" s="93" t="str">
        <f ca="1">IF(ISNUMBER(AA293),IF(AA293&lt;intake_valve_lift!$B$4*1000,0,AA293),"")</f>
        <v/>
      </c>
      <c r="AM293" s="93" t="str">
        <f t="shared" ca="1" si="62"/>
        <v/>
      </c>
      <c r="AN293" s="1" t="str">
        <f t="shared" ca="1" si="63"/>
        <v/>
      </c>
      <c r="AO293" s="93" t="str">
        <f ca="1">IF(ISNUMBER(AE293),IF(AE293&lt;exhaust_valve_lift!$B$4*1000,0,AE293),"")</f>
        <v/>
      </c>
      <c r="AP293" s="93" t="str">
        <f t="shared" ca="1" si="64"/>
        <v/>
      </c>
      <c r="AQ293" s="1" t="e">
        <f ca="1"/>
        <v>#N/A</v>
      </c>
      <c r="AR293" s="1" t="e">
        <f ca="1"/>
        <v>#N/A</v>
      </c>
      <c r="AS293" s="1" t="e">
        <f ca="1"/>
        <v>#N/A</v>
      </c>
      <c r="AT293" s="1" t="e">
        <f ca="1"/>
        <v>#N/A</v>
      </c>
    </row>
    <row r="294" spans="1:46" x14ac:dyDescent="0.25">
      <c r="A294" s="8"/>
      <c r="B294" s="10"/>
      <c r="C294" s="6" t="str">
        <f t="shared" si="52"/>
        <v/>
      </c>
      <c r="D294" s="6" t="str">
        <f t="shared" si="58"/>
        <v/>
      </c>
      <c r="E294" s="3" t="str">
        <f t="shared" si="53"/>
        <v/>
      </c>
      <c r="F294" t="str">
        <f t="shared" si="54"/>
        <v/>
      </c>
      <c r="G294" s="13"/>
      <c r="H294" s="14"/>
      <c r="I294" s="6" t="str">
        <f t="shared" si="55"/>
        <v/>
      </c>
      <c r="J294" s="6" t="str">
        <f t="shared" si="59"/>
        <v/>
      </c>
      <c r="K294" s="3" t="str">
        <f t="shared" si="56"/>
        <v/>
      </c>
      <c r="L294" t="str">
        <f t="shared" si="57"/>
        <v/>
      </c>
      <c r="X294" s="1" t="e">
        <f ca="1"/>
        <v>#N/A</v>
      </c>
      <c r="Y294" s="1" t="e">
        <f ca="1"/>
        <v>#N/A</v>
      </c>
      <c r="Z294" s="92" t="e">
        <f ca="1"/>
        <v>#N/A</v>
      </c>
      <c r="AA294" s="1" t="e">
        <f ca="1"/>
        <v>#N/A</v>
      </c>
      <c r="AB294" s="1" t="e">
        <f ca="1"/>
        <v>#N/A</v>
      </c>
      <c r="AC294" s="1" t="e">
        <f ca="1"/>
        <v>#N/A</v>
      </c>
      <c r="AD294" s="92" t="e">
        <f ca="1"/>
        <v>#N/A</v>
      </c>
      <c r="AE294" s="1" t="e">
        <f ca="1"/>
        <v>#N/A</v>
      </c>
      <c r="AF294" s="1" t="e">
        <f ca="1"/>
        <v>#N/A</v>
      </c>
      <c r="AG294" s="1" t="e">
        <f ca="1"/>
        <v>#N/A</v>
      </c>
      <c r="AH294" s="1" t="e">
        <f ca="1"/>
        <v>#N/A</v>
      </c>
      <c r="AI294" s="1" t="e">
        <f ca="1"/>
        <v>#N/A</v>
      </c>
      <c r="AJ294" s="1" t="e">
        <f t="shared" ca="1" si="60"/>
        <v>#N/A</v>
      </c>
      <c r="AK294" s="1" t="str">
        <f t="shared" ca="1" si="61"/>
        <v/>
      </c>
      <c r="AL294" s="93" t="str">
        <f ca="1">IF(ISNUMBER(AA294),IF(AA294&lt;intake_valve_lift!$B$4*1000,0,AA294),"")</f>
        <v/>
      </c>
      <c r="AM294" s="93" t="str">
        <f t="shared" ca="1" si="62"/>
        <v/>
      </c>
      <c r="AN294" s="1" t="str">
        <f t="shared" ca="1" si="63"/>
        <v/>
      </c>
      <c r="AO294" s="93" t="str">
        <f ca="1">IF(ISNUMBER(AE294),IF(AE294&lt;exhaust_valve_lift!$B$4*1000,0,AE294),"")</f>
        <v/>
      </c>
      <c r="AP294" s="93" t="str">
        <f t="shared" ca="1" si="64"/>
        <v/>
      </c>
      <c r="AQ294" s="1" t="e">
        <f ca="1"/>
        <v>#N/A</v>
      </c>
      <c r="AR294" s="1" t="e">
        <f ca="1"/>
        <v>#N/A</v>
      </c>
      <c r="AS294" s="1" t="e">
        <f ca="1"/>
        <v>#N/A</v>
      </c>
      <c r="AT294" s="1" t="e">
        <f ca="1"/>
        <v>#N/A</v>
      </c>
    </row>
    <row r="295" spans="1:46" x14ac:dyDescent="0.25">
      <c r="A295" s="8"/>
      <c r="B295" s="10"/>
      <c r="C295" s="6" t="str">
        <f t="shared" si="52"/>
        <v/>
      </c>
      <c r="D295" s="6" t="str">
        <f t="shared" si="58"/>
        <v/>
      </c>
      <c r="E295" s="3" t="str">
        <f t="shared" si="53"/>
        <v/>
      </c>
      <c r="F295" t="str">
        <f t="shared" si="54"/>
        <v/>
      </c>
      <c r="G295" s="13"/>
      <c r="H295" s="14"/>
      <c r="I295" s="6" t="str">
        <f t="shared" si="55"/>
        <v/>
      </c>
      <c r="J295" s="6" t="str">
        <f t="shared" si="59"/>
        <v/>
      </c>
      <c r="K295" s="3" t="str">
        <f t="shared" si="56"/>
        <v/>
      </c>
      <c r="L295" t="str">
        <f t="shared" si="57"/>
        <v/>
      </c>
      <c r="X295" s="1" t="e">
        <f ca="1"/>
        <v>#N/A</v>
      </c>
      <c r="Y295" s="1" t="e">
        <f ca="1"/>
        <v>#N/A</v>
      </c>
      <c r="Z295" s="92" t="e">
        <f ca="1"/>
        <v>#N/A</v>
      </c>
      <c r="AA295" s="1" t="e">
        <f ca="1"/>
        <v>#N/A</v>
      </c>
      <c r="AB295" s="1" t="e">
        <f ca="1"/>
        <v>#N/A</v>
      </c>
      <c r="AC295" s="1" t="e">
        <f ca="1"/>
        <v>#N/A</v>
      </c>
      <c r="AD295" s="92" t="e">
        <f ca="1"/>
        <v>#N/A</v>
      </c>
      <c r="AE295" s="1" t="e">
        <f ca="1"/>
        <v>#N/A</v>
      </c>
      <c r="AF295" s="1" t="e">
        <f ca="1"/>
        <v>#N/A</v>
      </c>
      <c r="AG295" s="1" t="e">
        <f ca="1"/>
        <v>#N/A</v>
      </c>
      <c r="AH295" s="1" t="e">
        <f ca="1"/>
        <v>#N/A</v>
      </c>
      <c r="AI295" s="1" t="e">
        <f ca="1"/>
        <v>#N/A</v>
      </c>
      <c r="AJ295" s="1" t="e">
        <f t="shared" ca="1" si="60"/>
        <v>#N/A</v>
      </c>
      <c r="AK295" s="1" t="str">
        <f t="shared" ca="1" si="61"/>
        <v/>
      </c>
      <c r="AL295" s="93" t="str">
        <f ca="1">IF(ISNUMBER(AA295),IF(AA295&lt;intake_valve_lift!$B$4*1000,0,AA295),"")</f>
        <v/>
      </c>
      <c r="AM295" s="93" t="str">
        <f t="shared" ca="1" si="62"/>
        <v/>
      </c>
      <c r="AN295" s="1" t="str">
        <f t="shared" ca="1" si="63"/>
        <v/>
      </c>
      <c r="AO295" s="93" t="str">
        <f ca="1">IF(ISNUMBER(AE295),IF(AE295&lt;exhaust_valve_lift!$B$4*1000,0,AE295),"")</f>
        <v/>
      </c>
      <c r="AP295" s="93" t="str">
        <f t="shared" ca="1" si="64"/>
        <v/>
      </c>
      <c r="AQ295" s="1" t="e">
        <f ca="1"/>
        <v>#N/A</v>
      </c>
      <c r="AR295" s="1" t="e">
        <f ca="1"/>
        <v>#N/A</v>
      </c>
      <c r="AS295" s="1" t="e">
        <f ca="1"/>
        <v>#N/A</v>
      </c>
      <c r="AT295" s="1" t="e">
        <f ca="1"/>
        <v>#N/A</v>
      </c>
    </row>
    <row r="296" spans="1:46" x14ac:dyDescent="0.25">
      <c r="A296" s="8"/>
      <c r="B296" s="10"/>
      <c r="C296" s="6" t="str">
        <f t="shared" si="52"/>
        <v/>
      </c>
      <c r="D296" s="6" t="str">
        <f t="shared" si="58"/>
        <v/>
      </c>
      <c r="E296" s="3" t="str">
        <f t="shared" si="53"/>
        <v/>
      </c>
      <c r="F296" t="str">
        <f t="shared" si="54"/>
        <v/>
      </c>
      <c r="G296" s="13"/>
      <c r="H296" s="14"/>
      <c r="I296" s="6" t="str">
        <f t="shared" si="55"/>
        <v/>
      </c>
      <c r="J296" s="6" t="str">
        <f t="shared" si="59"/>
        <v/>
      </c>
      <c r="K296" s="3" t="str">
        <f t="shared" si="56"/>
        <v/>
      </c>
      <c r="L296" t="str">
        <f t="shared" si="57"/>
        <v/>
      </c>
      <c r="X296" s="1" t="e">
        <f ca="1"/>
        <v>#N/A</v>
      </c>
      <c r="Y296" s="1" t="e">
        <f ca="1"/>
        <v>#N/A</v>
      </c>
      <c r="Z296" s="92" t="e">
        <f ca="1"/>
        <v>#N/A</v>
      </c>
      <c r="AA296" s="1" t="e">
        <f ca="1"/>
        <v>#N/A</v>
      </c>
      <c r="AB296" s="1" t="e">
        <f ca="1"/>
        <v>#N/A</v>
      </c>
      <c r="AC296" s="1" t="e">
        <f ca="1"/>
        <v>#N/A</v>
      </c>
      <c r="AD296" s="92" t="e">
        <f ca="1"/>
        <v>#N/A</v>
      </c>
      <c r="AE296" s="1" t="e">
        <f ca="1"/>
        <v>#N/A</v>
      </c>
      <c r="AF296" s="1" t="e">
        <f ca="1"/>
        <v>#N/A</v>
      </c>
      <c r="AG296" s="1" t="e">
        <f ca="1"/>
        <v>#N/A</v>
      </c>
      <c r="AH296" s="1" t="e">
        <f ca="1"/>
        <v>#N/A</v>
      </c>
      <c r="AI296" s="1" t="e">
        <f ca="1"/>
        <v>#N/A</v>
      </c>
      <c r="AJ296" s="1" t="e">
        <f t="shared" ca="1" si="60"/>
        <v>#N/A</v>
      </c>
      <c r="AK296" s="1" t="str">
        <f t="shared" ca="1" si="61"/>
        <v/>
      </c>
      <c r="AL296" s="93" t="str">
        <f ca="1">IF(ISNUMBER(AA296),IF(AA296&lt;intake_valve_lift!$B$4*1000,0,AA296),"")</f>
        <v/>
      </c>
      <c r="AM296" s="93" t="str">
        <f t="shared" ca="1" si="62"/>
        <v/>
      </c>
      <c r="AN296" s="1" t="str">
        <f t="shared" ca="1" si="63"/>
        <v/>
      </c>
      <c r="AO296" s="93" t="str">
        <f ca="1">IF(ISNUMBER(AE296),IF(AE296&lt;exhaust_valve_lift!$B$4*1000,0,AE296),"")</f>
        <v/>
      </c>
      <c r="AP296" s="93" t="str">
        <f t="shared" ca="1" si="64"/>
        <v/>
      </c>
      <c r="AQ296" s="1" t="e">
        <f ca="1"/>
        <v>#N/A</v>
      </c>
      <c r="AR296" s="1" t="e">
        <f ca="1"/>
        <v>#N/A</v>
      </c>
      <c r="AS296" s="1" t="e">
        <f ca="1"/>
        <v>#N/A</v>
      </c>
      <c r="AT296" s="1" t="e">
        <f ca="1"/>
        <v>#N/A</v>
      </c>
    </row>
    <row r="297" spans="1:46" x14ac:dyDescent="0.25">
      <c r="A297" s="8"/>
      <c r="B297" s="10"/>
      <c r="C297" s="6" t="str">
        <f t="shared" si="52"/>
        <v/>
      </c>
      <c r="D297" s="6" t="str">
        <f t="shared" si="58"/>
        <v/>
      </c>
      <c r="E297" s="3" t="str">
        <f t="shared" si="53"/>
        <v/>
      </c>
      <c r="F297" t="str">
        <f t="shared" si="54"/>
        <v/>
      </c>
      <c r="G297" s="13"/>
      <c r="H297" s="14"/>
      <c r="I297" s="6" t="str">
        <f t="shared" si="55"/>
        <v/>
      </c>
      <c r="J297" s="6" t="str">
        <f t="shared" si="59"/>
        <v/>
      </c>
      <c r="K297" s="3" t="str">
        <f t="shared" si="56"/>
        <v/>
      </c>
      <c r="L297" t="str">
        <f t="shared" si="57"/>
        <v/>
      </c>
      <c r="X297" s="1" t="e">
        <f ca="1"/>
        <v>#N/A</v>
      </c>
      <c r="Y297" s="1" t="e">
        <f ca="1"/>
        <v>#N/A</v>
      </c>
      <c r="Z297" s="92" t="e">
        <f ca="1"/>
        <v>#N/A</v>
      </c>
      <c r="AA297" s="1" t="e">
        <f ca="1"/>
        <v>#N/A</v>
      </c>
      <c r="AB297" s="1" t="e">
        <f ca="1"/>
        <v>#N/A</v>
      </c>
      <c r="AC297" s="1" t="e">
        <f ca="1"/>
        <v>#N/A</v>
      </c>
      <c r="AD297" s="92" t="e">
        <f ca="1"/>
        <v>#N/A</v>
      </c>
      <c r="AE297" s="1" t="e">
        <f ca="1"/>
        <v>#N/A</v>
      </c>
      <c r="AF297" s="1" t="e">
        <f ca="1"/>
        <v>#N/A</v>
      </c>
      <c r="AG297" s="1" t="e">
        <f ca="1"/>
        <v>#N/A</v>
      </c>
      <c r="AH297" s="1" t="e">
        <f ca="1"/>
        <v>#N/A</v>
      </c>
      <c r="AI297" s="1" t="e">
        <f ca="1"/>
        <v>#N/A</v>
      </c>
      <c r="AJ297" s="1" t="e">
        <f t="shared" ca="1" si="60"/>
        <v>#N/A</v>
      </c>
      <c r="AK297" s="1" t="str">
        <f t="shared" ca="1" si="61"/>
        <v/>
      </c>
      <c r="AL297" s="93" t="str">
        <f ca="1">IF(ISNUMBER(AA297),IF(AA297&lt;intake_valve_lift!$B$4*1000,0,AA297),"")</f>
        <v/>
      </c>
      <c r="AM297" s="93" t="str">
        <f t="shared" ca="1" si="62"/>
        <v/>
      </c>
      <c r="AN297" s="1" t="str">
        <f t="shared" ca="1" si="63"/>
        <v/>
      </c>
      <c r="AO297" s="93" t="str">
        <f ca="1">IF(ISNUMBER(AE297),IF(AE297&lt;exhaust_valve_lift!$B$4*1000,0,AE297),"")</f>
        <v/>
      </c>
      <c r="AP297" s="93" t="str">
        <f t="shared" ca="1" si="64"/>
        <v/>
      </c>
      <c r="AQ297" s="1" t="e">
        <f ca="1"/>
        <v>#N/A</v>
      </c>
      <c r="AR297" s="1" t="e">
        <f ca="1"/>
        <v>#N/A</v>
      </c>
      <c r="AS297" s="1" t="e">
        <f ca="1"/>
        <v>#N/A</v>
      </c>
      <c r="AT297" s="1" t="e">
        <f ca="1"/>
        <v>#N/A</v>
      </c>
    </row>
    <row r="298" spans="1:46" x14ac:dyDescent="0.25">
      <c r="A298" s="8"/>
      <c r="B298" s="10"/>
      <c r="C298" s="6" t="str">
        <f t="shared" si="52"/>
        <v/>
      </c>
      <c r="D298" s="6" t="str">
        <f t="shared" si="58"/>
        <v/>
      </c>
      <c r="E298" s="3" t="str">
        <f t="shared" si="53"/>
        <v/>
      </c>
      <c r="F298" t="str">
        <f t="shared" si="54"/>
        <v/>
      </c>
      <c r="G298" s="13"/>
      <c r="H298" s="14"/>
      <c r="I298" s="6" t="str">
        <f t="shared" si="55"/>
        <v/>
      </c>
      <c r="J298" s="6" t="str">
        <f t="shared" si="59"/>
        <v/>
      </c>
      <c r="K298" s="3" t="str">
        <f t="shared" si="56"/>
        <v/>
      </c>
      <c r="L298" t="str">
        <f t="shared" si="57"/>
        <v/>
      </c>
      <c r="X298" s="1" t="e">
        <f ca="1"/>
        <v>#N/A</v>
      </c>
      <c r="Y298" s="1" t="e">
        <f ca="1"/>
        <v>#N/A</v>
      </c>
      <c r="Z298" s="92" t="e">
        <f ca="1"/>
        <v>#N/A</v>
      </c>
      <c r="AA298" s="1" t="e">
        <f ca="1"/>
        <v>#N/A</v>
      </c>
      <c r="AB298" s="1" t="e">
        <f ca="1"/>
        <v>#N/A</v>
      </c>
      <c r="AC298" s="1" t="e">
        <f ca="1"/>
        <v>#N/A</v>
      </c>
      <c r="AD298" s="92" t="e">
        <f ca="1"/>
        <v>#N/A</v>
      </c>
      <c r="AE298" s="1" t="e">
        <f ca="1"/>
        <v>#N/A</v>
      </c>
      <c r="AF298" s="1" t="e">
        <f ca="1"/>
        <v>#N/A</v>
      </c>
      <c r="AG298" s="1" t="e">
        <f ca="1"/>
        <v>#N/A</v>
      </c>
      <c r="AH298" s="1" t="e">
        <f ca="1"/>
        <v>#N/A</v>
      </c>
      <c r="AI298" s="1" t="e">
        <f ca="1"/>
        <v>#N/A</v>
      </c>
      <c r="AJ298" s="1" t="e">
        <f t="shared" ca="1" si="60"/>
        <v>#N/A</v>
      </c>
      <c r="AK298" s="1" t="str">
        <f t="shared" ca="1" si="61"/>
        <v/>
      </c>
      <c r="AL298" s="93" t="str">
        <f ca="1">IF(ISNUMBER(AA298),IF(AA298&lt;intake_valve_lift!$B$4*1000,0,AA298),"")</f>
        <v/>
      </c>
      <c r="AM298" s="93" t="str">
        <f t="shared" ca="1" si="62"/>
        <v/>
      </c>
      <c r="AN298" s="1" t="str">
        <f t="shared" ca="1" si="63"/>
        <v/>
      </c>
      <c r="AO298" s="93" t="str">
        <f ca="1">IF(ISNUMBER(AE298),IF(AE298&lt;exhaust_valve_lift!$B$4*1000,0,AE298),"")</f>
        <v/>
      </c>
      <c r="AP298" s="93" t="str">
        <f t="shared" ca="1" si="64"/>
        <v/>
      </c>
      <c r="AQ298" s="1" t="e">
        <f ca="1"/>
        <v>#N/A</v>
      </c>
      <c r="AR298" s="1" t="e">
        <f ca="1"/>
        <v>#N/A</v>
      </c>
      <c r="AS298" s="1" t="e">
        <f ca="1"/>
        <v>#N/A</v>
      </c>
      <c r="AT298" s="1" t="e">
        <f ca="1"/>
        <v>#N/A</v>
      </c>
    </row>
    <row r="299" spans="1:46" x14ac:dyDescent="0.25">
      <c r="A299" s="8"/>
      <c r="B299" s="10"/>
      <c r="C299" s="6" t="str">
        <f t="shared" si="52"/>
        <v/>
      </c>
      <c r="D299" s="6" t="str">
        <f t="shared" si="58"/>
        <v/>
      </c>
      <c r="E299" s="3" t="str">
        <f t="shared" si="53"/>
        <v/>
      </c>
      <c r="F299" t="str">
        <f t="shared" si="54"/>
        <v/>
      </c>
      <c r="G299" s="13"/>
      <c r="H299" s="14"/>
      <c r="I299" s="6" t="str">
        <f t="shared" si="55"/>
        <v/>
      </c>
      <c r="J299" s="6" t="str">
        <f t="shared" si="59"/>
        <v/>
      </c>
      <c r="K299" s="3" t="str">
        <f t="shared" si="56"/>
        <v/>
      </c>
      <c r="L299" t="str">
        <f t="shared" si="57"/>
        <v/>
      </c>
      <c r="X299" s="1" t="e">
        <f ca="1"/>
        <v>#N/A</v>
      </c>
      <c r="Y299" s="1" t="e">
        <f ca="1"/>
        <v>#N/A</v>
      </c>
      <c r="Z299" s="92" t="e">
        <f ca="1"/>
        <v>#N/A</v>
      </c>
      <c r="AA299" s="1" t="e">
        <f ca="1"/>
        <v>#N/A</v>
      </c>
      <c r="AB299" s="1" t="e">
        <f ca="1"/>
        <v>#N/A</v>
      </c>
      <c r="AC299" s="1" t="e">
        <f ca="1"/>
        <v>#N/A</v>
      </c>
      <c r="AD299" s="92" t="e">
        <f ca="1"/>
        <v>#N/A</v>
      </c>
      <c r="AE299" s="1" t="e">
        <f ca="1"/>
        <v>#N/A</v>
      </c>
      <c r="AF299" s="1" t="e">
        <f ca="1"/>
        <v>#N/A</v>
      </c>
      <c r="AG299" s="1" t="e">
        <f ca="1"/>
        <v>#N/A</v>
      </c>
      <c r="AH299" s="1" t="e">
        <f ca="1"/>
        <v>#N/A</v>
      </c>
      <c r="AI299" s="1" t="e">
        <f ca="1"/>
        <v>#N/A</v>
      </c>
      <c r="AJ299" s="1" t="e">
        <f t="shared" ca="1" si="60"/>
        <v>#N/A</v>
      </c>
      <c r="AK299" s="1" t="str">
        <f t="shared" ca="1" si="61"/>
        <v/>
      </c>
      <c r="AL299" s="93" t="str">
        <f ca="1">IF(ISNUMBER(AA299),IF(AA299&lt;intake_valve_lift!$B$4*1000,0,AA299),"")</f>
        <v/>
      </c>
      <c r="AM299" s="93" t="str">
        <f t="shared" ca="1" si="62"/>
        <v/>
      </c>
      <c r="AN299" s="1" t="str">
        <f t="shared" ca="1" si="63"/>
        <v/>
      </c>
      <c r="AO299" s="93" t="str">
        <f ca="1">IF(ISNUMBER(AE299),IF(AE299&lt;exhaust_valve_lift!$B$4*1000,0,AE299),"")</f>
        <v/>
      </c>
      <c r="AP299" s="93" t="str">
        <f t="shared" ca="1" si="64"/>
        <v/>
      </c>
      <c r="AQ299" s="1" t="e">
        <f ca="1"/>
        <v>#N/A</v>
      </c>
      <c r="AR299" s="1" t="e">
        <f ca="1"/>
        <v>#N/A</v>
      </c>
      <c r="AS299" s="1" t="e">
        <f ca="1"/>
        <v>#N/A</v>
      </c>
      <c r="AT299" s="1" t="e">
        <f ca="1"/>
        <v>#N/A</v>
      </c>
    </row>
    <row r="300" spans="1:46" x14ac:dyDescent="0.25">
      <c r="A300" s="8"/>
      <c r="B300" s="10"/>
      <c r="C300" s="6" t="str">
        <f t="shared" si="52"/>
        <v/>
      </c>
      <c r="D300" s="6" t="str">
        <f t="shared" si="58"/>
        <v/>
      </c>
      <c r="E300" s="3" t="str">
        <f t="shared" si="53"/>
        <v/>
      </c>
      <c r="F300" t="str">
        <f t="shared" si="54"/>
        <v/>
      </c>
      <c r="G300" s="13"/>
      <c r="H300" s="14"/>
      <c r="I300" s="6" t="str">
        <f t="shared" si="55"/>
        <v/>
      </c>
      <c r="J300" s="6" t="str">
        <f t="shared" si="59"/>
        <v/>
      </c>
      <c r="K300" s="3" t="str">
        <f t="shared" si="56"/>
        <v/>
      </c>
      <c r="L300" t="str">
        <f t="shared" si="57"/>
        <v/>
      </c>
      <c r="X300" s="1" t="e">
        <f ca="1"/>
        <v>#N/A</v>
      </c>
      <c r="Y300" s="1" t="e">
        <f ca="1"/>
        <v>#N/A</v>
      </c>
      <c r="Z300" s="92" t="e">
        <f ca="1"/>
        <v>#N/A</v>
      </c>
      <c r="AA300" s="1" t="e">
        <f ca="1"/>
        <v>#N/A</v>
      </c>
      <c r="AB300" s="1" t="e">
        <f ca="1"/>
        <v>#N/A</v>
      </c>
      <c r="AC300" s="1" t="e">
        <f ca="1"/>
        <v>#N/A</v>
      </c>
      <c r="AD300" s="92" t="e">
        <f ca="1"/>
        <v>#N/A</v>
      </c>
      <c r="AE300" s="1" t="e">
        <f ca="1"/>
        <v>#N/A</v>
      </c>
      <c r="AF300" s="1" t="e">
        <f ca="1"/>
        <v>#N/A</v>
      </c>
      <c r="AG300" s="1" t="e">
        <f ca="1"/>
        <v>#N/A</v>
      </c>
      <c r="AH300" s="1" t="e">
        <f ca="1"/>
        <v>#N/A</v>
      </c>
      <c r="AI300" s="1" t="e">
        <f ca="1"/>
        <v>#N/A</v>
      </c>
      <c r="AJ300" s="1" t="e">
        <f t="shared" ca="1" si="60"/>
        <v>#N/A</v>
      </c>
      <c r="AK300" s="1" t="str">
        <f t="shared" ca="1" si="61"/>
        <v/>
      </c>
      <c r="AL300" s="93" t="str">
        <f ca="1">IF(ISNUMBER(AA300),IF(AA300&lt;intake_valve_lift!$B$4*1000,0,AA300),"")</f>
        <v/>
      </c>
      <c r="AM300" s="93" t="str">
        <f t="shared" ca="1" si="62"/>
        <v/>
      </c>
      <c r="AN300" s="1" t="str">
        <f t="shared" ca="1" si="63"/>
        <v/>
      </c>
      <c r="AO300" s="93" t="str">
        <f ca="1">IF(ISNUMBER(AE300),IF(AE300&lt;exhaust_valve_lift!$B$4*1000,0,AE300),"")</f>
        <v/>
      </c>
      <c r="AP300" s="93" t="str">
        <f t="shared" ca="1" si="64"/>
        <v/>
      </c>
      <c r="AQ300" s="1" t="e">
        <f ca="1"/>
        <v>#N/A</v>
      </c>
      <c r="AR300" s="1" t="e">
        <f ca="1"/>
        <v>#N/A</v>
      </c>
      <c r="AS300" s="1" t="e">
        <f ca="1"/>
        <v>#N/A</v>
      </c>
      <c r="AT300" s="1" t="e">
        <f ca="1"/>
        <v>#N/A</v>
      </c>
    </row>
    <row r="301" spans="1:46" x14ac:dyDescent="0.25">
      <c r="A301" s="8"/>
      <c r="B301" s="10"/>
      <c r="C301" s="6" t="str">
        <f t="shared" si="52"/>
        <v/>
      </c>
      <c r="D301" s="6" t="str">
        <f t="shared" si="58"/>
        <v/>
      </c>
      <c r="E301" s="3" t="str">
        <f t="shared" si="53"/>
        <v/>
      </c>
      <c r="F301" t="str">
        <f t="shared" si="54"/>
        <v/>
      </c>
      <c r="G301" s="13"/>
      <c r="H301" s="14"/>
      <c r="I301" s="6" t="str">
        <f t="shared" si="55"/>
        <v/>
      </c>
      <c r="J301" s="6" t="str">
        <f t="shared" si="59"/>
        <v/>
      </c>
      <c r="K301" s="3" t="str">
        <f t="shared" si="56"/>
        <v/>
      </c>
      <c r="L301" t="str">
        <f t="shared" si="57"/>
        <v/>
      </c>
      <c r="X301" s="1" t="e">
        <f ca="1"/>
        <v>#N/A</v>
      </c>
      <c r="Y301" s="1" t="e">
        <f ca="1"/>
        <v>#N/A</v>
      </c>
      <c r="Z301" s="92" t="e">
        <f ca="1"/>
        <v>#N/A</v>
      </c>
      <c r="AA301" s="1" t="e">
        <f ca="1"/>
        <v>#N/A</v>
      </c>
      <c r="AB301" s="1" t="e">
        <f ca="1"/>
        <v>#N/A</v>
      </c>
      <c r="AC301" s="1" t="e">
        <f ca="1"/>
        <v>#N/A</v>
      </c>
      <c r="AD301" s="92" t="e">
        <f ca="1"/>
        <v>#N/A</v>
      </c>
      <c r="AE301" s="1" t="e">
        <f ca="1"/>
        <v>#N/A</v>
      </c>
      <c r="AF301" s="1" t="e">
        <f ca="1"/>
        <v>#N/A</v>
      </c>
      <c r="AG301" s="1" t="e">
        <f ca="1"/>
        <v>#N/A</v>
      </c>
      <c r="AH301" s="1" t="e">
        <f ca="1"/>
        <v>#N/A</v>
      </c>
      <c r="AI301" s="1" t="e">
        <f ca="1"/>
        <v>#N/A</v>
      </c>
      <c r="AJ301" s="1" t="e">
        <f t="shared" ca="1" si="60"/>
        <v>#N/A</v>
      </c>
      <c r="AK301" s="1" t="str">
        <f t="shared" ca="1" si="61"/>
        <v/>
      </c>
      <c r="AL301" s="93" t="str">
        <f ca="1">IF(ISNUMBER(AA301),IF(AA301&lt;intake_valve_lift!$B$4*1000,0,AA301),"")</f>
        <v/>
      </c>
      <c r="AM301" s="93" t="str">
        <f t="shared" ca="1" si="62"/>
        <v/>
      </c>
      <c r="AN301" s="1" t="str">
        <f t="shared" ca="1" si="63"/>
        <v/>
      </c>
      <c r="AO301" s="93" t="str">
        <f ca="1">IF(ISNUMBER(AE301),IF(AE301&lt;exhaust_valve_lift!$B$4*1000,0,AE301),"")</f>
        <v/>
      </c>
      <c r="AP301" s="93" t="str">
        <f t="shared" ca="1" si="64"/>
        <v/>
      </c>
      <c r="AQ301" s="1" t="e">
        <f ca="1"/>
        <v>#N/A</v>
      </c>
      <c r="AR301" s="1" t="e">
        <f ca="1"/>
        <v>#N/A</v>
      </c>
      <c r="AS301" s="1" t="e">
        <f ca="1"/>
        <v>#N/A</v>
      </c>
      <c r="AT301" s="1" t="e">
        <f ca="1"/>
        <v>#N/A</v>
      </c>
    </row>
    <row r="302" spans="1:46" x14ac:dyDescent="0.25">
      <c r="A302" s="8"/>
      <c r="B302" s="10"/>
      <c r="C302" s="6" t="str">
        <f t="shared" si="52"/>
        <v/>
      </c>
      <c r="D302" s="6" t="str">
        <f t="shared" si="58"/>
        <v/>
      </c>
      <c r="E302" s="3" t="str">
        <f t="shared" si="53"/>
        <v/>
      </c>
      <c r="F302" t="str">
        <f t="shared" si="54"/>
        <v/>
      </c>
      <c r="G302" s="13"/>
      <c r="H302" s="14"/>
      <c r="I302" s="6" t="str">
        <f t="shared" si="55"/>
        <v/>
      </c>
      <c r="J302" s="6" t="str">
        <f t="shared" si="59"/>
        <v/>
      </c>
      <c r="K302" s="3" t="str">
        <f t="shared" si="56"/>
        <v/>
      </c>
      <c r="L302" t="str">
        <f t="shared" si="57"/>
        <v/>
      </c>
      <c r="X302" s="1" t="e">
        <f ca="1"/>
        <v>#N/A</v>
      </c>
      <c r="Y302" s="1" t="e">
        <f ca="1"/>
        <v>#N/A</v>
      </c>
      <c r="Z302" s="92" t="e">
        <f ca="1"/>
        <v>#N/A</v>
      </c>
      <c r="AA302" s="1" t="e">
        <f ca="1"/>
        <v>#N/A</v>
      </c>
      <c r="AB302" s="1" t="e">
        <f ca="1"/>
        <v>#N/A</v>
      </c>
      <c r="AC302" s="1" t="e">
        <f ca="1"/>
        <v>#N/A</v>
      </c>
      <c r="AD302" s="92" t="e">
        <f ca="1"/>
        <v>#N/A</v>
      </c>
      <c r="AE302" s="1" t="e">
        <f ca="1"/>
        <v>#N/A</v>
      </c>
      <c r="AF302" s="1" t="e">
        <f ca="1"/>
        <v>#N/A</v>
      </c>
      <c r="AG302" s="1" t="e">
        <f ca="1"/>
        <v>#N/A</v>
      </c>
      <c r="AH302" s="1" t="e">
        <f ca="1"/>
        <v>#N/A</v>
      </c>
      <c r="AI302" s="1" t="e">
        <f ca="1"/>
        <v>#N/A</v>
      </c>
      <c r="AJ302" s="1" t="e">
        <f t="shared" ca="1" si="60"/>
        <v>#N/A</v>
      </c>
      <c r="AK302" s="1" t="str">
        <f t="shared" ca="1" si="61"/>
        <v/>
      </c>
      <c r="AL302" s="93" t="str">
        <f ca="1">IF(ISNUMBER(AA302),IF(AA302&lt;intake_valve_lift!$B$4*1000,0,AA302),"")</f>
        <v/>
      </c>
      <c r="AM302" s="93" t="str">
        <f t="shared" ca="1" si="62"/>
        <v/>
      </c>
      <c r="AN302" s="1" t="str">
        <f t="shared" ca="1" si="63"/>
        <v/>
      </c>
      <c r="AO302" s="93" t="str">
        <f ca="1">IF(ISNUMBER(AE302),IF(AE302&lt;exhaust_valve_lift!$B$4*1000,0,AE302),"")</f>
        <v/>
      </c>
      <c r="AP302" s="93" t="str">
        <f t="shared" ca="1" si="64"/>
        <v/>
      </c>
      <c r="AQ302" s="1" t="e">
        <f ca="1"/>
        <v>#N/A</v>
      </c>
      <c r="AR302" s="1" t="e">
        <f ca="1"/>
        <v>#N/A</v>
      </c>
      <c r="AS302" s="1" t="e">
        <f ca="1"/>
        <v>#N/A</v>
      </c>
      <c r="AT302" s="1" t="e">
        <f ca="1"/>
        <v>#N/A</v>
      </c>
    </row>
    <row r="303" spans="1:46" x14ac:dyDescent="0.25">
      <c r="A303" s="8"/>
      <c r="B303" s="10"/>
      <c r="C303" s="6" t="str">
        <f t="shared" si="52"/>
        <v/>
      </c>
      <c r="D303" s="6" t="str">
        <f t="shared" si="58"/>
        <v/>
      </c>
      <c r="E303" s="3" t="str">
        <f t="shared" si="53"/>
        <v/>
      </c>
      <c r="F303" t="str">
        <f t="shared" si="54"/>
        <v/>
      </c>
      <c r="G303" s="13"/>
      <c r="H303" s="14"/>
      <c r="I303" s="6" t="str">
        <f t="shared" si="55"/>
        <v/>
      </c>
      <c r="J303" s="6" t="str">
        <f t="shared" si="59"/>
        <v/>
      </c>
      <c r="K303" s="3" t="str">
        <f t="shared" si="56"/>
        <v/>
      </c>
      <c r="L303" t="str">
        <f t="shared" si="57"/>
        <v/>
      </c>
      <c r="X303" s="1" t="e">
        <f ca="1"/>
        <v>#N/A</v>
      </c>
      <c r="Y303" s="1" t="e">
        <f ca="1"/>
        <v>#N/A</v>
      </c>
      <c r="Z303" s="92" t="e">
        <f ca="1"/>
        <v>#N/A</v>
      </c>
      <c r="AA303" s="1" t="e">
        <f ca="1"/>
        <v>#N/A</v>
      </c>
      <c r="AB303" s="1" t="e">
        <f ca="1"/>
        <v>#N/A</v>
      </c>
      <c r="AC303" s="1" t="e">
        <f ca="1"/>
        <v>#N/A</v>
      </c>
      <c r="AD303" s="92" t="e">
        <f ca="1"/>
        <v>#N/A</v>
      </c>
      <c r="AE303" s="1" t="e">
        <f ca="1"/>
        <v>#N/A</v>
      </c>
      <c r="AF303" s="1" t="e">
        <f ca="1"/>
        <v>#N/A</v>
      </c>
      <c r="AG303" s="1" t="e">
        <f ca="1"/>
        <v>#N/A</v>
      </c>
      <c r="AH303" s="1" t="e">
        <f ca="1"/>
        <v>#N/A</v>
      </c>
      <c r="AI303" s="1" t="e">
        <f ca="1"/>
        <v>#N/A</v>
      </c>
      <c r="AJ303" s="1" t="e">
        <f t="shared" ca="1" si="60"/>
        <v>#N/A</v>
      </c>
      <c r="AK303" s="1" t="str">
        <f t="shared" ca="1" si="61"/>
        <v/>
      </c>
      <c r="AL303" s="93" t="str">
        <f ca="1">IF(ISNUMBER(AA303),IF(AA303&lt;intake_valve_lift!$B$4*1000,0,AA303),"")</f>
        <v/>
      </c>
      <c r="AM303" s="93" t="str">
        <f t="shared" ca="1" si="62"/>
        <v/>
      </c>
      <c r="AN303" s="1" t="str">
        <f t="shared" ca="1" si="63"/>
        <v/>
      </c>
      <c r="AO303" s="93" t="str">
        <f ca="1">IF(ISNUMBER(AE303),IF(AE303&lt;exhaust_valve_lift!$B$4*1000,0,AE303),"")</f>
        <v/>
      </c>
      <c r="AP303" s="93" t="str">
        <f t="shared" ca="1" si="64"/>
        <v/>
      </c>
      <c r="AQ303" s="1" t="e">
        <f ca="1"/>
        <v>#N/A</v>
      </c>
      <c r="AR303" s="1" t="e">
        <f ca="1"/>
        <v>#N/A</v>
      </c>
      <c r="AS303" s="1" t="e">
        <f ca="1"/>
        <v>#N/A</v>
      </c>
      <c r="AT303" s="1" t="e">
        <f ca="1"/>
        <v>#N/A</v>
      </c>
    </row>
    <row r="304" spans="1:46" x14ac:dyDescent="0.25">
      <c r="A304" s="8"/>
      <c r="B304" s="10"/>
      <c r="C304" s="6" t="str">
        <f t="shared" si="52"/>
        <v/>
      </c>
      <c r="D304" s="6" t="str">
        <f t="shared" si="58"/>
        <v/>
      </c>
      <c r="E304" s="3" t="str">
        <f t="shared" si="53"/>
        <v/>
      </c>
      <c r="F304" t="str">
        <f t="shared" si="54"/>
        <v/>
      </c>
      <c r="G304" s="13"/>
      <c r="H304" s="14"/>
      <c r="I304" s="6" t="str">
        <f t="shared" si="55"/>
        <v/>
      </c>
      <c r="J304" s="6" t="str">
        <f t="shared" si="59"/>
        <v/>
      </c>
      <c r="K304" s="3" t="str">
        <f t="shared" si="56"/>
        <v/>
      </c>
      <c r="L304" t="str">
        <f t="shared" si="57"/>
        <v/>
      </c>
      <c r="X304" s="1" t="e">
        <f ca="1"/>
        <v>#N/A</v>
      </c>
      <c r="Y304" s="1" t="e">
        <f ca="1"/>
        <v>#N/A</v>
      </c>
      <c r="Z304" s="92" t="e">
        <f ca="1"/>
        <v>#N/A</v>
      </c>
      <c r="AA304" s="1" t="e">
        <f ca="1"/>
        <v>#N/A</v>
      </c>
      <c r="AB304" s="1" t="e">
        <f ca="1"/>
        <v>#N/A</v>
      </c>
      <c r="AC304" s="1" t="e">
        <f ca="1"/>
        <v>#N/A</v>
      </c>
      <c r="AD304" s="92" t="e">
        <f ca="1"/>
        <v>#N/A</v>
      </c>
      <c r="AE304" s="1" t="e">
        <f ca="1"/>
        <v>#N/A</v>
      </c>
      <c r="AF304" s="1" t="e">
        <f ca="1"/>
        <v>#N/A</v>
      </c>
      <c r="AG304" s="1" t="e">
        <f ca="1"/>
        <v>#N/A</v>
      </c>
      <c r="AH304" s="1" t="e">
        <f ca="1"/>
        <v>#N/A</v>
      </c>
      <c r="AI304" s="1" t="e">
        <f ca="1"/>
        <v>#N/A</v>
      </c>
      <c r="AJ304" s="1" t="e">
        <f t="shared" ca="1" si="60"/>
        <v>#N/A</v>
      </c>
      <c r="AK304" s="1" t="str">
        <f t="shared" ca="1" si="61"/>
        <v/>
      </c>
      <c r="AL304" s="93" t="str">
        <f ca="1">IF(ISNUMBER(AA304),IF(AA304&lt;intake_valve_lift!$B$4*1000,0,AA304),"")</f>
        <v/>
      </c>
      <c r="AM304" s="93" t="str">
        <f t="shared" ca="1" si="62"/>
        <v/>
      </c>
      <c r="AN304" s="1" t="str">
        <f t="shared" ca="1" si="63"/>
        <v/>
      </c>
      <c r="AO304" s="93" t="str">
        <f ca="1">IF(ISNUMBER(AE304),IF(AE304&lt;exhaust_valve_lift!$B$4*1000,0,AE304),"")</f>
        <v/>
      </c>
      <c r="AP304" s="93" t="str">
        <f t="shared" ca="1" si="64"/>
        <v/>
      </c>
      <c r="AQ304" s="1" t="e">
        <f ca="1"/>
        <v>#N/A</v>
      </c>
      <c r="AR304" s="1" t="e">
        <f ca="1"/>
        <v>#N/A</v>
      </c>
      <c r="AS304" s="1" t="e">
        <f ca="1"/>
        <v>#N/A</v>
      </c>
      <c r="AT304" s="1" t="e">
        <f ca="1"/>
        <v>#N/A</v>
      </c>
    </row>
    <row r="305" spans="1:46" x14ac:dyDescent="0.25">
      <c r="A305" s="8"/>
      <c r="B305" s="10"/>
      <c r="C305" s="6" t="str">
        <f t="shared" si="52"/>
        <v/>
      </c>
      <c r="D305" s="6" t="str">
        <f t="shared" si="58"/>
        <v/>
      </c>
      <c r="E305" s="3" t="str">
        <f t="shared" si="53"/>
        <v/>
      </c>
      <c r="F305" t="str">
        <f t="shared" si="54"/>
        <v/>
      </c>
      <c r="G305" s="13"/>
      <c r="H305" s="14"/>
      <c r="I305" s="6" t="str">
        <f t="shared" si="55"/>
        <v/>
      </c>
      <c r="J305" s="6" t="str">
        <f t="shared" si="59"/>
        <v/>
      </c>
      <c r="K305" s="3" t="str">
        <f t="shared" si="56"/>
        <v/>
      </c>
      <c r="L305" t="str">
        <f t="shared" si="57"/>
        <v/>
      </c>
      <c r="X305" s="1" t="e">
        <f ca="1"/>
        <v>#N/A</v>
      </c>
      <c r="Y305" s="1" t="e">
        <f ca="1"/>
        <v>#N/A</v>
      </c>
      <c r="Z305" s="92" t="e">
        <f ca="1"/>
        <v>#N/A</v>
      </c>
      <c r="AA305" s="1" t="e">
        <f ca="1"/>
        <v>#N/A</v>
      </c>
      <c r="AB305" s="1" t="e">
        <f ca="1"/>
        <v>#N/A</v>
      </c>
      <c r="AC305" s="1" t="e">
        <f ca="1"/>
        <v>#N/A</v>
      </c>
      <c r="AD305" s="92" t="e">
        <f ca="1"/>
        <v>#N/A</v>
      </c>
      <c r="AE305" s="1" t="e">
        <f ca="1"/>
        <v>#N/A</v>
      </c>
      <c r="AF305" s="1" t="e">
        <f ca="1"/>
        <v>#N/A</v>
      </c>
      <c r="AG305" s="1" t="e">
        <f ca="1"/>
        <v>#N/A</v>
      </c>
      <c r="AH305" s="1" t="e">
        <f ca="1"/>
        <v>#N/A</v>
      </c>
      <c r="AI305" s="1" t="e">
        <f ca="1"/>
        <v>#N/A</v>
      </c>
      <c r="AJ305" s="1" t="e">
        <f t="shared" ca="1" si="60"/>
        <v>#N/A</v>
      </c>
      <c r="AK305" s="1" t="str">
        <f t="shared" ca="1" si="61"/>
        <v/>
      </c>
      <c r="AL305" s="93" t="str">
        <f ca="1">IF(ISNUMBER(AA305),IF(AA305&lt;intake_valve_lift!$B$4*1000,0,AA305),"")</f>
        <v/>
      </c>
      <c r="AM305" s="93" t="str">
        <f t="shared" ca="1" si="62"/>
        <v/>
      </c>
      <c r="AN305" s="1" t="str">
        <f t="shared" ca="1" si="63"/>
        <v/>
      </c>
      <c r="AO305" s="93" t="str">
        <f ca="1">IF(ISNUMBER(AE305),IF(AE305&lt;exhaust_valve_lift!$B$4*1000,0,AE305),"")</f>
        <v/>
      </c>
      <c r="AP305" s="93" t="str">
        <f t="shared" ca="1" si="64"/>
        <v/>
      </c>
      <c r="AQ305" s="1" t="e">
        <f ca="1"/>
        <v>#N/A</v>
      </c>
      <c r="AR305" s="1" t="e">
        <f ca="1"/>
        <v>#N/A</v>
      </c>
      <c r="AS305" s="1" t="e">
        <f ca="1"/>
        <v>#N/A</v>
      </c>
      <c r="AT305" s="1" t="e">
        <f ca="1"/>
        <v>#N/A</v>
      </c>
    </row>
    <row r="306" spans="1:46" x14ac:dyDescent="0.25">
      <c r="A306" s="8"/>
      <c r="B306" s="10"/>
      <c r="C306" s="6" t="str">
        <f t="shared" si="52"/>
        <v/>
      </c>
      <c r="D306" s="6" t="str">
        <f t="shared" si="58"/>
        <v/>
      </c>
      <c r="E306" s="3" t="str">
        <f t="shared" si="53"/>
        <v/>
      </c>
      <c r="F306" t="str">
        <f t="shared" si="54"/>
        <v/>
      </c>
      <c r="G306" s="13"/>
      <c r="H306" s="14"/>
      <c r="I306" s="6" t="str">
        <f t="shared" si="55"/>
        <v/>
      </c>
      <c r="J306" s="6" t="str">
        <f t="shared" si="59"/>
        <v/>
      </c>
      <c r="K306" s="3" t="str">
        <f t="shared" si="56"/>
        <v/>
      </c>
      <c r="L306" t="str">
        <f t="shared" si="57"/>
        <v/>
      </c>
      <c r="X306" s="1" t="e">
        <f ca="1"/>
        <v>#N/A</v>
      </c>
      <c r="Y306" s="1" t="e">
        <f ca="1"/>
        <v>#N/A</v>
      </c>
      <c r="Z306" s="92" t="e">
        <f ca="1"/>
        <v>#N/A</v>
      </c>
      <c r="AA306" s="1" t="e">
        <f ca="1"/>
        <v>#N/A</v>
      </c>
      <c r="AB306" s="1" t="e">
        <f ca="1"/>
        <v>#N/A</v>
      </c>
      <c r="AC306" s="1" t="e">
        <f ca="1"/>
        <v>#N/A</v>
      </c>
      <c r="AD306" s="92" t="e">
        <f ca="1"/>
        <v>#N/A</v>
      </c>
      <c r="AE306" s="1" t="e">
        <f ca="1"/>
        <v>#N/A</v>
      </c>
      <c r="AF306" s="1" t="e">
        <f ca="1"/>
        <v>#N/A</v>
      </c>
      <c r="AG306" s="1" t="e">
        <f ca="1"/>
        <v>#N/A</v>
      </c>
      <c r="AH306" s="1" t="e">
        <f ca="1"/>
        <v>#N/A</v>
      </c>
      <c r="AI306" s="1" t="e">
        <f ca="1"/>
        <v>#N/A</v>
      </c>
      <c r="AJ306" s="1" t="e">
        <f t="shared" ca="1" si="60"/>
        <v>#N/A</v>
      </c>
      <c r="AK306" s="1" t="str">
        <f t="shared" ca="1" si="61"/>
        <v/>
      </c>
      <c r="AL306" s="93" t="str">
        <f ca="1">IF(ISNUMBER(AA306),IF(AA306&lt;intake_valve_lift!$B$4*1000,0,AA306),"")</f>
        <v/>
      </c>
      <c r="AM306" s="93" t="str">
        <f t="shared" ca="1" si="62"/>
        <v/>
      </c>
      <c r="AN306" s="1" t="str">
        <f t="shared" ca="1" si="63"/>
        <v/>
      </c>
      <c r="AO306" s="93" t="str">
        <f ca="1">IF(ISNUMBER(AE306),IF(AE306&lt;exhaust_valve_lift!$B$4*1000,0,AE306),"")</f>
        <v/>
      </c>
      <c r="AP306" s="93" t="str">
        <f t="shared" ca="1" si="64"/>
        <v/>
      </c>
      <c r="AQ306" s="1" t="e">
        <f ca="1"/>
        <v>#N/A</v>
      </c>
      <c r="AR306" s="1" t="e">
        <f ca="1"/>
        <v>#N/A</v>
      </c>
      <c r="AS306" s="1" t="e">
        <f ca="1"/>
        <v>#N/A</v>
      </c>
      <c r="AT306" s="1" t="e">
        <f ca="1"/>
        <v>#N/A</v>
      </c>
    </row>
    <row r="307" spans="1:46" x14ac:dyDescent="0.25">
      <c r="A307" s="8"/>
      <c r="B307" s="10"/>
      <c r="C307" s="6" t="str">
        <f t="shared" si="52"/>
        <v/>
      </c>
      <c r="D307" s="6" t="str">
        <f t="shared" si="58"/>
        <v/>
      </c>
      <c r="E307" s="3" t="str">
        <f t="shared" si="53"/>
        <v/>
      </c>
      <c r="F307" t="str">
        <f t="shared" si="54"/>
        <v/>
      </c>
      <c r="G307" s="13"/>
      <c r="H307" s="14"/>
      <c r="I307" s="6" t="str">
        <f t="shared" si="55"/>
        <v/>
      </c>
      <c r="J307" s="6" t="str">
        <f t="shared" si="59"/>
        <v/>
      </c>
      <c r="K307" s="3" t="str">
        <f t="shared" si="56"/>
        <v/>
      </c>
      <c r="L307" t="str">
        <f t="shared" si="57"/>
        <v/>
      </c>
      <c r="X307" s="1" t="e">
        <f ca="1"/>
        <v>#N/A</v>
      </c>
      <c r="Y307" s="1" t="e">
        <f ca="1"/>
        <v>#N/A</v>
      </c>
      <c r="Z307" s="92" t="e">
        <f ca="1"/>
        <v>#N/A</v>
      </c>
      <c r="AA307" s="1" t="e">
        <f ca="1"/>
        <v>#N/A</v>
      </c>
      <c r="AB307" s="1" t="e">
        <f ca="1"/>
        <v>#N/A</v>
      </c>
      <c r="AC307" s="1" t="e">
        <f ca="1"/>
        <v>#N/A</v>
      </c>
      <c r="AD307" s="92" t="e">
        <f ca="1"/>
        <v>#N/A</v>
      </c>
      <c r="AE307" s="1" t="e">
        <f ca="1"/>
        <v>#N/A</v>
      </c>
      <c r="AF307" s="1" t="e">
        <f ca="1"/>
        <v>#N/A</v>
      </c>
      <c r="AG307" s="1" t="e">
        <f ca="1"/>
        <v>#N/A</v>
      </c>
      <c r="AH307" s="1" t="e">
        <f ca="1"/>
        <v>#N/A</v>
      </c>
      <c r="AI307" s="1" t="e">
        <f ca="1"/>
        <v>#N/A</v>
      </c>
      <c r="AJ307" s="1" t="e">
        <f t="shared" ca="1" si="60"/>
        <v>#N/A</v>
      </c>
      <c r="AK307" s="1" t="str">
        <f t="shared" ca="1" si="61"/>
        <v/>
      </c>
      <c r="AL307" s="93" t="str">
        <f ca="1">IF(ISNUMBER(AA307),IF(AA307&lt;intake_valve_lift!$B$4*1000,0,AA307),"")</f>
        <v/>
      </c>
      <c r="AM307" s="93" t="str">
        <f t="shared" ca="1" si="62"/>
        <v/>
      </c>
      <c r="AN307" s="1" t="str">
        <f t="shared" ca="1" si="63"/>
        <v/>
      </c>
      <c r="AO307" s="93" t="str">
        <f ca="1">IF(ISNUMBER(AE307),IF(AE307&lt;exhaust_valve_lift!$B$4*1000,0,AE307),"")</f>
        <v/>
      </c>
      <c r="AP307" s="93" t="str">
        <f t="shared" ca="1" si="64"/>
        <v/>
      </c>
      <c r="AQ307" s="1" t="e">
        <f ca="1"/>
        <v>#N/A</v>
      </c>
      <c r="AR307" s="1" t="e">
        <f ca="1"/>
        <v>#N/A</v>
      </c>
      <c r="AS307" s="1" t="e">
        <f ca="1"/>
        <v>#N/A</v>
      </c>
      <c r="AT307" s="1" t="e">
        <f ca="1"/>
        <v>#N/A</v>
      </c>
    </row>
    <row r="308" spans="1:46" x14ac:dyDescent="0.25">
      <c r="A308" s="8"/>
      <c r="B308" s="10"/>
      <c r="C308" s="6" t="str">
        <f t="shared" si="52"/>
        <v/>
      </c>
      <c r="D308" s="6" t="str">
        <f t="shared" si="58"/>
        <v/>
      </c>
      <c r="E308" s="3" t="str">
        <f t="shared" si="53"/>
        <v/>
      </c>
      <c r="F308" t="str">
        <f t="shared" si="54"/>
        <v/>
      </c>
      <c r="G308" s="13"/>
      <c r="H308" s="14"/>
      <c r="I308" s="6" t="str">
        <f t="shared" si="55"/>
        <v/>
      </c>
      <c r="J308" s="6" t="str">
        <f t="shared" si="59"/>
        <v/>
      </c>
      <c r="K308" s="3" t="str">
        <f t="shared" si="56"/>
        <v/>
      </c>
      <c r="L308" t="str">
        <f t="shared" si="57"/>
        <v/>
      </c>
      <c r="X308" s="1" t="e">
        <f ca="1"/>
        <v>#N/A</v>
      </c>
      <c r="Y308" s="1" t="e">
        <f ca="1"/>
        <v>#N/A</v>
      </c>
      <c r="Z308" s="92" t="e">
        <f ca="1"/>
        <v>#N/A</v>
      </c>
      <c r="AA308" s="1" t="e">
        <f ca="1"/>
        <v>#N/A</v>
      </c>
      <c r="AB308" s="1" t="e">
        <f ca="1"/>
        <v>#N/A</v>
      </c>
      <c r="AC308" s="1" t="e">
        <f ca="1"/>
        <v>#N/A</v>
      </c>
      <c r="AD308" s="92" t="e">
        <f ca="1"/>
        <v>#N/A</v>
      </c>
      <c r="AE308" s="1" t="e">
        <f ca="1"/>
        <v>#N/A</v>
      </c>
      <c r="AF308" s="1" t="e">
        <f ca="1"/>
        <v>#N/A</v>
      </c>
      <c r="AG308" s="1" t="e">
        <f ca="1"/>
        <v>#N/A</v>
      </c>
      <c r="AH308" s="1" t="e">
        <f ca="1"/>
        <v>#N/A</v>
      </c>
      <c r="AI308" s="1" t="e">
        <f ca="1"/>
        <v>#N/A</v>
      </c>
      <c r="AJ308" s="1" t="e">
        <f t="shared" ca="1" si="60"/>
        <v>#N/A</v>
      </c>
      <c r="AK308" s="1" t="str">
        <f t="shared" ca="1" si="61"/>
        <v/>
      </c>
      <c r="AL308" s="93" t="str">
        <f ca="1">IF(ISNUMBER(AA308),IF(AA308&lt;intake_valve_lift!$B$4*1000,0,AA308),"")</f>
        <v/>
      </c>
      <c r="AM308" s="93" t="str">
        <f t="shared" ca="1" si="62"/>
        <v/>
      </c>
      <c r="AN308" s="1" t="str">
        <f t="shared" ca="1" si="63"/>
        <v/>
      </c>
      <c r="AO308" s="93" t="str">
        <f ca="1">IF(ISNUMBER(AE308),IF(AE308&lt;exhaust_valve_lift!$B$4*1000,0,AE308),"")</f>
        <v/>
      </c>
      <c r="AP308" s="93" t="str">
        <f t="shared" ca="1" si="64"/>
        <v/>
      </c>
      <c r="AQ308" s="1" t="e">
        <f ca="1"/>
        <v>#N/A</v>
      </c>
      <c r="AR308" s="1" t="e">
        <f ca="1"/>
        <v>#N/A</v>
      </c>
      <c r="AS308" s="1" t="e">
        <f ca="1"/>
        <v>#N/A</v>
      </c>
      <c r="AT308" s="1" t="e">
        <f ca="1"/>
        <v>#N/A</v>
      </c>
    </row>
    <row r="309" spans="1:46" x14ac:dyDescent="0.25">
      <c r="A309" s="8"/>
      <c r="B309" s="10"/>
      <c r="C309" s="6" t="str">
        <f t="shared" si="52"/>
        <v/>
      </c>
      <c r="D309" s="6" t="str">
        <f t="shared" si="58"/>
        <v/>
      </c>
      <c r="E309" s="3" t="str">
        <f t="shared" si="53"/>
        <v/>
      </c>
      <c r="F309" t="str">
        <f t="shared" si="54"/>
        <v/>
      </c>
      <c r="G309" s="13"/>
      <c r="H309" s="14"/>
      <c r="I309" s="6" t="str">
        <f t="shared" si="55"/>
        <v/>
      </c>
      <c r="J309" s="6" t="str">
        <f t="shared" si="59"/>
        <v/>
      </c>
      <c r="K309" s="3" t="str">
        <f t="shared" si="56"/>
        <v/>
      </c>
      <c r="L309" t="str">
        <f t="shared" si="57"/>
        <v/>
      </c>
      <c r="X309" s="1" t="e">
        <f ca="1"/>
        <v>#N/A</v>
      </c>
      <c r="Y309" s="1" t="e">
        <f ca="1"/>
        <v>#N/A</v>
      </c>
      <c r="Z309" s="92" t="e">
        <f ca="1"/>
        <v>#N/A</v>
      </c>
      <c r="AA309" s="1" t="e">
        <f ca="1"/>
        <v>#N/A</v>
      </c>
      <c r="AB309" s="1" t="e">
        <f ca="1"/>
        <v>#N/A</v>
      </c>
      <c r="AC309" s="1" t="e">
        <f ca="1"/>
        <v>#N/A</v>
      </c>
      <c r="AD309" s="92" t="e">
        <f ca="1"/>
        <v>#N/A</v>
      </c>
      <c r="AE309" s="1" t="e">
        <f ca="1"/>
        <v>#N/A</v>
      </c>
      <c r="AF309" s="1" t="e">
        <f ca="1"/>
        <v>#N/A</v>
      </c>
      <c r="AG309" s="1" t="e">
        <f ca="1"/>
        <v>#N/A</v>
      </c>
      <c r="AH309" s="1" t="e">
        <f ca="1"/>
        <v>#N/A</v>
      </c>
      <c r="AI309" s="1" t="e">
        <f ca="1"/>
        <v>#N/A</v>
      </c>
      <c r="AJ309" s="1" t="e">
        <f t="shared" ca="1" si="60"/>
        <v>#N/A</v>
      </c>
      <c r="AK309" s="1" t="str">
        <f t="shared" ca="1" si="61"/>
        <v/>
      </c>
      <c r="AL309" s="93" t="str">
        <f ca="1">IF(ISNUMBER(AA309),IF(AA309&lt;intake_valve_lift!$B$4*1000,0,AA309),"")</f>
        <v/>
      </c>
      <c r="AM309" s="93" t="str">
        <f t="shared" ca="1" si="62"/>
        <v/>
      </c>
      <c r="AN309" s="1" t="str">
        <f t="shared" ca="1" si="63"/>
        <v/>
      </c>
      <c r="AO309" s="93" t="str">
        <f ca="1">IF(ISNUMBER(AE309),IF(AE309&lt;exhaust_valve_lift!$B$4*1000,0,AE309),"")</f>
        <v/>
      </c>
      <c r="AP309" s="93" t="str">
        <f t="shared" ca="1" si="64"/>
        <v/>
      </c>
      <c r="AQ309" s="1" t="e">
        <f ca="1"/>
        <v>#N/A</v>
      </c>
      <c r="AR309" s="1" t="e">
        <f ca="1"/>
        <v>#N/A</v>
      </c>
      <c r="AS309" s="1" t="e">
        <f ca="1"/>
        <v>#N/A</v>
      </c>
      <c r="AT309" s="1" t="e">
        <f ca="1"/>
        <v>#N/A</v>
      </c>
    </row>
    <row r="310" spans="1:46" x14ac:dyDescent="0.25">
      <c r="A310" s="8"/>
      <c r="B310" s="10"/>
      <c r="C310" s="6" t="str">
        <f t="shared" si="52"/>
        <v/>
      </c>
      <c r="D310" s="6" t="str">
        <f t="shared" si="58"/>
        <v/>
      </c>
      <c r="E310" s="3" t="str">
        <f t="shared" si="53"/>
        <v/>
      </c>
      <c r="F310" t="str">
        <f t="shared" si="54"/>
        <v/>
      </c>
      <c r="G310" s="13"/>
      <c r="H310" s="14"/>
      <c r="I310" s="6" t="str">
        <f t="shared" si="55"/>
        <v/>
      </c>
      <c r="J310" s="6" t="str">
        <f t="shared" si="59"/>
        <v/>
      </c>
      <c r="K310" s="3" t="str">
        <f t="shared" si="56"/>
        <v/>
      </c>
      <c r="L310" t="str">
        <f t="shared" si="57"/>
        <v/>
      </c>
      <c r="X310" s="1" t="e">
        <f ca="1"/>
        <v>#N/A</v>
      </c>
      <c r="Y310" s="1" t="e">
        <f ca="1"/>
        <v>#N/A</v>
      </c>
      <c r="Z310" s="92" t="e">
        <f ca="1"/>
        <v>#N/A</v>
      </c>
      <c r="AA310" s="1" t="e">
        <f ca="1"/>
        <v>#N/A</v>
      </c>
      <c r="AB310" s="1" t="e">
        <f ca="1"/>
        <v>#N/A</v>
      </c>
      <c r="AC310" s="1" t="e">
        <f ca="1"/>
        <v>#N/A</v>
      </c>
      <c r="AD310" s="92" t="e">
        <f ca="1"/>
        <v>#N/A</v>
      </c>
      <c r="AE310" s="1" t="e">
        <f ca="1"/>
        <v>#N/A</v>
      </c>
      <c r="AF310" s="1" t="e">
        <f ca="1"/>
        <v>#N/A</v>
      </c>
      <c r="AG310" s="1" t="e">
        <f ca="1"/>
        <v>#N/A</v>
      </c>
      <c r="AH310" s="1" t="e">
        <f ca="1"/>
        <v>#N/A</v>
      </c>
      <c r="AI310" s="1" t="e">
        <f ca="1"/>
        <v>#N/A</v>
      </c>
      <c r="AJ310" s="1" t="e">
        <f t="shared" ca="1" si="60"/>
        <v>#N/A</v>
      </c>
      <c r="AK310" s="1" t="str">
        <f t="shared" ca="1" si="61"/>
        <v/>
      </c>
      <c r="AL310" s="93" t="str">
        <f ca="1">IF(ISNUMBER(AA310),IF(AA310&lt;intake_valve_lift!$B$4*1000,0,AA310),"")</f>
        <v/>
      </c>
      <c r="AM310" s="93" t="str">
        <f t="shared" ca="1" si="62"/>
        <v/>
      </c>
      <c r="AN310" s="1" t="str">
        <f t="shared" ca="1" si="63"/>
        <v/>
      </c>
      <c r="AO310" s="93" t="str">
        <f ca="1">IF(ISNUMBER(AE310),IF(AE310&lt;exhaust_valve_lift!$B$4*1000,0,AE310),"")</f>
        <v/>
      </c>
      <c r="AP310" s="93" t="str">
        <f t="shared" ca="1" si="64"/>
        <v/>
      </c>
      <c r="AQ310" s="1" t="e">
        <f ca="1"/>
        <v>#N/A</v>
      </c>
      <c r="AR310" s="1" t="e">
        <f ca="1"/>
        <v>#N/A</v>
      </c>
      <c r="AS310" s="1" t="e">
        <f ca="1"/>
        <v>#N/A</v>
      </c>
      <c r="AT310" s="1" t="e">
        <f ca="1"/>
        <v>#N/A</v>
      </c>
    </row>
    <row r="311" spans="1:46" x14ac:dyDescent="0.25">
      <c r="A311" s="8"/>
      <c r="B311" s="10"/>
      <c r="C311" s="6" t="str">
        <f t="shared" si="52"/>
        <v/>
      </c>
      <c r="D311" s="6" t="str">
        <f t="shared" si="58"/>
        <v/>
      </c>
      <c r="E311" s="3" t="str">
        <f t="shared" si="53"/>
        <v/>
      </c>
      <c r="F311" t="str">
        <f t="shared" si="54"/>
        <v/>
      </c>
      <c r="G311" s="13"/>
      <c r="H311" s="14"/>
      <c r="I311" s="6" t="str">
        <f t="shared" si="55"/>
        <v/>
      </c>
      <c r="J311" s="6" t="str">
        <f t="shared" si="59"/>
        <v/>
      </c>
      <c r="K311" s="3" t="str">
        <f t="shared" si="56"/>
        <v/>
      </c>
      <c r="L311" t="str">
        <f t="shared" si="57"/>
        <v/>
      </c>
      <c r="X311" s="1" t="e">
        <f ca="1"/>
        <v>#N/A</v>
      </c>
      <c r="Y311" s="1" t="e">
        <f ca="1"/>
        <v>#N/A</v>
      </c>
      <c r="Z311" s="92" t="e">
        <f ca="1"/>
        <v>#N/A</v>
      </c>
      <c r="AA311" s="1" t="e">
        <f ca="1"/>
        <v>#N/A</v>
      </c>
      <c r="AB311" s="1" t="e">
        <f ca="1"/>
        <v>#N/A</v>
      </c>
      <c r="AC311" s="1" t="e">
        <f ca="1"/>
        <v>#N/A</v>
      </c>
      <c r="AD311" s="92" t="e">
        <f ca="1"/>
        <v>#N/A</v>
      </c>
      <c r="AE311" s="1" t="e">
        <f ca="1"/>
        <v>#N/A</v>
      </c>
      <c r="AF311" s="1" t="e">
        <f ca="1"/>
        <v>#N/A</v>
      </c>
      <c r="AG311" s="1" t="e">
        <f ca="1"/>
        <v>#N/A</v>
      </c>
      <c r="AH311" s="1" t="e">
        <f ca="1"/>
        <v>#N/A</v>
      </c>
      <c r="AI311" s="1" t="e">
        <f ca="1"/>
        <v>#N/A</v>
      </c>
      <c r="AJ311" s="1" t="e">
        <f t="shared" ca="1" si="60"/>
        <v>#N/A</v>
      </c>
      <c r="AK311" s="1" t="str">
        <f t="shared" ca="1" si="61"/>
        <v/>
      </c>
      <c r="AL311" s="93" t="str">
        <f ca="1">IF(ISNUMBER(AA311),IF(AA311&lt;intake_valve_lift!$B$4*1000,0,AA311),"")</f>
        <v/>
      </c>
      <c r="AM311" s="93" t="str">
        <f t="shared" ca="1" si="62"/>
        <v/>
      </c>
      <c r="AN311" s="1" t="str">
        <f t="shared" ca="1" si="63"/>
        <v/>
      </c>
      <c r="AO311" s="93" t="str">
        <f ca="1">IF(ISNUMBER(AE311),IF(AE311&lt;exhaust_valve_lift!$B$4*1000,0,AE311),"")</f>
        <v/>
      </c>
      <c r="AP311" s="93" t="str">
        <f t="shared" ca="1" si="64"/>
        <v/>
      </c>
      <c r="AQ311" s="1" t="e">
        <f ca="1"/>
        <v>#N/A</v>
      </c>
      <c r="AR311" s="1" t="e">
        <f ca="1"/>
        <v>#N/A</v>
      </c>
      <c r="AS311" s="1" t="e">
        <f ca="1"/>
        <v>#N/A</v>
      </c>
      <c r="AT311" s="1" t="e">
        <f ca="1"/>
        <v>#N/A</v>
      </c>
    </row>
    <row r="312" spans="1:46" x14ac:dyDescent="0.25">
      <c r="A312" s="8"/>
      <c r="B312" s="10"/>
      <c r="C312" s="6" t="str">
        <f t="shared" si="52"/>
        <v/>
      </c>
      <c r="D312" s="6" t="str">
        <f t="shared" si="58"/>
        <v/>
      </c>
      <c r="E312" s="3" t="str">
        <f t="shared" si="53"/>
        <v/>
      </c>
      <c r="F312" t="str">
        <f t="shared" si="54"/>
        <v/>
      </c>
      <c r="G312" s="13"/>
      <c r="H312" s="14"/>
      <c r="I312" s="6" t="str">
        <f t="shared" si="55"/>
        <v/>
      </c>
      <c r="J312" s="6" t="str">
        <f t="shared" si="59"/>
        <v/>
      </c>
      <c r="K312" s="3" t="str">
        <f t="shared" si="56"/>
        <v/>
      </c>
      <c r="L312" t="str">
        <f t="shared" si="57"/>
        <v/>
      </c>
      <c r="X312" s="1" t="e">
        <f ca="1"/>
        <v>#N/A</v>
      </c>
      <c r="Y312" s="1" t="e">
        <f ca="1"/>
        <v>#N/A</v>
      </c>
      <c r="Z312" s="92" t="e">
        <f ca="1"/>
        <v>#N/A</v>
      </c>
      <c r="AA312" s="1" t="e">
        <f ca="1"/>
        <v>#N/A</v>
      </c>
      <c r="AB312" s="1" t="e">
        <f ca="1"/>
        <v>#N/A</v>
      </c>
      <c r="AC312" s="1" t="e">
        <f ca="1"/>
        <v>#N/A</v>
      </c>
      <c r="AD312" s="92" t="e">
        <f ca="1"/>
        <v>#N/A</v>
      </c>
      <c r="AE312" s="1" t="e">
        <f ca="1"/>
        <v>#N/A</v>
      </c>
      <c r="AF312" s="1" t="e">
        <f ca="1"/>
        <v>#N/A</v>
      </c>
      <c r="AG312" s="1" t="e">
        <f ca="1"/>
        <v>#N/A</v>
      </c>
      <c r="AH312" s="1" t="e">
        <f ca="1"/>
        <v>#N/A</v>
      </c>
      <c r="AI312" s="1" t="e">
        <f ca="1"/>
        <v>#N/A</v>
      </c>
      <c r="AJ312" s="1" t="e">
        <f t="shared" ca="1" si="60"/>
        <v>#N/A</v>
      </c>
      <c r="AK312" s="1" t="str">
        <f t="shared" ca="1" si="61"/>
        <v/>
      </c>
      <c r="AL312" s="93" t="str">
        <f ca="1">IF(ISNUMBER(AA312),IF(AA312&lt;intake_valve_lift!$B$4*1000,0,AA312),"")</f>
        <v/>
      </c>
      <c r="AM312" s="93" t="str">
        <f t="shared" ca="1" si="62"/>
        <v/>
      </c>
      <c r="AN312" s="1" t="str">
        <f t="shared" ca="1" si="63"/>
        <v/>
      </c>
      <c r="AO312" s="93" t="str">
        <f ca="1">IF(ISNUMBER(AE312),IF(AE312&lt;exhaust_valve_lift!$B$4*1000,0,AE312),"")</f>
        <v/>
      </c>
      <c r="AP312" s="93" t="str">
        <f t="shared" ca="1" si="64"/>
        <v/>
      </c>
      <c r="AQ312" s="1" t="e">
        <f ca="1"/>
        <v>#N/A</v>
      </c>
      <c r="AR312" s="1" t="e">
        <f ca="1"/>
        <v>#N/A</v>
      </c>
      <c r="AS312" s="1" t="e">
        <f ca="1"/>
        <v>#N/A</v>
      </c>
      <c r="AT312" s="1" t="e">
        <f ca="1"/>
        <v>#N/A</v>
      </c>
    </row>
    <row r="313" spans="1:46" x14ac:dyDescent="0.25">
      <c r="A313" s="8"/>
      <c r="B313" s="10"/>
      <c r="C313" s="6" t="str">
        <f t="shared" si="52"/>
        <v/>
      </c>
      <c r="D313" s="6" t="str">
        <f t="shared" si="58"/>
        <v/>
      </c>
      <c r="E313" s="3" t="str">
        <f t="shared" si="53"/>
        <v/>
      </c>
      <c r="F313" t="str">
        <f t="shared" si="54"/>
        <v/>
      </c>
      <c r="G313" s="13"/>
      <c r="H313" s="14"/>
      <c r="I313" s="6" t="str">
        <f t="shared" si="55"/>
        <v/>
      </c>
      <c r="J313" s="6" t="str">
        <f t="shared" si="59"/>
        <v/>
      </c>
      <c r="K313" s="3" t="str">
        <f t="shared" si="56"/>
        <v/>
      </c>
      <c r="L313" t="str">
        <f t="shared" si="57"/>
        <v/>
      </c>
      <c r="X313" s="1" t="e">
        <f ca="1"/>
        <v>#N/A</v>
      </c>
      <c r="Y313" s="1" t="e">
        <f ca="1"/>
        <v>#N/A</v>
      </c>
      <c r="Z313" s="92" t="e">
        <f ca="1"/>
        <v>#N/A</v>
      </c>
      <c r="AA313" s="1" t="e">
        <f ca="1"/>
        <v>#N/A</v>
      </c>
      <c r="AB313" s="1" t="e">
        <f ca="1"/>
        <v>#N/A</v>
      </c>
      <c r="AC313" s="1" t="e">
        <f ca="1"/>
        <v>#N/A</v>
      </c>
      <c r="AD313" s="92" t="e">
        <f ca="1"/>
        <v>#N/A</v>
      </c>
      <c r="AE313" s="1" t="e">
        <f ca="1"/>
        <v>#N/A</v>
      </c>
      <c r="AF313" s="1" t="e">
        <f ca="1"/>
        <v>#N/A</v>
      </c>
      <c r="AG313" s="1" t="e">
        <f ca="1"/>
        <v>#N/A</v>
      </c>
      <c r="AH313" s="1" t="e">
        <f ca="1"/>
        <v>#N/A</v>
      </c>
      <c r="AI313" s="1" t="e">
        <f ca="1"/>
        <v>#N/A</v>
      </c>
      <c r="AJ313" s="1" t="e">
        <f t="shared" ca="1" si="60"/>
        <v>#N/A</v>
      </c>
      <c r="AK313" s="1" t="str">
        <f t="shared" ca="1" si="61"/>
        <v/>
      </c>
      <c r="AL313" s="93" t="str">
        <f ca="1">IF(ISNUMBER(AA313),IF(AA313&lt;intake_valve_lift!$B$4*1000,0,AA313),"")</f>
        <v/>
      </c>
      <c r="AM313" s="93" t="str">
        <f t="shared" ca="1" si="62"/>
        <v/>
      </c>
      <c r="AN313" s="1" t="str">
        <f t="shared" ca="1" si="63"/>
        <v/>
      </c>
      <c r="AO313" s="93" t="str">
        <f ca="1">IF(ISNUMBER(AE313),IF(AE313&lt;exhaust_valve_lift!$B$4*1000,0,AE313),"")</f>
        <v/>
      </c>
      <c r="AP313" s="93" t="str">
        <f t="shared" ca="1" si="64"/>
        <v/>
      </c>
      <c r="AQ313" s="1" t="e">
        <f ca="1"/>
        <v>#N/A</v>
      </c>
      <c r="AR313" s="1" t="e">
        <f ca="1"/>
        <v>#N/A</v>
      </c>
      <c r="AS313" s="1" t="e">
        <f ca="1"/>
        <v>#N/A</v>
      </c>
      <c r="AT313" s="1" t="e">
        <f ca="1"/>
        <v>#N/A</v>
      </c>
    </row>
    <row r="314" spans="1:46" x14ac:dyDescent="0.25">
      <c r="A314" s="8"/>
      <c r="B314" s="10"/>
      <c r="C314" s="6" t="str">
        <f t="shared" si="52"/>
        <v/>
      </c>
      <c r="D314" s="6" t="str">
        <f t="shared" si="58"/>
        <v/>
      </c>
      <c r="E314" s="3" t="str">
        <f t="shared" si="53"/>
        <v/>
      </c>
      <c r="F314" t="str">
        <f t="shared" si="54"/>
        <v/>
      </c>
      <c r="G314" s="13"/>
      <c r="H314" s="14"/>
      <c r="I314" s="6" t="str">
        <f t="shared" si="55"/>
        <v/>
      </c>
      <c r="J314" s="6" t="str">
        <f t="shared" si="59"/>
        <v/>
      </c>
      <c r="K314" s="3" t="str">
        <f t="shared" si="56"/>
        <v/>
      </c>
      <c r="L314" t="str">
        <f t="shared" si="57"/>
        <v/>
      </c>
      <c r="X314" s="1" t="e">
        <f ca="1"/>
        <v>#N/A</v>
      </c>
      <c r="Y314" s="1" t="e">
        <f ca="1"/>
        <v>#N/A</v>
      </c>
      <c r="Z314" s="92" t="e">
        <f ca="1"/>
        <v>#N/A</v>
      </c>
      <c r="AA314" s="1" t="e">
        <f ca="1"/>
        <v>#N/A</v>
      </c>
      <c r="AB314" s="1" t="e">
        <f ca="1"/>
        <v>#N/A</v>
      </c>
      <c r="AC314" s="1" t="e">
        <f ca="1"/>
        <v>#N/A</v>
      </c>
      <c r="AD314" s="92" t="e">
        <f ca="1"/>
        <v>#N/A</v>
      </c>
      <c r="AE314" s="1" t="e">
        <f ca="1"/>
        <v>#N/A</v>
      </c>
      <c r="AF314" s="1" t="e">
        <f ca="1"/>
        <v>#N/A</v>
      </c>
      <c r="AG314" s="1" t="e">
        <f ca="1"/>
        <v>#N/A</v>
      </c>
      <c r="AH314" s="1" t="e">
        <f ca="1"/>
        <v>#N/A</v>
      </c>
      <c r="AI314" s="1" t="e">
        <f ca="1"/>
        <v>#N/A</v>
      </c>
      <c r="AJ314" s="1" t="e">
        <f t="shared" ca="1" si="60"/>
        <v>#N/A</v>
      </c>
      <c r="AK314" s="1" t="str">
        <f t="shared" ca="1" si="61"/>
        <v/>
      </c>
      <c r="AL314" s="93" t="str">
        <f ca="1">IF(ISNUMBER(AA314),IF(AA314&lt;intake_valve_lift!$B$4*1000,0,AA314),"")</f>
        <v/>
      </c>
      <c r="AM314" s="93" t="str">
        <f t="shared" ca="1" si="62"/>
        <v/>
      </c>
      <c r="AN314" s="1" t="str">
        <f t="shared" ca="1" si="63"/>
        <v/>
      </c>
      <c r="AO314" s="93" t="str">
        <f ca="1">IF(ISNUMBER(AE314),IF(AE314&lt;exhaust_valve_lift!$B$4*1000,0,AE314),"")</f>
        <v/>
      </c>
      <c r="AP314" s="93" t="str">
        <f t="shared" ca="1" si="64"/>
        <v/>
      </c>
      <c r="AQ314" s="1" t="e">
        <f ca="1"/>
        <v>#N/A</v>
      </c>
      <c r="AR314" s="1" t="e">
        <f ca="1"/>
        <v>#N/A</v>
      </c>
      <c r="AS314" s="1" t="e">
        <f ca="1"/>
        <v>#N/A</v>
      </c>
      <c r="AT314" s="1" t="e">
        <f ca="1"/>
        <v>#N/A</v>
      </c>
    </row>
    <row r="315" spans="1:46" x14ac:dyDescent="0.25">
      <c r="A315" s="8"/>
      <c r="B315" s="10"/>
      <c r="C315" s="6" t="str">
        <f t="shared" si="52"/>
        <v/>
      </c>
      <c r="D315" s="6" t="str">
        <f t="shared" si="58"/>
        <v/>
      </c>
      <c r="E315" s="3" t="str">
        <f t="shared" si="53"/>
        <v/>
      </c>
      <c r="F315" t="str">
        <f t="shared" si="54"/>
        <v/>
      </c>
      <c r="G315" s="13"/>
      <c r="H315" s="14"/>
      <c r="I315" s="6" t="str">
        <f t="shared" si="55"/>
        <v/>
      </c>
      <c r="J315" s="6" t="str">
        <f t="shared" si="59"/>
        <v/>
      </c>
      <c r="K315" s="3" t="str">
        <f t="shared" si="56"/>
        <v/>
      </c>
      <c r="L315" t="str">
        <f t="shared" si="57"/>
        <v/>
      </c>
      <c r="X315" s="1" t="e">
        <f ca="1"/>
        <v>#N/A</v>
      </c>
      <c r="Y315" s="1" t="e">
        <f ca="1"/>
        <v>#N/A</v>
      </c>
      <c r="Z315" s="92" t="e">
        <f ca="1"/>
        <v>#N/A</v>
      </c>
      <c r="AA315" s="1" t="e">
        <f ca="1"/>
        <v>#N/A</v>
      </c>
      <c r="AB315" s="1" t="e">
        <f ca="1"/>
        <v>#N/A</v>
      </c>
      <c r="AC315" s="1" t="e">
        <f ca="1"/>
        <v>#N/A</v>
      </c>
      <c r="AD315" s="92" t="e">
        <f ca="1"/>
        <v>#N/A</v>
      </c>
      <c r="AE315" s="1" t="e">
        <f ca="1"/>
        <v>#N/A</v>
      </c>
      <c r="AF315" s="1" t="e">
        <f ca="1"/>
        <v>#N/A</v>
      </c>
      <c r="AG315" s="1" t="e">
        <f ca="1"/>
        <v>#N/A</v>
      </c>
      <c r="AH315" s="1" t="e">
        <f ca="1"/>
        <v>#N/A</v>
      </c>
      <c r="AI315" s="1" t="e">
        <f ca="1"/>
        <v>#N/A</v>
      </c>
      <c r="AJ315" s="1" t="e">
        <f t="shared" ca="1" si="60"/>
        <v>#N/A</v>
      </c>
      <c r="AK315" s="1" t="str">
        <f t="shared" ca="1" si="61"/>
        <v/>
      </c>
      <c r="AL315" s="93" t="str">
        <f ca="1">IF(ISNUMBER(AA315),IF(AA315&lt;intake_valve_lift!$B$4*1000,0,AA315),"")</f>
        <v/>
      </c>
      <c r="AM315" s="93" t="str">
        <f t="shared" ca="1" si="62"/>
        <v/>
      </c>
      <c r="AN315" s="1" t="str">
        <f t="shared" ca="1" si="63"/>
        <v/>
      </c>
      <c r="AO315" s="93" t="str">
        <f ca="1">IF(ISNUMBER(AE315),IF(AE315&lt;exhaust_valve_lift!$B$4*1000,0,AE315),"")</f>
        <v/>
      </c>
      <c r="AP315" s="93" t="str">
        <f t="shared" ca="1" si="64"/>
        <v/>
      </c>
      <c r="AQ315" s="1" t="e">
        <f ca="1"/>
        <v>#N/A</v>
      </c>
      <c r="AR315" s="1" t="e">
        <f ca="1"/>
        <v>#N/A</v>
      </c>
      <c r="AS315" s="1" t="e">
        <f ca="1"/>
        <v>#N/A</v>
      </c>
      <c r="AT315" s="1" t="e">
        <f ca="1"/>
        <v>#N/A</v>
      </c>
    </row>
    <row r="316" spans="1:46" x14ac:dyDescent="0.25">
      <c r="A316" s="8"/>
      <c r="B316" s="10"/>
      <c r="C316" s="6" t="str">
        <f t="shared" si="52"/>
        <v/>
      </c>
      <c r="D316" s="6" t="str">
        <f t="shared" si="58"/>
        <v/>
      </c>
      <c r="E316" s="3" t="str">
        <f t="shared" si="53"/>
        <v/>
      </c>
      <c r="F316" t="str">
        <f t="shared" si="54"/>
        <v/>
      </c>
      <c r="G316" s="13"/>
      <c r="H316" s="14"/>
      <c r="I316" s="6" t="str">
        <f t="shared" si="55"/>
        <v/>
      </c>
      <c r="J316" s="6" t="str">
        <f t="shared" si="59"/>
        <v/>
      </c>
      <c r="K316" s="3" t="str">
        <f t="shared" si="56"/>
        <v/>
      </c>
      <c r="L316" t="str">
        <f t="shared" si="57"/>
        <v/>
      </c>
      <c r="X316" s="1" t="e">
        <f ca="1"/>
        <v>#N/A</v>
      </c>
      <c r="Y316" s="1" t="e">
        <f ca="1"/>
        <v>#N/A</v>
      </c>
      <c r="Z316" s="92" t="e">
        <f ca="1"/>
        <v>#N/A</v>
      </c>
      <c r="AA316" s="1" t="e">
        <f ca="1"/>
        <v>#N/A</v>
      </c>
      <c r="AB316" s="1" t="e">
        <f ca="1"/>
        <v>#N/A</v>
      </c>
      <c r="AC316" s="1" t="e">
        <f ca="1"/>
        <v>#N/A</v>
      </c>
      <c r="AD316" s="92" t="e">
        <f ca="1"/>
        <v>#N/A</v>
      </c>
      <c r="AE316" s="1" t="e">
        <f ca="1"/>
        <v>#N/A</v>
      </c>
      <c r="AF316" s="1" t="e">
        <f ca="1"/>
        <v>#N/A</v>
      </c>
      <c r="AG316" s="1" t="e">
        <f ca="1"/>
        <v>#N/A</v>
      </c>
      <c r="AH316" s="1" t="e">
        <f ca="1"/>
        <v>#N/A</v>
      </c>
      <c r="AI316" s="1" t="e">
        <f ca="1"/>
        <v>#N/A</v>
      </c>
      <c r="AJ316" s="1" t="e">
        <f t="shared" ca="1" si="60"/>
        <v>#N/A</v>
      </c>
      <c r="AK316" s="1" t="str">
        <f t="shared" ca="1" si="61"/>
        <v/>
      </c>
      <c r="AL316" s="93" t="str">
        <f ca="1">IF(ISNUMBER(AA316),IF(AA316&lt;intake_valve_lift!$B$4*1000,0,AA316),"")</f>
        <v/>
      </c>
      <c r="AM316" s="93" t="str">
        <f t="shared" ca="1" si="62"/>
        <v/>
      </c>
      <c r="AN316" s="1" t="str">
        <f t="shared" ca="1" si="63"/>
        <v/>
      </c>
      <c r="AO316" s="93" t="str">
        <f ca="1">IF(ISNUMBER(AE316),IF(AE316&lt;exhaust_valve_lift!$B$4*1000,0,AE316),"")</f>
        <v/>
      </c>
      <c r="AP316" s="93" t="str">
        <f t="shared" ca="1" si="64"/>
        <v/>
      </c>
      <c r="AQ316" s="1" t="e">
        <f ca="1"/>
        <v>#N/A</v>
      </c>
      <c r="AR316" s="1" t="e">
        <f ca="1"/>
        <v>#N/A</v>
      </c>
      <c r="AS316" s="1" t="e">
        <f ca="1"/>
        <v>#N/A</v>
      </c>
      <c r="AT316" s="1" t="e">
        <f ca="1"/>
        <v>#N/A</v>
      </c>
    </row>
    <row r="317" spans="1:46" x14ac:dyDescent="0.25">
      <c r="A317" s="8"/>
      <c r="B317" s="10"/>
      <c r="C317" s="6" t="str">
        <f t="shared" si="52"/>
        <v/>
      </c>
      <c r="D317" s="6" t="str">
        <f t="shared" si="58"/>
        <v/>
      </c>
      <c r="E317" s="3" t="str">
        <f t="shared" si="53"/>
        <v/>
      </c>
      <c r="F317" t="str">
        <f t="shared" si="54"/>
        <v/>
      </c>
      <c r="G317" s="13"/>
      <c r="H317" s="14"/>
      <c r="I317" s="6" t="str">
        <f t="shared" si="55"/>
        <v/>
      </c>
      <c r="J317" s="6" t="str">
        <f t="shared" si="59"/>
        <v/>
      </c>
      <c r="K317" s="3" t="str">
        <f t="shared" si="56"/>
        <v/>
      </c>
      <c r="L317" t="str">
        <f t="shared" si="57"/>
        <v/>
      </c>
      <c r="X317" s="1" t="e">
        <f ca="1"/>
        <v>#N/A</v>
      </c>
      <c r="Y317" s="1" t="e">
        <f ca="1"/>
        <v>#N/A</v>
      </c>
      <c r="Z317" s="92" t="e">
        <f ca="1"/>
        <v>#N/A</v>
      </c>
      <c r="AA317" s="1" t="e">
        <f ca="1"/>
        <v>#N/A</v>
      </c>
      <c r="AB317" s="1" t="e">
        <f ca="1"/>
        <v>#N/A</v>
      </c>
      <c r="AC317" s="1" t="e">
        <f ca="1"/>
        <v>#N/A</v>
      </c>
      <c r="AD317" s="92" t="e">
        <f ca="1"/>
        <v>#N/A</v>
      </c>
      <c r="AE317" s="1" t="e">
        <f ca="1"/>
        <v>#N/A</v>
      </c>
      <c r="AF317" s="1" t="e">
        <f ca="1"/>
        <v>#N/A</v>
      </c>
      <c r="AG317" s="1" t="e">
        <f ca="1"/>
        <v>#N/A</v>
      </c>
      <c r="AH317" s="1" t="e">
        <f ca="1"/>
        <v>#N/A</v>
      </c>
      <c r="AI317" s="1" t="e">
        <f ca="1"/>
        <v>#N/A</v>
      </c>
      <c r="AJ317" s="1" t="e">
        <f t="shared" ca="1" si="60"/>
        <v>#N/A</v>
      </c>
      <c r="AK317" s="1" t="str">
        <f t="shared" ca="1" si="61"/>
        <v/>
      </c>
      <c r="AL317" s="93" t="str">
        <f ca="1">IF(ISNUMBER(AA317),IF(AA317&lt;intake_valve_lift!$B$4*1000,0,AA317),"")</f>
        <v/>
      </c>
      <c r="AM317" s="93" t="str">
        <f t="shared" ca="1" si="62"/>
        <v/>
      </c>
      <c r="AN317" s="1" t="str">
        <f t="shared" ca="1" si="63"/>
        <v/>
      </c>
      <c r="AO317" s="93" t="str">
        <f ca="1">IF(ISNUMBER(AE317),IF(AE317&lt;exhaust_valve_lift!$B$4*1000,0,AE317),"")</f>
        <v/>
      </c>
      <c r="AP317" s="93" t="str">
        <f t="shared" ca="1" si="64"/>
        <v/>
      </c>
      <c r="AQ317" s="1" t="e">
        <f ca="1"/>
        <v>#N/A</v>
      </c>
      <c r="AR317" s="1" t="e">
        <f ca="1"/>
        <v>#N/A</v>
      </c>
      <c r="AS317" s="1" t="e">
        <f ca="1"/>
        <v>#N/A</v>
      </c>
      <c r="AT317" s="1" t="e">
        <f ca="1"/>
        <v>#N/A</v>
      </c>
    </row>
    <row r="318" spans="1:46" x14ac:dyDescent="0.25">
      <c r="A318" s="8"/>
      <c r="B318" s="10"/>
      <c r="C318" s="6" t="str">
        <f t="shared" si="52"/>
        <v/>
      </c>
      <c r="D318" s="6" t="str">
        <f t="shared" si="58"/>
        <v/>
      </c>
      <c r="E318" s="3" t="str">
        <f t="shared" si="53"/>
        <v/>
      </c>
      <c r="F318" t="str">
        <f t="shared" si="54"/>
        <v/>
      </c>
      <c r="G318" s="13"/>
      <c r="H318" s="14"/>
      <c r="I318" s="6" t="str">
        <f t="shared" si="55"/>
        <v/>
      </c>
      <c r="J318" s="6" t="str">
        <f t="shared" si="59"/>
        <v/>
      </c>
      <c r="K318" s="3" t="str">
        <f t="shared" si="56"/>
        <v/>
      </c>
      <c r="L318" t="str">
        <f t="shared" si="57"/>
        <v/>
      </c>
      <c r="X318" s="1" t="e">
        <f ca="1"/>
        <v>#N/A</v>
      </c>
      <c r="Y318" s="1" t="e">
        <f ca="1"/>
        <v>#N/A</v>
      </c>
      <c r="Z318" s="92" t="e">
        <f ca="1"/>
        <v>#N/A</v>
      </c>
      <c r="AA318" s="1" t="e">
        <f ca="1"/>
        <v>#N/A</v>
      </c>
      <c r="AB318" s="1" t="e">
        <f ca="1"/>
        <v>#N/A</v>
      </c>
      <c r="AC318" s="1" t="e">
        <f ca="1"/>
        <v>#N/A</v>
      </c>
      <c r="AD318" s="92" t="e">
        <f ca="1"/>
        <v>#N/A</v>
      </c>
      <c r="AE318" s="1" t="e">
        <f ca="1"/>
        <v>#N/A</v>
      </c>
      <c r="AF318" s="1" t="e">
        <f ca="1"/>
        <v>#N/A</v>
      </c>
      <c r="AG318" s="1" t="e">
        <f ca="1"/>
        <v>#N/A</v>
      </c>
      <c r="AH318" s="1" t="e">
        <f ca="1"/>
        <v>#N/A</v>
      </c>
      <c r="AI318" s="1" t="e">
        <f ca="1"/>
        <v>#N/A</v>
      </c>
      <c r="AJ318" s="1" t="e">
        <f t="shared" ca="1" si="60"/>
        <v>#N/A</v>
      </c>
      <c r="AK318" s="1" t="str">
        <f t="shared" ca="1" si="61"/>
        <v/>
      </c>
      <c r="AL318" s="93" t="str">
        <f ca="1">IF(ISNUMBER(AA318),IF(AA318&lt;intake_valve_lift!$B$4*1000,0,AA318),"")</f>
        <v/>
      </c>
      <c r="AM318" s="93" t="str">
        <f t="shared" ca="1" si="62"/>
        <v/>
      </c>
      <c r="AN318" s="1" t="str">
        <f t="shared" ca="1" si="63"/>
        <v/>
      </c>
      <c r="AO318" s="93" t="str">
        <f ca="1">IF(ISNUMBER(AE318),IF(AE318&lt;exhaust_valve_lift!$B$4*1000,0,AE318),"")</f>
        <v/>
      </c>
      <c r="AP318" s="93" t="str">
        <f t="shared" ca="1" si="64"/>
        <v/>
      </c>
      <c r="AQ318" s="1" t="e">
        <f ca="1"/>
        <v>#N/A</v>
      </c>
      <c r="AR318" s="1" t="e">
        <f ca="1"/>
        <v>#N/A</v>
      </c>
      <c r="AS318" s="1" t="e">
        <f ca="1"/>
        <v>#N/A</v>
      </c>
      <c r="AT318" s="1" t="e">
        <f ca="1"/>
        <v>#N/A</v>
      </c>
    </row>
    <row r="319" spans="1:46" x14ac:dyDescent="0.25">
      <c r="A319" s="8"/>
      <c r="B319" s="10"/>
      <c r="C319" s="6" t="str">
        <f t="shared" si="52"/>
        <v/>
      </c>
      <c r="D319" s="6" t="str">
        <f t="shared" si="58"/>
        <v/>
      </c>
      <c r="E319" s="3" t="str">
        <f t="shared" si="53"/>
        <v/>
      </c>
      <c r="F319" t="str">
        <f t="shared" si="54"/>
        <v/>
      </c>
      <c r="G319" s="13"/>
      <c r="H319" s="14"/>
      <c r="I319" s="6" t="str">
        <f t="shared" si="55"/>
        <v/>
      </c>
      <c r="J319" s="6" t="str">
        <f t="shared" si="59"/>
        <v/>
      </c>
      <c r="K319" s="3" t="str">
        <f t="shared" si="56"/>
        <v/>
      </c>
      <c r="L319" t="str">
        <f t="shared" si="57"/>
        <v/>
      </c>
      <c r="X319" s="1" t="e">
        <f ca="1"/>
        <v>#N/A</v>
      </c>
      <c r="Y319" s="1" t="e">
        <f ca="1"/>
        <v>#N/A</v>
      </c>
      <c r="Z319" s="92" t="e">
        <f ca="1"/>
        <v>#N/A</v>
      </c>
      <c r="AA319" s="1" t="e">
        <f ca="1"/>
        <v>#N/A</v>
      </c>
      <c r="AB319" s="1" t="e">
        <f ca="1"/>
        <v>#N/A</v>
      </c>
      <c r="AC319" s="1" t="e">
        <f ca="1"/>
        <v>#N/A</v>
      </c>
      <c r="AD319" s="92" t="e">
        <f ca="1"/>
        <v>#N/A</v>
      </c>
      <c r="AE319" s="1" t="e">
        <f ca="1"/>
        <v>#N/A</v>
      </c>
      <c r="AF319" s="1" t="e">
        <f ca="1"/>
        <v>#N/A</v>
      </c>
      <c r="AG319" s="1" t="e">
        <f ca="1"/>
        <v>#N/A</v>
      </c>
      <c r="AH319" s="1" t="e">
        <f ca="1"/>
        <v>#N/A</v>
      </c>
      <c r="AI319" s="1" t="e">
        <f ca="1"/>
        <v>#N/A</v>
      </c>
      <c r="AJ319" s="1" t="e">
        <f t="shared" ca="1" si="60"/>
        <v>#N/A</v>
      </c>
      <c r="AK319" s="1" t="str">
        <f t="shared" ca="1" si="61"/>
        <v/>
      </c>
      <c r="AL319" s="93" t="str">
        <f ca="1">IF(ISNUMBER(AA319),IF(AA319&lt;intake_valve_lift!$B$4*1000,0,AA319),"")</f>
        <v/>
      </c>
      <c r="AM319" s="93" t="str">
        <f t="shared" ca="1" si="62"/>
        <v/>
      </c>
      <c r="AN319" s="1" t="str">
        <f t="shared" ca="1" si="63"/>
        <v/>
      </c>
      <c r="AO319" s="93" t="str">
        <f ca="1">IF(ISNUMBER(AE319),IF(AE319&lt;exhaust_valve_lift!$B$4*1000,0,AE319),"")</f>
        <v/>
      </c>
      <c r="AP319" s="93" t="str">
        <f t="shared" ca="1" si="64"/>
        <v/>
      </c>
      <c r="AQ319" s="1" t="e">
        <f ca="1"/>
        <v>#N/A</v>
      </c>
      <c r="AR319" s="1" t="e">
        <f ca="1"/>
        <v>#N/A</v>
      </c>
      <c r="AS319" s="1" t="e">
        <f ca="1"/>
        <v>#N/A</v>
      </c>
      <c r="AT319" s="1" t="e">
        <f ca="1"/>
        <v>#N/A</v>
      </c>
    </row>
    <row r="320" spans="1:46" x14ac:dyDescent="0.25">
      <c r="A320" s="8"/>
      <c r="B320" s="10"/>
      <c r="C320" s="6" t="str">
        <f t="shared" si="52"/>
        <v/>
      </c>
      <c r="D320" s="6" t="str">
        <f t="shared" si="58"/>
        <v/>
      </c>
      <c r="E320" s="3" t="str">
        <f t="shared" si="53"/>
        <v/>
      </c>
      <c r="F320" t="str">
        <f t="shared" si="54"/>
        <v/>
      </c>
      <c r="G320" s="13"/>
      <c r="H320" s="14"/>
      <c r="I320" s="6" t="str">
        <f t="shared" si="55"/>
        <v/>
      </c>
      <c r="J320" s="6" t="str">
        <f t="shared" si="59"/>
        <v/>
      </c>
      <c r="K320" s="3" t="str">
        <f t="shared" si="56"/>
        <v/>
      </c>
      <c r="L320" t="str">
        <f t="shared" si="57"/>
        <v/>
      </c>
      <c r="X320" s="1" t="e">
        <f ca="1"/>
        <v>#N/A</v>
      </c>
      <c r="Y320" s="1" t="e">
        <f ca="1"/>
        <v>#N/A</v>
      </c>
      <c r="Z320" s="92" t="e">
        <f ca="1"/>
        <v>#N/A</v>
      </c>
      <c r="AA320" s="1" t="e">
        <f ca="1"/>
        <v>#N/A</v>
      </c>
      <c r="AB320" s="1" t="e">
        <f ca="1"/>
        <v>#N/A</v>
      </c>
      <c r="AC320" s="1" t="e">
        <f ca="1"/>
        <v>#N/A</v>
      </c>
      <c r="AD320" s="92" t="e">
        <f ca="1"/>
        <v>#N/A</v>
      </c>
      <c r="AE320" s="1" t="e">
        <f ca="1"/>
        <v>#N/A</v>
      </c>
      <c r="AF320" s="1" t="e">
        <f ca="1"/>
        <v>#N/A</v>
      </c>
      <c r="AG320" s="1" t="e">
        <f ca="1"/>
        <v>#N/A</v>
      </c>
      <c r="AH320" s="1" t="e">
        <f ca="1"/>
        <v>#N/A</v>
      </c>
      <c r="AI320" s="1" t="e">
        <f ca="1"/>
        <v>#N/A</v>
      </c>
      <c r="AJ320" s="1" t="e">
        <f t="shared" ca="1" si="60"/>
        <v>#N/A</v>
      </c>
      <c r="AK320" s="1" t="str">
        <f t="shared" ca="1" si="61"/>
        <v/>
      </c>
      <c r="AL320" s="93" t="str">
        <f ca="1">IF(ISNUMBER(AA320),IF(AA320&lt;intake_valve_lift!$B$4*1000,0,AA320),"")</f>
        <v/>
      </c>
      <c r="AM320" s="93" t="str">
        <f t="shared" ca="1" si="62"/>
        <v/>
      </c>
      <c r="AN320" s="1" t="str">
        <f t="shared" ca="1" si="63"/>
        <v/>
      </c>
      <c r="AO320" s="93" t="str">
        <f ca="1">IF(ISNUMBER(AE320),IF(AE320&lt;exhaust_valve_lift!$B$4*1000,0,AE320),"")</f>
        <v/>
      </c>
      <c r="AP320" s="93" t="str">
        <f t="shared" ca="1" si="64"/>
        <v/>
      </c>
      <c r="AQ320" s="1" t="e">
        <f ca="1"/>
        <v>#N/A</v>
      </c>
      <c r="AR320" s="1" t="e">
        <f ca="1"/>
        <v>#N/A</v>
      </c>
      <c r="AS320" s="1" t="e">
        <f ca="1"/>
        <v>#N/A</v>
      </c>
      <c r="AT320" s="1" t="e">
        <f ca="1"/>
        <v>#N/A</v>
      </c>
    </row>
    <row r="321" spans="1:46" x14ac:dyDescent="0.25">
      <c r="A321" s="8"/>
      <c r="B321" s="10"/>
      <c r="C321" s="6" t="str">
        <f t="shared" si="52"/>
        <v/>
      </c>
      <c r="D321" s="6" t="str">
        <f t="shared" si="58"/>
        <v/>
      </c>
      <c r="E321" s="3" t="str">
        <f t="shared" si="53"/>
        <v/>
      </c>
      <c r="F321" t="str">
        <f t="shared" si="54"/>
        <v/>
      </c>
      <c r="G321" s="13"/>
      <c r="H321" s="14"/>
      <c r="I321" s="6" t="str">
        <f t="shared" si="55"/>
        <v/>
      </c>
      <c r="J321" s="6" t="str">
        <f t="shared" si="59"/>
        <v/>
      </c>
      <c r="K321" s="3" t="str">
        <f t="shared" si="56"/>
        <v/>
      </c>
      <c r="L321" t="str">
        <f t="shared" si="57"/>
        <v/>
      </c>
      <c r="X321" s="1" t="e">
        <f ca="1"/>
        <v>#N/A</v>
      </c>
      <c r="Y321" s="1" t="e">
        <f ca="1"/>
        <v>#N/A</v>
      </c>
      <c r="Z321" s="92" t="e">
        <f ca="1"/>
        <v>#N/A</v>
      </c>
      <c r="AA321" s="1" t="e">
        <f ca="1"/>
        <v>#N/A</v>
      </c>
      <c r="AB321" s="1" t="e">
        <f ca="1"/>
        <v>#N/A</v>
      </c>
      <c r="AC321" s="1" t="e">
        <f ca="1"/>
        <v>#N/A</v>
      </c>
      <c r="AD321" s="92" t="e">
        <f ca="1"/>
        <v>#N/A</v>
      </c>
      <c r="AE321" s="1" t="e">
        <f ca="1"/>
        <v>#N/A</v>
      </c>
      <c r="AF321" s="1" t="e">
        <f ca="1"/>
        <v>#N/A</v>
      </c>
      <c r="AG321" s="1" t="e">
        <f ca="1"/>
        <v>#N/A</v>
      </c>
      <c r="AH321" s="1" t="e">
        <f ca="1"/>
        <v>#N/A</v>
      </c>
      <c r="AI321" s="1" t="e">
        <f ca="1"/>
        <v>#N/A</v>
      </c>
      <c r="AJ321" s="1" t="e">
        <f t="shared" ca="1" si="60"/>
        <v>#N/A</v>
      </c>
      <c r="AK321" s="1" t="str">
        <f t="shared" ca="1" si="61"/>
        <v/>
      </c>
      <c r="AL321" s="93" t="str">
        <f ca="1">IF(ISNUMBER(AA321),IF(AA321&lt;intake_valve_lift!$B$4*1000,0,AA321),"")</f>
        <v/>
      </c>
      <c r="AM321" s="93" t="str">
        <f t="shared" ca="1" si="62"/>
        <v/>
      </c>
      <c r="AN321" s="1" t="str">
        <f t="shared" ca="1" si="63"/>
        <v/>
      </c>
      <c r="AO321" s="93" t="str">
        <f ca="1">IF(ISNUMBER(AE321),IF(AE321&lt;exhaust_valve_lift!$B$4*1000,0,AE321),"")</f>
        <v/>
      </c>
      <c r="AP321" s="93" t="str">
        <f t="shared" ca="1" si="64"/>
        <v/>
      </c>
      <c r="AQ321" s="1" t="e">
        <f ca="1"/>
        <v>#N/A</v>
      </c>
      <c r="AR321" s="1" t="e">
        <f ca="1"/>
        <v>#N/A</v>
      </c>
      <c r="AS321" s="1" t="e">
        <f ca="1"/>
        <v>#N/A</v>
      </c>
      <c r="AT321" s="1" t="e">
        <f ca="1"/>
        <v>#N/A</v>
      </c>
    </row>
    <row r="322" spans="1:46" x14ac:dyDescent="0.25">
      <c r="A322" s="8"/>
      <c r="B322" s="10"/>
      <c r="C322" s="6" t="str">
        <f t="shared" si="52"/>
        <v/>
      </c>
      <c r="D322" s="6" t="str">
        <f t="shared" si="58"/>
        <v/>
      </c>
      <c r="E322" s="3" t="str">
        <f t="shared" si="53"/>
        <v/>
      </c>
      <c r="F322" t="str">
        <f t="shared" si="54"/>
        <v/>
      </c>
      <c r="G322" s="13"/>
      <c r="H322" s="14"/>
      <c r="I322" s="6" t="str">
        <f t="shared" si="55"/>
        <v/>
      </c>
      <c r="J322" s="6" t="str">
        <f t="shared" si="59"/>
        <v/>
      </c>
      <c r="K322" s="3" t="str">
        <f t="shared" si="56"/>
        <v/>
      </c>
      <c r="L322" t="str">
        <f t="shared" si="57"/>
        <v/>
      </c>
      <c r="X322" s="1" t="e">
        <f ca="1"/>
        <v>#N/A</v>
      </c>
      <c r="Y322" s="1" t="e">
        <f ca="1"/>
        <v>#N/A</v>
      </c>
      <c r="Z322" s="92" t="e">
        <f ca="1"/>
        <v>#N/A</v>
      </c>
      <c r="AA322" s="1" t="e">
        <f ca="1"/>
        <v>#N/A</v>
      </c>
      <c r="AB322" s="1" t="e">
        <f ca="1"/>
        <v>#N/A</v>
      </c>
      <c r="AC322" s="1" t="e">
        <f ca="1"/>
        <v>#N/A</v>
      </c>
      <c r="AD322" s="92" t="e">
        <f ca="1"/>
        <v>#N/A</v>
      </c>
      <c r="AE322" s="1" t="e">
        <f ca="1"/>
        <v>#N/A</v>
      </c>
      <c r="AF322" s="1" t="e">
        <f ca="1"/>
        <v>#N/A</v>
      </c>
      <c r="AG322" s="1" t="e">
        <f ca="1"/>
        <v>#N/A</v>
      </c>
      <c r="AH322" s="1" t="e">
        <f ca="1"/>
        <v>#N/A</v>
      </c>
      <c r="AI322" s="1" t="e">
        <f ca="1"/>
        <v>#N/A</v>
      </c>
      <c r="AJ322" s="1" t="e">
        <f t="shared" ca="1" si="60"/>
        <v>#N/A</v>
      </c>
      <c r="AK322" s="1" t="str">
        <f t="shared" ca="1" si="61"/>
        <v/>
      </c>
      <c r="AL322" s="93" t="str">
        <f ca="1">IF(ISNUMBER(AA322),IF(AA322&lt;intake_valve_lift!$B$4*1000,0,AA322),"")</f>
        <v/>
      </c>
      <c r="AM322" s="93" t="str">
        <f t="shared" ca="1" si="62"/>
        <v/>
      </c>
      <c r="AN322" s="1" t="str">
        <f t="shared" ca="1" si="63"/>
        <v/>
      </c>
      <c r="AO322" s="93" t="str">
        <f ca="1">IF(ISNUMBER(AE322),IF(AE322&lt;exhaust_valve_lift!$B$4*1000,0,AE322),"")</f>
        <v/>
      </c>
      <c r="AP322" s="93" t="str">
        <f t="shared" ca="1" si="64"/>
        <v/>
      </c>
      <c r="AQ322" s="1" t="e">
        <f ca="1"/>
        <v>#N/A</v>
      </c>
      <c r="AR322" s="1" t="e">
        <f ca="1"/>
        <v>#N/A</v>
      </c>
      <c r="AS322" s="1" t="e">
        <f ca="1"/>
        <v>#N/A</v>
      </c>
      <c r="AT322" s="1" t="e">
        <f ca="1"/>
        <v>#N/A</v>
      </c>
    </row>
    <row r="323" spans="1:46" x14ac:dyDescent="0.25">
      <c r="A323" s="8"/>
      <c r="B323" s="10"/>
      <c r="C323" s="6" t="str">
        <f t="shared" si="52"/>
        <v/>
      </c>
      <c r="D323" s="6" t="str">
        <f t="shared" si="58"/>
        <v/>
      </c>
      <c r="E323" s="3" t="str">
        <f t="shared" si="53"/>
        <v/>
      </c>
      <c r="F323" t="str">
        <f t="shared" si="54"/>
        <v/>
      </c>
      <c r="G323" s="13"/>
      <c r="H323" s="14"/>
      <c r="I323" s="6" t="str">
        <f t="shared" si="55"/>
        <v/>
      </c>
      <c r="J323" s="6" t="str">
        <f t="shared" si="59"/>
        <v/>
      </c>
      <c r="K323" s="3" t="str">
        <f t="shared" si="56"/>
        <v/>
      </c>
      <c r="L323" t="str">
        <f t="shared" si="57"/>
        <v/>
      </c>
      <c r="X323" s="1" t="e">
        <f ca="1"/>
        <v>#N/A</v>
      </c>
      <c r="Y323" s="1" t="e">
        <f ca="1"/>
        <v>#N/A</v>
      </c>
      <c r="Z323" s="92" t="e">
        <f ca="1"/>
        <v>#N/A</v>
      </c>
      <c r="AA323" s="1" t="e">
        <f ca="1"/>
        <v>#N/A</v>
      </c>
      <c r="AB323" s="1" t="e">
        <f ca="1"/>
        <v>#N/A</v>
      </c>
      <c r="AC323" s="1" t="e">
        <f ca="1"/>
        <v>#N/A</v>
      </c>
      <c r="AD323" s="92" t="e">
        <f ca="1"/>
        <v>#N/A</v>
      </c>
      <c r="AE323" s="1" t="e">
        <f ca="1"/>
        <v>#N/A</v>
      </c>
      <c r="AF323" s="1" t="e">
        <f ca="1"/>
        <v>#N/A</v>
      </c>
      <c r="AG323" s="1" t="e">
        <f ca="1"/>
        <v>#N/A</v>
      </c>
      <c r="AH323" s="1" t="e">
        <f ca="1"/>
        <v>#N/A</v>
      </c>
      <c r="AI323" s="1" t="e">
        <f ca="1"/>
        <v>#N/A</v>
      </c>
      <c r="AJ323" s="1" t="e">
        <f t="shared" ca="1" si="60"/>
        <v>#N/A</v>
      </c>
      <c r="AK323" s="1" t="str">
        <f t="shared" ca="1" si="61"/>
        <v/>
      </c>
      <c r="AL323" s="93" t="str">
        <f ca="1">IF(ISNUMBER(AA323),IF(AA323&lt;intake_valve_lift!$B$4*1000,0,AA323),"")</f>
        <v/>
      </c>
      <c r="AM323" s="93" t="str">
        <f t="shared" ca="1" si="62"/>
        <v/>
      </c>
      <c r="AN323" s="1" t="str">
        <f t="shared" ca="1" si="63"/>
        <v/>
      </c>
      <c r="AO323" s="93" t="str">
        <f ca="1">IF(ISNUMBER(AE323),IF(AE323&lt;exhaust_valve_lift!$B$4*1000,0,AE323),"")</f>
        <v/>
      </c>
      <c r="AP323" s="93" t="str">
        <f t="shared" ca="1" si="64"/>
        <v/>
      </c>
      <c r="AQ323" s="1" t="e">
        <f ca="1"/>
        <v>#N/A</v>
      </c>
      <c r="AR323" s="1" t="e">
        <f ca="1"/>
        <v>#N/A</v>
      </c>
      <c r="AS323" s="1" t="e">
        <f ca="1"/>
        <v>#N/A</v>
      </c>
      <c r="AT323" s="1" t="e">
        <f ca="1"/>
        <v>#N/A</v>
      </c>
    </row>
    <row r="324" spans="1:46" x14ac:dyDescent="0.25">
      <c r="A324" s="8"/>
      <c r="B324" s="10"/>
      <c r="C324" s="6" t="str">
        <f t="shared" ref="C324:C387" si="65">IF(ISNUMBER(A324),MAX(0,ROUND(B324-$P$31,2)),"")</f>
        <v/>
      </c>
      <c r="D324" s="6" t="str">
        <f t="shared" si="58"/>
        <v/>
      </c>
      <c r="E324" s="3" t="str">
        <f t="shared" ref="E324:E387" si="66">IF(ISNUMBER(A324),A324+$Q$7-$P$27,"")</f>
        <v/>
      </c>
      <c r="F324" t="str">
        <f t="shared" ref="F324:F387" si="67">IF(ISNUMBER(A324),A324+$Q$7-$P$27-$P$4,"")</f>
        <v/>
      </c>
      <c r="G324" s="13"/>
      <c r="H324" s="14"/>
      <c r="I324" s="6" t="str">
        <f t="shared" ref="I324:I387" si="68">IF(ISNUMBER(G324),MAX(0,ROUND(H324-$S$31,2)),"")</f>
        <v/>
      </c>
      <c r="J324" s="6" t="str">
        <f t="shared" si="59"/>
        <v/>
      </c>
      <c r="K324" s="3" t="str">
        <f t="shared" ref="K324:K387" si="69">IF(ISNUMBER(G324),G324+$Q$9-$S$27,"")</f>
        <v/>
      </c>
      <c r="L324" t="str">
        <f t="shared" ref="L324:L387" si="70">IF(ISNUMBER(G324),G324+$Q$9-$S$27+$Q$4,"")</f>
        <v/>
      </c>
      <c r="X324" s="1" t="e">
        <f ca="1"/>
        <v>#N/A</v>
      </c>
      <c r="Y324" s="1" t="e">
        <f ca="1"/>
        <v>#N/A</v>
      </c>
      <c r="Z324" s="92" t="e">
        <f ca="1"/>
        <v>#N/A</v>
      </c>
      <c r="AA324" s="1" t="e">
        <f ca="1"/>
        <v>#N/A</v>
      </c>
      <c r="AB324" s="1" t="e">
        <f ca="1"/>
        <v>#N/A</v>
      </c>
      <c r="AC324" s="1" t="e">
        <f ca="1"/>
        <v>#N/A</v>
      </c>
      <c r="AD324" s="92" t="e">
        <f ca="1"/>
        <v>#N/A</v>
      </c>
      <c r="AE324" s="1" t="e">
        <f ca="1"/>
        <v>#N/A</v>
      </c>
      <c r="AF324" s="1" t="e">
        <f ca="1"/>
        <v>#N/A</v>
      </c>
      <c r="AG324" s="1" t="e">
        <f ca="1"/>
        <v>#N/A</v>
      </c>
      <c r="AH324" s="1" t="e">
        <f ca="1"/>
        <v>#N/A</v>
      </c>
      <c r="AI324" s="1" t="e">
        <f ca="1"/>
        <v>#N/A</v>
      </c>
      <c r="AJ324" s="1" t="e">
        <f t="shared" ca="1" si="60"/>
        <v>#N/A</v>
      </c>
      <c r="AK324" s="1" t="str">
        <f t="shared" ca="1" si="61"/>
        <v/>
      </c>
      <c r="AL324" s="93" t="str">
        <f ca="1">IF(ISNUMBER(AA324),IF(AA324&lt;intake_valve_lift!$B$4*1000,0,AA324),"")</f>
        <v/>
      </c>
      <c r="AM324" s="93" t="str">
        <f t="shared" ca="1" si="62"/>
        <v/>
      </c>
      <c r="AN324" s="1" t="str">
        <f t="shared" ca="1" si="63"/>
        <v/>
      </c>
      <c r="AO324" s="93" t="str">
        <f ca="1">IF(ISNUMBER(AE324),IF(AE324&lt;exhaust_valve_lift!$B$4*1000,0,AE324),"")</f>
        <v/>
      </c>
      <c r="AP324" s="93" t="str">
        <f t="shared" ca="1" si="64"/>
        <v/>
      </c>
      <c r="AQ324" s="1" t="e">
        <f ca="1"/>
        <v>#N/A</v>
      </c>
      <c r="AR324" s="1" t="e">
        <f ca="1"/>
        <v>#N/A</v>
      </c>
      <c r="AS324" s="1" t="e">
        <f ca="1"/>
        <v>#N/A</v>
      </c>
      <c r="AT324" s="1" t="e">
        <f ca="1"/>
        <v>#N/A</v>
      </c>
    </row>
    <row r="325" spans="1:46" x14ac:dyDescent="0.25">
      <c r="A325" s="8"/>
      <c r="B325" s="10"/>
      <c r="C325" s="6" t="str">
        <f t="shared" si="65"/>
        <v/>
      </c>
      <c r="D325" s="6" t="str">
        <f t="shared" si="58"/>
        <v/>
      </c>
      <c r="E325" s="3" t="str">
        <f t="shared" si="66"/>
        <v/>
      </c>
      <c r="F325" t="str">
        <f t="shared" si="67"/>
        <v/>
      </c>
      <c r="G325" s="13"/>
      <c r="H325" s="14"/>
      <c r="I325" s="6" t="str">
        <f t="shared" si="68"/>
        <v/>
      </c>
      <c r="J325" s="6" t="str">
        <f t="shared" si="59"/>
        <v/>
      </c>
      <c r="K325" s="3" t="str">
        <f t="shared" si="69"/>
        <v/>
      </c>
      <c r="L325" t="str">
        <f t="shared" si="70"/>
        <v/>
      </c>
      <c r="X325" s="1" t="e">
        <f ca="1"/>
        <v>#N/A</v>
      </c>
      <c r="Y325" s="1" t="e">
        <f ca="1"/>
        <v>#N/A</v>
      </c>
      <c r="Z325" s="92" t="e">
        <f ca="1"/>
        <v>#N/A</v>
      </c>
      <c r="AA325" s="1" t="e">
        <f ca="1"/>
        <v>#N/A</v>
      </c>
      <c r="AB325" s="1" t="e">
        <f ca="1"/>
        <v>#N/A</v>
      </c>
      <c r="AC325" s="1" t="e">
        <f ca="1"/>
        <v>#N/A</v>
      </c>
      <c r="AD325" s="92" t="e">
        <f ca="1"/>
        <v>#N/A</v>
      </c>
      <c r="AE325" s="1" t="e">
        <f ca="1"/>
        <v>#N/A</v>
      </c>
      <c r="AF325" s="1" t="e">
        <f ca="1"/>
        <v>#N/A</v>
      </c>
      <c r="AG325" s="1" t="e">
        <f ca="1"/>
        <v>#N/A</v>
      </c>
      <c r="AH325" s="1" t="e">
        <f ca="1"/>
        <v>#N/A</v>
      </c>
      <c r="AI325" s="1" t="e">
        <f ca="1"/>
        <v>#N/A</v>
      </c>
      <c r="AJ325" s="1" t="e">
        <f t="shared" ca="1" si="60"/>
        <v>#N/A</v>
      </c>
      <c r="AK325" s="1" t="str">
        <f t="shared" ca="1" si="61"/>
        <v/>
      </c>
      <c r="AL325" s="93" t="str">
        <f ca="1">IF(ISNUMBER(AA325),IF(AA325&lt;intake_valve_lift!$B$4*1000,0,AA325),"")</f>
        <v/>
      </c>
      <c r="AM325" s="93" t="str">
        <f t="shared" ca="1" si="62"/>
        <v/>
      </c>
      <c r="AN325" s="1" t="str">
        <f t="shared" ca="1" si="63"/>
        <v/>
      </c>
      <c r="AO325" s="93" t="str">
        <f ca="1">IF(ISNUMBER(AE325),IF(AE325&lt;exhaust_valve_lift!$B$4*1000,0,AE325),"")</f>
        <v/>
      </c>
      <c r="AP325" s="93" t="str">
        <f t="shared" ca="1" si="64"/>
        <v/>
      </c>
      <c r="AQ325" s="1" t="e">
        <f ca="1"/>
        <v>#N/A</v>
      </c>
      <c r="AR325" s="1" t="e">
        <f ca="1"/>
        <v>#N/A</v>
      </c>
      <c r="AS325" s="1" t="e">
        <f ca="1"/>
        <v>#N/A</v>
      </c>
      <c r="AT325" s="1" t="e">
        <f ca="1"/>
        <v>#N/A</v>
      </c>
    </row>
    <row r="326" spans="1:46" x14ac:dyDescent="0.25">
      <c r="A326" s="8"/>
      <c r="B326" s="10"/>
      <c r="C326" s="6" t="str">
        <f t="shared" si="65"/>
        <v/>
      </c>
      <c r="D326" s="6" t="str">
        <f t="shared" ref="D326:D389" si="71">IF(AND(C326=0,C327=0,C325=0),1000,C326)</f>
        <v/>
      </c>
      <c r="E326" s="3" t="str">
        <f t="shared" si="66"/>
        <v/>
      </c>
      <c r="F326" t="str">
        <f t="shared" si="67"/>
        <v/>
      </c>
      <c r="G326" s="13"/>
      <c r="H326" s="14"/>
      <c r="I326" s="6" t="str">
        <f t="shared" si="68"/>
        <v/>
      </c>
      <c r="J326" s="6" t="str">
        <f t="shared" ref="J326:J389" si="72">IF(AND(I326=0,I327=0,I325=0),1000,I326)</f>
        <v/>
      </c>
      <c r="K326" s="3" t="str">
        <f t="shared" si="69"/>
        <v/>
      </c>
      <c r="L326" t="str">
        <f t="shared" si="70"/>
        <v/>
      </c>
      <c r="X326" s="1" t="e">
        <f ca="1"/>
        <v>#N/A</v>
      </c>
      <c r="Y326" s="1" t="e">
        <f ca="1"/>
        <v>#N/A</v>
      </c>
      <c r="Z326" s="92" t="e">
        <f ca="1"/>
        <v>#N/A</v>
      </c>
      <c r="AA326" s="1" t="e">
        <f ca="1"/>
        <v>#N/A</v>
      </c>
      <c r="AB326" s="1" t="e">
        <f ca="1"/>
        <v>#N/A</v>
      </c>
      <c r="AC326" s="1" t="e">
        <f ca="1"/>
        <v>#N/A</v>
      </c>
      <c r="AD326" s="92" t="e">
        <f ca="1"/>
        <v>#N/A</v>
      </c>
      <c r="AE326" s="1" t="e">
        <f ca="1"/>
        <v>#N/A</v>
      </c>
      <c r="AF326" s="1" t="e">
        <f ca="1"/>
        <v>#N/A</v>
      </c>
      <c r="AG326" s="1" t="e">
        <f ca="1"/>
        <v>#N/A</v>
      </c>
      <c r="AH326" s="1" t="e">
        <f ca="1"/>
        <v>#N/A</v>
      </c>
      <c r="AI326" s="1" t="e">
        <f ca="1"/>
        <v>#N/A</v>
      </c>
      <c r="AJ326" s="1" t="e">
        <f t="shared" ref="AJ326:AJ389" ca="1" si="73">AI326-AG326</f>
        <v>#N/A</v>
      </c>
      <c r="AK326" s="1" t="str">
        <f t="shared" ref="AK326:AK389" ca="1" si="74">IF(ISNUMBER(AL326),Z326,"")</f>
        <v/>
      </c>
      <c r="AL326" s="93" t="str">
        <f ca="1">IF(ISNUMBER(AA326),IF(AA326&lt;intake_valve_lift!$B$4*1000,0,AA326),"")</f>
        <v/>
      </c>
      <c r="AM326" s="93" t="str">
        <f t="shared" ref="AM326:AM389" ca="1" si="75">IF(AND(AL326=0,AL327=0,AL325=0),1000,AL326)</f>
        <v/>
      </c>
      <c r="AN326" s="1" t="str">
        <f t="shared" ref="AN326:AN389" ca="1" si="76">IF(ISNUMBER(AO326),AD326,"")</f>
        <v/>
      </c>
      <c r="AO326" s="93" t="str">
        <f ca="1">IF(ISNUMBER(AE326),IF(AE326&lt;exhaust_valve_lift!$B$4*1000,0,AE326),"")</f>
        <v/>
      </c>
      <c r="AP326" s="93" t="str">
        <f t="shared" ref="AP326:AP389" ca="1" si="77">IF(AND(AO326=0,AO327=0,AO325=0),1000,AO326)</f>
        <v/>
      </c>
      <c r="AQ326" s="1" t="e">
        <f ca="1"/>
        <v>#N/A</v>
      </c>
      <c r="AR326" s="1" t="e">
        <f ca="1"/>
        <v>#N/A</v>
      </c>
      <c r="AS326" s="1" t="e">
        <f ca="1"/>
        <v>#N/A</v>
      </c>
      <c r="AT326" s="1" t="e">
        <f ca="1"/>
        <v>#N/A</v>
      </c>
    </row>
    <row r="327" spans="1:46" x14ac:dyDescent="0.25">
      <c r="A327" s="8"/>
      <c r="B327" s="10"/>
      <c r="C327" s="6" t="str">
        <f t="shared" si="65"/>
        <v/>
      </c>
      <c r="D327" s="6" t="str">
        <f t="shared" si="71"/>
        <v/>
      </c>
      <c r="E327" s="3" t="str">
        <f t="shared" si="66"/>
        <v/>
      </c>
      <c r="F327" t="str">
        <f t="shared" si="67"/>
        <v/>
      </c>
      <c r="G327" s="13"/>
      <c r="H327" s="14"/>
      <c r="I327" s="6" t="str">
        <f t="shared" si="68"/>
        <v/>
      </c>
      <c r="J327" s="6" t="str">
        <f t="shared" si="72"/>
        <v/>
      </c>
      <c r="K327" s="3" t="str">
        <f t="shared" si="69"/>
        <v/>
      </c>
      <c r="L327" t="str">
        <f t="shared" si="70"/>
        <v/>
      </c>
      <c r="X327" s="1" t="e">
        <f ca="1"/>
        <v>#N/A</v>
      </c>
      <c r="Y327" s="1" t="e">
        <f ca="1"/>
        <v>#N/A</v>
      </c>
      <c r="Z327" s="92" t="e">
        <f ca="1"/>
        <v>#N/A</v>
      </c>
      <c r="AA327" s="1" t="e">
        <f ca="1"/>
        <v>#N/A</v>
      </c>
      <c r="AB327" s="1" t="e">
        <f ca="1"/>
        <v>#N/A</v>
      </c>
      <c r="AC327" s="1" t="e">
        <f ca="1"/>
        <v>#N/A</v>
      </c>
      <c r="AD327" s="92" t="e">
        <f ca="1"/>
        <v>#N/A</v>
      </c>
      <c r="AE327" s="1" t="e">
        <f ca="1"/>
        <v>#N/A</v>
      </c>
      <c r="AF327" s="1" t="e">
        <f ca="1"/>
        <v>#N/A</v>
      </c>
      <c r="AG327" s="1" t="e">
        <f ca="1"/>
        <v>#N/A</v>
      </c>
      <c r="AH327" s="1" t="e">
        <f ca="1"/>
        <v>#N/A</v>
      </c>
      <c r="AI327" s="1" t="e">
        <f ca="1"/>
        <v>#N/A</v>
      </c>
      <c r="AJ327" s="1" t="e">
        <f t="shared" ca="1" si="73"/>
        <v>#N/A</v>
      </c>
      <c r="AK327" s="1" t="str">
        <f t="shared" ca="1" si="74"/>
        <v/>
      </c>
      <c r="AL327" s="93" t="str">
        <f ca="1">IF(ISNUMBER(AA327),IF(AA327&lt;intake_valve_lift!$B$4*1000,0,AA327),"")</f>
        <v/>
      </c>
      <c r="AM327" s="93" t="str">
        <f t="shared" ca="1" si="75"/>
        <v/>
      </c>
      <c r="AN327" s="1" t="str">
        <f t="shared" ca="1" si="76"/>
        <v/>
      </c>
      <c r="AO327" s="93" t="str">
        <f ca="1">IF(ISNUMBER(AE327),IF(AE327&lt;exhaust_valve_lift!$B$4*1000,0,AE327),"")</f>
        <v/>
      </c>
      <c r="AP327" s="93" t="str">
        <f t="shared" ca="1" si="77"/>
        <v/>
      </c>
      <c r="AQ327" s="1" t="e">
        <f ca="1"/>
        <v>#N/A</v>
      </c>
      <c r="AR327" s="1" t="e">
        <f ca="1"/>
        <v>#N/A</v>
      </c>
      <c r="AS327" s="1" t="e">
        <f ca="1"/>
        <v>#N/A</v>
      </c>
      <c r="AT327" s="1" t="e">
        <f ca="1"/>
        <v>#N/A</v>
      </c>
    </row>
    <row r="328" spans="1:46" x14ac:dyDescent="0.25">
      <c r="A328" s="8"/>
      <c r="B328" s="10"/>
      <c r="C328" s="6" t="str">
        <f t="shared" si="65"/>
        <v/>
      </c>
      <c r="D328" s="6" t="str">
        <f t="shared" si="71"/>
        <v/>
      </c>
      <c r="E328" s="3" t="str">
        <f t="shared" si="66"/>
        <v/>
      </c>
      <c r="F328" t="str">
        <f t="shared" si="67"/>
        <v/>
      </c>
      <c r="G328" s="13"/>
      <c r="H328" s="14"/>
      <c r="I328" s="6" t="str">
        <f t="shared" si="68"/>
        <v/>
      </c>
      <c r="J328" s="6" t="str">
        <f t="shared" si="72"/>
        <v/>
      </c>
      <c r="K328" s="3" t="str">
        <f t="shared" si="69"/>
        <v/>
      </c>
      <c r="L328" t="str">
        <f t="shared" si="70"/>
        <v/>
      </c>
      <c r="X328" s="1" t="e">
        <f ca="1"/>
        <v>#N/A</v>
      </c>
      <c r="Y328" s="1" t="e">
        <f ca="1"/>
        <v>#N/A</v>
      </c>
      <c r="Z328" s="92" t="e">
        <f ca="1"/>
        <v>#N/A</v>
      </c>
      <c r="AA328" s="1" t="e">
        <f ca="1"/>
        <v>#N/A</v>
      </c>
      <c r="AB328" s="1" t="e">
        <f ca="1"/>
        <v>#N/A</v>
      </c>
      <c r="AC328" s="1" t="e">
        <f ca="1"/>
        <v>#N/A</v>
      </c>
      <c r="AD328" s="92" t="e">
        <f ca="1"/>
        <v>#N/A</v>
      </c>
      <c r="AE328" s="1" t="e">
        <f ca="1"/>
        <v>#N/A</v>
      </c>
      <c r="AF328" s="1" t="e">
        <f ca="1"/>
        <v>#N/A</v>
      </c>
      <c r="AG328" s="1" t="e">
        <f ca="1"/>
        <v>#N/A</v>
      </c>
      <c r="AH328" s="1" t="e">
        <f ca="1"/>
        <v>#N/A</v>
      </c>
      <c r="AI328" s="1" t="e">
        <f ca="1"/>
        <v>#N/A</v>
      </c>
      <c r="AJ328" s="1" t="e">
        <f t="shared" ca="1" si="73"/>
        <v>#N/A</v>
      </c>
      <c r="AK328" s="1" t="str">
        <f t="shared" ca="1" si="74"/>
        <v/>
      </c>
      <c r="AL328" s="93" t="str">
        <f ca="1">IF(ISNUMBER(AA328),IF(AA328&lt;intake_valve_lift!$B$4*1000,0,AA328),"")</f>
        <v/>
      </c>
      <c r="AM328" s="93" t="str">
        <f t="shared" ca="1" si="75"/>
        <v/>
      </c>
      <c r="AN328" s="1" t="str">
        <f t="shared" ca="1" si="76"/>
        <v/>
      </c>
      <c r="AO328" s="93" t="str">
        <f ca="1">IF(ISNUMBER(AE328),IF(AE328&lt;exhaust_valve_lift!$B$4*1000,0,AE328),"")</f>
        <v/>
      </c>
      <c r="AP328" s="93" t="str">
        <f t="shared" ca="1" si="77"/>
        <v/>
      </c>
      <c r="AQ328" s="1" t="e">
        <f ca="1"/>
        <v>#N/A</v>
      </c>
      <c r="AR328" s="1" t="e">
        <f ca="1"/>
        <v>#N/A</v>
      </c>
      <c r="AS328" s="1" t="e">
        <f ca="1"/>
        <v>#N/A</v>
      </c>
      <c r="AT328" s="1" t="e">
        <f ca="1"/>
        <v>#N/A</v>
      </c>
    </row>
    <row r="329" spans="1:46" x14ac:dyDescent="0.25">
      <c r="A329" s="8"/>
      <c r="B329" s="10"/>
      <c r="C329" s="6" t="str">
        <f t="shared" si="65"/>
        <v/>
      </c>
      <c r="D329" s="6" t="str">
        <f t="shared" si="71"/>
        <v/>
      </c>
      <c r="E329" s="3" t="str">
        <f t="shared" si="66"/>
        <v/>
      </c>
      <c r="F329" t="str">
        <f t="shared" si="67"/>
        <v/>
      </c>
      <c r="G329" s="13"/>
      <c r="H329" s="14"/>
      <c r="I329" s="6" t="str">
        <f t="shared" si="68"/>
        <v/>
      </c>
      <c r="J329" s="6" t="str">
        <f t="shared" si="72"/>
        <v/>
      </c>
      <c r="K329" s="3" t="str">
        <f t="shared" si="69"/>
        <v/>
      </c>
      <c r="L329" t="str">
        <f t="shared" si="70"/>
        <v/>
      </c>
      <c r="X329" s="1" t="e">
        <f ca="1"/>
        <v>#N/A</v>
      </c>
      <c r="Y329" s="1" t="e">
        <f ca="1"/>
        <v>#N/A</v>
      </c>
      <c r="Z329" s="92" t="e">
        <f ca="1"/>
        <v>#N/A</v>
      </c>
      <c r="AA329" s="1" t="e">
        <f ca="1"/>
        <v>#N/A</v>
      </c>
      <c r="AB329" s="1" t="e">
        <f ca="1"/>
        <v>#N/A</v>
      </c>
      <c r="AC329" s="1" t="e">
        <f ca="1"/>
        <v>#N/A</v>
      </c>
      <c r="AD329" s="92" t="e">
        <f ca="1"/>
        <v>#N/A</v>
      </c>
      <c r="AE329" s="1" t="e">
        <f ca="1"/>
        <v>#N/A</v>
      </c>
      <c r="AF329" s="1" t="e">
        <f ca="1"/>
        <v>#N/A</v>
      </c>
      <c r="AG329" s="1" t="e">
        <f ca="1"/>
        <v>#N/A</v>
      </c>
      <c r="AH329" s="1" t="e">
        <f ca="1"/>
        <v>#N/A</v>
      </c>
      <c r="AI329" s="1" t="e">
        <f ca="1"/>
        <v>#N/A</v>
      </c>
      <c r="AJ329" s="1" t="e">
        <f t="shared" ca="1" si="73"/>
        <v>#N/A</v>
      </c>
      <c r="AK329" s="1" t="str">
        <f t="shared" ca="1" si="74"/>
        <v/>
      </c>
      <c r="AL329" s="93" t="str">
        <f ca="1">IF(ISNUMBER(AA329),IF(AA329&lt;intake_valve_lift!$B$4*1000,0,AA329),"")</f>
        <v/>
      </c>
      <c r="AM329" s="93" t="str">
        <f t="shared" ca="1" si="75"/>
        <v/>
      </c>
      <c r="AN329" s="1" t="str">
        <f t="shared" ca="1" si="76"/>
        <v/>
      </c>
      <c r="AO329" s="93" t="str">
        <f ca="1">IF(ISNUMBER(AE329),IF(AE329&lt;exhaust_valve_lift!$B$4*1000,0,AE329),"")</f>
        <v/>
      </c>
      <c r="AP329" s="93" t="str">
        <f t="shared" ca="1" si="77"/>
        <v/>
      </c>
      <c r="AQ329" s="1" t="e">
        <f ca="1"/>
        <v>#N/A</v>
      </c>
      <c r="AR329" s="1" t="e">
        <f ca="1"/>
        <v>#N/A</v>
      </c>
      <c r="AS329" s="1" t="e">
        <f ca="1"/>
        <v>#N/A</v>
      </c>
      <c r="AT329" s="1" t="e">
        <f ca="1"/>
        <v>#N/A</v>
      </c>
    </row>
    <row r="330" spans="1:46" x14ac:dyDescent="0.25">
      <c r="A330" s="8"/>
      <c r="B330" s="10"/>
      <c r="C330" s="6" t="str">
        <f t="shared" si="65"/>
        <v/>
      </c>
      <c r="D330" s="6" t="str">
        <f t="shared" si="71"/>
        <v/>
      </c>
      <c r="E330" s="3" t="str">
        <f t="shared" si="66"/>
        <v/>
      </c>
      <c r="F330" t="str">
        <f t="shared" si="67"/>
        <v/>
      </c>
      <c r="G330" s="13"/>
      <c r="H330" s="14"/>
      <c r="I330" s="6" t="str">
        <f t="shared" si="68"/>
        <v/>
      </c>
      <c r="J330" s="6" t="str">
        <f t="shared" si="72"/>
        <v/>
      </c>
      <c r="K330" s="3" t="str">
        <f t="shared" si="69"/>
        <v/>
      </c>
      <c r="L330" t="str">
        <f t="shared" si="70"/>
        <v/>
      </c>
      <c r="X330" s="1" t="e">
        <f ca="1"/>
        <v>#N/A</v>
      </c>
      <c r="Y330" s="1" t="e">
        <f ca="1"/>
        <v>#N/A</v>
      </c>
      <c r="Z330" s="92" t="e">
        <f ca="1"/>
        <v>#N/A</v>
      </c>
      <c r="AA330" s="1" t="e">
        <f ca="1"/>
        <v>#N/A</v>
      </c>
      <c r="AB330" s="1" t="e">
        <f ca="1"/>
        <v>#N/A</v>
      </c>
      <c r="AC330" s="1" t="e">
        <f ca="1"/>
        <v>#N/A</v>
      </c>
      <c r="AD330" s="92" t="e">
        <f ca="1"/>
        <v>#N/A</v>
      </c>
      <c r="AE330" s="1" t="e">
        <f ca="1"/>
        <v>#N/A</v>
      </c>
      <c r="AF330" s="1" t="e">
        <f ca="1"/>
        <v>#N/A</v>
      </c>
      <c r="AG330" s="1" t="e">
        <f ca="1"/>
        <v>#N/A</v>
      </c>
      <c r="AH330" s="1" t="e">
        <f ca="1"/>
        <v>#N/A</v>
      </c>
      <c r="AI330" s="1" t="e">
        <f ca="1"/>
        <v>#N/A</v>
      </c>
      <c r="AJ330" s="1" t="e">
        <f t="shared" ca="1" si="73"/>
        <v>#N/A</v>
      </c>
      <c r="AK330" s="1" t="str">
        <f t="shared" ca="1" si="74"/>
        <v/>
      </c>
      <c r="AL330" s="93" t="str">
        <f ca="1">IF(ISNUMBER(AA330),IF(AA330&lt;intake_valve_lift!$B$4*1000,0,AA330),"")</f>
        <v/>
      </c>
      <c r="AM330" s="93" t="str">
        <f t="shared" ca="1" si="75"/>
        <v/>
      </c>
      <c r="AN330" s="1" t="str">
        <f t="shared" ca="1" si="76"/>
        <v/>
      </c>
      <c r="AO330" s="93" t="str">
        <f ca="1">IF(ISNUMBER(AE330),IF(AE330&lt;exhaust_valve_lift!$B$4*1000,0,AE330),"")</f>
        <v/>
      </c>
      <c r="AP330" s="93" t="str">
        <f t="shared" ca="1" si="77"/>
        <v/>
      </c>
      <c r="AQ330" s="1" t="e">
        <f ca="1"/>
        <v>#N/A</v>
      </c>
      <c r="AR330" s="1" t="e">
        <f ca="1"/>
        <v>#N/A</v>
      </c>
      <c r="AS330" s="1" t="e">
        <f ca="1"/>
        <v>#N/A</v>
      </c>
      <c r="AT330" s="1" t="e">
        <f ca="1"/>
        <v>#N/A</v>
      </c>
    </row>
    <row r="331" spans="1:46" x14ac:dyDescent="0.25">
      <c r="A331" s="8"/>
      <c r="B331" s="10"/>
      <c r="C331" s="6" t="str">
        <f t="shared" si="65"/>
        <v/>
      </c>
      <c r="D331" s="6" t="str">
        <f t="shared" si="71"/>
        <v/>
      </c>
      <c r="E331" s="3" t="str">
        <f t="shared" si="66"/>
        <v/>
      </c>
      <c r="F331" t="str">
        <f t="shared" si="67"/>
        <v/>
      </c>
      <c r="G331" s="13"/>
      <c r="H331" s="14"/>
      <c r="I331" s="6" t="str">
        <f t="shared" si="68"/>
        <v/>
      </c>
      <c r="J331" s="6" t="str">
        <f t="shared" si="72"/>
        <v/>
      </c>
      <c r="K331" s="3" t="str">
        <f t="shared" si="69"/>
        <v/>
      </c>
      <c r="L331" t="str">
        <f t="shared" si="70"/>
        <v/>
      </c>
      <c r="X331" s="1" t="e">
        <f ca="1"/>
        <v>#N/A</v>
      </c>
      <c r="Y331" s="1" t="e">
        <f ca="1"/>
        <v>#N/A</v>
      </c>
      <c r="Z331" s="92" t="e">
        <f ca="1"/>
        <v>#N/A</v>
      </c>
      <c r="AA331" s="1" t="e">
        <f ca="1"/>
        <v>#N/A</v>
      </c>
      <c r="AB331" s="1" t="e">
        <f ca="1"/>
        <v>#N/A</v>
      </c>
      <c r="AC331" s="1" t="e">
        <f ca="1"/>
        <v>#N/A</v>
      </c>
      <c r="AD331" s="92" t="e">
        <f ca="1"/>
        <v>#N/A</v>
      </c>
      <c r="AE331" s="1" t="e">
        <f ca="1"/>
        <v>#N/A</v>
      </c>
      <c r="AF331" s="1" t="e">
        <f ca="1"/>
        <v>#N/A</v>
      </c>
      <c r="AG331" s="1" t="e">
        <f ca="1"/>
        <v>#N/A</v>
      </c>
      <c r="AH331" s="1" t="e">
        <f ca="1"/>
        <v>#N/A</v>
      </c>
      <c r="AI331" s="1" t="e">
        <f ca="1"/>
        <v>#N/A</v>
      </c>
      <c r="AJ331" s="1" t="e">
        <f t="shared" ca="1" si="73"/>
        <v>#N/A</v>
      </c>
      <c r="AK331" s="1" t="str">
        <f t="shared" ca="1" si="74"/>
        <v/>
      </c>
      <c r="AL331" s="93" t="str">
        <f ca="1">IF(ISNUMBER(AA331),IF(AA331&lt;intake_valve_lift!$B$4*1000,0,AA331),"")</f>
        <v/>
      </c>
      <c r="AM331" s="93" t="str">
        <f t="shared" ca="1" si="75"/>
        <v/>
      </c>
      <c r="AN331" s="1" t="str">
        <f t="shared" ca="1" si="76"/>
        <v/>
      </c>
      <c r="AO331" s="93" t="str">
        <f ca="1">IF(ISNUMBER(AE331),IF(AE331&lt;exhaust_valve_lift!$B$4*1000,0,AE331),"")</f>
        <v/>
      </c>
      <c r="AP331" s="93" t="str">
        <f t="shared" ca="1" si="77"/>
        <v/>
      </c>
      <c r="AQ331" s="1" t="e">
        <f ca="1"/>
        <v>#N/A</v>
      </c>
      <c r="AR331" s="1" t="e">
        <f ca="1"/>
        <v>#N/A</v>
      </c>
      <c r="AS331" s="1" t="e">
        <f ca="1"/>
        <v>#N/A</v>
      </c>
      <c r="AT331" s="1" t="e">
        <f ca="1"/>
        <v>#N/A</v>
      </c>
    </row>
    <row r="332" spans="1:46" x14ac:dyDescent="0.25">
      <c r="A332" s="8"/>
      <c r="B332" s="10"/>
      <c r="C332" s="6" t="str">
        <f t="shared" si="65"/>
        <v/>
      </c>
      <c r="D332" s="6" t="str">
        <f t="shared" si="71"/>
        <v/>
      </c>
      <c r="E332" s="3" t="str">
        <f t="shared" si="66"/>
        <v/>
      </c>
      <c r="F332" t="str">
        <f t="shared" si="67"/>
        <v/>
      </c>
      <c r="G332" s="13"/>
      <c r="H332" s="14"/>
      <c r="I332" s="6" t="str">
        <f t="shared" si="68"/>
        <v/>
      </c>
      <c r="J332" s="6" t="str">
        <f t="shared" si="72"/>
        <v/>
      </c>
      <c r="K332" s="3" t="str">
        <f t="shared" si="69"/>
        <v/>
      </c>
      <c r="L332" t="str">
        <f t="shared" si="70"/>
        <v/>
      </c>
      <c r="X332" s="1" t="e">
        <f ca="1"/>
        <v>#N/A</v>
      </c>
      <c r="Y332" s="1" t="e">
        <f ca="1"/>
        <v>#N/A</v>
      </c>
      <c r="Z332" s="92" t="e">
        <f ca="1"/>
        <v>#N/A</v>
      </c>
      <c r="AA332" s="1" t="e">
        <f ca="1"/>
        <v>#N/A</v>
      </c>
      <c r="AB332" s="1" t="e">
        <f ca="1"/>
        <v>#N/A</v>
      </c>
      <c r="AC332" s="1" t="e">
        <f ca="1"/>
        <v>#N/A</v>
      </c>
      <c r="AD332" s="92" t="e">
        <f ca="1"/>
        <v>#N/A</v>
      </c>
      <c r="AE332" s="1" t="e">
        <f ca="1"/>
        <v>#N/A</v>
      </c>
      <c r="AF332" s="1" t="e">
        <f ca="1"/>
        <v>#N/A</v>
      </c>
      <c r="AG332" s="1" t="e">
        <f ca="1"/>
        <v>#N/A</v>
      </c>
      <c r="AH332" s="1" t="e">
        <f ca="1"/>
        <v>#N/A</v>
      </c>
      <c r="AI332" s="1" t="e">
        <f ca="1"/>
        <v>#N/A</v>
      </c>
      <c r="AJ332" s="1" t="e">
        <f t="shared" ca="1" si="73"/>
        <v>#N/A</v>
      </c>
      <c r="AK332" s="1" t="str">
        <f t="shared" ca="1" si="74"/>
        <v/>
      </c>
      <c r="AL332" s="93" t="str">
        <f ca="1">IF(ISNUMBER(AA332),IF(AA332&lt;intake_valve_lift!$B$4*1000,0,AA332),"")</f>
        <v/>
      </c>
      <c r="AM332" s="93" t="str">
        <f t="shared" ca="1" si="75"/>
        <v/>
      </c>
      <c r="AN332" s="1" t="str">
        <f t="shared" ca="1" si="76"/>
        <v/>
      </c>
      <c r="AO332" s="93" t="str">
        <f ca="1">IF(ISNUMBER(AE332),IF(AE332&lt;exhaust_valve_lift!$B$4*1000,0,AE332),"")</f>
        <v/>
      </c>
      <c r="AP332" s="93" t="str">
        <f t="shared" ca="1" si="77"/>
        <v/>
      </c>
      <c r="AQ332" s="1" t="e">
        <f ca="1"/>
        <v>#N/A</v>
      </c>
      <c r="AR332" s="1" t="e">
        <f ca="1"/>
        <v>#N/A</v>
      </c>
      <c r="AS332" s="1" t="e">
        <f ca="1"/>
        <v>#N/A</v>
      </c>
      <c r="AT332" s="1" t="e">
        <f ca="1"/>
        <v>#N/A</v>
      </c>
    </row>
    <row r="333" spans="1:46" x14ac:dyDescent="0.25">
      <c r="A333" s="8"/>
      <c r="B333" s="10"/>
      <c r="C333" s="6" t="str">
        <f t="shared" si="65"/>
        <v/>
      </c>
      <c r="D333" s="6" t="str">
        <f t="shared" si="71"/>
        <v/>
      </c>
      <c r="E333" s="3" t="str">
        <f t="shared" si="66"/>
        <v/>
      </c>
      <c r="F333" t="str">
        <f t="shared" si="67"/>
        <v/>
      </c>
      <c r="G333" s="13"/>
      <c r="H333" s="14"/>
      <c r="I333" s="6" t="str">
        <f t="shared" si="68"/>
        <v/>
      </c>
      <c r="J333" s="6" t="str">
        <f t="shared" si="72"/>
        <v/>
      </c>
      <c r="K333" s="3" t="str">
        <f t="shared" si="69"/>
        <v/>
      </c>
      <c r="L333" t="str">
        <f t="shared" si="70"/>
        <v/>
      </c>
      <c r="X333" s="1" t="e">
        <f ca="1"/>
        <v>#N/A</v>
      </c>
      <c r="Y333" s="1" t="e">
        <f ca="1"/>
        <v>#N/A</v>
      </c>
      <c r="Z333" s="92" t="e">
        <f ca="1"/>
        <v>#N/A</v>
      </c>
      <c r="AA333" s="1" t="e">
        <f ca="1"/>
        <v>#N/A</v>
      </c>
      <c r="AB333" s="1" t="e">
        <f ca="1"/>
        <v>#N/A</v>
      </c>
      <c r="AC333" s="1" t="e">
        <f ca="1"/>
        <v>#N/A</v>
      </c>
      <c r="AD333" s="92" t="e">
        <f ca="1"/>
        <v>#N/A</v>
      </c>
      <c r="AE333" s="1" t="e">
        <f ca="1"/>
        <v>#N/A</v>
      </c>
      <c r="AF333" s="1" t="e">
        <f ca="1"/>
        <v>#N/A</v>
      </c>
      <c r="AG333" s="1" t="e">
        <f ca="1"/>
        <v>#N/A</v>
      </c>
      <c r="AH333" s="1" t="e">
        <f ca="1"/>
        <v>#N/A</v>
      </c>
      <c r="AI333" s="1" t="e">
        <f ca="1"/>
        <v>#N/A</v>
      </c>
      <c r="AJ333" s="1" t="e">
        <f t="shared" ca="1" si="73"/>
        <v>#N/A</v>
      </c>
      <c r="AK333" s="1" t="str">
        <f t="shared" ca="1" si="74"/>
        <v/>
      </c>
      <c r="AL333" s="93" t="str">
        <f ca="1">IF(ISNUMBER(AA333),IF(AA333&lt;intake_valve_lift!$B$4*1000,0,AA333),"")</f>
        <v/>
      </c>
      <c r="AM333" s="93" t="str">
        <f t="shared" ca="1" si="75"/>
        <v/>
      </c>
      <c r="AN333" s="1" t="str">
        <f t="shared" ca="1" si="76"/>
        <v/>
      </c>
      <c r="AO333" s="93" t="str">
        <f ca="1">IF(ISNUMBER(AE333),IF(AE333&lt;exhaust_valve_lift!$B$4*1000,0,AE333),"")</f>
        <v/>
      </c>
      <c r="AP333" s="93" t="str">
        <f t="shared" ca="1" si="77"/>
        <v/>
      </c>
      <c r="AQ333" s="1" t="e">
        <f ca="1"/>
        <v>#N/A</v>
      </c>
      <c r="AR333" s="1" t="e">
        <f ca="1"/>
        <v>#N/A</v>
      </c>
      <c r="AS333" s="1" t="e">
        <f ca="1"/>
        <v>#N/A</v>
      </c>
      <c r="AT333" s="1" t="e">
        <f ca="1"/>
        <v>#N/A</v>
      </c>
    </row>
    <row r="334" spans="1:46" x14ac:dyDescent="0.25">
      <c r="A334" s="8"/>
      <c r="B334" s="10"/>
      <c r="C334" s="6" t="str">
        <f t="shared" si="65"/>
        <v/>
      </c>
      <c r="D334" s="6" t="str">
        <f t="shared" si="71"/>
        <v/>
      </c>
      <c r="E334" s="3" t="str">
        <f t="shared" si="66"/>
        <v/>
      </c>
      <c r="F334" t="str">
        <f t="shared" si="67"/>
        <v/>
      </c>
      <c r="G334" s="13"/>
      <c r="H334" s="14"/>
      <c r="I334" s="6" t="str">
        <f t="shared" si="68"/>
        <v/>
      </c>
      <c r="J334" s="6" t="str">
        <f t="shared" si="72"/>
        <v/>
      </c>
      <c r="K334" s="3" t="str">
        <f t="shared" si="69"/>
        <v/>
      </c>
      <c r="L334" t="str">
        <f t="shared" si="70"/>
        <v/>
      </c>
      <c r="X334" s="1" t="e">
        <f ca="1"/>
        <v>#N/A</v>
      </c>
      <c r="Y334" s="1" t="e">
        <f ca="1"/>
        <v>#N/A</v>
      </c>
      <c r="Z334" s="92" t="e">
        <f ca="1"/>
        <v>#N/A</v>
      </c>
      <c r="AA334" s="1" t="e">
        <f ca="1"/>
        <v>#N/A</v>
      </c>
      <c r="AB334" s="1" t="e">
        <f ca="1"/>
        <v>#N/A</v>
      </c>
      <c r="AC334" s="1" t="e">
        <f ca="1"/>
        <v>#N/A</v>
      </c>
      <c r="AD334" s="92" t="e">
        <f ca="1"/>
        <v>#N/A</v>
      </c>
      <c r="AE334" s="1" t="e">
        <f ca="1"/>
        <v>#N/A</v>
      </c>
      <c r="AF334" s="1" t="e">
        <f ca="1"/>
        <v>#N/A</v>
      </c>
      <c r="AG334" s="1" t="e">
        <f ca="1"/>
        <v>#N/A</v>
      </c>
      <c r="AH334" s="1" t="e">
        <f ca="1"/>
        <v>#N/A</v>
      </c>
      <c r="AI334" s="1" t="e">
        <f ca="1"/>
        <v>#N/A</v>
      </c>
      <c r="AJ334" s="1" t="e">
        <f t="shared" ca="1" si="73"/>
        <v>#N/A</v>
      </c>
      <c r="AK334" s="1" t="str">
        <f t="shared" ca="1" si="74"/>
        <v/>
      </c>
      <c r="AL334" s="93" t="str">
        <f ca="1">IF(ISNUMBER(AA334),IF(AA334&lt;intake_valve_lift!$B$4*1000,0,AA334),"")</f>
        <v/>
      </c>
      <c r="AM334" s="93" t="str">
        <f t="shared" ca="1" si="75"/>
        <v/>
      </c>
      <c r="AN334" s="1" t="str">
        <f t="shared" ca="1" si="76"/>
        <v/>
      </c>
      <c r="AO334" s="93" t="str">
        <f ca="1">IF(ISNUMBER(AE334),IF(AE334&lt;exhaust_valve_lift!$B$4*1000,0,AE334),"")</f>
        <v/>
      </c>
      <c r="AP334" s="93" t="str">
        <f t="shared" ca="1" si="77"/>
        <v/>
      </c>
      <c r="AQ334" s="1" t="e">
        <f ca="1"/>
        <v>#N/A</v>
      </c>
      <c r="AR334" s="1" t="e">
        <f ca="1"/>
        <v>#N/A</v>
      </c>
      <c r="AS334" s="1" t="e">
        <f ca="1"/>
        <v>#N/A</v>
      </c>
      <c r="AT334" s="1" t="e">
        <f ca="1"/>
        <v>#N/A</v>
      </c>
    </row>
    <row r="335" spans="1:46" x14ac:dyDescent="0.25">
      <c r="A335" s="8"/>
      <c r="B335" s="10"/>
      <c r="C335" s="6" t="str">
        <f t="shared" si="65"/>
        <v/>
      </c>
      <c r="D335" s="6" t="str">
        <f t="shared" si="71"/>
        <v/>
      </c>
      <c r="E335" s="3" t="str">
        <f t="shared" si="66"/>
        <v/>
      </c>
      <c r="F335" t="str">
        <f t="shared" si="67"/>
        <v/>
      </c>
      <c r="G335" s="13"/>
      <c r="H335" s="14"/>
      <c r="I335" s="6" t="str">
        <f t="shared" si="68"/>
        <v/>
      </c>
      <c r="J335" s="6" t="str">
        <f t="shared" si="72"/>
        <v/>
      </c>
      <c r="K335" s="3" t="str">
        <f t="shared" si="69"/>
        <v/>
      </c>
      <c r="L335" t="str">
        <f t="shared" si="70"/>
        <v/>
      </c>
      <c r="X335" s="1" t="e">
        <f ca="1"/>
        <v>#N/A</v>
      </c>
      <c r="Y335" s="1" t="e">
        <f ca="1"/>
        <v>#N/A</v>
      </c>
      <c r="Z335" s="92" t="e">
        <f ca="1"/>
        <v>#N/A</v>
      </c>
      <c r="AA335" s="1" t="e">
        <f ca="1"/>
        <v>#N/A</v>
      </c>
      <c r="AB335" s="1" t="e">
        <f ca="1"/>
        <v>#N/A</v>
      </c>
      <c r="AC335" s="1" t="e">
        <f ca="1"/>
        <v>#N/A</v>
      </c>
      <c r="AD335" s="92" t="e">
        <f ca="1"/>
        <v>#N/A</v>
      </c>
      <c r="AE335" s="1" t="e">
        <f ca="1"/>
        <v>#N/A</v>
      </c>
      <c r="AF335" s="1" t="e">
        <f ca="1"/>
        <v>#N/A</v>
      </c>
      <c r="AG335" s="1" t="e">
        <f ca="1"/>
        <v>#N/A</v>
      </c>
      <c r="AH335" s="1" t="e">
        <f ca="1"/>
        <v>#N/A</v>
      </c>
      <c r="AI335" s="1" t="e">
        <f ca="1"/>
        <v>#N/A</v>
      </c>
      <c r="AJ335" s="1" t="e">
        <f t="shared" ca="1" si="73"/>
        <v>#N/A</v>
      </c>
      <c r="AK335" s="1" t="str">
        <f t="shared" ca="1" si="74"/>
        <v/>
      </c>
      <c r="AL335" s="93" t="str">
        <f ca="1">IF(ISNUMBER(AA335),IF(AA335&lt;intake_valve_lift!$B$4*1000,0,AA335),"")</f>
        <v/>
      </c>
      <c r="AM335" s="93" t="str">
        <f t="shared" ca="1" si="75"/>
        <v/>
      </c>
      <c r="AN335" s="1" t="str">
        <f t="shared" ca="1" si="76"/>
        <v/>
      </c>
      <c r="AO335" s="93" t="str">
        <f ca="1">IF(ISNUMBER(AE335),IF(AE335&lt;exhaust_valve_lift!$B$4*1000,0,AE335),"")</f>
        <v/>
      </c>
      <c r="AP335" s="93" t="str">
        <f t="shared" ca="1" si="77"/>
        <v/>
      </c>
      <c r="AQ335" s="1" t="e">
        <f ca="1"/>
        <v>#N/A</v>
      </c>
      <c r="AR335" s="1" t="e">
        <f ca="1"/>
        <v>#N/A</v>
      </c>
      <c r="AS335" s="1" t="e">
        <f ca="1"/>
        <v>#N/A</v>
      </c>
      <c r="AT335" s="1" t="e">
        <f ca="1"/>
        <v>#N/A</v>
      </c>
    </row>
    <row r="336" spans="1:46" x14ac:dyDescent="0.25">
      <c r="A336" s="8"/>
      <c r="B336" s="10"/>
      <c r="C336" s="6" t="str">
        <f t="shared" si="65"/>
        <v/>
      </c>
      <c r="D336" s="6" t="str">
        <f t="shared" si="71"/>
        <v/>
      </c>
      <c r="E336" s="3" t="str">
        <f t="shared" si="66"/>
        <v/>
      </c>
      <c r="F336" t="str">
        <f t="shared" si="67"/>
        <v/>
      </c>
      <c r="G336" s="13"/>
      <c r="H336" s="14"/>
      <c r="I336" s="6" t="str">
        <f t="shared" si="68"/>
        <v/>
      </c>
      <c r="J336" s="6" t="str">
        <f t="shared" si="72"/>
        <v/>
      </c>
      <c r="K336" s="3" t="str">
        <f t="shared" si="69"/>
        <v/>
      </c>
      <c r="L336" t="str">
        <f t="shared" si="70"/>
        <v/>
      </c>
      <c r="X336" s="1" t="e">
        <f ca="1"/>
        <v>#N/A</v>
      </c>
      <c r="Y336" s="1" t="e">
        <f ca="1"/>
        <v>#N/A</v>
      </c>
      <c r="Z336" s="92" t="e">
        <f ca="1"/>
        <v>#N/A</v>
      </c>
      <c r="AA336" s="1" t="e">
        <f ca="1"/>
        <v>#N/A</v>
      </c>
      <c r="AB336" s="1" t="e">
        <f ca="1"/>
        <v>#N/A</v>
      </c>
      <c r="AC336" s="1" t="e">
        <f ca="1"/>
        <v>#N/A</v>
      </c>
      <c r="AD336" s="92" t="e">
        <f ca="1"/>
        <v>#N/A</v>
      </c>
      <c r="AE336" s="1" t="e">
        <f ca="1"/>
        <v>#N/A</v>
      </c>
      <c r="AF336" s="1" t="e">
        <f ca="1"/>
        <v>#N/A</v>
      </c>
      <c r="AG336" s="1" t="e">
        <f ca="1"/>
        <v>#N/A</v>
      </c>
      <c r="AH336" s="1" t="e">
        <f ca="1"/>
        <v>#N/A</v>
      </c>
      <c r="AI336" s="1" t="e">
        <f ca="1"/>
        <v>#N/A</v>
      </c>
      <c r="AJ336" s="1" t="e">
        <f t="shared" ca="1" si="73"/>
        <v>#N/A</v>
      </c>
      <c r="AK336" s="1" t="str">
        <f t="shared" ca="1" si="74"/>
        <v/>
      </c>
      <c r="AL336" s="93" t="str">
        <f ca="1">IF(ISNUMBER(AA336),IF(AA336&lt;intake_valve_lift!$B$4*1000,0,AA336),"")</f>
        <v/>
      </c>
      <c r="AM336" s="93" t="str">
        <f t="shared" ca="1" si="75"/>
        <v/>
      </c>
      <c r="AN336" s="1" t="str">
        <f t="shared" ca="1" si="76"/>
        <v/>
      </c>
      <c r="AO336" s="93" t="str">
        <f ca="1">IF(ISNUMBER(AE336),IF(AE336&lt;exhaust_valve_lift!$B$4*1000,0,AE336),"")</f>
        <v/>
      </c>
      <c r="AP336" s="93" t="str">
        <f t="shared" ca="1" si="77"/>
        <v/>
      </c>
      <c r="AQ336" s="1" t="e">
        <f ca="1"/>
        <v>#N/A</v>
      </c>
      <c r="AR336" s="1" t="e">
        <f ca="1"/>
        <v>#N/A</v>
      </c>
      <c r="AS336" s="1" t="e">
        <f ca="1"/>
        <v>#N/A</v>
      </c>
      <c r="AT336" s="1" t="e">
        <f ca="1"/>
        <v>#N/A</v>
      </c>
    </row>
    <row r="337" spans="1:46" x14ac:dyDescent="0.25">
      <c r="A337" s="8"/>
      <c r="B337" s="10"/>
      <c r="C337" s="6" t="str">
        <f t="shared" si="65"/>
        <v/>
      </c>
      <c r="D337" s="6" t="str">
        <f t="shared" si="71"/>
        <v/>
      </c>
      <c r="E337" s="3" t="str">
        <f t="shared" si="66"/>
        <v/>
      </c>
      <c r="F337" t="str">
        <f t="shared" si="67"/>
        <v/>
      </c>
      <c r="G337" s="13"/>
      <c r="H337" s="14"/>
      <c r="I337" s="6" t="str">
        <f t="shared" si="68"/>
        <v/>
      </c>
      <c r="J337" s="6" t="str">
        <f t="shared" si="72"/>
        <v/>
      </c>
      <c r="K337" s="3" t="str">
        <f t="shared" si="69"/>
        <v/>
      </c>
      <c r="L337" t="str">
        <f t="shared" si="70"/>
        <v/>
      </c>
      <c r="X337" s="1" t="e">
        <f ca="1"/>
        <v>#N/A</v>
      </c>
      <c r="Y337" s="1" t="e">
        <f ca="1"/>
        <v>#N/A</v>
      </c>
      <c r="Z337" s="92" t="e">
        <f ca="1"/>
        <v>#N/A</v>
      </c>
      <c r="AA337" s="1" t="e">
        <f ca="1"/>
        <v>#N/A</v>
      </c>
      <c r="AB337" s="1" t="e">
        <f ca="1"/>
        <v>#N/A</v>
      </c>
      <c r="AC337" s="1" t="e">
        <f ca="1"/>
        <v>#N/A</v>
      </c>
      <c r="AD337" s="92" t="e">
        <f ca="1"/>
        <v>#N/A</v>
      </c>
      <c r="AE337" s="1" t="e">
        <f ca="1"/>
        <v>#N/A</v>
      </c>
      <c r="AF337" s="1" t="e">
        <f ca="1"/>
        <v>#N/A</v>
      </c>
      <c r="AG337" s="1" t="e">
        <f ca="1"/>
        <v>#N/A</v>
      </c>
      <c r="AH337" s="1" t="e">
        <f ca="1"/>
        <v>#N/A</v>
      </c>
      <c r="AI337" s="1" t="e">
        <f ca="1"/>
        <v>#N/A</v>
      </c>
      <c r="AJ337" s="1" t="e">
        <f t="shared" ca="1" si="73"/>
        <v>#N/A</v>
      </c>
      <c r="AK337" s="1" t="str">
        <f t="shared" ca="1" si="74"/>
        <v/>
      </c>
      <c r="AL337" s="93" t="str">
        <f ca="1">IF(ISNUMBER(AA337),IF(AA337&lt;intake_valve_lift!$B$4*1000,0,AA337),"")</f>
        <v/>
      </c>
      <c r="AM337" s="93" t="str">
        <f t="shared" ca="1" si="75"/>
        <v/>
      </c>
      <c r="AN337" s="1" t="str">
        <f t="shared" ca="1" si="76"/>
        <v/>
      </c>
      <c r="AO337" s="93" t="str">
        <f ca="1">IF(ISNUMBER(AE337),IF(AE337&lt;exhaust_valve_lift!$B$4*1000,0,AE337),"")</f>
        <v/>
      </c>
      <c r="AP337" s="93" t="str">
        <f t="shared" ca="1" si="77"/>
        <v/>
      </c>
      <c r="AQ337" s="1" t="e">
        <f ca="1"/>
        <v>#N/A</v>
      </c>
      <c r="AR337" s="1" t="e">
        <f ca="1"/>
        <v>#N/A</v>
      </c>
      <c r="AS337" s="1" t="e">
        <f ca="1"/>
        <v>#N/A</v>
      </c>
      <c r="AT337" s="1" t="e">
        <f ca="1"/>
        <v>#N/A</v>
      </c>
    </row>
    <row r="338" spans="1:46" x14ac:dyDescent="0.25">
      <c r="A338" s="8"/>
      <c r="B338" s="10"/>
      <c r="C338" s="6" t="str">
        <f t="shared" si="65"/>
        <v/>
      </c>
      <c r="D338" s="6" t="str">
        <f t="shared" si="71"/>
        <v/>
      </c>
      <c r="E338" s="3" t="str">
        <f t="shared" si="66"/>
        <v/>
      </c>
      <c r="F338" t="str">
        <f t="shared" si="67"/>
        <v/>
      </c>
      <c r="G338" s="13"/>
      <c r="H338" s="14"/>
      <c r="I338" s="6" t="str">
        <f t="shared" si="68"/>
        <v/>
      </c>
      <c r="J338" s="6" t="str">
        <f t="shared" si="72"/>
        <v/>
      </c>
      <c r="K338" s="3" t="str">
        <f t="shared" si="69"/>
        <v/>
      </c>
      <c r="L338" t="str">
        <f t="shared" si="70"/>
        <v/>
      </c>
      <c r="X338" s="1" t="e">
        <f ca="1"/>
        <v>#N/A</v>
      </c>
      <c r="Y338" s="1" t="e">
        <f ca="1"/>
        <v>#N/A</v>
      </c>
      <c r="Z338" s="92" t="e">
        <f ca="1"/>
        <v>#N/A</v>
      </c>
      <c r="AA338" s="1" t="e">
        <f ca="1"/>
        <v>#N/A</v>
      </c>
      <c r="AB338" s="1" t="e">
        <f ca="1"/>
        <v>#N/A</v>
      </c>
      <c r="AC338" s="1" t="e">
        <f ca="1"/>
        <v>#N/A</v>
      </c>
      <c r="AD338" s="92" t="e">
        <f ca="1"/>
        <v>#N/A</v>
      </c>
      <c r="AE338" s="1" t="e">
        <f ca="1"/>
        <v>#N/A</v>
      </c>
      <c r="AF338" s="1" t="e">
        <f ca="1"/>
        <v>#N/A</v>
      </c>
      <c r="AG338" s="1" t="e">
        <f ca="1"/>
        <v>#N/A</v>
      </c>
      <c r="AH338" s="1" t="e">
        <f ca="1"/>
        <v>#N/A</v>
      </c>
      <c r="AI338" s="1" t="e">
        <f ca="1"/>
        <v>#N/A</v>
      </c>
      <c r="AJ338" s="1" t="e">
        <f t="shared" ca="1" si="73"/>
        <v>#N/A</v>
      </c>
      <c r="AK338" s="1" t="str">
        <f t="shared" ca="1" si="74"/>
        <v/>
      </c>
      <c r="AL338" s="93" t="str">
        <f ca="1">IF(ISNUMBER(AA338),IF(AA338&lt;intake_valve_lift!$B$4*1000,0,AA338),"")</f>
        <v/>
      </c>
      <c r="AM338" s="93" t="str">
        <f t="shared" ca="1" si="75"/>
        <v/>
      </c>
      <c r="AN338" s="1" t="str">
        <f t="shared" ca="1" si="76"/>
        <v/>
      </c>
      <c r="AO338" s="93" t="str">
        <f ca="1">IF(ISNUMBER(AE338),IF(AE338&lt;exhaust_valve_lift!$B$4*1000,0,AE338),"")</f>
        <v/>
      </c>
      <c r="AP338" s="93" t="str">
        <f t="shared" ca="1" si="77"/>
        <v/>
      </c>
      <c r="AQ338" s="1" t="e">
        <f ca="1"/>
        <v>#N/A</v>
      </c>
      <c r="AR338" s="1" t="e">
        <f ca="1"/>
        <v>#N/A</v>
      </c>
      <c r="AS338" s="1" t="e">
        <f ca="1"/>
        <v>#N/A</v>
      </c>
      <c r="AT338" s="1" t="e">
        <f ca="1"/>
        <v>#N/A</v>
      </c>
    </row>
    <row r="339" spans="1:46" x14ac:dyDescent="0.25">
      <c r="A339" s="8"/>
      <c r="B339" s="10"/>
      <c r="C339" s="6" t="str">
        <f t="shared" si="65"/>
        <v/>
      </c>
      <c r="D339" s="6" t="str">
        <f t="shared" si="71"/>
        <v/>
      </c>
      <c r="E339" s="3" t="str">
        <f t="shared" si="66"/>
        <v/>
      </c>
      <c r="F339" t="str">
        <f t="shared" si="67"/>
        <v/>
      </c>
      <c r="G339" s="13"/>
      <c r="H339" s="14"/>
      <c r="I339" s="6" t="str">
        <f t="shared" si="68"/>
        <v/>
      </c>
      <c r="J339" s="6" t="str">
        <f t="shared" si="72"/>
        <v/>
      </c>
      <c r="K339" s="3" t="str">
        <f t="shared" si="69"/>
        <v/>
      </c>
      <c r="L339" t="str">
        <f t="shared" si="70"/>
        <v/>
      </c>
      <c r="X339" s="1" t="e">
        <f ca="1"/>
        <v>#N/A</v>
      </c>
      <c r="Y339" s="1" t="e">
        <f ca="1"/>
        <v>#N/A</v>
      </c>
      <c r="Z339" s="92" t="e">
        <f ca="1"/>
        <v>#N/A</v>
      </c>
      <c r="AA339" s="1" t="e">
        <f ca="1"/>
        <v>#N/A</v>
      </c>
      <c r="AB339" s="1" t="e">
        <f ca="1"/>
        <v>#N/A</v>
      </c>
      <c r="AC339" s="1" t="e">
        <f ca="1"/>
        <v>#N/A</v>
      </c>
      <c r="AD339" s="92" t="e">
        <f ca="1"/>
        <v>#N/A</v>
      </c>
      <c r="AE339" s="1" t="e">
        <f ca="1"/>
        <v>#N/A</v>
      </c>
      <c r="AF339" s="1" t="e">
        <f ca="1"/>
        <v>#N/A</v>
      </c>
      <c r="AG339" s="1" t="e">
        <f ca="1"/>
        <v>#N/A</v>
      </c>
      <c r="AH339" s="1" t="e">
        <f ca="1"/>
        <v>#N/A</v>
      </c>
      <c r="AI339" s="1" t="e">
        <f ca="1"/>
        <v>#N/A</v>
      </c>
      <c r="AJ339" s="1" t="e">
        <f t="shared" ca="1" si="73"/>
        <v>#N/A</v>
      </c>
      <c r="AK339" s="1" t="str">
        <f t="shared" ca="1" si="74"/>
        <v/>
      </c>
      <c r="AL339" s="93" t="str">
        <f ca="1">IF(ISNUMBER(AA339),IF(AA339&lt;intake_valve_lift!$B$4*1000,0,AA339),"")</f>
        <v/>
      </c>
      <c r="AM339" s="93" t="str">
        <f t="shared" ca="1" si="75"/>
        <v/>
      </c>
      <c r="AN339" s="1" t="str">
        <f t="shared" ca="1" si="76"/>
        <v/>
      </c>
      <c r="AO339" s="93" t="str">
        <f ca="1">IF(ISNUMBER(AE339),IF(AE339&lt;exhaust_valve_lift!$B$4*1000,0,AE339),"")</f>
        <v/>
      </c>
      <c r="AP339" s="93" t="str">
        <f t="shared" ca="1" si="77"/>
        <v/>
      </c>
      <c r="AQ339" s="1" t="e">
        <f ca="1"/>
        <v>#N/A</v>
      </c>
      <c r="AR339" s="1" t="e">
        <f ca="1"/>
        <v>#N/A</v>
      </c>
      <c r="AS339" s="1" t="e">
        <f ca="1"/>
        <v>#N/A</v>
      </c>
      <c r="AT339" s="1" t="e">
        <f ca="1"/>
        <v>#N/A</v>
      </c>
    </row>
    <row r="340" spans="1:46" x14ac:dyDescent="0.25">
      <c r="A340" s="8"/>
      <c r="B340" s="10"/>
      <c r="C340" s="6" t="str">
        <f t="shared" si="65"/>
        <v/>
      </c>
      <c r="D340" s="6" t="str">
        <f t="shared" si="71"/>
        <v/>
      </c>
      <c r="E340" s="3" t="str">
        <f t="shared" si="66"/>
        <v/>
      </c>
      <c r="F340" t="str">
        <f t="shared" si="67"/>
        <v/>
      </c>
      <c r="G340" s="13"/>
      <c r="H340" s="14"/>
      <c r="I340" s="6" t="str">
        <f t="shared" si="68"/>
        <v/>
      </c>
      <c r="J340" s="6" t="str">
        <f t="shared" si="72"/>
        <v/>
      </c>
      <c r="K340" s="3" t="str">
        <f t="shared" si="69"/>
        <v/>
      </c>
      <c r="L340" t="str">
        <f t="shared" si="70"/>
        <v/>
      </c>
      <c r="X340" s="1" t="e">
        <f ca="1"/>
        <v>#N/A</v>
      </c>
      <c r="Y340" s="1" t="e">
        <f ca="1"/>
        <v>#N/A</v>
      </c>
      <c r="Z340" s="92" t="e">
        <f ca="1"/>
        <v>#N/A</v>
      </c>
      <c r="AA340" s="1" t="e">
        <f ca="1"/>
        <v>#N/A</v>
      </c>
      <c r="AB340" s="1" t="e">
        <f ca="1"/>
        <v>#N/A</v>
      </c>
      <c r="AC340" s="1" t="e">
        <f ca="1"/>
        <v>#N/A</v>
      </c>
      <c r="AD340" s="92" t="e">
        <f ca="1"/>
        <v>#N/A</v>
      </c>
      <c r="AE340" s="1" t="e">
        <f ca="1"/>
        <v>#N/A</v>
      </c>
      <c r="AF340" s="1" t="e">
        <f ca="1"/>
        <v>#N/A</v>
      </c>
      <c r="AG340" s="1" t="e">
        <f ca="1"/>
        <v>#N/A</v>
      </c>
      <c r="AH340" s="1" t="e">
        <f ca="1"/>
        <v>#N/A</v>
      </c>
      <c r="AI340" s="1" t="e">
        <f ca="1"/>
        <v>#N/A</v>
      </c>
      <c r="AJ340" s="1" t="e">
        <f t="shared" ca="1" si="73"/>
        <v>#N/A</v>
      </c>
      <c r="AK340" s="1" t="str">
        <f t="shared" ca="1" si="74"/>
        <v/>
      </c>
      <c r="AL340" s="93" t="str">
        <f ca="1">IF(ISNUMBER(AA340),IF(AA340&lt;intake_valve_lift!$B$4*1000,0,AA340),"")</f>
        <v/>
      </c>
      <c r="AM340" s="93" t="str">
        <f t="shared" ca="1" si="75"/>
        <v/>
      </c>
      <c r="AN340" s="1" t="str">
        <f t="shared" ca="1" si="76"/>
        <v/>
      </c>
      <c r="AO340" s="93" t="str">
        <f ca="1">IF(ISNUMBER(AE340),IF(AE340&lt;exhaust_valve_lift!$B$4*1000,0,AE340),"")</f>
        <v/>
      </c>
      <c r="AP340" s="93" t="str">
        <f t="shared" ca="1" si="77"/>
        <v/>
      </c>
      <c r="AQ340" s="1" t="e">
        <f ca="1"/>
        <v>#N/A</v>
      </c>
      <c r="AR340" s="1" t="e">
        <f ca="1"/>
        <v>#N/A</v>
      </c>
      <c r="AS340" s="1" t="e">
        <f ca="1"/>
        <v>#N/A</v>
      </c>
      <c r="AT340" s="1" t="e">
        <f ca="1"/>
        <v>#N/A</v>
      </c>
    </row>
    <row r="341" spans="1:46" x14ac:dyDescent="0.25">
      <c r="A341" s="8"/>
      <c r="B341" s="10"/>
      <c r="C341" s="6" t="str">
        <f t="shared" si="65"/>
        <v/>
      </c>
      <c r="D341" s="6" t="str">
        <f t="shared" si="71"/>
        <v/>
      </c>
      <c r="E341" s="3" t="str">
        <f t="shared" si="66"/>
        <v/>
      </c>
      <c r="F341" t="str">
        <f t="shared" si="67"/>
        <v/>
      </c>
      <c r="G341" s="13"/>
      <c r="H341" s="14"/>
      <c r="I341" s="6" t="str">
        <f t="shared" si="68"/>
        <v/>
      </c>
      <c r="J341" s="6" t="str">
        <f t="shared" si="72"/>
        <v/>
      </c>
      <c r="K341" s="3" t="str">
        <f t="shared" si="69"/>
        <v/>
      </c>
      <c r="L341" t="str">
        <f t="shared" si="70"/>
        <v/>
      </c>
      <c r="X341" s="1" t="e">
        <f ca="1"/>
        <v>#N/A</v>
      </c>
      <c r="Y341" s="1" t="e">
        <f ca="1"/>
        <v>#N/A</v>
      </c>
      <c r="Z341" s="92" t="e">
        <f ca="1"/>
        <v>#N/A</v>
      </c>
      <c r="AA341" s="1" t="e">
        <f ca="1"/>
        <v>#N/A</v>
      </c>
      <c r="AB341" s="1" t="e">
        <f ca="1"/>
        <v>#N/A</v>
      </c>
      <c r="AC341" s="1" t="e">
        <f ca="1"/>
        <v>#N/A</v>
      </c>
      <c r="AD341" s="92" t="e">
        <f ca="1"/>
        <v>#N/A</v>
      </c>
      <c r="AE341" s="1" t="e">
        <f ca="1"/>
        <v>#N/A</v>
      </c>
      <c r="AF341" s="1" t="e">
        <f ca="1"/>
        <v>#N/A</v>
      </c>
      <c r="AG341" s="1" t="e">
        <f ca="1"/>
        <v>#N/A</v>
      </c>
      <c r="AH341" s="1" t="e">
        <f ca="1"/>
        <v>#N/A</v>
      </c>
      <c r="AI341" s="1" t="e">
        <f ca="1"/>
        <v>#N/A</v>
      </c>
      <c r="AJ341" s="1" t="e">
        <f t="shared" ca="1" si="73"/>
        <v>#N/A</v>
      </c>
      <c r="AK341" s="1" t="str">
        <f t="shared" ca="1" si="74"/>
        <v/>
      </c>
      <c r="AL341" s="93" t="str">
        <f ca="1">IF(ISNUMBER(AA341),IF(AA341&lt;intake_valve_lift!$B$4*1000,0,AA341),"")</f>
        <v/>
      </c>
      <c r="AM341" s="93" t="str">
        <f t="shared" ca="1" si="75"/>
        <v/>
      </c>
      <c r="AN341" s="1" t="str">
        <f t="shared" ca="1" si="76"/>
        <v/>
      </c>
      <c r="AO341" s="93" t="str">
        <f ca="1">IF(ISNUMBER(AE341),IF(AE341&lt;exhaust_valve_lift!$B$4*1000,0,AE341),"")</f>
        <v/>
      </c>
      <c r="AP341" s="93" t="str">
        <f t="shared" ca="1" si="77"/>
        <v/>
      </c>
      <c r="AQ341" s="1" t="e">
        <f ca="1"/>
        <v>#N/A</v>
      </c>
      <c r="AR341" s="1" t="e">
        <f ca="1"/>
        <v>#N/A</v>
      </c>
      <c r="AS341" s="1" t="e">
        <f ca="1"/>
        <v>#N/A</v>
      </c>
      <c r="AT341" s="1" t="e">
        <f ca="1"/>
        <v>#N/A</v>
      </c>
    </row>
    <row r="342" spans="1:46" x14ac:dyDescent="0.25">
      <c r="A342" s="8"/>
      <c r="B342" s="10"/>
      <c r="C342" s="6" t="str">
        <f t="shared" si="65"/>
        <v/>
      </c>
      <c r="D342" s="6" t="str">
        <f t="shared" si="71"/>
        <v/>
      </c>
      <c r="E342" s="3" t="str">
        <f t="shared" si="66"/>
        <v/>
      </c>
      <c r="F342" t="str">
        <f t="shared" si="67"/>
        <v/>
      </c>
      <c r="G342" s="13"/>
      <c r="H342" s="14"/>
      <c r="I342" s="6" t="str">
        <f t="shared" si="68"/>
        <v/>
      </c>
      <c r="J342" s="6" t="str">
        <f t="shared" si="72"/>
        <v/>
      </c>
      <c r="K342" s="3" t="str">
        <f t="shared" si="69"/>
        <v/>
      </c>
      <c r="L342" t="str">
        <f t="shared" si="70"/>
        <v/>
      </c>
      <c r="X342" s="1" t="e">
        <f ca="1"/>
        <v>#N/A</v>
      </c>
      <c r="Y342" s="1" t="e">
        <f ca="1"/>
        <v>#N/A</v>
      </c>
      <c r="Z342" s="92" t="e">
        <f ca="1"/>
        <v>#N/A</v>
      </c>
      <c r="AA342" s="1" t="e">
        <f ca="1"/>
        <v>#N/A</v>
      </c>
      <c r="AB342" s="1" t="e">
        <f ca="1"/>
        <v>#N/A</v>
      </c>
      <c r="AC342" s="1" t="e">
        <f ca="1"/>
        <v>#N/A</v>
      </c>
      <c r="AD342" s="92" t="e">
        <f ca="1"/>
        <v>#N/A</v>
      </c>
      <c r="AE342" s="1" t="e">
        <f ca="1"/>
        <v>#N/A</v>
      </c>
      <c r="AF342" s="1" t="e">
        <f ca="1"/>
        <v>#N/A</v>
      </c>
      <c r="AG342" s="1" t="e">
        <f ca="1"/>
        <v>#N/A</v>
      </c>
      <c r="AH342" s="1" t="e">
        <f ca="1"/>
        <v>#N/A</v>
      </c>
      <c r="AI342" s="1" t="e">
        <f ca="1"/>
        <v>#N/A</v>
      </c>
      <c r="AJ342" s="1" t="e">
        <f t="shared" ca="1" si="73"/>
        <v>#N/A</v>
      </c>
      <c r="AK342" s="1" t="str">
        <f t="shared" ca="1" si="74"/>
        <v/>
      </c>
      <c r="AL342" s="93" t="str">
        <f ca="1">IF(ISNUMBER(AA342),IF(AA342&lt;intake_valve_lift!$B$4*1000,0,AA342),"")</f>
        <v/>
      </c>
      <c r="AM342" s="93" t="str">
        <f t="shared" ca="1" si="75"/>
        <v/>
      </c>
      <c r="AN342" s="1" t="str">
        <f t="shared" ca="1" si="76"/>
        <v/>
      </c>
      <c r="AO342" s="93" t="str">
        <f ca="1">IF(ISNUMBER(AE342),IF(AE342&lt;exhaust_valve_lift!$B$4*1000,0,AE342),"")</f>
        <v/>
      </c>
      <c r="AP342" s="93" t="str">
        <f t="shared" ca="1" si="77"/>
        <v/>
      </c>
      <c r="AQ342" s="1" t="e">
        <f ca="1"/>
        <v>#N/A</v>
      </c>
      <c r="AR342" s="1" t="e">
        <f ca="1"/>
        <v>#N/A</v>
      </c>
      <c r="AS342" s="1" t="e">
        <f ca="1"/>
        <v>#N/A</v>
      </c>
      <c r="AT342" s="1" t="e">
        <f ca="1"/>
        <v>#N/A</v>
      </c>
    </row>
    <row r="343" spans="1:46" x14ac:dyDescent="0.25">
      <c r="A343" s="8"/>
      <c r="B343" s="10"/>
      <c r="C343" s="6" t="str">
        <f t="shared" si="65"/>
        <v/>
      </c>
      <c r="D343" s="6" t="str">
        <f t="shared" si="71"/>
        <v/>
      </c>
      <c r="E343" s="3" t="str">
        <f t="shared" si="66"/>
        <v/>
      </c>
      <c r="F343" t="str">
        <f t="shared" si="67"/>
        <v/>
      </c>
      <c r="G343" s="13"/>
      <c r="H343" s="14"/>
      <c r="I343" s="6" t="str">
        <f t="shared" si="68"/>
        <v/>
      </c>
      <c r="J343" s="6" t="str">
        <f t="shared" si="72"/>
        <v/>
      </c>
      <c r="K343" s="3" t="str">
        <f t="shared" si="69"/>
        <v/>
      </c>
      <c r="L343" t="str">
        <f t="shared" si="70"/>
        <v/>
      </c>
      <c r="X343" s="1" t="e">
        <f ca="1"/>
        <v>#N/A</v>
      </c>
      <c r="Y343" s="1" t="e">
        <f ca="1"/>
        <v>#N/A</v>
      </c>
      <c r="Z343" s="92" t="e">
        <f ca="1"/>
        <v>#N/A</v>
      </c>
      <c r="AA343" s="1" t="e">
        <f ca="1"/>
        <v>#N/A</v>
      </c>
      <c r="AB343" s="1" t="e">
        <f ca="1"/>
        <v>#N/A</v>
      </c>
      <c r="AC343" s="1" t="e">
        <f ca="1"/>
        <v>#N/A</v>
      </c>
      <c r="AD343" s="92" t="e">
        <f ca="1"/>
        <v>#N/A</v>
      </c>
      <c r="AE343" s="1" t="e">
        <f ca="1"/>
        <v>#N/A</v>
      </c>
      <c r="AF343" s="1" t="e">
        <f ca="1"/>
        <v>#N/A</v>
      </c>
      <c r="AG343" s="1" t="e">
        <f ca="1"/>
        <v>#N/A</v>
      </c>
      <c r="AH343" s="1" t="e">
        <f ca="1"/>
        <v>#N/A</v>
      </c>
      <c r="AI343" s="1" t="e">
        <f ca="1"/>
        <v>#N/A</v>
      </c>
      <c r="AJ343" s="1" t="e">
        <f t="shared" ca="1" si="73"/>
        <v>#N/A</v>
      </c>
      <c r="AK343" s="1" t="str">
        <f t="shared" ca="1" si="74"/>
        <v/>
      </c>
      <c r="AL343" s="93" t="str">
        <f ca="1">IF(ISNUMBER(AA343),IF(AA343&lt;intake_valve_lift!$B$4*1000,0,AA343),"")</f>
        <v/>
      </c>
      <c r="AM343" s="93" t="str">
        <f t="shared" ca="1" si="75"/>
        <v/>
      </c>
      <c r="AN343" s="1" t="str">
        <f t="shared" ca="1" si="76"/>
        <v/>
      </c>
      <c r="AO343" s="93" t="str">
        <f ca="1">IF(ISNUMBER(AE343),IF(AE343&lt;exhaust_valve_lift!$B$4*1000,0,AE343),"")</f>
        <v/>
      </c>
      <c r="AP343" s="93" t="str">
        <f t="shared" ca="1" si="77"/>
        <v/>
      </c>
      <c r="AQ343" s="1" t="e">
        <f ca="1"/>
        <v>#N/A</v>
      </c>
      <c r="AR343" s="1" t="e">
        <f ca="1"/>
        <v>#N/A</v>
      </c>
      <c r="AS343" s="1" t="e">
        <f ca="1"/>
        <v>#N/A</v>
      </c>
      <c r="AT343" s="1" t="e">
        <f ca="1"/>
        <v>#N/A</v>
      </c>
    </row>
    <row r="344" spans="1:46" x14ac:dyDescent="0.25">
      <c r="A344" s="8"/>
      <c r="B344" s="10"/>
      <c r="C344" s="6" t="str">
        <f t="shared" si="65"/>
        <v/>
      </c>
      <c r="D344" s="6" t="str">
        <f t="shared" si="71"/>
        <v/>
      </c>
      <c r="E344" s="3" t="str">
        <f t="shared" si="66"/>
        <v/>
      </c>
      <c r="F344" t="str">
        <f t="shared" si="67"/>
        <v/>
      </c>
      <c r="G344" s="13"/>
      <c r="H344" s="14"/>
      <c r="I344" s="6" t="str">
        <f t="shared" si="68"/>
        <v/>
      </c>
      <c r="J344" s="6" t="str">
        <f t="shared" si="72"/>
        <v/>
      </c>
      <c r="K344" s="3" t="str">
        <f t="shared" si="69"/>
        <v/>
      </c>
      <c r="L344" t="str">
        <f t="shared" si="70"/>
        <v/>
      </c>
      <c r="X344" s="1" t="e">
        <f ca="1"/>
        <v>#N/A</v>
      </c>
      <c r="Y344" s="1" t="e">
        <f ca="1"/>
        <v>#N/A</v>
      </c>
      <c r="Z344" s="92" t="e">
        <f ca="1"/>
        <v>#N/A</v>
      </c>
      <c r="AA344" s="1" t="e">
        <f ca="1"/>
        <v>#N/A</v>
      </c>
      <c r="AB344" s="1" t="e">
        <f ca="1"/>
        <v>#N/A</v>
      </c>
      <c r="AC344" s="1" t="e">
        <f ca="1"/>
        <v>#N/A</v>
      </c>
      <c r="AD344" s="92" t="e">
        <f ca="1"/>
        <v>#N/A</v>
      </c>
      <c r="AE344" s="1" t="e">
        <f ca="1"/>
        <v>#N/A</v>
      </c>
      <c r="AF344" s="1" t="e">
        <f ca="1"/>
        <v>#N/A</v>
      </c>
      <c r="AG344" s="1" t="e">
        <f ca="1"/>
        <v>#N/A</v>
      </c>
      <c r="AH344" s="1" t="e">
        <f ca="1"/>
        <v>#N/A</v>
      </c>
      <c r="AI344" s="1" t="e">
        <f ca="1"/>
        <v>#N/A</v>
      </c>
      <c r="AJ344" s="1" t="e">
        <f t="shared" ca="1" si="73"/>
        <v>#N/A</v>
      </c>
      <c r="AK344" s="1" t="str">
        <f t="shared" ca="1" si="74"/>
        <v/>
      </c>
      <c r="AL344" s="93" t="str">
        <f ca="1">IF(ISNUMBER(AA344),IF(AA344&lt;intake_valve_lift!$B$4*1000,0,AA344),"")</f>
        <v/>
      </c>
      <c r="AM344" s="93" t="str">
        <f t="shared" ca="1" si="75"/>
        <v/>
      </c>
      <c r="AN344" s="1" t="str">
        <f t="shared" ca="1" si="76"/>
        <v/>
      </c>
      <c r="AO344" s="93" t="str">
        <f ca="1">IF(ISNUMBER(AE344),IF(AE344&lt;exhaust_valve_lift!$B$4*1000,0,AE344),"")</f>
        <v/>
      </c>
      <c r="AP344" s="93" t="str">
        <f t="shared" ca="1" si="77"/>
        <v/>
      </c>
      <c r="AQ344" s="1" t="e">
        <f ca="1"/>
        <v>#N/A</v>
      </c>
      <c r="AR344" s="1" t="e">
        <f ca="1"/>
        <v>#N/A</v>
      </c>
      <c r="AS344" s="1" t="e">
        <f ca="1"/>
        <v>#N/A</v>
      </c>
      <c r="AT344" s="1" t="e">
        <f ca="1"/>
        <v>#N/A</v>
      </c>
    </row>
    <row r="345" spans="1:46" x14ac:dyDescent="0.25">
      <c r="A345" s="8"/>
      <c r="B345" s="10"/>
      <c r="C345" s="6" t="str">
        <f t="shared" si="65"/>
        <v/>
      </c>
      <c r="D345" s="6" t="str">
        <f t="shared" si="71"/>
        <v/>
      </c>
      <c r="E345" s="3" t="str">
        <f t="shared" si="66"/>
        <v/>
      </c>
      <c r="F345" t="str">
        <f t="shared" si="67"/>
        <v/>
      </c>
      <c r="G345" s="13"/>
      <c r="H345" s="14"/>
      <c r="I345" s="6" t="str">
        <f t="shared" si="68"/>
        <v/>
      </c>
      <c r="J345" s="6" t="str">
        <f t="shared" si="72"/>
        <v/>
      </c>
      <c r="K345" s="3" t="str">
        <f t="shared" si="69"/>
        <v/>
      </c>
      <c r="L345" t="str">
        <f t="shared" si="70"/>
        <v/>
      </c>
      <c r="X345" s="1" t="e">
        <f ca="1"/>
        <v>#N/A</v>
      </c>
      <c r="Y345" s="1" t="e">
        <f ca="1"/>
        <v>#N/A</v>
      </c>
      <c r="Z345" s="92" t="e">
        <f ca="1"/>
        <v>#N/A</v>
      </c>
      <c r="AA345" s="1" t="e">
        <f ca="1"/>
        <v>#N/A</v>
      </c>
      <c r="AB345" s="1" t="e">
        <f ca="1"/>
        <v>#N/A</v>
      </c>
      <c r="AC345" s="1" t="e">
        <f ca="1"/>
        <v>#N/A</v>
      </c>
      <c r="AD345" s="92" t="e">
        <f ca="1"/>
        <v>#N/A</v>
      </c>
      <c r="AE345" s="1" t="e">
        <f ca="1"/>
        <v>#N/A</v>
      </c>
      <c r="AF345" s="1" t="e">
        <f ca="1"/>
        <v>#N/A</v>
      </c>
      <c r="AG345" s="1" t="e">
        <f ca="1"/>
        <v>#N/A</v>
      </c>
      <c r="AH345" s="1" t="e">
        <f ca="1"/>
        <v>#N/A</v>
      </c>
      <c r="AI345" s="1" t="e">
        <f ca="1"/>
        <v>#N/A</v>
      </c>
      <c r="AJ345" s="1" t="e">
        <f t="shared" ca="1" si="73"/>
        <v>#N/A</v>
      </c>
      <c r="AK345" s="1" t="str">
        <f t="shared" ca="1" si="74"/>
        <v/>
      </c>
      <c r="AL345" s="93" t="str">
        <f ca="1">IF(ISNUMBER(AA345),IF(AA345&lt;intake_valve_lift!$B$4*1000,0,AA345),"")</f>
        <v/>
      </c>
      <c r="AM345" s="93" t="str">
        <f t="shared" ca="1" si="75"/>
        <v/>
      </c>
      <c r="AN345" s="1" t="str">
        <f t="shared" ca="1" si="76"/>
        <v/>
      </c>
      <c r="AO345" s="93" t="str">
        <f ca="1">IF(ISNUMBER(AE345),IF(AE345&lt;exhaust_valve_lift!$B$4*1000,0,AE345),"")</f>
        <v/>
      </c>
      <c r="AP345" s="93" t="str">
        <f t="shared" ca="1" si="77"/>
        <v/>
      </c>
      <c r="AQ345" s="1" t="e">
        <f ca="1"/>
        <v>#N/A</v>
      </c>
      <c r="AR345" s="1" t="e">
        <f ca="1"/>
        <v>#N/A</v>
      </c>
      <c r="AS345" s="1" t="e">
        <f ca="1"/>
        <v>#N/A</v>
      </c>
      <c r="AT345" s="1" t="e">
        <f ca="1"/>
        <v>#N/A</v>
      </c>
    </row>
    <row r="346" spans="1:46" x14ac:dyDescent="0.25">
      <c r="A346" s="8"/>
      <c r="B346" s="10"/>
      <c r="C346" s="6" t="str">
        <f t="shared" si="65"/>
        <v/>
      </c>
      <c r="D346" s="6" t="str">
        <f t="shared" si="71"/>
        <v/>
      </c>
      <c r="E346" s="3" t="str">
        <f t="shared" si="66"/>
        <v/>
      </c>
      <c r="F346" t="str">
        <f t="shared" si="67"/>
        <v/>
      </c>
      <c r="G346" s="13"/>
      <c r="H346" s="14"/>
      <c r="I346" s="6" t="str">
        <f t="shared" si="68"/>
        <v/>
      </c>
      <c r="J346" s="6" t="str">
        <f t="shared" si="72"/>
        <v/>
      </c>
      <c r="K346" s="3" t="str">
        <f t="shared" si="69"/>
        <v/>
      </c>
      <c r="L346" t="str">
        <f t="shared" si="70"/>
        <v/>
      </c>
      <c r="X346" s="1" t="e">
        <f ca="1"/>
        <v>#N/A</v>
      </c>
      <c r="Y346" s="1" t="e">
        <f ca="1"/>
        <v>#N/A</v>
      </c>
      <c r="Z346" s="92" t="e">
        <f ca="1"/>
        <v>#N/A</v>
      </c>
      <c r="AA346" s="1" t="e">
        <f ca="1"/>
        <v>#N/A</v>
      </c>
      <c r="AB346" s="1" t="e">
        <f ca="1"/>
        <v>#N/A</v>
      </c>
      <c r="AC346" s="1" t="e">
        <f ca="1"/>
        <v>#N/A</v>
      </c>
      <c r="AD346" s="92" t="e">
        <f ca="1"/>
        <v>#N/A</v>
      </c>
      <c r="AE346" s="1" t="e">
        <f ca="1"/>
        <v>#N/A</v>
      </c>
      <c r="AF346" s="1" t="e">
        <f ca="1"/>
        <v>#N/A</v>
      </c>
      <c r="AG346" s="1" t="e">
        <f ca="1"/>
        <v>#N/A</v>
      </c>
      <c r="AH346" s="1" t="e">
        <f ca="1"/>
        <v>#N/A</v>
      </c>
      <c r="AI346" s="1" t="e">
        <f ca="1"/>
        <v>#N/A</v>
      </c>
      <c r="AJ346" s="1" t="e">
        <f t="shared" ca="1" si="73"/>
        <v>#N/A</v>
      </c>
      <c r="AK346" s="1" t="str">
        <f t="shared" ca="1" si="74"/>
        <v/>
      </c>
      <c r="AL346" s="93" t="str">
        <f ca="1">IF(ISNUMBER(AA346),IF(AA346&lt;intake_valve_lift!$B$4*1000,0,AA346),"")</f>
        <v/>
      </c>
      <c r="AM346" s="93" t="str">
        <f t="shared" ca="1" si="75"/>
        <v/>
      </c>
      <c r="AN346" s="1" t="str">
        <f t="shared" ca="1" si="76"/>
        <v/>
      </c>
      <c r="AO346" s="93" t="str">
        <f ca="1">IF(ISNUMBER(AE346),IF(AE346&lt;exhaust_valve_lift!$B$4*1000,0,AE346),"")</f>
        <v/>
      </c>
      <c r="AP346" s="93" t="str">
        <f t="shared" ca="1" si="77"/>
        <v/>
      </c>
      <c r="AQ346" s="1" t="e">
        <f ca="1"/>
        <v>#N/A</v>
      </c>
      <c r="AR346" s="1" t="e">
        <f ca="1"/>
        <v>#N/A</v>
      </c>
      <c r="AS346" s="1" t="e">
        <f ca="1"/>
        <v>#N/A</v>
      </c>
      <c r="AT346" s="1" t="e">
        <f ca="1"/>
        <v>#N/A</v>
      </c>
    </row>
    <row r="347" spans="1:46" x14ac:dyDescent="0.25">
      <c r="A347" s="8"/>
      <c r="B347" s="10"/>
      <c r="C347" s="6" t="str">
        <f t="shared" si="65"/>
        <v/>
      </c>
      <c r="D347" s="6" t="str">
        <f t="shared" si="71"/>
        <v/>
      </c>
      <c r="E347" s="3" t="str">
        <f t="shared" si="66"/>
        <v/>
      </c>
      <c r="F347" t="str">
        <f t="shared" si="67"/>
        <v/>
      </c>
      <c r="G347" s="13"/>
      <c r="H347" s="14"/>
      <c r="I347" s="6" t="str">
        <f t="shared" si="68"/>
        <v/>
      </c>
      <c r="J347" s="6" t="str">
        <f t="shared" si="72"/>
        <v/>
      </c>
      <c r="K347" s="3" t="str">
        <f t="shared" si="69"/>
        <v/>
      </c>
      <c r="L347" t="str">
        <f t="shared" si="70"/>
        <v/>
      </c>
      <c r="X347" s="1" t="e">
        <f ca="1"/>
        <v>#N/A</v>
      </c>
      <c r="Y347" s="1" t="e">
        <f ca="1"/>
        <v>#N/A</v>
      </c>
      <c r="Z347" s="92" t="e">
        <f ca="1"/>
        <v>#N/A</v>
      </c>
      <c r="AA347" s="1" t="e">
        <f ca="1"/>
        <v>#N/A</v>
      </c>
      <c r="AB347" s="1" t="e">
        <f ca="1"/>
        <v>#N/A</v>
      </c>
      <c r="AC347" s="1" t="e">
        <f ca="1"/>
        <v>#N/A</v>
      </c>
      <c r="AD347" s="92" t="e">
        <f ca="1"/>
        <v>#N/A</v>
      </c>
      <c r="AE347" s="1" t="e">
        <f ca="1"/>
        <v>#N/A</v>
      </c>
      <c r="AF347" s="1" t="e">
        <f ca="1"/>
        <v>#N/A</v>
      </c>
      <c r="AG347" s="1" t="e">
        <f ca="1"/>
        <v>#N/A</v>
      </c>
      <c r="AH347" s="1" t="e">
        <f ca="1"/>
        <v>#N/A</v>
      </c>
      <c r="AI347" s="1" t="e">
        <f ca="1"/>
        <v>#N/A</v>
      </c>
      <c r="AJ347" s="1" t="e">
        <f t="shared" ca="1" si="73"/>
        <v>#N/A</v>
      </c>
      <c r="AK347" s="1" t="str">
        <f t="shared" ca="1" si="74"/>
        <v/>
      </c>
      <c r="AL347" s="93" t="str">
        <f ca="1">IF(ISNUMBER(AA347),IF(AA347&lt;intake_valve_lift!$B$4*1000,0,AA347),"")</f>
        <v/>
      </c>
      <c r="AM347" s="93" t="str">
        <f t="shared" ca="1" si="75"/>
        <v/>
      </c>
      <c r="AN347" s="1" t="str">
        <f t="shared" ca="1" si="76"/>
        <v/>
      </c>
      <c r="AO347" s="93" t="str">
        <f ca="1">IF(ISNUMBER(AE347),IF(AE347&lt;exhaust_valve_lift!$B$4*1000,0,AE347),"")</f>
        <v/>
      </c>
      <c r="AP347" s="93" t="str">
        <f t="shared" ca="1" si="77"/>
        <v/>
      </c>
      <c r="AQ347" s="1" t="e">
        <f ca="1"/>
        <v>#N/A</v>
      </c>
      <c r="AR347" s="1" t="e">
        <f ca="1"/>
        <v>#N/A</v>
      </c>
      <c r="AS347" s="1" t="e">
        <f ca="1"/>
        <v>#N/A</v>
      </c>
      <c r="AT347" s="1" t="e">
        <f ca="1"/>
        <v>#N/A</v>
      </c>
    </row>
    <row r="348" spans="1:46" x14ac:dyDescent="0.25">
      <c r="A348" s="8"/>
      <c r="B348" s="10"/>
      <c r="C348" s="6" t="str">
        <f t="shared" si="65"/>
        <v/>
      </c>
      <c r="D348" s="6" t="str">
        <f t="shared" si="71"/>
        <v/>
      </c>
      <c r="E348" s="3" t="str">
        <f t="shared" si="66"/>
        <v/>
      </c>
      <c r="F348" t="str">
        <f t="shared" si="67"/>
        <v/>
      </c>
      <c r="G348" s="13"/>
      <c r="H348" s="14"/>
      <c r="I348" s="6" t="str">
        <f t="shared" si="68"/>
        <v/>
      </c>
      <c r="J348" s="6" t="str">
        <f t="shared" si="72"/>
        <v/>
      </c>
      <c r="K348" s="3" t="str">
        <f t="shared" si="69"/>
        <v/>
      </c>
      <c r="L348" t="str">
        <f t="shared" si="70"/>
        <v/>
      </c>
      <c r="X348" s="1" t="e">
        <f ca="1"/>
        <v>#N/A</v>
      </c>
      <c r="Y348" s="1" t="e">
        <f ca="1"/>
        <v>#N/A</v>
      </c>
      <c r="Z348" s="92" t="e">
        <f ca="1"/>
        <v>#N/A</v>
      </c>
      <c r="AA348" s="1" t="e">
        <f ca="1"/>
        <v>#N/A</v>
      </c>
      <c r="AB348" s="1" t="e">
        <f ca="1"/>
        <v>#N/A</v>
      </c>
      <c r="AC348" s="1" t="e">
        <f ca="1"/>
        <v>#N/A</v>
      </c>
      <c r="AD348" s="92" t="e">
        <f ca="1"/>
        <v>#N/A</v>
      </c>
      <c r="AE348" s="1" t="e">
        <f ca="1"/>
        <v>#N/A</v>
      </c>
      <c r="AF348" s="1" t="e">
        <f ca="1"/>
        <v>#N/A</v>
      </c>
      <c r="AG348" s="1" t="e">
        <f ca="1"/>
        <v>#N/A</v>
      </c>
      <c r="AH348" s="1" t="e">
        <f ca="1"/>
        <v>#N/A</v>
      </c>
      <c r="AI348" s="1" t="e">
        <f ca="1"/>
        <v>#N/A</v>
      </c>
      <c r="AJ348" s="1" t="e">
        <f t="shared" ca="1" si="73"/>
        <v>#N/A</v>
      </c>
      <c r="AK348" s="1" t="str">
        <f t="shared" ca="1" si="74"/>
        <v/>
      </c>
      <c r="AL348" s="93" t="str">
        <f ca="1">IF(ISNUMBER(AA348),IF(AA348&lt;intake_valve_lift!$B$4*1000,0,AA348),"")</f>
        <v/>
      </c>
      <c r="AM348" s="93" t="str">
        <f t="shared" ca="1" si="75"/>
        <v/>
      </c>
      <c r="AN348" s="1" t="str">
        <f t="shared" ca="1" si="76"/>
        <v/>
      </c>
      <c r="AO348" s="93" t="str">
        <f ca="1">IF(ISNUMBER(AE348),IF(AE348&lt;exhaust_valve_lift!$B$4*1000,0,AE348),"")</f>
        <v/>
      </c>
      <c r="AP348" s="93" t="str">
        <f t="shared" ca="1" si="77"/>
        <v/>
      </c>
      <c r="AQ348" s="1" t="e">
        <f ca="1"/>
        <v>#N/A</v>
      </c>
      <c r="AR348" s="1" t="e">
        <f ca="1"/>
        <v>#N/A</v>
      </c>
      <c r="AS348" s="1" t="e">
        <f ca="1"/>
        <v>#N/A</v>
      </c>
      <c r="AT348" s="1" t="e">
        <f ca="1"/>
        <v>#N/A</v>
      </c>
    </row>
    <row r="349" spans="1:46" x14ac:dyDescent="0.25">
      <c r="A349" s="8"/>
      <c r="B349" s="10"/>
      <c r="C349" s="6" t="str">
        <f t="shared" si="65"/>
        <v/>
      </c>
      <c r="D349" s="6" t="str">
        <f t="shared" si="71"/>
        <v/>
      </c>
      <c r="E349" s="3" t="str">
        <f t="shared" si="66"/>
        <v/>
      </c>
      <c r="F349" t="str">
        <f t="shared" si="67"/>
        <v/>
      </c>
      <c r="G349" s="13"/>
      <c r="H349" s="14"/>
      <c r="I349" s="6" t="str">
        <f t="shared" si="68"/>
        <v/>
      </c>
      <c r="J349" s="6" t="str">
        <f t="shared" si="72"/>
        <v/>
      </c>
      <c r="K349" s="3" t="str">
        <f t="shared" si="69"/>
        <v/>
      </c>
      <c r="L349" t="str">
        <f t="shared" si="70"/>
        <v/>
      </c>
      <c r="X349" s="1" t="e">
        <f ca="1"/>
        <v>#N/A</v>
      </c>
      <c r="Y349" s="1" t="e">
        <f ca="1"/>
        <v>#N/A</v>
      </c>
      <c r="Z349" s="92" t="e">
        <f ca="1"/>
        <v>#N/A</v>
      </c>
      <c r="AA349" s="1" t="e">
        <f ca="1"/>
        <v>#N/A</v>
      </c>
      <c r="AB349" s="1" t="e">
        <f ca="1"/>
        <v>#N/A</v>
      </c>
      <c r="AC349" s="1" t="e">
        <f ca="1"/>
        <v>#N/A</v>
      </c>
      <c r="AD349" s="92" t="e">
        <f ca="1"/>
        <v>#N/A</v>
      </c>
      <c r="AE349" s="1" t="e">
        <f ca="1"/>
        <v>#N/A</v>
      </c>
      <c r="AF349" s="1" t="e">
        <f ca="1"/>
        <v>#N/A</v>
      </c>
      <c r="AG349" s="1" t="e">
        <f ca="1"/>
        <v>#N/A</v>
      </c>
      <c r="AH349" s="1" t="e">
        <f ca="1"/>
        <v>#N/A</v>
      </c>
      <c r="AI349" s="1" t="e">
        <f ca="1"/>
        <v>#N/A</v>
      </c>
      <c r="AJ349" s="1" t="e">
        <f t="shared" ca="1" si="73"/>
        <v>#N/A</v>
      </c>
      <c r="AK349" s="1" t="str">
        <f t="shared" ca="1" si="74"/>
        <v/>
      </c>
      <c r="AL349" s="93" t="str">
        <f ca="1">IF(ISNUMBER(AA349),IF(AA349&lt;intake_valve_lift!$B$4*1000,0,AA349),"")</f>
        <v/>
      </c>
      <c r="AM349" s="93" t="str">
        <f t="shared" ca="1" si="75"/>
        <v/>
      </c>
      <c r="AN349" s="1" t="str">
        <f t="shared" ca="1" si="76"/>
        <v/>
      </c>
      <c r="AO349" s="93" t="str">
        <f ca="1">IF(ISNUMBER(AE349),IF(AE349&lt;exhaust_valve_lift!$B$4*1000,0,AE349),"")</f>
        <v/>
      </c>
      <c r="AP349" s="93" t="str">
        <f t="shared" ca="1" si="77"/>
        <v/>
      </c>
      <c r="AQ349" s="1" t="e">
        <f ca="1"/>
        <v>#N/A</v>
      </c>
      <c r="AR349" s="1" t="e">
        <f ca="1"/>
        <v>#N/A</v>
      </c>
      <c r="AS349" s="1" t="e">
        <f ca="1"/>
        <v>#N/A</v>
      </c>
      <c r="AT349" s="1" t="e">
        <f ca="1"/>
        <v>#N/A</v>
      </c>
    </row>
    <row r="350" spans="1:46" x14ac:dyDescent="0.25">
      <c r="A350" s="8"/>
      <c r="B350" s="10"/>
      <c r="C350" s="6" t="str">
        <f t="shared" si="65"/>
        <v/>
      </c>
      <c r="D350" s="6" t="str">
        <f t="shared" si="71"/>
        <v/>
      </c>
      <c r="E350" s="3" t="str">
        <f t="shared" si="66"/>
        <v/>
      </c>
      <c r="F350" t="str">
        <f t="shared" si="67"/>
        <v/>
      </c>
      <c r="G350" s="13"/>
      <c r="H350" s="14"/>
      <c r="I350" s="6" t="str">
        <f t="shared" si="68"/>
        <v/>
      </c>
      <c r="J350" s="6" t="str">
        <f t="shared" si="72"/>
        <v/>
      </c>
      <c r="K350" s="3" t="str">
        <f t="shared" si="69"/>
        <v/>
      </c>
      <c r="L350" t="str">
        <f t="shared" si="70"/>
        <v/>
      </c>
      <c r="X350" s="1" t="e">
        <f ca="1"/>
        <v>#N/A</v>
      </c>
      <c r="Y350" s="1" t="e">
        <f ca="1"/>
        <v>#N/A</v>
      </c>
      <c r="Z350" s="92" t="e">
        <f ca="1"/>
        <v>#N/A</v>
      </c>
      <c r="AA350" s="1" t="e">
        <f ca="1"/>
        <v>#N/A</v>
      </c>
      <c r="AB350" s="1" t="e">
        <f ca="1"/>
        <v>#N/A</v>
      </c>
      <c r="AC350" s="1" t="e">
        <f ca="1"/>
        <v>#N/A</v>
      </c>
      <c r="AD350" s="92" t="e">
        <f ca="1"/>
        <v>#N/A</v>
      </c>
      <c r="AE350" s="1" t="e">
        <f ca="1"/>
        <v>#N/A</v>
      </c>
      <c r="AF350" s="1" t="e">
        <f ca="1"/>
        <v>#N/A</v>
      </c>
      <c r="AG350" s="1" t="e">
        <f ca="1"/>
        <v>#N/A</v>
      </c>
      <c r="AH350" s="1" t="e">
        <f ca="1"/>
        <v>#N/A</v>
      </c>
      <c r="AI350" s="1" t="e">
        <f ca="1"/>
        <v>#N/A</v>
      </c>
      <c r="AJ350" s="1" t="e">
        <f t="shared" ca="1" si="73"/>
        <v>#N/A</v>
      </c>
      <c r="AK350" s="1" t="str">
        <f t="shared" ca="1" si="74"/>
        <v/>
      </c>
      <c r="AL350" s="93" t="str">
        <f ca="1">IF(ISNUMBER(AA350),IF(AA350&lt;intake_valve_lift!$B$4*1000,0,AA350),"")</f>
        <v/>
      </c>
      <c r="AM350" s="93" t="str">
        <f t="shared" ca="1" si="75"/>
        <v/>
      </c>
      <c r="AN350" s="1" t="str">
        <f t="shared" ca="1" si="76"/>
        <v/>
      </c>
      <c r="AO350" s="93" t="str">
        <f ca="1">IF(ISNUMBER(AE350),IF(AE350&lt;exhaust_valve_lift!$B$4*1000,0,AE350),"")</f>
        <v/>
      </c>
      <c r="AP350" s="93" t="str">
        <f t="shared" ca="1" si="77"/>
        <v/>
      </c>
      <c r="AQ350" s="1" t="e">
        <f ca="1"/>
        <v>#N/A</v>
      </c>
      <c r="AR350" s="1" t="e">
        <f ca="1"/>
        <v>#N/A</v>
      </c>
      <c r="AS350" s="1" t="e">
        <f ca="1"/>
        <v>#N/A</v>
      </c>
      <c r="AT350" s="1" t="e">
        <f ca="1"/>
        <v>#N/A</v>
      </c>
    </row>
    <row r="351" spans="1:46" x14ac:dyDescent="0.25">
      <c r="A351" s="8"/>
      <c r="B351" s="10"/>
      <c r="C351" s="6" t="str">
        <f t="shared" si="65"/>
        <v/>
      </c>
      <c r="D351" s="6" t="str">
        <f t="shared" si="71"/>
        <v/>
      </c>
      <c r="E351" s="3" t="str">
        <f t="shared" si="66"/>
        <v/>
      </c>
      <c r="F351" t="str">
        <f t="shared" si="67"/>
        <v/>
      </c>
      <c r="G351" s="13"/>
      <c r="H351" s="14"/>
      <c r="I351" s="6" t="str">
        <f t="shared" si="68"/>
        <v/>
      </c>
      <c r="J351" s="6" t="str">
        <f t="shared" si="72"/>
        <v/>
      </c>
      <c r="K351" s="3" t="str">
        <f t="shared" si="69"/>
        <v/>
      </c>
      <c r="L351" t="str">
        <f t="shared" si="70"/>
        <v/>
      </c>
      <c r="X351" s="1" t="e">
        <f ca="1"/>
        <v>#N/A</v>
      </c>
      <c r="Y351" s="1" t="e">
        <f ca="1"/>
        <v>#N/A</v>
      </c>
      <c r="Z351" s="92" t="e">
        <f ca="1"/>
        <v>#N/A</v>
      </c>
      <c r="AA351" s="1" t="e">
        <f ca="1"/>
        <v>#N/A</v>
      </c>
      <c r="AB351" s="1" t="e">
        <f ca="1"/>
        <v>#N/A</v>
      </c>
      <c r="AC351" s="1" t="e">
        <f ca="1"/>
        <v>#N/A</v>
      </c>
      <c r="AD351" s="92" t="e">
        <f ca="1"/>
        <v>#N/A</v>
      </c>
      <c r="AE351" s="1" t="e">
        <f ca="1"/>
        <v>#N/A</v>
      </c>
      <c r="AF351" s="1" t="e">
        <f ca="1"/>
        <v>#N/A</v>
      </c>
      <c r="AG351" s="1" t="e">
        <f ca="1"/>
        <v>#N/A</v>
      </c>
      <c r="AH351" s="1" t="e">
        <f ca="1"/>
        <v>#N/A</v>
      </c>
      <c r="AI351" s="1" t="e">
        <f ca="1"/>
        <v>#N/A</v>
      </c>
      <c r="AJ351" s="1" t="e">
        <f t="shared" ca="1" si="73"/>
        <v>#N/A</v>
      </c>
      <c r="AK351" s="1" t="str">
        <f t="shared" ca="1" si="74"/>
        <v/>
      </c>
      <c r="AL351" s="93" t="str">
        <f ca="1">IF(ISNUMBER(AA351),IF(AA351&lt;intake_valve_lift!$B$4*1000,0,AA351),"")</f>
        <v/>
      </c>
      <c r="AM351" s="93" t="str">
        <f t="shared" ca="1" si="75"/>
        <v/>
      </c>
      <c r="AN351" s="1" t="str">
        <f t="shared" ca="1" si="76"/>
        <v/>
      </c>
      <c r="AO351" s="93" t="str">
        <f ca="1">IF(ISNUMBER(AE351),IF(AE351&lt;exhaust_valve_lift!$B$4*1000,0,AE351),"")</f>
        <v/>
      </c>
      <c r="AP351" s="93" t="str">
        <f t="shared" ca="1" si="77"/>
        <v/>
      </c>
      <c r="AQ351" s="1" t="e">
        <f ca="1"/>
        <v>#N/A</v>
      </c>
      <c r="AR351" s="1" t="e">
        <f ca="1"/>
        <v>#N/A</v>
      </c>
      <c r="AS351" s="1" t="e">
        <f ca="1"/>
        <v>#N/A</v>
      </c>
      <c r="AT351" s="1" t="e">
        <f ca="1"/>
        <v>#N/A</v>
      </c>
    </row>
    <row r="352" spans="1:46" x14ac:dyDescent="0.25">
      <c r="A352" s="8"/>
      <c r="B352" s="10"/>
      <c r="C352" s="6" t="str">
        <f t="shared" si="65"/>
        <v/>
      </c>
      <c r="D352" s="6" t="str">
        <f t="shared" si="71"/>
        <v/>
      </c>
      <c r="E352" s="3" t="str">
        <f t="shared" si="66"/>
        <v/>
      </c>
      <c r="F352" t="str">
        <f t="shared" si="67"/>
        <v/>
      </c>
      <c r="G352" s="13"/>
      <c r="H352" s="14"/>
      <c r="I352" s="6" t="str">
        <f t="shared" si="68"/>
        <v/>
      </c>
      <c r="J352" s="6" t="str">
        <f t="shared" si="72"/>
        <v/>
      </c>
      <c r="K352" s="3" t="str">
        <f t="shared" si="69"/>
        <v/>
      </c>
      <c r="L352" t="str">
        <f t="shared" si="70"/>
        <v/>
      </c>
      <c r="X352" s="1" t="e">
        <f ca="1"/>
        <v>#N/A</v>
      </c>
      <c r="Y352" s="1" t="e">
        <f ca="1"/>
        <v>#N/A</v>
      </c>
      <c r="Z352" s="92" t="e">
        <f ca="1"/>
        <v>#N/A</v>
      </c>
      <c r="AA352" s="1" t="e">
        <f ca="1"/>
        <v>#N/A</v>
      </c>
      <c r="AB352" s="1" t="e">
        <f ca="1"/>
        <v>#N/A</v>
      </c>
      <c r="AC352" s="1" t="e">
        <f ca="1"/>
        <v>#N/A</v>
      </c>
      <c r="AD352" s="92" t="e">
        <f ca="1"/>
        <v>#N/A</v>
      </c>
      <c r="AE352" s="1" t="e">
        <f ca="1"/>
        <v>#N/A</v>
      </c>
      <c r="AF352" s="1" t="e">
        <f ca="1"/>
        <v>#N/A</v>
      </c>
      <c r="AG352" s="1" t="e">
        <f ca="1"/>
        <v>#N/A</v>
      </c>
      <c r="AH352" s="1" t="e">
        <f ca="1"/>
        <v>#N/A</v>
      </c>
      <c r="AI352" s="1" t="e">
        <f ca="1"/>
        <v>#N/A</v>
      </c>
      <c r="AJ352" s="1" t="e">
        <f t="shared" ca="1" si="73"/>
        <v>#N/A</v>
      </c>
      <c r="AK352" s="1" t="str">
        <f t="shared" ca="1" si="74"/>
        <v/>
      </c>
      <c r="AL352" s="93" t="str">
        <f ca="1">IF(ISNUMBER(AA352),IF(AA352&lt;intake_valve_lift!$B$4*1000,0,AA352),"")</f>
        <v/>
      </c>
      <c r="AM352" s="93" t="str">
        <f t="shared" ca="1" si="75"/>
        <v/>
      </c>
      <c r="AN352" s="1" t="str">
        <f t="shared" ca="1" si="76"/>
        <v/>
      </c>
      <c r="AO352" s="93" t="str">
        <f ca="1">IF(ISNUMBER(AE352),IF(AE352&lt;exhaust_valve_lift!$B$4*1000,0,AE352),"")</f>
        <v/>
      </c>
      <c r="AP352" s="93" t="str">
        <f t="shared" ca="1" si="77"/>
        <v/>
      </c>
      <c r="AQ352" s="1" t="e">
        <f ca="1"/>
        <v>#N/A</v>
      </c>
      <c r="AR352" s="1" t="e">
        <f ca="1"/>
        <v>#N/A</v>
      </c>
      <c r="AS352" s="1" t="e">
        <f ca="1"/>
        <v>#N/A</v>
      </c>
      <c r="AT352" s="1" t="e">
        <f ca="1"/>
        <v>#N/A</v>
      </c>
    </row>
    <row r="353" spans="1:46" x14ac:dyDescent="0.25">
      <c r="A353" s="8"/>
      <c r="B353" s="10"/>
      <c r="C353" s="6" t="str">
        <f t="shared" si="65"/>
        <v/>
      </c>
      <c r="D353" s="6" t="str">
        <f t="shared" si="71"/>
        <v/>
      </c>
      <c r="E353" s="3" t="str">
        <f t="shared" si="66"/>
        <v/>
      </c>
      <c r="F353" t="str">
        <f t="shared" si="67"/>
        <v/>
      </c>
      <c r="G353" s="13"/>
      <c r="H353" s="14"/>
      <c r="I353" s="6" t="str">
        <f t="shared" si="68"/>
        <v/>
      </c>
      <c r="J353" s="6" t="str">
        <f t="shared" si="72"/>
        <v/>
      </c>
      <c r="K353" s="3" t="str">
        <f t="shared" si="69"/>
        <v/>
      </c>
      <c r="L353" t="str">
        <f t="shared" si="70"/>
        <v/>
      </c>
      <c r="X353" s="1" t="e">
        <f ca="1"/>
        <v>#N/A</v>
      </c>
      <c r="Y353" s="1" t="e">
        <f ca="1"/>
        <v>#N/A</v>
      </c>
      <c r="Z353" s="92" t="e">
        <f ca="1"/>
        <v>#N/A</v>
      </c>
      <c r="AA353" s="1" t="e">
        <f ca="1"/>
        <v>#N/A</v>
      </c>
      <c r="AB353" s="1" t="e">
        <f ca="1"/>
        <v>#N/A</v>
      </c>
      <c r="AC353" s="1" t="e">
        <f ca="1"/>
        <v>#N/A</v>
      </c>
      <c r="AD353" s="92" t="e">
        <f ca="1"/>
        <v>#N/A</v>
      </c>
      <c r="AE353" s="1" t="e">
        <f ca="1"/>
        <v>#N/A</v>
      </c>
      <c r="AF353" s="1" t="e">
        <f ca="1"/>
        <v>#N/A</v>
      </c>
      <c r="AG353" s="1" t="e">
        <f ca="1"/>
        <v>#N/A</v>
      </c>
      <c r="AH353" s="1" t="e">
        <f ca="1"/>
        <v>#N/A</v>
      </c>
      <c r="AI353" s="1" t="e">
        <f ca="1"/>
        <v>#N/A</v>
      </c>
      <c r="AJ353" s="1" t="e">
        <f t="shared" ca="1" si="73"/>
        <v>#N/A</v>
      </c>
      <c r="AK353" s="1" t="str">
        <f t="shared" ca="1" si="74"/>
        <v/>
      </c>
      <c r="AL353" s="93" t="str">
        <f ca="1">IF(ISNUMBER(AA353),IF(AA353&lt;intake_valve_lift!$B$4*1000,0,AA353),"")</f>
        <v/>
      </c>
      <c r="AM353" s="93" t="str">
        <f t="shared" ca="1" si="75"/>
        <v/>
      </c>
      <c r="AN353" s="1" t="str">
        <f t="shared" ca="1" si="76"/>
        <v/>
      </c>
      <c r="AO353" s="93" t="str">
        <f ca="1">IF(ISNUMBER(AE353),IF(AE353&lt;exhaust_valve_lift!$B$4*1000,0,AE353),"")</f>
        <v/>
      </c>
      <c r="AP353" s="93" t="str">
        <f t="shared" ca="1" si="77"/>
        <v/>
      </c>
      <c r="AQ353" s="1" t="e">
        <f ca="1"/>
        <v>#N/A</v>
      </c>
      <c r="AR353" s="1" t="e">
        <f ca="1"/>
        <v>#N/A</v>
      </c>
      <c r="AS353" s="1" t="e">
        <f ca="1"/>
        <v>#N/A</v>
      </c>
      <c r="AT353" s="1" t="e">
        <f ca="1"/>
        <v>#N/A</v>
      </c>
    </row>
    <row r="354" spans="1:46" x14ac:dyDescent="0.25">
      <c r="A354" s="8"/>
      <c r="B354" s="10"/>
      <c r="C354" s="6" t="str">
        <f t="shared" si="65"/>
        <v/>
      </c>
      <c r="D354" s="6" t="str">
        <f t="shared" si="71"/>
        <v/>
      </c>
      <c r="E354" s="3" t="str">
        <f t="shared" si="66"/>
        <v/>
      </c>
      <c r="F354" t="str">
        <f t="shared" si="67"/>
        <v/>
      </c>
      <c r="G354" s="13"/>
      <c r="H354" s="14"/>
      <c r="I354" s="6" t="str">
        <f t="shared" si="68"/>
        <v/>
      </c>
      <c r="J354" s="6" t="str">
        <f t="shared" si="72"/>
        <v/>
      </c>
      <c r="K354" s="3" t="str">
        <f t="shared" si="69"/>
        <v/>
      </c>
      <c r="L354" t="str">
        <f t="shared" si="70"/>
        <v/>
      </c>
      <c r="X354" s="1" t="e">
        <f ca="1"/>
        <v>#N/A</v>
      </c>
      <c r="Y354" s="1" t="e">
        <f ca="1"/>
        <v>#N/A</v>
      </c>
      <c r="Z354" s="92" t="e">
        <f ca="1"/>
        <v>#N/A</v>
      </c>
      <c r="AA354" s="1" t="e">
        <f ca="1"/>
        <v>#N/A</v>
      </c>
      <c r="AB354" s="1" t="e">
        <f ca="1"/>
        <v>#N/A</v>
      </c>
      <c r="AC354" s="1" t="e">
        <f ca="1"/>
        <v>#N/A</v>
      </c>
      <c r="AD354" s="92" t="e">
        <f ca="1"/>
        <v>#N/A</v>
      </c>
      <c r="AE354" s="1" t="e">
        <f ca="1"/>
        <v>#N/A</v>
      </c>
      <c r="AF354" s="1" t="e">
        <f ca="1"/>
        <v>#N/A</v>
      </c>
      <c r="AG354" s="1" t="e">
        <f ca="1"/>
        <v>#N/A</v>
      </c>
      <c r="AH354" s="1" t="e">
        <f ca="1"/>
        <v>#N/A</v>
      </c>
      <c r="AI354" s="1" t="e">
        <f ca="1"/>
        <v>#N/A</v>
      </c>
      <c r="AJ354" s="1" t="e">
        <f t="shared" ca="1" si="73"/>
        <v>#N/A</v>
      </c>
      <c r="AK354" s="1" t="str">
        <f t="shared" ca="1" si="74"/>
        <v/>
      </c>
      <c r="AL354" s="93" t="str">
        <f ca="1">IF(ISNUMBER(AA354),IF(AA354&lt;intake_valve_lift!$B$4*1000,0,AA354),"")</f>
        <v/>
      </c>
      <c r="AM354" s="93" t="str">
        <f t="shared" ca="1" si="75"/>
        <v/>
      </c>
      <c r="AN354" s="1" t="str">
        <f t="shared" ca="1" si="76"/>
        <v/>
      </c>
      <c r="AO354" s="93" t="str">
        <f ca="1">IF(ISNUMBER(AE354),IF(AE354&lt;exhaust_valve_lift!$B$4*1000,0,AE354),"")</f>
        <v/>
      </c>
      <c r="AP354" s="93" t="str">
        <f t="shared" ca="1" si="77"/>
        <v/>
      </c>
      <c r="AQ354" s="1" t="e">
        <f ca="1"/>
        <v>#N/A</v>
      </c>
      <c r="AR354" s="1" t="e">
        <f ca="1"/>
        <v>#N/A</v>
      </c>
      <c r="AS354" s="1" t="e">
        <f ca="1"/>
        <v>#N/A</v>
      </c>
      <c r="AT354" s="1" t="e">
        <f ca="1"/>
        <v>#N/A</v>
      </c>
    </row>
    <row r="355" spans="1:46" x14ac:dyDescent="0.25">
      <c r="A355" s="8"/>
      <c r="B355" s="10"/>
      <c r="C355" s="6" t="str">
        <f t="shared" si="65"/>
        <v/>
      </c>
      <c r="D355" s="6" t="str">
        <f t="shared" si="71"/>
        <v/>
      </c>
      <c r="E355" s="3" t="str">
        <f t="shared" si="66"/>
        <v/>
      </c>
      <c r="F355" t="str">
        <f t="shared" si="67"/>
        <v/>
      </c>
      <c r="G355" s="13"/>
      <c r="H355" s="14"/>
      <c r="I355" s="6" t="str">
        <f t="shared" si="68"/>
        <v/>
      </c>
      <c r="J355" s="6" t="str">
        <f t="shared" si="72"/>
        <v/>
      </c>
      <c r="K355" s="3" t="str">
        <f t="shared" si="69"/>
        <v/>
      </c>
      <c r="L355" t="str">
        <f t="shared" si="70"/>
        <v/>
      </c>
      <c r="X355" s="1" t="e">
        <f ca="1"/>
        <v>#N/A</v>
      </c>
      <c r="Y355" s="1" t="e">
        <f ca="1"/>
        <v>#N/A</v>
      </c>
      <c r="Z355" s="92" t="e">
        <f ca="1"/>
        <v>#N/A</v>
      </c>
      <c r="AA355" s="1" t="e">
        <f ca="1"/>
        <v>#N/A</v>
      </c>
      <c r="AB355" s="1" t="e">
        <f ca="1"/>
        <v>#N/A</v>
      </c>
      <c r="AC355" s="1" t="e">
        <f ca="1"/>
        <v>#N/A</v>
      </c>
      <c r="AD355" s="92" t="e">
        <f ca="1"/>
        <v>#N/A</v>
      </c>
      <c r="AE355" s="1" t="e">
        <f ca="1"/>
        <v>#N/A</v>
      </c>
      <c r="AF355" s="1" t="e">
        <f ca="1"/>
        <v>#N/A</v>
      </c>
      <c r="AG355" s="1" t="e">
        <f ca="1"/>
        <v>#N/A</v>
      </c>
      <c r="AH355" s="1" t="e">
        <f ca="1"/>
        <v>#N/A</v>
      </c>
      <c r="AI355" s="1" t="e">
        <f ca="1"/>
        <v>#N/A</v>
      </c>
      <c r="AJ355" s="1" t="e">
        <f t="shared" ca="1" si="73"/>
        <v>#N/A</v>
      </c>
      <c r="AK355" s="1" t="str">
        <f t="shared" ca="1" si="74"/>
        <v/>
      </c>
      <c r="AL355" s="93" t="str">
        <f ca="1">IF(ISNUMBER(AA355),IF(AA355&lt;intake_valve_lift!$B$4*1000,0,AA355),"")</f>
        <v/>
      </c>
      <c r="AM355" s="93" t="str">
        <f t="shared" ca="1" si="75"/>
        <v/>
      </c>
      <c r="AN355" s="1" t="str">
        <f t="shared" ca="1" si="76"/>
        <v/>
      </c>
      <c r="AO355" s="93" t="str">
        <f ca="1">IF(ISNUMBER(AE355),IF(AE355&lt;exhaust_valve_lift!$B$4*1000,0,AE355),"")</f>
        <v/>
      </c>
      <c r="AP355" s="93" t="str">
        <f t="shared" ca="1" si="77"/>
        <v/>
      </c>
      <c r="AQ355" s="1" t="e">
        <f ca="1"/>
        <v>#N/A</v>
      </c>
      <c r="AR355" s="1" t="e">
        <f ca="1"/>
        <v>#N/A</v>
      </c>
      <c r="AS355" s="1" t="e">
        <f ca="1"/>
        <v>#N/A</v>
      </c>
      <c r="AT355" s="1" t="e">
        <f ca="1"/>
        <v>#N/A</v>
      </c>
    </row>
    <row r="356" spans="1:46" x14ac:dyDescent="0.25">
      <c r="A356" s="8"/>
      <c r="B356" s="10"/>
      <c r="C356" s="6" t="str">
        <f t="shared" si="65"/>
        <v/>
      </c>
      <c r="D356" s="6" t="str">
        <f t="shared" si="71"/>
        <v/>
      </c>
      <c r="E356" s="3" t="str">
        <f t="shared" si="66"/>
        <v/>
      </c>
      <c r="F356" t="str">
        <f t="shared" si="67"/>
        <v/>
      </c>
      <c r="G356" s="13"/>
      <c r="H356" s="14"/>
      <c r="I356" s="6" t="str">
        <f t="shared" si="68"/>
        <v/>
      </c>
      <c r="J356" s="6" t="str">
        <f t="shared" si="72"/>
        <v/>
      </c>
      <c r="K356" s="3" t="str">
        <f t="shared" si="69"/>
        <v/>
      </c>
      <c r="L356" t="str">
        <f t="shared" si="70"/>
        <v/>
      </c>
      <c r="X356" s="1" t="e">
        <f ca="1"/>
        <v>#N/A</v>
      </c>
      <c r="Y356" s="1" t="e">
        <f ca="1"/>
        <v>#N/A</v>
      </c>
      <c r="Z356" s="92" t="e">
        <f ca="1"/>
        <v>#N/A</v>
      </c>
      <c r="AA356" s="1" t="e">
        <f ca="1"/>
        <v>#N/A</v>
      </c>
      <c r="AB356" s="1" t="e">
        <f ca="1"/>
        <v>#N/A</v>
      </c>
      <c r="AC356" s="1" t="e">
        <f ca="1"/>
        <v>#N/A</v>
      </c>
      <c r="AD356" s="92" t="e">
        <f ca="1"/>
        <v>#N/A</v>
      </c>
      <c r="AE356" s="1" t="e">
        <f ca="1"/>
        <v>#N/A</v>
      </c>
      <c r="AF356" s="1" t="e">
        <f ca="1"/>
        <v>#N/A</v>
      </c>
      <c r="AG356" s="1" t="e">
        <f ca="1"/>
        <v>#N/A</v>
      </c>
      <c r="AH356" s="1" t="e">
        <f ca="1"/>
        <v>#N/A</v>
      </c>
      <c r="AI356" s="1" t="e">
        <f ca="1"/>
        <v>#N/A</v>
      </c>
      <c r="AJ356" s="1" t="e">
        <f t="shared" ca="1" si="73"/>
        <v>#N/A</v>
      </c>
      <c r="AK356" s="1" t="str">
        <f t="shared" ca="1" si="74"/>
        <v/>
      </c>
      <c r="AL356" s="93" t="str">
        <f ca="1">IF(ISNUMBER(AA356),IF(AA356&lt;intake_valve_lift!$B$4*1000,0,AA356),"")</f>
        <v/>
      </c>
      <c r="AM356" s="93" t="str">
        <f t="shared" ca="1" si="75"/>
        <v/>
      </c>
      <c r="AN356" s="1" t="str">
        <f t="shared" ca="1" si="76"/>
        <v/>
      </c>
      <c r="AO356" s="93" t="str">
        <f ca="1">IF(ISNUMBER(AE356),IF(AE356&lt;exhaust_valve_lift!$B$4*1000,0,AE356),"")</f>
        <v/>
      </c>
      <c r="AP356" s="93" t="str">
        <f t="shared" ca="1" si="77"/>
        <v/>
      </c>
      <c r="AQ356" s="1" t="e">
        <f ca="1"/>
        <v>#N/A</v>
      </c>
      <c r="AR356" s="1" t="e">
        <f ca="1"/>
        <v>#N/A</v>
      </c>
      <c r="AS356" s="1" t="e">
        <f ca="1"/>
        <v>#N/A</v>
      </c>
      <c r="AT356" s="1" t="e">
        <f ca="1"/>
        <v>#N/A</v>
      </c>
    </row>
    <row r="357" spans="1:46" x14ac:dyDescent="0.25">
      <c r="A357" s="8"/>
      <c r="B357" s="10"/>
      <c r="C357" s="6" t="str">
        <f t="shared" si="65"/>
        <v/>
      </c>
      <c r="D357" s="6" t="str">
        <f t="shared" si="71"/>
        <v/>
      </c>
      <c r="E357" s="3" t="str">
        <f t="shared" si="66"/>
        <v/>
      </c>
      <c r="F357" t="str">
        <f t="shared" si="67"/>
        <v/>
      </c>
      <c r="G357" s="13"/>
      <c r="H357" s="14"/>
      <c r="I357" s="6" t="str">
        <f t="shared" si="68"/>
        <v/>
      </c>
      <c r="J357" s="6" t="str">
        <f t="shared" si="72"/>
        <v/>
      </c>
      <c r="K357" s="3" t="str">
        <f t="shared" si="69"/>
        <v/>
      </c>
      <c r="L357" t="str">
        <f t="shared" si="70"/>
        <v/>
      </c>
      <c r="X357" s="1" t="e">
        <f ca="1"/>
        <v>#N/A</v>
      </c>
      <c r="Y357" s="1" t="e">
        <f ca="1"/>
        <v>#N/A</v>
      </c>
      <c r="Z357" s="92" t="e">
        <f ca="1"/>
        <v>#N/A</v>
      </c>
      <c r="AA357" s="1" t="e">
        <f ca="1"/>
        <v>#N/A</v>
      </c>
      <c r="AB357" s="1" t="e">
        <f ca="1"/>
        <v>#N/A</v>
      </c>
      <c r="AC357" s="1" t="e">
        <f ca="1"/>
        <v>#N/A</v>
      </c>
      <c r="AD357" s="92" t="e">
        <f ca="1"/>
        <v>#N/A</v>
      </c>
      <c r="AE357" s="1" t="e">
        <f ca="1"/>
        <v>#N/A</v>
      </c>
      <c r="AF357" s="1" t="e">
        <f ca="1"/>
        <v>#N/A</v>
      </c>
      <c r="AG357" s="1" t="e">
        <f ca="1"/>
        <v>#N/A</v>
      </c>
      <c r="AH357" s="1" t="e">
        <f ca="1"/>
        <v>#N/A</v>
      </c>
      <c r="AI357" s="1" t="e">
        <f ca="1"/>
        <v>#N/A</v>
      </c>
      <c r="AJ357" s="1" t="e">
        <f t="shared" ca="1" si="73"/>
        <v>#N/A</v>
      </c>
      <c r="AK357" s="1" t="str">
        <f t="shared" ca="1" si="74"/>
        <v/>
      </c>
      <c r="AL357" s="93" t="str">
        <f ca="1">IF(ISNUMBER(AA357),IF(AA357&lt;intake_valve_lift!$B$4*1000,0,AA357),"")</f>
        <v/>
      </c>
      <c r="AM357" s="93" t="str">
        <f t="shared" ca="1" si="75"/>
        <v/>
      </c>
      <c r="AN357" s="1" t="str">
        <f t="shared" ca="1" si="76"/>
        <v/>
      </c>
      <c r="AO357" s="93" t="str">
        <f ca="1">IF(ISNUMBER(AE357),IF(AE357&lt;exhaust_valve_lift!$B$4*1000,0,AE357),"")</f>
        <v/>
      </c>
      <c r="AP357" s="93" t="str">
        <f t="shared" ca="1" si="77"/>
        <v/>
      </c>
      <c r="AQ357" s="1" t="e">
        <f ca="1"/>
        <v>#N/A</v>
      </c>
      <c r="AR357" s="1" t="e">
        <f ca="1"/>
        <v>#N/A</v>
      </c>
      <c r="AS357" s="1" t="e">
        <f ca="1"/>
        <v>#N/A</v>
      </c>
      <c r="AT357" s="1" t="e">
        <f ca="1"/>
        <v>#N/A</v>
      </c>
    </row>
    <row r="358" spans="1:46" x14ac:dyDescent="0.25">
      <c r="A358" s="8"/>
      <c r="B358" s="10"/>
      <c r="C358" s="6" t="str">
        <f t="shared" si="65"/>
        <v/>
      </c>
      <c r="D358" s="6" t="str">
        <f t="shared" si="71"/>
        <v/>
      </c>
      <c r="E358" s="3" t="str">
        <f t="shared" si="66"/>
        <v/>
      </c>
      <c r="F358" t="str">
        <f t="shared" si="67"/>
        <v/>
      </c>
      <c r="G358" s="13"/>
      <c r="H358" s="14"/>
      <c r="I358" s="6" t="str">
        <f t="shared" si="68"/>
        <v/>
      </c>
      <c r="J358" s="6" t="str">
        <f t="shared" si="72"/>
        <v/>
      </c>
      <c r="K358" s="3" t="str">
        <f t="shared" si="69"/>
        <v/>
      </c>
      <c r="L358" t="str">
        <f t="shared" si="70"/>
        <v/>
      </c>
      <c r="X358" s="1" t="e">
        <f ca="1"/>
        <v>#N/A</v>
      </c>
      <c r="Y358" s="1" t="e">
        <f ca="1"/>
        <v>#N/A</v>
      </c>
      <c r="Z358" s="92" t="e">
        <f ca="1"/>
        <v>#N/A</v>
      </c>
      <c r="AA358" s="1" t="e">
        <f ca="1"/>
        <v>#N/A</v>
      </c>
      <c r="AB358" s="1" t="e">
        <f ca="1"/>
        <v>#N/A</v>
      </c>
      <c r="AC358" s="1" t="e">
        <f ca="1"/>
        <v>#N/A</v>
      </c>
      <c r="AD358" s="92" t="e">
        <f ca="1"/>
        <v>#N/A</v>
      </c>
      <c r="AE358" s="1" t="e">
        <f ca="1"/>
        <v>#N/A</v>
      </c>
      <c r="AF358" s="1" t="e">
        <f ca="1"/>
        <v>#N/A</v>
      </c>
      <c r="AG358" s="1" t="e">
        <f ca="1"/>
        <v>#N/A</v>
      </c>
      <c r="AH358" s="1" t="e">
        <f ca="1"/>
        <v>#N/A</v>
      </c>
      <c r="AI358" s="1" t="e">
        <f ca="1"/>
        <v>#N/A</v>
      </c>
      <c r="AJ358" s="1" t="e">
        <f t="shared" ca="1" si="73"/>
        <v>#N/A</v>
      </c>
      <c r="AK358" s="1" t="str">
        <f t="shared" ca="1" si="74"/>
        <v/>
      </c>
      <c r="AL358" s="93" t="str">
        <f ca="1">IF(ISNUMBER(AA358),IF(AA358&lt;intake_valve_lift!$B$4*1000,0,AA358),"")</f>
        <v/>
      </c>
      <c r="AM358" s="93" t="str">
        <f t="shared" ca="1" si="75"/>
        <v/>
      </c>
      <c r="AN358" s="1" t="str">
        <f t="shared" ca="1" si="76"/>
        <v/>
      </c>
      <c r="AO358" s="93" t="str">
        <f ca="1">IF(ISNUMBER(AE358),IF(AE358&lt;exhaust_valve_lift!$B$4*1000,0,AE358),"")</f>
        <v/>
      </c>
      <c r="AP358" s="93" t="str">
        <f t="shared" ca="1" si="77"/>
        <v/>
      </c>
      <c r="AQ358" s="1" t="e">
        <f ca="1"/>
        <v>#N/A</v>
      </c>
      <c r="AR358" s="1" t="e">
        <f ca="1"/>
        <v>#N/A</v>
      </c>
      <c r="AS358" s="1" t="e">
        <f ca="1"/>
        <v>#N/A</v>
      </c>
      <c r="AT358" s="1" t="e">
        <f ca="1"/>
        <v>#N/A</v>
      </c>
    </row>
    <row r="359" spans="1:46" x14ac:dyDescent="0.25">
      <c r="A359" s="8"/>
      <c r="B359" s="10"/>
      <c r="C359" s="6" t="str">
        <f t="shared" si="65"/>
        <v/>
      </c>
      <c r="D359" s="6" t="str">
        <f t="shared" si="71"/>
        <v/>
      </c>
      <c r="E359" s="3" t="str">
        <f t="shared" si="66"/>
        <v/>
      </c>
      <c r="F359" t="str">
        <f t="shared" si="67"/>
        <v/>
      </c>
      <c r="G359" s="13"/>
      <c r="H359" s="14"/>
      <c r="I359" s="6" t="str">
        <f t="shared" si="68"/>
        <v/>
      </c>
      <c r="J359" s="6" t="str">
        <f t="shared" si="72"/>
        <v/>
      </c>
      <c r="K359" s="3" t="str">
        <f t="shared" si="69"/>
        <v/>
      </c>
      <c r="L359" t="str">
        <f t="shared" si="70"/>
        <v/>
      </c>
      <c r="X359" s="1" t="e">
        <f ca="1"/>
        <v>#N/A</v>
      </c>
      <c r="Y359" s="1" t="e">
        <f ca="1"/>
        <v>#N/A</v>
      </c>
      <c r="Z359" s="92" t="e">
        <f ca="1"/>
        <v>#N/A</v>
      </c>
      <c r="AA359" s="1" t="e">
        <f ca="1"/>
        <v>#N/A</v>
      </c>
      <c r="AB359" s="1" t="e">
        <f ca="1"/>
        <v>#N/A</v>
      </c>
      <c r="AC359" s="1" t="e">
        <f ca="1"/>
        <v>#N/A</v>
      </c>
      <c r="AD359" s="92" t="e">
        <f ca="1"/>
        <v>#N/A</v>
      </c>
      <c r="AE359" s="1" t="e">
        <f ca="1"/>
        <v>#N/A</v>
      </c>
      <c r="AF359" s="1" t="e">
        <f ca="1"/>
        <v>#N/A</v>
      </c>
      <c r="AG359" s="1" t="e">
        <f ca="1"/>
        <v>#N/A</v>
      </c>
      <c r="AH359" s="1" t="e">
        <f ca="1"/>
        <v>#N/A</v>
      </c>
      <c r="AI359" s="1" t="e">
        <f ca="1"/>
        <v>#N/A</v>
      </c>
      <c r="AJ359" s="1" t="e">
        <f t="shared" ca="1" si="73"/>
        <v>#N/A</v>
      </c>
      <c r="AK359" s="1" t="str">
        <f t="shared" ca="1" si="74"/>
        <v/>
      </c>
      <c r="AL359" s="93" t="str">
        <f ca="1">IF(ISNUMBER(AA359),IF(AA359&lt;intake_valve_lift!$B$4*1000,0,AA359),"")</f>
        <v/>
      </c>
      <c r="AM359" s="93" t="str">
        <f t="shared" ca="1" si="75"/>
        <v/>
      </c>
      <c r="AN359" s="1" t="str">
        <f t="shared" ca="1" si="76"/>
        <v/>
      </c>
      <c r="AO359" s="93" t="str">
        <f ca="1">IF(ISNUMBER(AE359),IF(AE359&lt;exhaust_valve_lift!$B$4*1000,0,AE359),"")</f>
        <v/>
      </c>
      <c r="AP359" s="93" t="str">
        <f t="shared" ca="1" si="77"/>
        <v/>
      </c>
      <c r="AQ359" s="1" t="e">
        <f ca="1"/>
        <v>#N/A</v>
      </c>
      <c r="AR359" s="1" t="e">
        <f ca="1"/>
        <v>#N/A</v>
      </c>
      <c r="AS359" s="1" t="e">
        <f ca="1"/>
        <v>#N/A</v>
      </c>
      <c r="AT359" s="1" t="e">
        <f ca="1"/>
        <v>#N/A</v>
      </c>
    </row>
    <row r="360" spans="1:46" x14ac:dyDescent="0.25">
      <c r="A360" s="8"/>
      <c r="B360" s="10"/>
      <c r="C360" s="6" t="str">
        <f t="shared" si="65"/>
        <v/>
      </c>
      <c r="D360" s="6" t="str">
        <f t="shared" si="71"/>
        <v/>
      </c>
      <c r="E360" s="3" t="str">
        <f t="shared" si="66"/>
        <v/>
      </c>
      <c r="F360" t="str">
        <f t="shared" si="67"/>
        <v/>
      </c>
      <c r="G360" s="13"/>
      <c r="H360" s="14"/>
      <c r="I360" s="6" t="str">
        <f t="shared" si="68"/>
        <v/>
      </c>
      <c r="J360" s="6" t="str">
        <f t="shared" si="72"/>
        <v/>
      </c>
      <c r="K360" s="3" t="str">
        <f t="shared" si="69"/>
        <v/>
      </c>
      <c r="L360" t="str">
        <f t="shared" si="70"/>
        <v/>
      </c>
      <c r="X360" s="1" t="e">
        <f ca="1"/>
        <v>#N/A</v>
      </c>
      <c r="Y360" s="1" t="e">
        <f ca="1"/>
        <v>#N/A</v>
      </c>
      <c r="Z360" s="92" t="e">
        <f ca="1"/>
        <v>#N/A</v>
      </c>
      <c r="AA360" s="1" t="e">
        <f ca="1"/>
        <v>#N/A</v>
      </c>
      <c r="AB360" s="1" t="e">
        <f ca="1"/>
        <v>#N/A</v>
      </c>
      <c r="AC360" s="1" t="e">
        <f ca="1"/>
        <v>#N/A</v>
      </c>
      <c r="AD360" s="92" t="e">
        <f ca="1"/>
        <v>#N/A</v>
      </c>
      <c r="AE360" s="1" t="e">
        <f ca="1"/>
        <v>#N/A</v>
      </c>
      <c r="AF360" s="1" t="e">
        <f ca="1"/>
        <v>#N/A</v>
      </c>
      <c r="AG360" s="1" t="e">
        <f ca="1"/>
        <v>#N/A</v>
      </c>
      <c r="AH360" s="1" t="e">
        <f ca="1"/>
        <v>#N/A</v>
      </c>
      <c r="AI360" s="1" t="e">
        <f ca="1"/>
        <v>#N/A</v>
      </c>
      <c r="AJ360" s="1" t="e">
        <f t="shared" ca="1" si="73"/>
        <v>#N/A</v>
      </c>
      <c r="AK360" s="1" t="str">
        <f t="shared" ca="1" si="74"/>
        <v/>
      </c>
      <c r="AL360" s="93" t="str">
        <f ca="1">IF(ISNUMBER(AA360),IF(AA360&lt;intake_valve_lift!$B$4*1000,0,AA360),"")</f>
        <v/>
      </c>
      <c r="AM360" s="93" t="str">
        <f t="shared" ca="1" si="75"/>
        <v/>
      </c>
      <c r="AN360" s="1" t="str">
        <f t="shared" ca="1" si="76"/>
        <v/>
      </c>
      <c r="AO360" s="93" t="str">
        <f ca="1">IF(ISNUMBER(AE360),IF(AE360&lt;exhaust_valve_lift!$B$4*1000,0,AE360),"")</f>
        <v/>
      </c>
      <c r="AP360" s="93" t="str">
        <f t="shared" ca="1" si="77"/>
        <v/>
      </c>
      <c r="AQ360" s="1" t="e">
        <f ca="1"/>
        <v>#N/A</v>
      </c>
      <c r="AR360" s="1" t="e">
        <f ca="1"/>
        <v>#N/A</v>
      </c>
      <c r="AS360" s="1" t="e">
        <f ca="1"/>
        <v>#N/A</v>
      </c>
      <c r="AT360" s="1" t="e">
        <f ca="1"/>
        <v>#N/A</v>
      </c>
    </row>
    <row r="361" spans="1:46" x14ac:dyDescent="0.25">
      <c r="A361" s="8"/>
      <c r="B361" s="10"/>
      <c r="C361" s="6" t="str">
        <f t="shared" si="65"/>
        <v/>
      </c>
      <c r="D361" s="6" t="str">
        <f t="shared" si="71"/>
        <v/>
      </c>
      <c r="E361" s="3" t="str">
        <f t="shared" si="66"/>
        <v/>
      </c>
      <c r="F361" t="str">
        <f t="shared" si="67"/>
        <v/>
      </c>
      <c r="G361" s="13"/>
      <c r="H361" s="14"/>
      <c r="I361" s="6" t="str">
        <f t="shared" si="68"/>
        <v/>
      </c>
      <c r="J361" s="6" t="str">
        <f t="shared" si="72"/>
        <v/>
      </c>
      <c r="K361" s="3" t="str">
        <f t="shared" si="69"/>
        <v/>
      </c>
      <c r="L361" t="str">
        <f t="shared" si="70"/>
        <v/>
      </c>
      <c r="X361" s="1" t="e">
        <f ca="1"/>
        <v>#N/A</v>
      </c>
      <c r="Y361" s="1" t="e">
        <f ca="1"/>
        <v>#N/A</v>
      </c>
      <c r="Z361" s="92" t="e">
        <f ca="1"/>
        <v>#N/A</v>
      </c>
      <c r="AA361" s="1" t="e">
        <f ca="1"/>
        <v>#N/A</v>
      </c>
      <c r="AB361" s="1" t="e">
        <f ca="1"/>
        <v>#N/A</v>
      </c>
      <c r="AC361" s="1" t="e">
        <f ca="1"/>
        <v>#N/A</v>
      </c>
      <c r="AD361" s="92" t="e">
        <f ca="1"/>
        <v>#N/A</v>
      </c>
      <c r="AE361" s="1" t="e">
        <f ca="1"/>
        <v>#N/A</v>
      </c>
      <c r="AF361" s="1" t="e">
        <f ca="1"/>
        <v>#N/A</v>
      </c>
      <c r="AG361" s="1" t="e">
        <f ca="1"/>
        <v>#N/A</v>
      </c>
      <c r="AH361" s="1" t="e">
        <f ca="1"/>
        <v>#N/A</v>
      </c>
      <c r="AI361" s="1" t="e">
        <f ca="1"/>
        <v>#N/A</v>
      </c>
      <c r="AJ361" s="1" t="e">
        <f t="shared" ca="1" si="73"/>
        <v>#N/A</v>
      </c>
      <c r="AK361" s="1" t="str">
        <f t="shared" ca="1" si="74"/>
        <v/>
      </c>
      <c r="AL361" s="93" t="str">
        <f ca="1">IF(ISNUMBER(AA361),IF(AA361&lt;intake_valve_lift!$B$4*1000,0,AA361),"")</f>
        <v/>
      </c>
      <c r="AM361" s="93" t="str">
        <f t="shared" ca="1" si="75"/>
        <v/>
      </c>
      <c r="AN361" s="1" t="str">
        <f t="shared" ca="1" si="76"/>
        <v/>
      </c>
      <c r="AO361" s="93" t="str">
        <f ca="1">IF(ISNUMBER(AE361),IF(AE361&lt;exhaust_valve_lift!$B$4*1000,0,AE361),"")</f>
        <v/>
      </c>
      <c r="AP361" s="93" t="str">
        <f t="shared" ca="1" si="77"/>
        <v/>
      </c>
      <c r="AQ361" s="1" t="e">
        <f ca="1"/>
        <v>#N/A</v>
      </c>
      <c r="AR361" s="1" t="e">
        <f ca="1"/>
        <v>#N/A</v>
      </c>
      <c r="AS361" s="1" t="e">
        <f ca="1"/>
        <v>#N/A</v>
      </c>
      <c r="AT361" s="1" t="e">
        <f ca="1"/>
        <v>#N/A</v>
      </c>
    </row>
    <row r="362" spans="1:46" x14ac:dyDescent="0.25">
      <c r="A362" s="8"/>
      <c r="B362" s="10"/>
      <c r="C362" s="6" t="str">
        <f t="shared" si="65"/>
        <v/>
      </c>
      <c r="D362" s="6" t="str">
        <f t="shared" si="71"/>
        <v/>
      </c>
      <c r="E362" s="3" t="str">
        <f t="shared" si="66"/>
        <v/>
      </c>
      <c r="F362" t="str">
        <f t="shared" si="67"/>
        <v/>
      </c>
      <c r="G362" s="13"/>
      <c r="H362" s="14"/>
      <c r="I362" s="6" t="str">
        <f t="shared" si="68"/>
        <v/>
      </c>
      <c r="J362" s="6" t="str">
        <f t="shared" si="72"/>
        <v/>
      </c>
      <c r="K362" s="3" t="str">
        <f t="shared" si="69"/>
        <v/>
      </c>
      <c r="L362" t="str">
        <f t="shared" si="70"/>
        <v/>
      </c>
      <c r="X362" s="1" t="e">
        <f ca="1"/>
        <v>#N/A</v>
      </c>
      <c r="Y362" s="1" t="e">
        <f ca="1"/>
        <v>#N/A</v>
      </c>
      <c r="Z362" s="92" t="e">
        <f ca="1"/>
        <v>#N/A</v>
      </c>
      <c r="AA362" s="1" t="e">
        <f ca="1"/>
        <v>#N/A</v>
      </c>
      <c r="AB362" s="1" t="e">
        <f ca="1"/>
        <v>#N/A</v>
      </c>
      <c r="AC362" s="1" t="e">
        <f ca="1"/>
        <v>#N/A</v>
      </c>
      <c r="AD362" s="92" t="e">
        <f ca="1"/>
        <v>#N/A</v>
      </c>
      <c r="AE362" s="1" t="e">
        <f ca="1"/>
        <v>#N/A</v>
      </c>
      <c r="AF362" s="1" t="e">
        <f ca="1"/>
        <v>#N/A</v>
      </c>
      <c r="AG362" s="1" t="e">
        <f ca="1"/>
        <v>#N/A</v>
      </c>
      <c r="AH362" s="1" t="e">
        <f ca="1"/>
        <v>#N/A</v>
      </c>
      <c r="AI362" s="1" t="e">
        <f ca="1"/>
        <v>#N/A</v>
      </c>
      <c r="AJ362" s="1" t="e">
        <f t="shared" ca="1" si="73"/>
        <v>#N/A</v>
      </c>
      <c r="AK362" s="1" t="str">
        <f t="shared" ca="1" si="74"/>
        <v/>
      </c>
      <c r="AL362" s="93" t="str">
        <f ca="1">IF(ISNUMBER(AA362),IF(AA362&lt;intake_valve_lift!$B$4*1000,0,AA362),"")</f>
        <v/>
      </c>
      <c r="AM362" s="93" t="str">
        <f t="shared" ca="1" si="75"/>
        <v/>
      </c>
      <c r="AN362" s="1" t="str">
        <f t="shared" ca="1" si="76"/>
        <v/>
      </c>
      <c r="AO362" s="93" t="str">
        <f ca="1">IF(ISNUMBER(AE362),IF(AE362&lt;exhaust_valve_lift!$B$4*1000,0,AE362),"")</f>
        <v/>
      </c>
      <c r="AP362" s="93" t="str">
        <f t="shared" ca="1" si="77"/>
        <v/>
      </c>
      <c r="AQ362" s="1" t="e">
        <f ca="1"/>
        <v>#N/A</v>
      </c>
      <c r="AR362" s="1" t="e">
        <f ca="1"/>
        <v>#N/A</v>
      </c>
      <c r="AS362" s="1" t="e">
        <f ca="1"/>
        <v>#N/A</v>
      </c>
      <c r="AT362" s="1" t="e">
        <f ca="1"/>
        <v>#N/A</v>
      </c>
    </row>
    <row r="363" spans="1:46" x14ac:dyDescent="0.25">
      <c r="A363" s="8"/>
      <c r="B363" s="10"/>
      <c r="C363" s="6" t="str">
        <f t="shared" si="65"/>
        <v/>
      </c>
      <c r="D363" s="6" t="str">
        <f t="shared" si="71"/>
        <v/>
      </c>
      <c r="E363" s="3" t="str">
        <f t="shared" si="66"/>
        <v/>
      </c>
      <c r="F363" t="str">
        <f t="shared" si="67"/>
        <v/>
      </c>
      <c r="G363" s="13"/>
      <c r="H363" s="14"/>
      <c r="I363" s="6" t="str">
        <f t="shared" si="68"/>
        <v/>
      </c>
      <c r="J363" s="6" t="str">
        <f t="shared" si="72"/>
        <v/>
      </c>
      <c r="K363" s="3" t="str">
        <f t="shared" si="69"/>
        <v/>
      </c>
      <c r="L363" t="str">
        <f t="shared" si="70"/>
        <v/>
      </c>
      <c r="X363" s="1" t="e">
        <f ca="1"/>
        <v>#N/A</v>
      </c>
      <c r="Y363" s="1" t="e">
        <f ca="1"/>
        <v>#N/A</v>
      </c>
      <c r="Z363" s="92" t="e">
        <f ca="1"/>
        <v>#N/A</v>
      </c>
      <c r="AA363" s="1" t="e">
        <f ca="1"/>
        <v>#N/A</v>
      </c>
      <c r="AB363" s="1" t="e">
        <f ca="1"/>
        <v>#N/A</v>
      </c>
      <c r="AC363" s="1" t="e">
        <f ca="1"/>
        <v>#N/A</v>
      </c>
      <c r="AD363" s="92" t="e">
        <f ca="1"/>
        <v>#N/A</v>
      </c>
      <c r="AE363" s="1" t="e">
        <f ca="1"/>
        <v>#N/A</v>
      </c>
      <c r="AF363" s="1" t="e">
        <f ca="1"/>
        <v>#N/A</v>
      </c>
      <c r="AG363" s="1" t="e">
        <f ca="1"/>
        <v>#N/A</v>
      </c>
      <c r="AH363" s="1" t="e">
        <f ca="1"/>
        <v>#N/A</v>
      </c>
      <c r="AI363" s="1" t="e">
        <f ca="1"/>
        <v>#N/A</v>
      </c>
      <c r="AJ363" s="1" t="e">
        <f t="shared" ca="1" si="73"/>
        <v>#N/A</v>
      </c>
      <c r="AK363" s="1" t="str">
        <f t="shared" ca="1" si="74"/>
        <v/>
      </c>
      <c r="AL363" s="93" t="str">
        <f ca="1">IF(ISNUMBER(AA363),IF(AA363&lt;intake_valve_lift!$B$4*1000,0,AA363),"")</f>
        <v/>
      </c>
      <c r="AM363" s="93" t="str">
        <f t="shared" ca="1" si="75"/>
        <v/>
      </c>
      <c r="AN363" s="1" t="str">
        <f t="shared" ca="1" si="76"/>
        <v/>
      </c>
      <c r="AO363" s="93" t="str">
        <f ca="1">IF(ISNUMBER(AE363),IF(AE363&lt;exhaust_valve_lift!$B$4*1000,0,AE363),"")</f>
        <v/>
      </c>
      <c r="AP363" s="93" t="str">
        <f t="shared" ca="1" si="77"/>
        <v/>
      </c>
      <c r="AQ363" s="1" t="e">
        <f ca="1"/>
        <v>#N/A</v>
      </c>
      <c r="AR363" s="1" t="e">
        <f ca="1"/>
        <v>#N/A</v>
      </c>
      <c r="AS363" s="1" t="e">
        <f ca="1"/>
        <v>#N/A</v>
      </c>
      <c r="AT363" s="1" t="e">
        <f ca="1"/>
        <v>#N/A</v>
      </c>
    </row>
    <row r="364" spans="1:46" x14ac:dyDescent="0.25">
      <c r="A364" s="8"/>
      <c r="B364" s="10"/>
      <c r="C364" s="6" t="str">
        <f t="shared" si="65"/>
        <v/>
      </c>
      <c r="D364" s="6" t="str">
        <f t="shared" si="71"/>
        <v/>
      </c>
      <c r="E364" s="3" t="str">
        <f t="shared" si="66"/>
        <v/>
      </c>
      <c r="F364" t="str">
        <f t="shared" si="67"/>
        <v/>
      </c>
      <c r="G364" s="13"/>
      <c r="H364" s="14"/>
      <c r="I364" s="6" t="str">
        <f t="shared" si="68"/>
        <v/>
      </c>
      <c r="J364" s="6" t="str">
        <f t="shared" si="72"/>
        <v/>
      </c>
      <c r="K364" s="3" t="str">
        <f t="shared" si="69"/>
        <v/>
      </c>
      <c r="L364" t="str">
        <f t="shared" si="70"/>
        <v/>
      </c>
      <c r="X364" s="1" t="e">
        <f ca="1"/>
        <v>#N/A</v>
      </c>
      <c r="Y364" s="1" t="e">
        <f ca="1"/>
        <v>#N/A</v>
      </c>
      <c r="Z364" s="92" t="e">
        <f ca="1"/>
        <v>#N/A</v>
      </c>
      <c r="AA364" s="1" t="e">
        <f ca="1"/>
        <v>#N/A</v>
      </c>
      <c r="AB364" s="1" t="e">
        <f ca="1"/>
        <v>#N/A</v>
      </c>
      <c r="AC364" s="1" t="e">
        <f ca="1"/>
        <v>#N/A</v>
      </c>
      <c r="AD364" s="92" t="e">
        <f ca="1"/>
        <v>#N/A</v>
      </c>
      <c r="AE364" s="1" t="e">
        <f ca="1"/>
        <v>#N/A</v>
      </c>
      <c r="AF364" s="1" t="e">
        <f ca="1"/>
        <v>#N/A</v>
      </c>
      <c r="AG364" s="1" t="e">
        <f ca="1"/>
        <v>#N/A</v>
      </c>
      <c r="AH364" s="1" t="e">
        <f ca="1"/>
        <v>#N/A</v>
      </c>
      <c r="AI364" s="1" t="e">
        <f ca="1"/>
        <v>#N/A</v>
      </c>
      <c r="AJ364" s="1" t="e">
        <f t="shared" ca="1" si="73"/>
        <v>#N/A</v>
      </c>
      <c r="AK364" s="1" t="str">
        <f t="shared" ca="1" si="74"/>
        <v/>
      </c>
      <c r="AL364" s="93" t="str">
        <f ca="1">IF(ISNUMBER(AA364),IF(AA364&lt;intake_valve_lift!$B$4*1000,0,AA364),"")</f>
        <v/>
      </c>
      <c r="AM364" s="93" t="str">
        <f t="shared" ca="1" si="75"/>
        <v/>
      </c>
      <c r="AN364" s="1" t="str">
        <f t="shared" ca="1" si="76"/>
        <v/>
      </c>
      <c r="AO364" s="93" t="str">
        <f ca="1">IF(ISNUMBER(AE364),IF(AE364&lt;exhaust_valve_lift!$B$4*1000,0,AE364),"")</f>
        <v/>
      </c>
      <c r="AP364" s="93" t="str">
        <f t="shared" ca="1" si="77"/>
        <v/>
      </c>
      <c r="AQ364" s="1" t="e">
        <f ca="1"/>
        <v>#N/A</v>
      </c>
      <c r="AR364" s="1" t="e">
        <f ca="1"/>
        <v>#N/A</v>
      </c>
      <c r="AS364" s="1" t="e">
        <f ca="1"/>
        <v>#N/A</v>
      </c>
      <c r="AT364" s="1" t="e">
        <f ca="1"/>
        <v>#N/A</v>
      </c>
    </row>
    <row r="365" spans="1:46" x14ac:dyDescent="0.25">
      <c r="A365" s="8"/>
      <c r="B365" s="10"/>
      <c r="C365" s="6" t="str">
        <f t="shared" si="65"/>
        <v/>
      </c>
      <c r="D365" s="6" t="str">
        <f t="shared" si="71"/>
        <v/>
      </c>
      <c r="E365" s="3" t="str">
        <f t="shared" si="66"/>
        <v/>
      </c>
      <c r="F365" t="str">
        <f t="shared" si="67"/>
        <v/>
      </c>
      <c r="G365" s="13"/>
      <c r="H365" s="14"/>
      <c r="I365" s="6" t="str">
        <f t="shared" si="68"/>
        <v/>
      </c>
      <c r="J365" s="6" t="str">
        <f t="shared" si="72"/>
        <v/>
      </c>
      <c r="K365" s="3" t="str">
        <f t="shared" si="69"/>
        <v/>
      </c>
      <c r="L365" t="str">
        <f t="shared" si="70"/>
        <v/>
      </c>
      <c r="X365" s="1" t="e">
        <f ca="1"/>
        <v>#N/A</v>
      </c>
      <c r="Y365" s="1" t="e">
        <f ca="1"/>
        <v>#N/A</v>
      </c>
      <c r="Z365" s="92" t="e">
        <f ca="1"/>
        <v>#N/A</v>
      </c>
      <c r="AA365" s="1" t="e">
        <f ca="1"/>
        <v>#N/A</v>
      </c>
      <c r="AB365" s="1" t="e">
        <f ca="1"/>
        <v>#N/A</v>
      </c>
      <c r="AC365" s="1" t="e">
        <f ca="1"/>
        <v>#N/A</v>
      </c>
      <c r="AD365" s="92" t="e">
        <f ca="1"/>
        <v>#N/A</v>
      </c>
      <c r="AE365" s="1" t="e">
        <f ca="1"/>
        <v>#N/A</v>
      </c>
      <c r="AF365" s="1" t="e">
        <f ca="1"/>
        <v>#N/A</v>
      </c>
      <c r="AG365" s="1" t="e">
        <f ca="1"/>
        <v>#N/A</v>
      </c>
      <c r="AH365" s="1" t="e">
        <f ca="1"/>
        <v>#N/A</v>
      </c>
      <c r="AI365" s="1" t="e">
        <f ca="1"/>
        <v>#N/A</v>
      </c>
      <c r="AJ365" s="1" t="e">
        <f t="shared" ca="1" si="73"/>
        <v>#N/A</v>
      </c>
      <c r="AK365" s="1" t="str">
        <f t="shared" ca="1" si="74"/>
        <v/>
      </c>
      <c r="AL365" s="93" t="str">
        <f ca="1">IF(ISNUMBER(AA365),IF(AA365&lt;intake_valve_lift!$B$4*1000,0,AA365),"")</f>
        <v/>
      </c>
      <c r="AM365" s="93" t="str">
        <f t="shared" ca="1" si="75"/>
        <v/>
      </c>
      <c r="AN365" s="1" t="str">
        <f t="shared" ca="1" si="76"/>
        <v/>
      </c>
      <c r="AO365" s="93" t="str">
        <f ca="1">IF(ISNUMBER(AE365),IF(AE365&lt;exhaust_valve_lift!$B$4*1000,0,AE365),"")</f>
        <v/>
      </c>
      <c r="AP365" s="93" t="str">
        <f t="shared" ca="1" si="77"/>
        <v/>
      </c>
      <c r="AQ365" s="1" t="e">
        <f ca="1"/>
        <v>#N/A</v>
      </c>
      <c r="AR365" s="1" t="e">
        <f ca="1"/>
        <v>#N/A</v>
      </c>
      <c r="AS365" s="1" t="e">
        <f ca="1"/>
        <v>#N/A</v>
      </c>
      <c r="AT365" s="1" t="e">
        <f ca="1"/>
        <v>#N/A</v>
      </c>
    </row>
    <row r="366" spans="1:46" x14ac:dyDescent="0.25">
      <c r="A366" s="8"/>
      <c r="B366" s="10"/>
      <c r="C366" s="6" t="str">
        <f t="shared" si="65"/>
        <v/>
      </c>
      <c r="D366" s="6" t="str">
        <f t="shared" si="71"/>
        <v/>
      </c>
      <c r="E366" s="3" t="str">
        <f t="shared" si="66"/>
        <v/>
      </c>
      <c r="F366" t="str">
        <f t="shared" si="67"/>
        <v/>
      </c>
      <c r="G366" s="13"/>
      <c r="H366" s="14"/>
      <c r="I366" s="6" t="str">
        <f t="shared" si="68"/>
        <v/>
      </c>
      <c r="J366" s="6" t="str">
        <f t="shared" si="72"/>
        <v/>
      </c>
      <c r="K366" s="3" t="str">
        <f t="shared" si="69"/>
        <v/>
      </c>
      <c r="L366" t="str">
        <f t="shared" si="70"/>
        <v/>
      </c>
      <c r="X366" s="1" t="e">
        <f ca="1"/>
        <v>#N/A</v>
      </c>
      <c r="Y366" s="1" t="e">
        <f ca="1"/>
        <v>#N/A</v>
      </c>
      <c r="Z366" s="92" t="e">
        <f ca="1"/>
        <v>#N/A</v>
      </c>
      <c r="AA366" s="1" t="e">
        <f ca="1"/>
        <v>#N/A</v>
      </c>
      <c r="AB366" s="1" t="e">
        <f ca="1"/>
        <v>#N/A</v>
      </c>
      <c r="AC366" s="1" t="e">
        <f ca="1"/>
        <v>#N/A</v>
      </c>
      <c r="AD366" s="92" t="e">
        <f ca="1"/>
        <v>#N/A</v>
      </c>
      <c r="AE366" s="1" t="e">
        <f ca="1"/>
        <v>#N/A</v>
      </c>
      <c r="AF366" s="1" t="e">
        <f ca="1"/>
        <v>#N/A</v>
      </c>
      <c r="AG366" s="1" t="e">
        <f ca="1"/>
        <v>#N/A</v>
      </c>
      <c r="AH366" s="1" t="e">
        <f ca="1"/>
        <v>#N/A</v>
      </c>
      <c r="AI366" s="1" t="e">
        <f ca="1"/>
        <v>#N/A</v>
      </c>
      <c r="AJ366" s="1" t="e">
        <f t="shared" ca="1" si="73"/>
        <v>#N/A</v>
      </c>
      <c r="AK366" s="1" t="str">
        <f t="shared" ca="1" si="74"/>
        <v/>
      </c>
      <c r="AL366" s="93" t="str">
        <f ca="1">IF(ISNUMBER(AA366),IF(AA366&lt;intake_valve_lift!$B$4*1000,0,AA366),"")</f>
        <v/>
      </c>
      <c r="AM366" s="93" t="str">
        <f t="shared" ca="1" si="75"/>
        <v/>
      </c>
      <c r="AN366" s="1" t="str">
        <f t="shared" ca="1" si="76"/>
        <v/>
      </c>
      <c r="AO366" s="93" t="str">
        <f ca="1">IF(ISNUMBER(AE366),IF(AE366&lt;exhaust_valve_lift!$B$4*1000,0,AE366),"")</f>
        <v/>
      </c>
      <c r="AP366" s="93" t="str">
        <f t="shared" ca="1" si="77"/>
        <v/>
      </c>
      <c r="AQ366" s="1" t="e">
        <f ca="1"/>
        <v>#N/A</v>
      </c>
      <c r="AR366" s="1" t="e">
        <f ca="1"/>
        <v>#N/A</v>
      </c>
      <c r="AS366" s="1" t="e">
        <f ca="1"/>
        <v>#N/A</v>
      </c>
      <c r="AT366" s="1" t="e">
        <f ca="1"/>
        <v>#N/A</v>
      </c>
    </row>
    <row r="367" spans="1:46" x14ac:dyDescent="0.25">
      <c r="A367" s="8"/>
      <c r="B367" s="10"/>
      <c r="C367" s="6" t="str">
        <f t="shared" si="65"/>
        <v/>
      </c>
      <c r="D367" s="6" t="str">
        <f t="shared" si="71"/>
        <v/>
      </c>
      <c r="E367" s="3" t="str">
        <f t="shared" si="66"/>
        <v/>
      </c>
      <c r="F367" t="str">
        <f t="shared" si="67"/>
        <v/>
      </c>
      <c r="G367" s="13"/>
      <c r="H367" s="14"/>
      <c r="I367" s="6" t="str">
        <f t="shared" si="68"/>
        <v/>
      </c>
      <c r="J367" s="6" t="str">
        <f t="shared" si="72"/>
        <v/>
      </c>
      <c r="K367" s="3" t="str">
        <f t="shared" si="69"/>
        <v/>
      </c>
      <c r="L367" t="str">
        <f t="shared" si="70"/>
        <v/>
      </c>
      <c r="X367" s="1" t="e">
        <f ca="1"/>
        <v>#N/A</v>
      </c>
      <c r="Y367" s="1" t="e">
        <f ca="1"/>
        <v>#N/A</v>
      </c>
      <c r="Z367" s="92" t="e">
        <f ca="1"/>
        <v>#N/A</v>
      </c>
      <c r="AA367" s="1" t="e">
        <f ca="1"/>
        <v>#N/A</v>
      </c>
      <c r="AB367" s="1" t="e">
        <f ca="1"/>
        <v>#N/A</v>
      </c>
      <c r="AC367" s="1" t="e">
        <f ca="1"/>
        <v>#N/A</v>
      </c>
      <c r="AD367" s="92" t="e">
        <f ca="1"/>
        <v>#N/A</v>
      </c>
      <c r="AE367" s="1" t="e">
        <f ca="1"/>
        <v>#N/A</v>
      </c>
      <c r="AF367" s="1" t="e">
        <f ca="1"/>
        <v>#N/A</v>
      </c>
      <c r="AG367" s="1" t="e">
        <f ca="1"/>
        <v>#N/A</v>
      </c>
      <c r="AH367" s="1" t="e">
        <f ca="1"/>
        <v>#N/A</v>
      </c>
      <c r="AI367" s="1" t="e">
        <f ca="1"/>
        <v>#N/A</v>
      </c>
      <c r="AJ367" s="1" t="e">
        <f t="shared" ca="1" si="73"/>
        <v>#N/A</v>
      </c>
      <c r="AK367" s="1" t="str">
        <f t="shared" ca="1" si="74"/>
        <v/>
      </c>
      <c r="AL367" s="93" t="str">
        <f ca="1">IF(ISNUMBER(AA367),IF(AA367&lt;intake_valve_lift!$B$4*1000,0,AA367),"")</f>
        <v/>
      </c>
      <c r="AM367" s="93" t="str">
        <f t="shared" ca="1" si="75"/>
        <v/>
      </c>
      <c r="AN367" s="1" t="str">
        <f t="shared" ca="1" si="76"/>
        <v/>
      </c>
      <c r="AO367" s="93" t="str">
        <f ca="1">IF(ISNUMBER(AE367),IF(AE367&lt;exhaust_valve_lift!$B$4*1000,0,AE367),"")</f>
        <v/>
      </c>
      <c r="AP367" s="93" t="str">
        <f t="shared" ca="1" si="77"/>
        <v/>
      </c>
      <c r="AQ367" s="1" t="e">
        <f ca="1"/>
        <v>#N/A</v>
      </c>
      <c r="AR367" s="1" t="e">
        <f ca="1"/>
        <v>#N/A</v>
      </c>
      <c r="AS367" s="1" t="e">
        <f ca="1"/>
        <v>#N/A</v>
      </c>
      <c r="AT367" s="1" t="e">
        <f ca="1"/>
        <v>#N/A</v>
      </c>
    </row>
    <row r="368" spans="1:46" x14ac:dyDescent="0.25">
      <c r="A368" s="8"/>
      <c r="B368" s="10"/>
      <c r="C368" s="6" t="str">
        <f t="shared" si="65"/>
        <v/>
      </c>
      <c r="D368" s="6" t="str">
        <f t="shared" si="71"/>
        <v/>
      </c>
      <c r="E368" s="3" t="str">
        <f t="shared" si="66"/>
        <v/>
      </c>
      <c r="F368" t="str">
        <f t="shared" si="67"/>
        <v/>
      </c>
      <c r="G368" s="13"/>
      <c r="H368" s="14"/>
      <c r="I368" s="6" t="str">
        <f t="shared" si="68"/>
        <v/>
      </c>
      <c r="J368" s="6" t="str">
        <f t="shared" si="72"/>
        <v/>
      </c>
      <c r="K368" s="3" t="str">
        <f t="shared" si="69"/>
        <v/>
      </c>
      <c r="L368" t="str">
        <f t="shared" si="70"/>
        <v/>
      </c>
      <c r="X368" s="1" t="e">
        <f ca="1"/>
        <v>#N/A</v>
      </c>
      <c r="Y368" s="1" t="e">
        <f ca="1"/>
        <v>#N/A</v>
      </c>
      <c r="Z368" s="92" t="e">
        <f ca="1"/>
        <v>#N/A</v>
      </c>
      <c r="AA368" s="1" t="e">
        <f ca="1"/>
        <v>#N/A</v>
      </c>
      <c r="AB368" s="1" t="e">
        <f ca="1"/>
        <v>#N/A</v>
      </c>
      <c r="AC368" s="1" t="e">
        <f ca="1"/>
        <v>#N/A</v>
      </c>
      <c r="AD368" s="92" t="e">
        <f ca="1"/>
        <v>#N/A</v>
      </c>
      <c r="AE368" s="1" t="e">
        <f ca="1"/>
        <v>#N/A</v>
      </c>
      <c r="AF368" s="1" t="e">
        <f ca="1"/>
        <v>#N/A</v>
      </c>
      <c r="AG368" s="1" t="e">
        <f ca="1"/>
        <v>#N/A</v>
      </c>
      <c r="AH368" s="1" t="e">
        <f ca="1"/>
        <v>#N/A</v>
      </c>
      <c r="AI368" s="1" t="e">
        <f ca="1"/>
        <v>#N/A</v>
      </c>
      <c r="AJ368" s="1" t="e">
        <f t="shared" ca="1" si="73"/>
        <v>#N/A</v>
      </c>
      <c r="AK368" s="1" t="str">
        <f t="shared" ca="1" si="74"/>
        <v/>
      </c>
      <c r="AL368" s="93" t="str">
        <f ca="1">IF(ISNUMBER(AA368),IF(AA368&lt;intake_valve_lift!$B$4*1000,0,AA368),"")</f>
        <v/>
      </c>
      <c r="AM368" s="93" t="str">
        <f t="shared" ca="1" si="75"/>
        <v/>
      </c>
      <c r="AN368" s="1" t="str">
        <f t="shared" ca="1" si="76"/>
        <v/>
      </c>
      <c r="AO368" s="93" t="str">
        <f ca="1">IF(ISNUMBER(AE368),IF(AE368&lt;exhaust_valve_lift!$B$4*1000,0,AE368),"")</f>
        <v/>
      </c>
      <c r="AP368" s="93" t="str">
        <f t="shared" ca="1" si="77"/>
        <v/>
      </c>
      <c r="AQ368" s="1" t="e">
        <f ca="1"/>
        <v>#N/A</v>
      </c>
      <c r="AR368" s="1" t="e">
        <f ca="1"/>
        <v>#N/A</v>
      </c>
      <c r="AS368" s="1" t="e">
        <f ca="1"/>
        <v>#N/A</v>
      </c>
      <c r="AT368" s="1" t="e">
        <f ca="1"/>
        <v>#N/A</v>
      </c>
    </row>
    <row r="369" spans="1:46" x14ac:dyDescent="0.25">
      <c r="A369" s="8"/>
      <c r="B369" s="10"/>
      <c r="C369" s="6" t="str">
        <f t="shared" si="65"/>
        <v/>
      </c>
      <c r="D369" s="6" t="str">
        <f t="shared" si="71"/>
        <v/>
      </c>
      <c r="E369" s="3" t="str">
        <f t="shared" si="66"/>
        <v/>
      </c>
      <c r="F369" t="str">
        <f t="shared" si="67"/>
        <v/>
      </c>
      <c r="G369" s="13"/>
      <c r="H369" s="14"/>
      <c r="I369" s="6" t="str">
        <f t="shared" si="68"/>
        <v/>
      </c>
      <c r="J369" s="6" t="str">
        <f t="shared" si="72"/>
        <v/>
      </c>
      <c r="K369" s="3" t="str">
        <f t="shared" si="69"/>
        <v/>
      </c>
      <c r="L369" t="str">
        <f t="shared" si="70"/>
        <v/>
      </c>
      <c r="X369" s="1" t="e">
        <f ca="1"/>
        <v>#N/A</v>
      </c>
      <c r="Y369" s="1" t="e">
        <f ca="1"/>
        <v>#N/A</v>
      </c>
      <c r="Z369" s="92" t="e">
        <f ca="1"/>
        <v>#N/A</v>
      </c>
      <c r="AA369" s="1" t="e">
        <f ca="1"/>
        <v>#N/A</v>
      </c>
      <c r="AB369" s="1" t="e">
        <f ca="1"/>
        <v>#N/A</v>
      </c>
      <c r="AC369" s="1" t="e">
        <f ca="1"/>
        <v>#N/A</v>
      </c>
      <c r="AD369" s="92" t="e">
        <f ca="1"/>
        <v>#N/A</v>
      </c>
      <c r="AE369" s="1" t="e">
        <f ca="1"/>
        <v>#N/A</v>
      </c>
      <c r="AF369" s="1" t="e">
        <f ca="1"/>
        <v>#N/A</v>
      </c>
      <c r="AG369" s="1" t="e">
        <f ca="1"/>
        <v>#N/A</v>
      </c>
      <c r="AH369" s="1" t="e">
        <f ca="1"/>
        <v>#N/A</v>
      </c>
      <c r="AI369" s="1" t="e">
        <f ca="1"/>
        <v>#N/A</v>
      </c>
      <c r="AJ369" s="1" t="e">
        <f t="shared" ca="1" si="73"/>
        <v>#N/A</v>
      </c>
      <c r="AK369" s="1" t="str">
        <f t="shared" ca="1" si="74"/>
        <v/>
      </c>
      <c r="AL369" s="93" t="str">
        <f ca="1">IF(ISNUMBER(AA369),IF(AA369&lt;intake_valve_lift!$B$4*1000,0,AA369),"")</f>
        <v/>
      </c>
      <c r="AM369" s="93" t="str">
        <f t="shared" ca="1" si="75"/>
        <v/>
      </c>
      <c r="AN369" s="1" t="str">
        <f t="shared" ca="1" si="76"/>
        <v/>
      </c>
      <c r="AO369" s="93" t="str">
        <f ca="1">IF(ISNUMBER(AE369),IF(AE369&lt;exhaust_valve_lift!$B$4*1000,0,AE369),"")</f>
        <v/>
      </c>
      <c r="AP369" s="93" t="str">
        <f t="shared" ca="1" si="77"/>
        <v/>
      </c>
      <c r="AQ369" s="1" t="e">
        <f ca="1"/>
        <v>#N/A</v>
      </c>
      <c r="AR369" s="1" t="e">
        <f ca="1"/>
        <v>#N/A</v>
      </c>
      <c r="AS369" s="1" t="e">
        <f ca="1"/>
        <v>#N/A</v>
      </c>
      <c r="AT369" s="1" t="e">
        <f ca="1"/>
        <v>#N/A</v>
      </c>
    </row>
    <row r="370" spans="1:46" x14ac:dyDescent="0.25">
      <c r="A370" s="8"/>
      <c r="B370" s="10"/>
      <c r="C370" s="6" t="str">
        <f t="shared" si="65"/>
        <v/>
      </c>
      <c r="D370" s="6" t="str">
        <f t="shared" si="71"/>
        <v/>
      </c>
      <c r="E370" s="3" t="str">
        <f t="shared" si="66"/>
        <v/>
      </c>
      <c r="F370" t="str">
        <f t="shared" si="67"/>
        <v/>
      </c>
      <c r="G370" s="13"/>
      <c r="H370" s="14"/>
      <c r="I370" s="6" t="str">
        <f t="shared" si="68"/>
        <v/>
      </c>
      <c r="J370" s="6" t="str">
        <f t="shared" si="72"/>
        <v/>
      </c>
      <c r="K370" s="3" t="str">
        <f t="shared" si="69"/>
        <v/>
      </c>
      <c r="L370" t="str">
        <f t="shared" si="70"/>
        <v/>
      </c>
      <c r="X370" s="1" t="e">
        <f ca="1"/>
        <v>#N/A</v>
      </c>
      <c r="Y370" s="1" t="e">
        <f ca="1"/>
        <v>#N/A</v>
      </c>
      <c r="Z370" s="92" t="e">
        <f ca="1"/>
        <v>#N/A</v>
      </c>
      <c r="AA370" s="1" t="e">
        <f ca="1"/>
        <v>#N/A</v>
      </c>
      <c r="AB370" s="1" t="e">
        <f ca="1"/>
        <v>#N/A</v>
      </c>
      <c r="AC370" s="1" t="e">
        <f ca="1"/>
        <v>#N/A</v>
      </c>
      <c r="AD370" s="92" t="e">
        <f ca="1"/>
        <v>#N/A</v>
      </c>
      <c r="AE370" s="1" t="e">
        <f ca="1"/>
        <v>#N/A</v>
      </c>
      <c r="AF370" s="1" t="e">
        <f ca="1"/>
        <v>#N/A</v>
      </c>
      <c r="AG370" s="1" t="e">
        <f ca="1"/>
        <v>#N/A</v>
      </c>
      <c r="AH370" s="1" t="e">
        <f ca="1"/>
        <v>#N/A</v>
      </c>
      <c r="AI370" s="1" t="e">
        <f ca="1"/>
        <v>#N/A</v>
      </c>
      <c r="AJ370" s="1" t="e">
        <f t="shared" ca="1" si="73"/>
        <v>#N/A</v>
      </c>
      <c r="AK370" s="1" t="str">
        <f t="shared" ca="1" si="74"/>
        <v/>
      </c>
      <c r="AL370" s="93" t="str">
        <f ca="1">IF(ISNUMBER(AA370),IF(AA370&lt;intake_valve_lift!$B$4*1000,0,AA370),"")</f>
        <v/>
      </c>
      <c r="AM370" s="93" t="str">
        <f t="shared" ca="1" si="75"/>
        <v/>
      </c>
      <c r="AN370" s="1" t="str">
        <f t="shared" ca="1" si="76"/>
        <v/>
      </c>
      <c r="AO370" s="93" t="str">
        <f ca="1">IF(ISNUMBER(AE370),IF(AE370&lt;exhaust_valve_lift!$B$4*1000,0,AE370),"")</f>
        <v/>
      </c>
      <c r="AP370" s="93" t="str">
        <f t="shared" ca="1" si="77"/>
        <v/>
      </c>
      <c r="AQ370" s="1" t="e">
        <f ca="1"/>
        <v>#N/A</v>
      </c>
      <c r="AR370" s="1" t="e">
        <f ca="1"/>
        <v>#N/A</v>
      </c>
      <c r="AS370" s="1" t="e">
        <f ca="1"/>
        <v>#N/A</v>
      </c>
      <c r="AT370" s="1" t="e">
        <f ca="1"/>
        <v>#N/A</v>
      </c>
    </row>
    <row r="371" spans="1:46" x14ac:dyDescent="0.25">
      <c r="A371" s="8"/>
      <c r="B371" s="10"/>
      <c r="C371" s="6" t="str">
        <f t="shared" si="65"/>
        <v/>
      </c>
      <c r="D371" s="6" t="str">
        <f t="shared" si="71"/>
        <v/>
      </c>
      <c r="E371" s="3" t="str">
        <f t="shared" si="66"/>
        <v/>
      </c>
      <c r="F371" t="str">
        <f t="shared" si="67"/>
        <v/>
      </c>
      <c r="G371" s="13"/>
      <c r="H371" s="14"/>
      <c r="I371" s="6" t="str">
        <f t="shared" si="68"/>
        <v/>
      </c>
      <c r="J371" s="6" t="str">
        <f t="shared" si="72"/>
        <v/>
      </c>
      <c r="K371" s="3" t="str">
        <f t="shared" si="69"/>
        <v/>
      </c>
      <c r="L371" t="str">
        <f t="shared" si="70"/>
        <v/>
      </c>
      <c r="X371" s="1" t="e">
        <f ca="1"/>
        <v>#N/A</v>
      </c>
      <c r="Y371" s="1" t="e">
        <f ca="1"/>
        <v>#N/A</v>
      </c>
      <c r="Z371" s="92" t="e">
        <f ca="1"/>
        <v>#N/A</v>
      </c>
      <c r="AA371" s="1" t="e">
        <f ca="1"/>
        <v>#N/A</v>
      </c>
      <c r="AB371" s="1" t="e">
        <f ca="1"/>
        <v>#N/A</v>
      </c>
      <c r="AC371" s="1" t="e">
        <f ca="1"/>
        <v>#N/A</v>
      </c>
      <c r="AD371" s="92" t="e">
        <f ca="1"/>
        <v>#N/A</v>
      </c>
      <c r="AE371" s="1" t="e">
        <f ca="1"/>
        <v>#N/A</v>
      </c>
      <c r="AF371" s="1" t="e">
        <f ca="1"/>
        <v>#N/A</v>
      </c>
      <c r="AG371" s="1" t="e">
        <f ca="1"/>
        <v>#N/A</v>
      </c>
      <c r="AH371" s="1" t="e">
        <f ca="1"/>
        <v>#N/A</v>
      </c>
      <c r="AI371" s="1" t="e">
        <f ca="1"/>
        <v>#N/A</v>
      </c>
      <c r="AJ371" s="1" t="e">
        <f t="shared" ca="1" si="73"/>
        <v>#N/A</v>
      </c>
      <c r="AK371" s="1" t="str">
        <f t="shared" ca="1" si="74"/>
        <v/>
      </c>
      <c r="AL371" s="93" t="str">
        <f ca="1">IF(ISNUMBER(AA371),IF(AA371&lt;intake_valve_lift!$B$4*1000,0,AA371),"")</f>
        <v/>
      </c>
      <c r="AM371" s="93" t="str">
        <f t="shared" ca="1" si="75"/>
        <v/>
      </c>
      <c r="AN371" s="1" t="str">
        <f t="shared" ca="1" si="76"/>
        <v/>
      </c>
      <c r="AO371" s="93" t="str">
        <f ca="1">IF(ISNUMBER(AE371),IF(AE371&lt;exhaust_valve_lift!$B$4*1000,0,AE371),"")</f>
        <v/>
      </c>
      <c r="AP371" s="93" t="str">
        <f t="shared" ca="1" si="77"/>
        <v/>
      </c>
      <c r="AQ371" s="1" t="e">
        <f ca="1"/>
        <v>#N/A</v>
      </c>
      <c r="AR371" s="1" t="e">
        <f ca="1"/>
        <v>#N/A</v>
      </c>
      <c r="AS371" s="1" t="e">
        <f ca="1"/>
        <v>#N/A</v>
      </c>
      <c r="AT371" s="1" t="e">
        <f ca="1"/>
        <v>#N/A</v>
      </c>
    </row>
    <row r="372" spans="1:46" x14ac:dyDescent="0.25">
      <c r="A372" s="8"/>
      <c r="B372" s="10"/>
      <c r="C372" s="6" t="str">
        <f t="shared" si="65"/>
        <v/>
      </c>
      <c r="D372" s="6" t="str">
        <f t="shared" si="71"/>
        <v/>
      </c>
      <c r="E372" s="3" t="str">
        <f t="shared" si="66"/>
        <v/>
      </c>
      <c r="F372" t="str">
        <f t="shared" si="67"/>
        <v/>
      </c>
      <c r="G372" s="13"/>
      <c r="H372" s="14"/>
      <c r="I372" s="6" t="str">
        <f t="shared" si="68"/>
        <v/>
      </c>
      <c r="J372" s="6" t="str">
        <f t="shared" si="72"/>
        <v/>
      </c>
      <c r="K372" s="3" t="str">
        <f t="shared" si="69"/>
        <v/>
      </c>
      <c r="L372" t="str">
        <f t="shared" si="70"/>
        <v/>
      </c>
      <c r="X372" s="1" t="e">
        <f ca="1"/>
        <v>#N/A</v>
      </c>
      <c r="Y372" s="1" t="e">
        <f ca="1"/>
        <v>#N/A</v>
      </c>
      <c r="Z372" s="92" t="e">
        <f ca="1"/>
        <v>#N/A</v>
      </c>
      <c r="AA372" s="1" t="e">
        <f ca="1"/>
        <v>#N/A</v>
      </c>
      <c r="AB372" s="1" t="e">
        <f ca="1"/>
        <v>#N/A</v>
      </c>
      <c r="AC372" s="1" t="e">
        <f ca="1"/>
        <v>#N/A</v>
      </c>
      <c r="AD372" s="92" t="e">
        <f ca="1"/>
        <v>#N/A</v>
      </c>
      <c r="AE372" s="1" t="e">
        <f ca="1"/>
        <v>#N/A</v>
      </c>
      <c r="AF372" s="1" t="e">
        <f ca="1"/>
        <v>#N/A</v>
      </c>
      <c r="AG372" s="1" t="e">
        <f ca="1"/>
        <v>#N/A</v>
      </c>
      <c r="AH372" s="1" t="e">
        <f ca="1"/>
        <v>#N/A</v>
      </c>
      <c r="AI372" s="1" t="e">
        <f ca="1"/>
        <v>#N/A</v>
      </c>
      <c r="AJ372" s="1" t="e">
        <f t="shared" ca="1" si="73"/>
        <v>#N/A</v>
      </c>
      <c r="AK372" s="1" t="str">
        <f t="shared" ca="1" si="74"/>
        <v/>
      </c>
      <c r="AL372" s="93" t="str">
        <f ca="1">IF(ISNUMBER(AA372),IF(AA372&lt;intake_valve_lift!$B$4*1000,0,AA372),"")</f>
        <v/>
      </c>
      <c r="AM372" s="93" t="str">
        <f t="shared" ca="1" si="75"/>
        <v/>
      </c>
      <c r="AN372" s="1" t="str">
        <f t="shared" ca="1" si="76"/>
        <v/>
      </c>
      <c r="AO372" s="93" t="str">
        <f ca="1">IF(ISNUMBER(AE372),IF(AE372&lt;exhaust_valve_lift!$B$4*1000,0,AE372),"")</f>
        <v/>
      </c>
      <c r="AP372" s="93" t="str">
        <f t="shared" ca="1" si="77"/>
        <v/>
      </c>
      <c r="AQ372" s="1" t="e">
        <f ca="1"/>
        <v>#N/A</v>
      </c>
      <c r="AR372" s="1" t="e">
        <f ca="1"/>
        <v>#N/A</v>
      </c>
      <c r="AS372" s="1" t="e">
        <f ca="1"/>
        <v>#N/A</v>
      </c>
      <c r="AT372" s="1" t="e">
        <f ca="1"/>
        <v>#N/A</v>
      </c>
    </row>
    <row r="373" spans="1:46" x14ac:dyDescent="0.25">
      <c r="A373" s="8"/>
      <c r="B373" s="10"/>
      <c r="C373" s="6" t="str">
        <f t="shared" si="65"/>
        <v/>
      </c>
      <c r="D373" s="6" t="str">
        <f t="shared" si="71"/>
        <v/>
      </c>
      <c r="E373" s="3" t="str">
        <f t="shared" si="66"/>
        <v/>
      </c>
      <c r="F373" t="str">
        <f t="shared" si="67"/>
        <v/>
      </c>
      <c r="G373" s="13"/>
      <c r="H373" s="14"/>
      <c r="I373" s="6" t="str">
        <f t="shared" si="68"/>
        <v/>
      </c>
      <c r="J373" s="6" t="str">
        <f t="shared" si="72"/>
        <v/>
      </c>
      <c r="K373" s="3" t="str">
        <f t="shared" si="69"/>
        <v/>
      </c>
      <c r="L373" t="str">
        <f t="shared" si="70"/>
        <v/>
      </c>
      <c r="X373" s="1" t="e">
        <f ca="1"/>
        <v>#N/A</v>
      </c>
      <c r="Y373" s="1" t="e">
        <f ca="1"/>
        <v>#N/A</v>
      </c>
      <c r="Z373" s="92" t="e">
        <f ca="1"/>
        <v>#N/A</v>
      </c>
      <c r="AA373" s="1" t="e">
        <f ca="1"/>
        <v>#N/A</v>
      </c>
      <c r="AB373" s="1" t="e">
        <f ca="1"/>
        <v>#N/A</v>
      </c>
      <c r="AC373" s="1" t="e">
        <f ca="1"/>
        <v>#N/A</v>
      </c>
      <c r="AD373" s="92" t="e">
        <f ca="1"/>
        <v>#N/A</v>
      </c>
      <c r="AE373" s="1" t="e">
        <f ca="1"/>
        <v>#N/A</v>
      </c>
      <c r="AF373" s="1" t="e">
        <f ca="1"/>
        <v>#N/A</v>
      </c>
      <c r="AG373" s="1" t="e">
        <f ca="1"/>
        <v>#N/A</v>
      </c>
      <c r="AH373" s="1" t="e">
        <f ca="1"/>
        <v>#N/A</v>
      </c>
      <c r="AI373" s="1" t="e">
        <f ca="1"/>
        <v>#N/A</v>
      </c>
      <c r="AJ373" s="1" t="e">
        <f t="shared" ca="1" si="73"/>
        <v>#N/A</v>
      </c>
      <c r="AK373" s="1" t="str">
        <f t="shared" ca="1" si="74"/>
        <v/>
      </c>
      <c r="AL373" s="93" t="str">
        <f ca="1">IF(ISNUMBER(AA373),IF(AA373&lt;intake_valve_lift!$B$4*1000,0,AA373),"")</f>
        <v/>
      </c>
      <c r="AM373" s="93" t="str">
        <f t="shared" ca="1" si="75"/>
        <v/>
      </c>
      <c r="AN373" s="1" t="str">
        <f t="shared" ca="1" si="76"/>
        <v/>
      </c>
      <c r="AO373" s="93" t="str">
        <f ca="1">IF(ISNUMBER(AE373),IF(AE373&lt;exhaust_valve_lift!$B$4*1000,0,AE373),"")</f>
        <v/>
      </c>
      <c r="AP373" s="93" t="str">
        <f t="shared" ca="1" si="77"/>
        <v/>
      </c>
      <c r="AQ373" s="1" t="e">
        <f ca="1"/>
        <v>#N/A</v>
      </c>
      <c r="AR373" s="1" t="e">
        <f ca="1"/>
        <v>#N/A</v>
      </c>
      <c r="AS373" s="1" t="e">
        <f ca="1"/>
        <v>#N/A</v>
      </c>
      <c r="AT373" s="1" t="e">
        <f ca="1"/>
        <v>#N/A</v>
      </c>
    </row>
    <row r="374" spans="1:46" x14ac:dyDescent="0.25">
      <c r="A374" s="8"/>
      <c r="B374" s="10"/>
      <c r="C374" s="6" t="str">
        <f t="shared" si="65"/>
        <v/>
      </c>
      <c r="D374" s="6" t="str">
        <f t="shared" si="71"/>
        <v/>
      </c>
      <c r="E374" s="3" t="str">
        <f t="shared" si="66"/>
        <v/>
      </c>
      <c r="F374" t="str">
        <f t="shared" si="67"/>
        <v/>
      </c>
      <c r="G374" s="13"/>
      <c r="H374" s="14"/>
      <c r="I374" s="6" t="str">
        <f t="shared" si="68"/>
        <v/>
      </c>
      <c r="J374" s="6" t="str">
        <f t="shared" si="72"/>
        <v/>
      </c>
      <c r="K374" s="3" t="str">
        <f t="shared" si="69"/>
        <v/>
      </c>
      <c r="L374" t="str">
        <f t="shared" si="70"/>
        <v/>
      </c>
      <c r="X374" s="1" t="e">
        <f ca="1"/>
        <v>#N/A</v>
      </c>
      <c r="Y374" s="1" t="e">
        <f ca="1"/>
        <v>#N/A</v>
      </c>
      <c r="Z374" s="92" t="e">
        <f ca="1"/>
        <v>#N/A</v>
      </c>
      <c r="AA374" s="1" t="e">
        <f ca="1"/>
        <v>#N/A</v>
      </c>
      <c r="AB374" s="1" t="e">
        <f ca="1"/>
        <v>#N/A</v>
      </c>
      <c r="AC374" s="1" t="e">
        <f ca="1"/>
        <v>#N/A</v>
      </c>
      <c r="AD374" s="92" t="e">
        <f ca="1"/>
        <v>#N/A</v>
      </c>
      <c r="AE374" s="1" t="e">
        <f ca="1"/>
        <v>#N/A</v>
      </c>
      <c r="AF374" s="1" t="e">
        <f ca="1"/>
        <v>#N/A</v>
      </c>
      <c r="AG374" s="1" t="e">
        <f ca="1"/>
        <v>#N/A</v>
      </c>
      <c r="AH374" s="1" t="e">
        <f ca="1"/>
        <v>#N/A</v>
      </c>
      <c r="AI374" s="1" t="e">
        <f ca="1"/>
        <v>#N/A</v>
      </c>
      <c r="AJ374" s="1" t="e">
        <f t="shared" ca="1" si="73"/>
        <v>#N/A</v>
      </c>
      <c r="AK374" s="1" t="str">
        <f t="shared" ca="1" si="74"/>
        <v/>
      </c>
      <c r="AL374" s="93" t="str">
        <f ca="1">IF(ISNUMBER(AA374),IF(AA374&lt;intake_valve_lift!$B$4*1000,0,AA374),"")</f>
        <v/>
      </c>
      <c r="AM374" s="93" t="str">
        <f t="shared" ca="1" si="75"/>
        <v/>
      </c>
      <c r="AN374" s="1" t="str">
        <f t="shared" ca="1" si="76"/>
        <v/>
      </c>
      <c r="AO374" s="93" t="str">
        <f ca="1">IF(ISNUMBER(AE374),IF(AE374&lt;exhaust_valve_lift!$B$4*1000,0,AE374),"")</f>
        <v/>
      </c>
      <c r="AP374" s="93" t="str">
        <f t="shared" ca="1" si="77"/>
        <v/>
      </c>
      <c r="AQ374" s="1" t="e">
        <f ca="1"/>
        <v>#N/A</v>
      </c>
      <c r="AR374" s="1" t="e">
        <f ca="1"/>
        <v>#N/A</v>
      </c>
      <c r="AS374" s="1" t="e">
        <f ca="1"/>
        <v>#N/A</v>
      </c>
      <c r="AT374" s="1" t="e">
        <f ca="1"/>
        <v>#N/A</v>
      </c>
    </row>
    <row r="375" spans="1:46" x14ac:dyDescent="0.25">
      <c r="A375" s="8"/>
      <c r="B375" s="10"/>
      <c r="C375" s="6" t="str">
        <f t="shared" si="65"/>
        <v/>
      </c>
      <c r="D375" s="6" t="str">
        <f t="shared" si="71"/>
        <v/>
      </c>
      <c r="E375" s="3" t="str">
        <f t="shared" si="66"/>
        <v/>
      </c>
      <c r="F375" t="str">
        <f t="shared" si="67"/>
        <v/>
      </c>
      <c r="G375" s="13"/>
      <c r="H375" s="14"/>
      <c r="I375" s="6" t="str">
        <f t="shared" si="68"/>
        <v/>
      </c>
      <c r="J375" s="6" t="str">
        <f t="shared" si="72"/>
        <v/>
      </c>
      <c r="K375" s="3" t="str">
        <f t="shared" si="69"/>
        <v/>
      </c>
      <c r="L375" t="str">
        <f t="shared" si="70"/>
        <v/>
      </c>
      <c r="X375" s="1" t="e">
        <f ca="1"/>
        <v>#N/A</v>
      </c>
      <c r="Y375" s="1" t="e">
        <f ca="1"/>
        <v>#N/A</v>
      </c>
      <c r="Z375" s="92" t="e">
        <f ca="1"/>
        <v>#N/A</v>
      </c>
      <c r="AA375" s="1" t="e">
        <f ca="1"/>
        <v>#N/A</v>
      </c>
      <c r="AB375" s="1" t="e">
        <f ca="1"/>
        <v>#N/A</v>
      </c>
      <c r="AC375" s="1" t="e">
        <f ca="1"/>
        <v>#N/A</v>
      </c>
      <c r="AD375" s="92" t="e">
        <f ca="1"/>
        <v>#N/A</v>
      </c>
      <c r="AE375" s="1" t="e">
        <f ca="1"/>
        <v>#N/A</v>
      </c>
      <c r="AF375" s="1" t="e">
        <f ca="1"/>
        <v>#N/A</v>
      </c>
      <c r="AG375" s="1" t="e">
        <f ca="1"/>
        <v>#N/A</v>
      </c>
      <c r="AH375" s="1" t="e">
        <f ca="1"/>
        <v>#N/A</v>
      </c>
      <c r="AI375" s="1" t="e">
        <f ca="1"/>
        <v>#N/A</v>
      </c>
      <c r="AJ375" s="1" t="e">
        <f t="shared" ca="1" si="73"/>
        <v>#N/A</v>
      </c>
      <c r="AK375" s="1" t="str">
        <f t="shared" ca="1" si="74"/>
        <v/>
      </c>
      <c r="AL375" s="93" t="str">
        <f ca="1">IF(ISNUMBER(AA375),IF(AA375&lt;intake_valve_lift!$B$4*1000,0,AA375),"")</f>
        <v/>
      </c>
      <c r="AM375" s="93" t="str">
        <f t="shared" ca="1" si="75"/>
        <v/>
      </c>
      <c r="AN375" s="1" t="str">
        <f t="shared" ca="1" si="76"/>
        <v/>
      </c>
      <c r="AO375" s="93" t="str">
        <f ca="1">IF(ISNUMBER(AE375),IF(AE375&lt;exhaust_valve_lift!$B$4*1000,0,AE375),"")</f>
        <v/>
      </c>
      <c r="AP375" s="93" t="str">
        <f t="shared" ca="1" si="77"/>
        <v/>
      </c>
      <c r="AQ375" s="1" t="e">
        <f ca="1"/>
        <v>#N/A</v>
      </c>
      <c r="AR375" s="1" t="e">
        <f ca="1"/>
        <v>#N/A</v>
      </c>
      <c r="AS375" s="1" t="e">
        <f ca="1"/>
        <v>#N/A</v>
      </c>
      <c r="AT375" s="1" t="e">
        <f ca="1"/>
        <v>#N/A</v>
      </c>
    </row>
    <row r="376" spans="1:46" x14ac:dyDescent="0.25">
      <c r="A376" s="8"/>
      <c r="B376" s="10"/>
      <c r="C376" s="6" t="str">
        <f t="shared" si="65"/>
        <v/>
      </c>
      <c r="D376" s="6" t="str">
        <f t="shared" si="71"/>
        <v/>
      </c>
      <c r="E376" s="3" t="str">
        <f t="shared" si="66"/>
        <v/>
      </c>
      <c r="F376" t="str">
        <f t="shared" si="67"/>
        <v/>
      </c>
      <c r="G376" s="13"/>
      <c r="H376" s="14"/>
      <c r="I376" s="6" t="str">
        <f t="shared" si="68"/>
        <v/>
      </c>
      <c r="J376" s="6" t="str">
        <f t="shared" si="72"/>
        <v/>
      </c>
      <c r="K376" s="3" t="str">
        <f t="shared" si="69"/>
        <v/>
      </c>
      <c r="L376" t="str">
        <f t="shared" si="70"/>
        <v/>
      </c>
      <c r="X376" s="1" t="e">
        <f ca="1"/>
        <v>#N/A</v>
      </c>
      <c r="Y376" s="1" t="e">
        <f ca="1"/>
        <v>#N/A</v>
      </c>
      <c r="Z376" s="92" t="e">
        <f ca="1"/>
        <v>#N/A</v>
      </c>
      <c r="AA376" s="1" t="e">
        <f ca="1"/>
        <v>#N/A</v>
      </c>
      <c r="AB376" s="1" t="e">
        <f ca="1"/>
        <v>#N/A</v>
      </c>
      <c r="AC376" s="1" t="e">
        <f ca="1"/>
        <v>#N/A</v>
      </c>
      <c r="AD376" s="92" t="e">
        <f ca="1"/>
        <v>#N/A</v>
      </c>
      <c r="AE376" s="1" t="e">
        <f ca="1"/>
        <v>#N/A</v>
      </c>
      <c r="AF376" s="1" t="e">
        <f ca="1"/>
        <v>#N/A</v>
      </c>
      <c r="AG376" s="1" t="e">
        <f ca="1"/>
        <v>#N/A</v>
      </c>
      <c r="AH376" s="1" t="e">
        <f ca="1"/>
        <v>#N/A</v>
      </c>
      <c r="AI376" s="1" t="e">
        <f ca="1"/>
        <v>#N/A</v>
      </c>
      <c r="AJ376" s="1" t="e">
        <f t="shared" ca="1" si="73"/>
        <v>#N/A</v>
      </c>
      <c r="AK376" s="1" t="str">
        <f t="shared" ca="1" si="74"/>
        <v/>
      </c>
      <c r="AL376" s="93" t="str">
        <f ca="1">IF(ISNUMBER(AA376),IF(AA376&lt;intake_valve_lift!$B$4*1000,0,AA376),"")</f>
        <v/>
      </c>
      <c r="AM376" s="93" t="str">
        <f t="shared" ca="1" si="75"/>
        <v/>
      </c>
      <c r="AN376" s="1" t="str">
        <f t="shared" ca="1" si="76"/>
        <v/>
      </c>
      <c r="AO376" s="93" t="str">
        <f ca="1">IF(ISNUMBER(AE376),IF(AE376&lt;exhaust_valve_lift!$B$4*1000,0,AE376),"")</f>
        <v/>
      </c>
      <c r="AP376" s="93" t="str">
        <f t="shared" ca="1" si="77"/>
        <v/>
      </c>
      <c r="AQ376" s="1" t="e">
        <f ca="1"/>
        <v>#N/A</v>
      </c>
      <c r="AR376" s="1" t="e">
        <f ca="1"/>
        <v>#N/A</v>
      </c>
      <c r="AS376" s="1" t="e">
        <f ca="1"/>
        <v>#N/A</v>
      </c>
      <c r="AT376" s="1" t="e">
        <f ca="1"/>
        <v>#N/A</v>
      </c>
    </row>
    <row r="377" spans="1:46" x14ac:dyDescent="0.25">
      <c r="A377" s="8"/>
      <c r="B377" s="10"/>
      <c r="C377" s="6" t="str">
        <f t="shared" si="65"/>
        <v/>
      </c>
      <c r="D377" s="6" t="str">
        <f t="shared" si="71"/>
        <v/>
      </c>
      <c r="E377" s="3" t="str">
        <f t="shared" si="66"/>
        <v/>
      </c>
      <c r="F377" t="str">
        <f t="shared" si="67"/>
        <v/>
      </c>
      <c r="G377" s="13"/>
      <c r="H377" s="14"/>
      <c r="I377" s="6" t="str">
        <f t="shared" si="68"/>
        <v/>
      </c>
      <c r="J377" s="6" t="str">
        <f t="shared" si="72"/>
        <v/>
      </c>
      <c r="K377" s="3" t="str">
        <f t="shared" si="69"/>
        <v/>
      </c>
      <c r="L377" t="str">
        <f t="shared" si="70"/>
        <v/>
      </c>
      <c r="X377" s="1" t="e">
        <f ca="1"/>
        <v>#N/A</v>
      </c>
      <c r="Y377" s="1" t="e">
        <f ca="1"/>
        <v>#N/A</v>
      </c>
      <c r="Z377" s="92" t="e">
        <f ca="1"/>
        <v>#N/A</v>
      </c>
      <c r="AA377" s="1" t="e">
        <f ca="1"/>
        <v>#N/A</v>
      </c>
      <c r="AB377" s="1" t="e">
        <f ca="1"/>
        <v>#N/A</v>
      </c>
      <c r="AC377" s="1" t="e">
        <f ca="1"/>
        <v>#N/A</v>
      </c>
      <c r="AD377" s="92" t="e">
        <f ca="1"/>
        <v>#N/A</v>
      </c>
      <c r="AE377" s="1" t="e">
        <f ca="1"/>
        <v>#N/A</v>
      </c>
      <c r="AF377" s="1" t="e">
        <f ca="1"/>
        <v>#N/A</v>
      </c>
      <c r="AG377" s="1" t="e">
        <f ca="1"/>
        <v>#N/A</v>
      </c>
      <c r="AH377" s="1" t="e">
        <f ca="1"/>
        <v>#N/A</v>
      </c>
      <c r="AI377" s="1" t="e">
        <f ca="1"/>
        <v>#N/A</v>
      </c>
      <c r="AJ377" s="1" t="e">
        <f t="shared" ca="1" si="73"/>
        <v>#N/A</v>
      </c>
      <c r="AK377" s="1" t="str">
        <f t="shared" ca="1" si="74"/>
        <v/>
      </c>
      <c r="AL377" s="93" t="str">
        <f ca="1">IF(ISNUMBER(AA377),IF(AA377&lt;intake_valve_lift!$B$4*1000,0,AA377),"")</f>
        <v/>
      </c>
      <c r="AM377" s="93" t="str">
        <f t="shared" ca="1" si="75"/>
        <v/>
      </c>
      <c r="AN377" s="1" t="str">
        <f t="shared" ca="1" si="76"/>
        <v/>
      </c>
      <c r="AO377" s="93" t="str">
        <f ca="1">IF(ISNUMBER(AE377),IF(AE377&lt;exhaust_valve_lift!$B$4*1000,0,AE377),"")</f>
        <v/>
      </c>
      <c r="AP377" s="93" t="str">
        <f t="shared" ca="1" si="77"/>
        <v/>
      </c>
      <c r="AQ377" s="1" t="e">
        <f ca="1"/>
        <v>#N/A</v>
      </c>
      <c r="AR377" s="1" t="e">
        <f ca="1"/>
        <v>#N/A</v>
      </c>
      <c r="AS377" s="1" t="e">
        <f ca="1"/>
        <v>#N/A</v>
      </c>
      <c r="AT377" s="1" t="e">
        <f ca="1"/>
        <v>#N/A</v>
      </c>
    </row>
    <row r="378" spans="1:46" x14ac:dyDescent="0.25">
      <c r="A378" s="8"/>
      <c r="B378" s="10"/>
      <c r="C378" s="6" t="str">
        <f t="shared" si="65"/>
        <v/>
      </c>
      <c r="D378" s="6" t="str">
        <f t="shared" si="71"/>
        <v/>
      </c>
      <c r="E378" s="3" t="str">
        <f t="shared" si="66"/>
        <v/>
      </c>
      <c r="F378" t="str">
        <f t="shared" si="67"/>
        <v/>
      </c>
      <c r="G378" s="13"/>
      <c r="H378" s="14"/>
      <c r="I378" s="6" t="str">
        <f t="shared" si="68"/>
        <v/>
      </c>
      <c r="J378" s="6" t="str">
        <f t="shared" si="72"/>
        <v/>
      </c>
      <c r="K378" s="3" t="str">
        <f t="shared" si="69"/>
        <v/>
      </c>
      <c r="L378" t="str">
        <f t="shared" si="70"/>
        <v/>
      </c>
      <c r="X378" s="1" t="e">
        <f ca="1"/>
        <v>#N/A</v>
      </c>
      <c r="Y378" s="1" t="e">
        <f ca="1"/>
        <v>#N/A</v>
      </c>
      <c r="Z378" s="92" t="e">
        <f ca="1"/>
        <v>#N/A</v>
      </c>
      <c r="AA378" s="1" t="e">
        <f ca="1"/>
        <v>#N/A</v>
      </c>
      <c r="AB378" s="1" t="e">
        <f ca="1"/>
        <v>#N/A</v>
      </c>
      <c r="AC378" s="1" t="e">
        <f ca="1"/>
        <v>#N/A</v>
      </c>
      <c r="AD378" s="92" t="e">
        <f ca="1"/>
        <v>#N/A</v>
      </c>
      <c r="AE378" s="1" t="e">
        <f ca="1"/>
        <v>#N/A</v>
      </c>
      <c r="AF378" s="1" t="e">
        <f ca="1"/>
        <v>#N/A</v>
      </c>
      <c r="AG378" s="1" t="e">
        <f ca="1"/>
        <v>#N/A</v>
      </c>
      <c r="AH378" s="1" t="e">
        <f ca="1"/>
        <v>#N/A</v>
      </c>
      <c r="AI378" s="1" t="e">
        <f ca="1"/>
        <v>#N/A</v>
      </c>
      <c r="AJ378" s="1" t="e">
        <f t="shared" ca="1" si="73"/>
        <v>#N/A</v>
      </c>
      <c r="AK378" s="1" t="str">
        <f t="shared" ca="1" si="74"/>
        <v/>
      </c>
      <c r="AL378" s="93" t="str">
        <f ca="1">IF(ISNUMBER(AA378),IF(AA378&lt;intake_valve_lift!$B$4*1000,0,AA378),"")</f>
        <v/>
      </c>
      <c r="AM378" s="93" t="str">
        <f t="shared" ca="1" si="75"/>
        <v/>
      </c>
      <c r="AN378" s="1" t="str">
        <f t="shared" ca="1" si="76"/>
        <v/>
      </c>
      <c r="AO378" s="93" t="str">
        <f ca="1">IF(ISNUMBER(AE378),IF(AE378&lt;exhaust_valve_lift!$B$4*1000,0,AE378),"")</f>
        <v/>
      </c>
      <c r="AP378" s="93" t="str">
        <f t="shared" ca="1" si="77"/>
        <v/>
      </c>
      <c r="AQ378" s="1" t="e">
        <f ca="1"/>
        <v>#N/A</v>
      </c>
      <c r="AR378" s="1" t="e">
        <f ca="1"/>
        <v>#N/A</v>
      </c>
      <c r="AS378" s="1" t="e">
        <f ca="1"/>
        <v>#N/A</v>
      </c>
      <c r="AT378" s="1" t="e">
        <f ca="1"/>
        <v>#N/A</v>
      </c>
    </row>
    <row r="379" spans="1:46" x14ac:dyDescent="0.25">
      <c r="A379" s="8"/>
      <c r="B379" s="10"/>
      <c r="C379" s="6" t="str">
        <f t="shared" si="65"/>
        <v/>
      </c>
      <c r="D379" s="6" t="str">
        <f t="shared" si="71"/>
        <v/>
      </c>
      <c r="E379" s="3" t="str">
        <f t="shared" si="66"/>
        <v/>
      </c>
      <c r="F379" t="str">
        <f t="shared" si="67"/>
        <v/>
      </c>
      <c r="G379" s="13"/>
      <c r="H379" s="14"/>
      <c r="I379" s="6" t="str">
        <f t="shared" si="68"/>
        <v/>
      </c>
      <c r="J379" s="6" t="str">
        <f t="shared" si="72"/>
        <v/>
      </c>
      <c r="K379" s="3" t="str">
        <f t="shared" si="69"/>
        <v/>
      </c>
      <c r="L379" t="str">
        <f t="shared" si="70"/>
        <v/>
      </c>
      <c r="X379" s="1" t="e">
        <f ca="1"/>
        <v>#N/A</v>
      </c>
      <c r="Y379" s="1" t="e">
        <f ca="1"/>
        <v>#N/A</v>
      </c>
      <c r="Z379" s="92" t="e">
        <f ca="1"/>
        <v>#N/A</v>
      </c>
      <c r="AA379" s="1" t="e">
        <f ca="1"/>
        <v>#N/A</v>
      </c>
      <c r="AB379" s="1" t="e">
        <f ca="1"/>
        <v>#N/A</v>
      </c>
      <c r="AC379" s="1" t="e">
        <f ca="1"/>
        <v>#N/A</v>
      </c>
      <c r="AD379" s="92" t="e">
        <f ca="1"/>
        <v>#N/A</v>
      </c>
      <c r="AE379" s="1" t="e">
        <f ca="1"/>
        <v>#N/A</v>
      </c>
      <c r="AF379" s="1" t="e">
        <f ca="1"/>
        <v>#N/A</v>
      </c>
      <c r="AG379" s="1" t="e">
        <f ca="1"/>
        <v>#N/A</v>
      </c>
      <c r="AH379" s="1" t="e">
        <f ca="1"/>
        <v>#N/A</v>
      </c>
      <c r="AI379" s="1" t="e">
        <f ca="1"/>
        <v>#N/A</v>
      </c>
      <c r="AJ379" s="1" t="e">
        <f t="shared" ca="1" si="73"/>
        <v>#N/A</v>
      </c>
      <c r="AK379" s="1" t="str">
        <f t="shared" ca="1" si="74"/>
        <v/>
      </c>
      <c r="AL379" s="93" t="str">
        <f ca="1">IF(ISNUMBER(AA379),IF(AA379&lt;intake_valve_lift!$B$4*1000,0,AA379),"")</f>
        <v/>
      </c>
      <c r="AM379" s="93" t="str">
        <f t="shared" ca="1" si="75"/>
        <v/>
      </c>
      <c r="AN379" s="1" t="str">
        <f t="shared" ca="1" si="76"/>
        <v/>
      </c>
      <c r="AO379" s="93" t="str">
        <f ca="1">IF(ISNUMBER(AE379),IF(AE379&lt;exhaust_valve_lift!$B$4*1000,0,AE379),"")</f>
        <v/>
      </c>
      <c r="AP379" s="93" t="str">
        <f t="shared" ca="1" si="77"/>
        <v/>
      </c>
      <c r="AQ379" s="1" t="e">
        <f ca="1"/>
        <v>#N/A</v>
      </c>
      <c r="AR379" s="1" t="e">
        <f ca="1"/>
        <v>#N/A</v>
      </c>
      <c r="AS379" s="1" t="e">
        <f ca="1"/>
        <v>#N/A</v>
      </c>
      <c r="AT379" s="1" t="e">
        <f ca="1"/>
        <v>#N/A</v>
      </c>
    </row>
    <row r="380" spans="1:46" x14ac:dyDescent="0.25">
      <c r="A380" s="8"/>
      <c r="B380" s="10"/>
      <c r="C380" s="6" t="str">
        <f t="shared" si="65"/>
        <v/>
      </c>
      <c r="D380" s="6" t="str">
        <f t="shared" si="71"/>
        <v/>
      </c>
      <c r="E380" s="3" t="str">
        <f t="shared" si="66"/>
        <v/>
      </c>
      <c r="F380" t="str">
        <f t="shared" si="67"/>
        <v/>
      </c>
      <c r="G380" s="13"/>
      <c r="H380" s="14"/>
      <c r="I380" s="6" t="str">
        <f t="shared" si="68"/>
        <v/>
      </c>
      <c r="J380" s="6" t="str">
        <f t="shared" si="72"/>
        <v/>
      </c>
      <c r="K380" s="3" t="str">
        <f t="shared" si="69"/>
        <v/>
      </c>
      <c r="L380" t="str">
        <f t="shared" si="70"/>
        <v/>
      </c>
      <c r="X380" s="1" t="e">
        <f ca="1"/>
        <v>#N/A</v>
      </c>
      <c r="Y380" s="1" t="e">
        <f ca="1"/>
        <v>#N/A</v>
      </c>
      <c r="Z380" s="92" t="e">
        <f ca="1"/>
        <v>#N/A</v>
      </c>
      <c r="AA380" s="1" t="e">
        <f ca="1"/>
        <v>#N/A</v>
      </c>
      <c r="AB380" s="1" t="e">
        <f ca="1"/>
        <v>#N/A</v>
      </c>
      <c r="AC380" s="1" t="e">
        <f ca="1"/>
        <v>#N/A</v>
      </c>
      <c r="AD380" s="92" t="e">
        <f ca="1"/>
        <v>#N/A</v>
      </c>
      <c r="AE380" s="1" t="e">
        <f ca="1"/>
        <v>#N/A</v>
      </c>
      <c r="AF380" s="1" t="e">
        <f ca="1"/>
        <v>#N/A</v>
      </c>
      <c r="AG380" s="1" t="e">
        <f ca="1"/>
        <v>#N/A</v>
      </c>
      <c r="AH380" s="1" t="e">
        <f ca="1"/>
        <v>#N/A</v>
      </c>
      <c r="AI380" s="1" t="e">
        <f ca="1"/>
        <v>#N/A</v>
      </c>
      <c r="AJ380" s="1" t="e">
        <f t="shared" ca="1" si="73"/>
        <v>#N/A</v>
      </c>
      <c r="AK380" s="1" t="str">
        <f t="shared" ca="1" si="74"/>
        <v/>
      </c>
      <c r="AL380" s="93" t="str">
        <f ca="1">IF(ISNUMBER(AA380),IF(AA380&lt;intake_valve_lift!$B$4*1000,0,AA380),"")</f>
        <v/>
      </c>
      <c r="AM380" s="93" t="str">
        <f t="shared" ca="1" si="75"/>
        <v/>
      </c>
      <c r="AN380" s="1" t="str">
        <f t="shared" ca="1" si="76"/>
        <v/>
      </c>
      <c r="AO380" s="93" t="str">
        <f ca="1">IF(ISNUMBER(AE380),IF(AE380&lt;exhaust_valve_lift!$B$4*1000,0,AE380),"")</f>
        <v/>
      </c>
      <c r="AP380" s="93" t="str">
        <f t="shared" ca="1" si="77"/>
        <v/>
      </c>
      <c r="AQ380" s="1" t="e">
        <f ca="1"/>
        <v>#N/A</v>
      </c>
      <c r="AR380" s="1" t="e">
        <f ca="1"/>
        <v>#N/A</v>
      </c>
      <c r="AS380" s="1" t="e">
        <f ca="1"/>
        <v>#N/A</v>
      </c>
      <c r="AT380" s="1" t="e">
        <f ca="1"/>
        <v>#N/A</v>
      </c>
    </row>
    <row r="381" spans="1:46" x14ac:dyDescent="0.25">
      <c r="A381" s="8"/>
      <c r="B381" s="10"/>
      <c r="C381" s="6" t="str">
        <f t="shared" si="65"/>
        <v/>
      </c>
      <c r="D381" s="6" t="str">
        <f t="shared" si="71"/>
        <v/>
      </c>
      <c r="E381" s="3" t="str">
        <f t="shared" si="66"/>
        <v/>
      </c>
      <c r="F381" t="str">
        <f t="shared" si="67"/>
        <v/>
      </c>
      <c r="G381" s="13"/>
      <c r="H381" s="14"/>
      <c r="I381" s="6" t="str">
        <f t="shared" si="68"/>
        <v/>
      </c>
      <c r="J381" s="6" t="str">
        <f t="shared" si="72"/>
        <v/>
      </c>
      <c r="K381" s="3" t="str">
        <f t="shared" si="69"/>
        <v/>
      </c>
      <c r="L381" t="str">
        <f t="shared" si="70"/>
        <v/>
      </c>
      <c r="X381" s="1" t="e">
        <f ca="1"/>
        <v>#N/A</v>
      </c>
      <c r="Y381" s="1" t="e">
        <f ca="1"/>
        <v>#N/A</v>
      </c>
      <c r="Z381" s="92" t="e">
        <f ca="1"/>
        <v>#N/A</v>
      </c>
      <c r="AA381" s="1" t="e">
        <f ca="1"/>
        <v>#N/A</v>
      </c>
      <c r="AB381" s="1" t="e">
        <f ca="1"/>
        <v>#N/A</v>
      </c>
      <c r="AC381" s="1" t="e">
        <f ca="1"/>
        <v>#N/A</v>
      </c>
      <c r="AD381" s="92" t="e">
        <f ca="1"/>
        <v>#N/A</v>
      </c>
      <c r="AE381" s="1" t="e">
        <f ca="1"/>
        <v>#N/A</v>
      </c>
      <c r="AF381" s="1" t="e">
        <f ca="1"/>
        <v>#N/A</v>
      </c>
      <c r="AG381" s="1" t="e">
        <f ca="1"/>
        <v>#N/A</v>
      </c>
      <c r="AH381" s="1" t="e">
        <f ca="1"/>
        <v>#N/A</v>
      </c>
      <c r="AI381" s="1" t="e">
        <f ca="1"/>
        <v>#N/A</v>
      </c>
      <c r="AJ381" s="1" t="e">
        <f t="shared" ca="1" si="73"/>
        <v>#N/A</v>
      </c>
      <c r="AK381" s="1" t="str">
        <f t="shared" ca="1" si="74"/>
        <v/>
      </c>
      <c r="AL381" s="93" t="str">
        <f ca="1">IF(ISNUMBER(AA381),IF(AA381&lt;intake_valve_lift!$B$4*1000,0,AA381),"")</f>
        <v/>
      </c>
      <c r="AM381" s="93" t="str">
        <f t="shared" ca="1" si="75"/>
        <v/>
      </c>
      <c r="AN381" s="1" t="str">
        <f t="shared" ca="1" si="76"/>
        <v/>
      </c>
      <c r="AO381" s="93" t="str">
        <f ca="1">IF(ISNUMBER(AE381),IF(AE381&lt;exhaust_valve_lift!$B$4*1000,0,AE381),"")</f>
        <v/>
      </c>
      <c r="AP381" s="93" t="str">
        <f t="shared" ca="1" si="77"/>
        <v/>
      </c>
      <c r="AQ381" s="1" t="e">
        <f ca="1"/>
        <v>#N/A</v>
      </c>
      <c r="AR381" s="1" t="e">
        <f ca="1"/>
        <v>#N/A</v>
      </c>
      <c r="AS381" s="1" t="e">
        <f ca="1"/>
        <v>#N/A</v>
      </c>
      <c r="AT381" s="1" t="e">
        <f ca="1"/>
        <v>#N/A</v>
      </c>
    </row>
    <row r="382" spans="1:46" x14ac:dyDescent="0.25">
      <c r="A382" s="8"/>
      <c r="B382" s="10"/>
      <c r="C382" s="6" t="str">
        <f t="shared" si="65"/>
        <v/>
      </c>
      <c r="D382" s="6" t="str">
        <f t="shared" si="71"/>
        <v/>
      </c>
      <c r="E382" s="3" t="str">
        <f t="shared" si="66"/>
        <v/>
      </c>
      <c r="F382" t="str">
        <f t="shared" si="67"/>
        <v/>
      </c>
      <c r="G382" s="13"/>
      <c r="H382" s="14"/>
      <c r="I382" s="6" t="str">
        <f t="shared" si="68"/>
        <v/>
      </c>
      <c r="J382" s="6" t="str">
        <f t="shared" si="72"/>
        <v/>
      </c>
      <c r="K382" s="3" t="str">
        <f t="shared" si="69"/>
        <v/>
      </c>
      <c r="L382" t="str">
        <f t="shared" si="70"/>
        <v/>
      </c>
      <c r="X382" s="1" t="e">
        <f ca="1"/>
        <v>#N/A</v>
      </c>
      <c r="Y382" s="1" t="e">
        <f ca="1"/>
        <v>#N/A</v>
      </c>
      <c r="Z382" s="92" t="e">
        <f ca="1"/>
        <v>#N/A</v>
      </c>
      <c r="AA382" s="1" t="e">
        <f ca="1"/>
        <v>#N/A</v>
      </c>
      <c r="AB382" s="1" t="e">
        <f ca="1"/>
        <v>#N/A</v>
      </c>
      <c r="AC382" s="1" t="e">
        <f ca="1"/>
        <v>#N/A</v>
      </c>
      <c r="AD382" s="92" t="e">
        <f ca="1"/>
        <v>#N/A</v>
      </c>
      <c r="AE382" s="1" t="e">
        <f ca="1"/>
        <v>#N/A</v>
      </c>
      <c r="AF382" s="1" t="e">
        <f ca="1"/>
        <v>#N/A</v>
      </c>
      <c r="AG382" s="1" t="e">
        <f ca="1"/>
        <v>#N/A</v>
      </c>
      <c r="AH382" s="1" t="e">
        <f ca="1"/>
        <v>#N/A</v>
      </c>
      <c r="AI382" s="1" t="e">
        <f ca="1"/>
        <v>#N/A</v>
      </c>
      <c r="AJ382" s="1" t="e">
        <f t="shared" ca="1" si="73"/>
        <v>#N/A</v>
      </c>
      <c r="AK382" s="1" t="str">
        <f t="shared" ca="1" si="74"/>
        <v/>
      </c>
      <c r="AL382" s="93" t="str">
        <f ca="1">IF(ISNUMBER(AA382),IF(AA382&lt;intake_valve_lift!$B$4*1000,0,AA382),"")</f>
        <v/>
      </c>
      <c r="AM382" s="93" t="str">
        <f t="shared" ca="1" si="75"/>
        <v/>
      </c>
      <c r="AN382" s="1" t="str">
        <f t="shared" ca="1" si="76"/>
        <v/>
      </c>
      <c r="AO382" s="93" t="str">
        <f ca="1">IF(ISNUMBER(AE382),IF(AE382&lt;exhaust_valve_lift!$B$4*1000,0,AE382),"")</f>
        <v/>
      </c>
      <c r="AP382" s="93" t="str">
        <f t="shared" ca="1" si="77"/>
        <v/>
      </c>
      <c r="AQ382" s="1" t="e">
        <f ca="1"/>
        <v>#N/A</v>
      </c>
      <c r="AR382" s="1" t="e">
        <f ca="1"/>
        <v>#N/A</v>
      </c>
      <c r="AS382" s="1" t="e">
        <f ca="1"/>
        <v>#N/A</v>
      </c>
      <c r="AT382" s="1" t="e">
        <f ca="1"/>
        <v>#N/A</v>
      </c>
    </row>
    <row r="383" spans="1:46" x14ac:dyDescent="0.25">
      <c r="A383" s="8"/>
      <c r="B383" s="10"/>
      <c r="C383" s="6" t="str">
        <f t="shared" si="65"/>
        <v/>
      </c>
      <c r="D383" s="6" t="str">
        <f t="shared" si="71"/>
        <v/>
      </c>
      <c r="E383" s="3" t="str">
        <f t="shared" si="66"/>
        <v/>
      </c>
      <c r="F383" t="str">
        <f t="shared" si="67"/>
        <v/>
      </c>
      <c r="G383" s="13"/>
      <c r="H383" s="14"/>
      <c r="I383" s="6" t="str">
        <f t="shared" si="68"/>
        <v/>
      </c>
      <c r="J383" s="6" t="str">
        <f t="shared" si="72"/>
        <v/>
      </c>
      <c r="K383" s="3" t="str">
        <f t="shared" si="69"/>
        <v/>
      </c>
      <c r="L383" t="str">
        <f t="shared" si="70"/>
        <v/>
      </c>
      <c r="X383" s="1" t="e">
        <f ca="1"/>
        <v>#N/A</v>
      </c>
      <c r="Y383" s="1" t="e">
        <f ca="1"/>
        <v>#N/A</v>
      </c>
      <c r="Z383" s="92" t="e">
        <f ca="1"/>
        <v>#N/A</v>
      </c>
      <c r="AA383" s="1" t="e">
        <f ca="1"/>
        <v>#N/A</v>
      </c>
      <c r="AB383" s="1" t="e">
        <f ca="1"/>
        <v>#N/A</v>
      </c>
      <c r="AC383" s="1" t="e">
        <f ca="1"/>
        <v>#N/A</v>
      </c>
      <c r="AD383" s="92" t="e">
        <f ca="1"/>
        <v>#N/A</v>
      </c>
      <c r="AE383" s="1" t="e">
        <f ca="1"/>
        <v>#N/A</v>
      </c>
      <c r="AF383" s="1" t="e">
        <f ca="1"/>
        <v>#N/A</v>
      </c>
      <c r="AG383" s="1" t="e">
        <f ca="1"/>
        <v>#N/A</v>
      </c>
      <c r="AH383" s="1" t="e">
        <f ca="1"/>
        <v>#N/A</v>
      </c>
      <c r="AI383" s="1" t="e">
        <f ca="1"/>
        <v>#N/A</v>
      </c>
      <c r="AJ383" s="1" t="e">
        <f t="shared" ca="1" si="73"/>
        <v>#N/A</v>
      </c>
      <c r="AK383" s="1" t="str">
        <f t="shared" ca="1" si="74"/>
        <v/>
      </c>
      <c r="AL383" s="93" t="str">
        <f ca="1">IF(ISNUMBER(AA383),IF(AA383&lt;intake_valve_lift!$B$4*1000,0,AA383),"")</f>
        <v/>
      </c>
      <c r="AM383" s="93" t="str">
        <f t="shared" ca="1" si="75"/>
        <v/>
      </c>
      <c r="AN383" s="1" t="str">
        <f t="shared" ca="1" si="76"/>
        <v/>
      </c>
      <c r="AO383" s="93" t="str">
        <f ca="1">IF(ISNUMBER(AE383),IF(AE383&lt;exhaust_valve_lift!$B$4*1000,0,AE383),"")</f>
        <v/>
      </c>
      <c r="AP383" s="93" t="str">
        <f t="shared" ca="1" si="77"/>
        <v/>
      </c>
      <c r="AQ383" s="1" t="e">
        <f ca="1"/>
        <v>#N/A</v>
      </c>
      <c r="AR383" s="1" t="e">
        <f ca="1"/>
        <v>#N/A</v>
      </c>
      <c r="AS383" s="1" t="e">
        <f ca="1"/>
        <v>#N/A</v>
      </c>
      <c r="AT383" s="1" t="e">
        <f ca="1"/>
        <v>#N/A</v>
      </c>
    </row>
    <row r="384" spans="1:46" x14ac:dyDescent="0.25">
      <c r="A384" s="8"/>
      <c r="B384" s="10"/>
      <c r="C384" s="6" t="str">
        <f t="shared" si="65"/>
        <v/>
      </c>
      <c r="D384" s="6" t="str">
        <f t="shared" si="71"/>
        <v/>
      </c>
      <c r="E384" s="3" t="str">
        <f t="shared" si="66"/>
        <v/>
      </c>
      <c r="F384" t="str">
        <f t="shared" si="67"/>
        <v/>
      </c>
      <c r="G384" s="13"/>
      <c r="H384" s="14"/>
      <c r="I384" s="6" t="str">
        <f t="shared" si="68"/>
        <v/>
      </c>
      <c r="J384" s="6" t="str">
        <f t="shared" si="72"/>
        <v/>
      </c>
      <c r="K384" s="3" t="str">
        <f t="shared" si="69"/>
        <v/>
      </c>
      <c r="L384" t="str">
        <f t="shared" si="70"/>
        <v/>
      </c>
      <c r="X384" s="1" t="e">
        <f ca="1"/>
        <v>#N/A</v>
      </c>
      <c r="Y384" s="1" t="e">
        <f ca="1"/>
        <v>#N/A</v>
      </c>
      <c r="Z384" s="92" t="e">
        <f ca="1"/>
        <v>#N/A</v>
      </c>
      <c r="AA384" s="1" t="e">
        <f ca="1"/>
        <v>#N/A</v>
      </c>
      <c r="AB384" s="1" t="e">
        <f ca="1"/>
        <v>#N/A</v>
      </c>
      <c r="AC384" s="1" t="e">
        <f ca="1"/>
        <v>#N/A</v>
      </c>
      <c r="AD384" s="92" t="e">
        <f ca="1"/>
        <v>#N/A</v>
      </c>
      <c r="AE384" s="1" t="e">
        <f ca="1"/>
        <v>#N/A</v>
      </c>
      <c r="AF384" s="1" t="e">
        <f ca="1"/>
        <v>#N/A</v>
      </c>
      <c r="AG384" s="1" t="e">
        <f ca="1"/>
        <v>#N/A</v>
      </c>
      <c r="AH384" s="1" t="e">
        <f ca="1"/>
        <v>#N/A</v>
      </c>
      <c r="AI384" s="1" t="e">
        <f ca="1"/>
        <v>#N/A</v>
      </c>
      <c r="AJ384" s="1" t="e">
        <f t="shared" ca="1" si="73"/>
        <v>#N/A</v>
      </c>
      <c r="AK384" s="1" t="str">
        <f t="shared" ca="1" si="74"/>
        <v/>
      </c>
      <c r="AL384" s="93" t="str">
        <f ca="1">IF(ISNUMBER(AA384),IF(AA384&lt;intake_valve_lift!$B$4*1000,0,AA384),"")</f>
        <v/>
      </c>
      <c r="AM384" s="93" t="str">
        <f t="shared" ca="1" si="75"/>
        <v/>
      </c>
      <c r="AN384" s="1" t="str">
        <f t="shared" ca="1" si="76"/>
        <v/>
      </c>
      <c r="AO384" s="93" t="str">
        <f ca="1">IF(ISNUMBER(AE384),IF(AE384&lt;exhaust_valve_lift!$B$4*1000,0,AE384),"")</f>
        <v/>
      </c>
      <c r="AP384" s="93" t="str">
        <f t="shared" ca="1" si="77"/>
        <v/>
      </c>
      <c r="AQ384" s="1" t="e">
        <f ca="1"/>
        <v>#N/A</v>
      </c>
      <c r="AR384" s="1" t="e">
        <f ca="1"/>
        <v>#N/A</v>
      </c>
      <c r="AS384" s="1" t="e">
        <f ca="1"/>
        <v>#N/A</v>
      </c>
      <c r="AT384" s="1" t="e">
        <f ca="1"/>
        <v>#N/A</v>
      </c>
    </row>
    <row r="385" spans="1:46" x14ac:dyDescent="0.25">
      <c r="A385" s="8"/>
      <c r="B385" s="10"/>
      <c r="C385" s="6" t="str">
        <f t="shared" si="65"/>
        <v/>
      </c>
      <c r="D385" s="6" t="str">
        <f t="shared" si="71"/>
        <v/>
      </c>
      <c r="E385" s="3" t="str">
        <f t="shared" si="66"/>
        <v/>
      </c>
      <c r="F385" t="str">
        <f t="shared" si="67"/>
        <v/>
      </c>
      <c r="G385" s="13"/>
      <c r="H385" s="14"/>
      <c r="I385" s="6" t="str">
        <f t="shared" si="68"/>
        <v/>
      </c>
      <c r="J385" s="6" t="str">
        <f t="shared" si="72"/>
        <v/>
      </c>
      <c r="K385" s="3" t="str">
        <f t="shared" si="69"/>
        <v/>
      </c>
      <c r="L385" t="str">
        <f t="shared" si="70"/>
        <v/>
      </c>
      <c r="X385" s="1" t="e">
        <f ca="1"/>
        <v>#N/A</v>
      </c>
      <c r="Y385" s="1" t="e">
        <f ca="1"/>
        <v>#N/A</v>
      </c>
      <c r="Z385" s="92" t="e">
        <f ca="1"/>
        <v>#N/A</v>
      </c>
      <c r="AA385" s="1" t="e">
        <f ca="1"/>
        <v>#N/A</v>
      </c>
      <c r="AB385" s="1" t="e">
        <f ca="1"/>
        <v>#N/A</v>
      </c>
      <c r="AC385" s="1" t="e">
        <f ca="1"/>
        <v>#N/A</v>
      </c>
      <c r="AD385" s="92" t="e">
        <f ca="1"/>
        <v>#N/A</v>
      </c>
      <c r="AE385" s="1" t="e">
        <f ca="1"/>
        <v>#N/A</v>
      </c>
      <c r="AF385" s="1" t="e">
        <f ca="1"/>
        <v>#N/A</v>
      </c>
      <c r="AG385" s="1" t="e">
        <f ca="1"/>
        <v>#N/A</v>
      </c>
      <c r="AH385" s="1" t="e">
        <f ca="1"/>
        <v>#N/A</v>
      </c>
      <c r="AI385" s="1" t="e">
        <f ca="1"/>
        <v>#N/A</v>
      </c>
      <c r="AJ385" s="1" t="e">
        <f t="shared" ca="1" si="73"/>
        <v>#N/A</v>
      </c>
      <c r="AK385" s="1" t="str">
        <f t="shared" ca="1" si="74"/>
        <v/>
      </c>
      <c r="AL385" s="93" t="str">
        <f ca="1">IF(ISNUMBER(AA385),IF(AA385&lt;intake_valve_lift!$B$4*1000,0,AA385),"")</f>
        <v/>
      </c>
      <c r="AM385" s="93" t="str">
        <f t="shared" ca="1" si="75"/>
        <v/>
      </c>
      <c r="AN385" s="1" t="str">
        <f t="shared" ca="1" si="76"/>
        <v/>
      </c>
      <c r="AO385" s="93" t="str">
        <f ca="1">IF(ISNUMBER(AE385),IF(AE385&lt;exhaust_valve_lift!$B$4*1000,0,AE385),"")</f>
        <v/>
      </c>
      <c r="AP385" s="93" t="str">
        <f t="shared" ca="1" si="77"/>
        <v/>
      </c>
      <c r="AQ385" s="1" t="e">
        <f ca="1"/>
        <v>#N/A</v>
      </c>
      <c r="AR385" s="1" t="e">
        <f ca="1"/>
        <v>#N/A</v>
      </c>
      <c r="AS385" s="1" t="e">
        <f ca="1"/>
        <v>#N/A</v>
      </c>
      <c r="AT385" s="1" t="e">
        <f ca="1"/>
        <v>#N/A</v>
      </c>
    </row>
    <row r="386" spans="1:46" x14ac:dyDescent="0.25">
      <c r="A386" s="8"/>
      <c r="B386" s="10"/>
      <c r="C386" s="6" t="str">
        <f t="shared" si="65"/>
        <v/>
      </c>
      <c r="D386" s="6" t="str">
        <f t="shared" si="71"/>
        <v/>
      </c>
      <c r="E386" s="3" t="str">
        <f t="shared" si="66"/>
        <v/>
      </c>
      <c r="F386" t="str">
        <f t="shared" si="67"/>
        <v/>
      </c>
      <c r="G386" s="13"/>
      <c r="H386" s="14"/>
      <c r="I386" s="6" t="str">
        <f t="shared" si="68"/>
        <v/>
      </c>
      <c r="J386" s="6" t="str">
        <f t="shared" si="72"/>
        <v/>
      </c>
      <c r="K386" s="3" t="str">
        <f t="shared" si="69"/>
        <v/>
      </c>
      <c r="L386" t="str">
        <f t="shared" si="70"/>
        <v/>
      </c>
      <c r="X386" s="1" t="e">
        <f ca="1"/>
        <v>#N/A</v>
      </c>
      <c r="Y386" s="1" t="e">
        <f ca="1"/>
        <v>#N/A</v>
      </c>
      <c r="Z386" s="92" t="e">
        <f ca="1"/>
        <v>#N/A</v>
      </c>
      <c r="AA386" s="1" t="e">
        <f ca="1"/>
        <v>#N/A</v>
      </c>
      <c r="AB386" s="1" t="e">
        <f ca="1"/>
        <v>#N/A</v>
      </c>
      <c r="AC386" s="1" t="e">
        <f ca="1"/>
        <v>#N/A</v>
      </c>
      <c r="AD386" s="92" t="e">
        <f ca="1"/>
        <v>#N/A</v>
      </c>
      <c r="AE386" s="1" t="e">
        <f ca="1"/>
        <v>#N/A</v>
      </c>
      <c r="AF386" s="1" t="e">
        <f ca="1"/>
        <v>#N/A</v>
      </c>
      <c r="AG386" s="1" t="e">
        <f ca="1"/>
        <v>#N/A</v>
      </c>
      <c r="AH386" s="1" t="e">
        <f ca="1"/>
        <v>#N/A</v>
      </c>
      <c r="AI386" s="1" t="e">
        <f ca="1"/>
        <v>#N/A</v>
      </c>
      <c r="AJ386" s="1" t="e">
        <f t="shared" ca="1" si="73"/>
        <v>#N/A</v>
      </c>
      <c r="AK386" s="1" t="str">
        <f t="shared" ca="1" si="74"/>
        <v/>
      </c>
      <c r="AL386" s="93" t="str">
        <f ca="1">IF(ISNUMBER(AA386),IF(AA386&lt;intake_valve_lift!$B$4*1000,0,AA386),"")</f>
        <v/>
      </c>
      <c r="AM386" s="93" t="str">
        <f t="shared" ca="1" si="75"/>
        <v/>
      </c>
      <c r="AN386" s="1" t="str">
        <f t="shared" ca="1" si="76"/>
        <v/>
      </c>
      <c r="AO386" s="93" t="str">
        <f ca="1">IF(ISNUMBER(AE386),IF(AE386&lt;exhaust_valve_lift!$B$4*1000,0,AE386),"")</f>
        <v/>
      </c>
      <c r="AP386" s="93" t="str">
        <f t="shared" ca="1" si="77"/>
        <v/>
      </c>
      <c r="AQ386" s="1" t="e">
        <f ca="1"/>
        <v>#N/A</v>
      </c>
      <c r="AR386" s="1" t="e">
        <f ca="1"/>
        <v>#N/A</v>
      </c>
      <c r="AS386" s="1" t="e">
        <f ca="1"/>
        <v>#N/A</v>
      </c>
      <c r="AT386" s="1" t="e">
        <f ca="1"/>
        <v>#N/A</v>
      </c>
    </row>
    <row r="387" spans="1:46" x14ac:dyDescent="0.25">
      <c r="A387" s="8"/>
      <c r="B387" s="10"/>
      <c r="C387" s="6" t="str">
        <f t="shared" si="65"/>
        <v/>
      </c>
      <c r="D387" s="6" t="str">
        <f t="shared" si="71"/>
        <v/>
      </c>
      <c r="E387" s="3" t="str">
        <f t="shared" si="66"/>
        <v/>
      </c>
      <c r="F387" t="str">
        <f t="shared" si="67"/>
        <v/>
      </c>
      <c r="G387" s="13"/>
      <c r="H387" s="14"/>
      <c r="I387" s="6" t="str">
        <f t="shared" si="68"/>
        <v/>
      </c>
      <c r="J387" s="6" t="str">
        <f t="shared" si="72"/>
        <v/>
      </c>
      <c r="K387" s="3" t="str">
        <f t="shared" si="69"/>
        <v/>
      </c>
      <c r="L387" t="str">
        <f t="shared" si="70"/>
        <v/>
      </c>
      <c r="X387" s="1" t="e">
        <f ca="1"/>
        <v>#N/A</v>
      </c>
      <c r="Y387" s="1" t="e">
        <f ca="1"/>
        <v>#N/A</v>
      </c>
      <c r="Z387" s="92" t="e">
        <f ca="1"/>
        <v>#N/A</v>
      </c>
      <c r="AA387" s="1" t="e">
        <f ca="1"/>
        <v>#N/A</v>
      </c>
      <c r="AB387" s="1" t="e">
        <f ca="1"/>
        <v>#N/A</v>
      </c>
      <c r="AC387" s="1" t="e">
        <f ca="1"/>
        <v>#N/A</v>
      </c>
      <c r="AD387" s="92" t="e">
        <f ca="1"/>
        <v>#N/A</v>
      </c>
      <c r="AE387" s="1" t="e">
        <f ca="1"/>
        <v>#N/A</v>
      </c>
      <c r="AF387" s="1" t="e">
        <f ca="1"/>
        <v>#N/A</v>
      </c>
      <c r="AG387" s="1" t="e">
        <f ca="1"/>
        <v>#N/A</v>
      </c>
      <c r="AH387" s="1" t="e">
        <f ca="1"/>
        <v>#N/A</v>
      </c>
      <c r="AI387" s="1" t="e">
        <f ca="1"/>
        <v>#N/A</v>
      </c>
      <c r="AJ387" s="1" t="e">
        <f t="shared" ca="1" si="73"/>
        <v>#N/A</v>
      </c>
      <c r="AK387" s="1" t="str">
        <f t="shared" ca="1" si="74"/>
        <v/>
      </c>
      <c r="AL387" s="93" t="str">
        <f ca="1">IF(ISNUMBER(AA387),IF(AA387&lt;intake_valve_lift!$B$4*1000,0,AA387),"")</f>
        <v/>
      </c>
      <c r="AM387" s="93" t="str">
        <f t="shared" ca="1" si="75"/>
        <v/>
      </c>
      <c r="AN387" s="1" t="str">
        <f t="shared" ca="1" si="76"/>
        <v/>
      </c>
      <c r="AO387" s="93" t="str">
        <f ca="1">IF(ISNUMBER(AE387),IF(AE387&lt;exhaust_valve_lift!$B$4*1000,0,AE387),"")</f>
        <v/>
      </c>
      <c r="AP387" s="93" t="str">
        <f t="shared" ca="1" si="77"/>
        <v/>
      </c>
      <c r="AQ387" s="1" t="e">
        <f ca="1"/>
        <v>#N/A</v>
      </c>
      <c r="AR387" s="1" t="e">
        <f ca="1"/>
        <v>#N/A</v>
      </c>
      <c r="AS387" s="1" t="e">
        <f ca="1"/>
        <v>#N/A</v>
      </c>
      <c r="AT387" s="1" t="e">
        <f ca="1"/>
        <v>#N/A</v>
      </c>
    </row>
    <row r="388" spans="1:46" x14ac:dyDescent="0.25">
      <c r="A388" s="8"/>
      <c r="B388" s="10"/>
      <c r="C388" s="6" t="str">
        <f t="shared" ref="C388:C451" si="78">IF(ISNUMBER(A388),MAX(0,ROUND(B388-$P$31,2)),"")</f>
        <v/>
      </c>
      <c r="D388" s="6" t="str">
        <f t="shared" si="71"/>
        <v/>
      </c>
      <c r="E388" s="3" t="str">
        <f t="shared" ref="E388:E451" si="79">IF(ISNUMBER(A388),A388+$Q$7-$P$27,"")</f>
        <v/>
      </c>
      <c r="F388" t="str">
        <f t="shared" ref="F388:F451" si="80">IF(ISNUMBER(A388),A388+$Q$7-$P$27-$P$4,"")</f>
        <v/>
      </c>
      <c r="G388" s="13"/>
      <c r="H388" s="14"/>
      <c r="I388" s="6" t="str">
        <f t="shared" ref="I388:I451" si="81">IF(ISNUMBER(G388),MAX(0,ROUND(H388-$S$31,2)),"")</f>
        <v/>
      </c>
      <c r="J388" s="6" t="str">
        <f t="shared" si="72"/>
        <v/>
      </c>
      <c r="K388" s="3" t="str">
        <f t="shared" ref="K388:K451" si="82">IF(ISNUMBER(G388),G388+$Q$9-$S$27,"")</f>
        <v/>
      </c>
      <c r="L388" t="str">
        <f t="shared" ref="L388:L451" si="83">IF(ISNUMBER(G388),G388+$Q$9-$S$27+$Q$4,"")</f>
        <v/>
      </c>
      <c r="X388" s="1" t="e">
        <f ca="1"/>
        <v>#N/A</v>
      </c>
      <c r="Y388" s="1" t="e">
        <f ca="1"/>
        <v>#N/A</v>
      </c>
      <c r="Z388" s="92" t="e">
        <f ca="1"/>
        <v>#N/A</v>
      </c>
      <c r="AA388" s="1" t="e">
        <f ca="1"/>
        <v>#N/A</v>
      </c>
      <c r="AB388" s="1" t="e">
        <f ca="1"/>
        <v>#N/A</v>
      </c>
      <c r="AC388" s="1" t="e">
        <f ca="1"/>
        <v>#N/A</v>
      </c>
      <c r="AD388" s="92" t="e">
        <f ca="1"/>
        <v>#N/A</v>
      </c>
      <c r="AE388" s="1" t="e">
        <f ca="1"/>
        <v>#N/A</v>
      </c>
      <c r="AF388" s="1" t="e">
        <f ca="1"/>
        <v>#N/A</v>
      </c>
      <c r="AG388" s="1" t="e">
        <f ca="1"/>
        <v>#N/A</v>
      </c>
      <c r="AH388" s="1" t="e">
        <f ca="1"/>
        <v>#N/A</v>
      </c>
      <c r="AI388" s="1" t="e">
        <f ca="1"/>
        <v>#N/A</v>
      </c>
      <c r="AJ388" s="1" t="e">
        <f t="shared" ca="1" si="73"/>
        <v>#N/A</v>
      </c>
      <c r="AK388" s="1" t="str">
        <f t="shared" ca="1" si="74"/>
        <v/>
      </c>
      <c r="AL388" s="93" t="str">
        <f ca="1">IF(ISNUMBER(AA388),IF(AA388&lt;intake_valve_lift!$B$4*1000,0,AA388),"")</f>
        <v/>
      </c>
      <c r="AM388" s="93" t="str">
        <f t="shared" ca="1" si="75"/>
        <v/>
      </c>
      <c r="AN388" s="1" t="str">
        <f t="shared" ca="1" si="76"/>
        <v/>
      </c>
      <c r="AO388" s="93" t="str">
        <f ca="1">IF(ISNUMBER(AE388),IF(AE388&lt;exhaust_valve_lift!$B$4*1000,0,AE388),"")</f>
        <v/>
      </c>
      <c r="AP388" s="93" t="str">
        <f t="shared" ca="1" si="77"/>
        <v/>
      </c>
      <c r="AQ388" s="1" t="e">
        <f ca="1"/>
        <v>#N/A</v>
      </c>
      <c r="AR388" s="1" t="e">
        <f ca="1"/>
        <v>#N/A</v>
      </c>
      <c r="AS388" s="1" t="e">
        <f ca="1"/>
        <v>#N/A</v>
      </c>
      <c r="AT388" s="1" t="e">
        <f ca="1"/>
        <v>#N/A</v>
      </c>
    </row>
    <row r="389" spans="1:46" x14ac:dyDescent="0.25">
      <c r="A389" s="8"/>
      <c r="B389" s="10"/>
      <c r="C389" s="6" t="str">
        <f t="shared" si="78"/>
        <v/>
      </c>
      <c r="D389" s="6" t="str">
        <f t="shared" si="71"/>
        <v/>
      </c>
      <c r="E389" s="3" t="str">
        <f t="shared" si="79"/>
        <v/>
      </c>
      <c r="F389" t="str">
        <f t="shared" si="80"/>
        <v/>
      </c>
      <c r="G389" s="13"/>
      <c r="H389" s="14"/>
      <c r="I389" s="6" t="str">
        <f t="shared" si="81"/>
        <v/>
      </c>
      <c r="J389" s="6" t="str">
        <f t="shared" si="72"/>
        <v/>
      </c>
      <c r="K389" s="3" t="str">
        <f t="shared" si="82"/>
        <v/>
      </c>
      <c r="L389" t="str">
        <f t="shared" si="83"/>
        <v/>
      </c>
      <c r="X389" s="1" t="e">
        <f ca="1"/>
        <v>#N/A</v>
      </c>
      <c r="Y389" s="1" t="e">
        <f ca="1"/>
        <v>#N/A</v>
      </c>
      <c r="Z389" s="92" t="e">
        <f ca="1"/>
        <v>#N/A</v>
      </c>
      <c r="AA389" s="1" t="e">
        <f ca="1"/>
        <v>#N/A</v>
      </c>
      <c r="AB389" s="1" t="e">
        <f ca="1"/>
        <v>#N/A</v>
      </c>
      <c r="AC389" s="1" t="e">
        <f ca="1"/>
        <v>#N/A</v>
      </c>
      <c r="AD389" s="92" t="e">
        <f ca="1"/>
        <v>#N/A</v>
      </c>
      <c r="AE389" s="1" t="e">
        <f ca="1"/>
        <v>#N/A</v>
      </c>
      <c r="AF389" s="1" t="e">
        <f ca="1"/>
        <v>#N/A</v>
      </c>
      <c r="AG389" s="1" t="e">
        <f ca="1"/>
        <v>#N/A</v>
      </c>
      <c r="AH389" s="1" t="e">
        <f ca="1"/>
        <v>#N/A</v>
      </c>
      <c r="AI389" s="1" t="e">
        <f ca="1"/>
        <v>#N/A</v>
      </c>
      <c r="AJ389" s="1" t="e">
        <f t="shared" ca="1" si="73"/>
        <v>#N/A</v>
      </c>
      <c r="AK389" s="1" t="str">
        <f t="shared" ca="1" si="74"/>
        <v/>
      </c>
      <c r="AL389" s="93" t="str">
        <f ca="1">IF(ISNUMBER(AA389),IF(AA389&lt;intake_valve_lift!$B$4*1000,0,AA389),"")</f>
        <v/>
      </c>
      <c r="AM389" s="93" t="str">
        <f t="shared" ca="1" si="75"/>
        <v/>
      </c>
      <c r="AN389" s="1" t="str">
        <f t="shared" ca="1" si="76"/>
        <v/>
      </c>
      <c r="AO389" s="93" t="str">
        <f ca="1">IF(ISNUMBER(AE389),IF(AE389&lt;exhaust_valve_lift!$B$4*1000,0,AE389),"")</f>
        <v/>
      </c>
      <c r="AP389" s="93" t="str">
        <f t="shared" ca="1" si="77"/>
        <v/>
      </c>
      <c r="AQ389" s="1" t="e">
        <f ca="1"/>
        <v>#N/A</v>
      </c>
      <c r="AR389" s="1" t="e">
        <f ca="1"/>
        <v>#N/A</v>
      </c>
      <c r="AS389" s="1" t="e">
        <f ca="1"/>
        <v>#N/A</v>
      </c>
      <c r="AT389" s="1" t="e">
        <f ca="1"/>
        <v>#N/A</v>
      </c>
    </row>
    <row r="390" spans="1:46" x14ac:dyDescent="0.25">
      <c r="A390" s="8"/>
      <c r="B390" s="10"/>
      <c r="C390" s="6" t="str">
        <f t="shared" si="78"/>
        <v/>
      </c>
      <c r="D390" s="6" t="str">
        <f t="shared" ref="D390:D453" si="84">IF(AND(C390=0,C391=0,C389=0),1000,C390)</f>
        <v/>
      </c>
      <c r="E390" s="3" t="str">
        <f t="shared" si="79"/>
        <v/>
      </c>
      <c r="F390" t="str">
        <f t="shared" si="80"/>
        <v/>
      </c>
      <c r="G390" s="13"/>
      <c r="H390" s="14"/>
      <c r="I390" s="6" t="str">
        <f t="shared" si="81"/>
        <v/>
      </c>
      <c r="J390" s="6" t="str">
        <f t="shared" ref="J390:J453" si="85">IF(AND(I390=0,I391=0,I389=0),1000,I390)</f>
        <v/>
      </c>
      <c r="K390" s="3" t="str">
        <f t="shared" si="82"/>
        <v/>
      </c>
      <c r="L390" t="str">
        <f t="shared" si="83"/>
        <v/>
      </c>
      <c r="X390" s="1" t="e">
        <f ca="1"/>
        <v>#N/A</v>
      </c>
      <c r="Y390" s="1" t="e">
        <f ca="1"/>
        <v>#N/A</v>
      </c>
      <c r="Z390" s="92" t="e">
        <f ca="1"/>
        <v>#N/A</v>
      </c>
      <c r="AA390" s="1" t="e">
        <f ca="1"/>
        <v>#N/A</v>
      </c>
      <c r="AB390" s="1" t="e">
        <f ca="1"/>
        <v>#N/A</v>
      </c>
      <c r="AC390" s="1" t="e">
        <f ca="1"/>
        <v>#N/A</v>
      </c>
      <c r="AD390" s="92" t="e">
        <f ca="1"/>
        <v>#N/A</v>
      </c>
      <c r="AE390" s="1" t="e">
        <f ca="1"/>
        <v>#N/A</v>
      </c>
      <c r="AF390" s="1" t="e">
        <f ca="1"/>
        <v>#N/A</v>
      </c>
      <c r="AG390" s="1" t="e">
        <f ca="1"/>
        <v>#N/A</v>
      </c>
      <c r="AH390" s="1" t="e">
        <f ca="1"/>
        <v>#N/A</v>
      </c>
      <c r="AI390" s="1" t="e">
        <f ca="1"/>
        <v>#N/A</v>
      </c>
      <c r="AJ390" s="1" t="e">
        <f t="shared" ref="AJ390:AJ453" ca="1" si="86">AI390-AG390</f>
        <v>#N/A</v>
      </c>
      <c r="AK390" s="1" t="str">
        <f t="shared" ref="AK390:AK453" ca="1" si="87">IF(ISNUMBER(AL390),Z390,"")</f>
        <v/>
      </c>
      <c r="AL390" s="93" t="str">
        <f ca="1">IF(ISNUMBER(AA390),IF(AA390&lt;intake_valve_lift!$B$4*1000,0,AA390),"")</f>
        <v/>
      </c>
      <c r="AM390" s="93" t="str">
        <f t="shared" ref="AM390:AM453" ca="1" si="88">IF(AND(AL390=0,AL391=0,AL389=0),1000,AL390)</f>
        <v/>
      </c>
      <c r="AN390" s="1" t="str">
        <f t="shared" ref="AN390:AN453" ca="1" si="89">IF(ISNUMBER(AO390),AD390,"")</f>
        <v/>
      </c>
      <c r="AO390" s="93" t="str">
        <f ca="1">IF(ISNUMBER(AE390),IF(AE390&lt;exhaust_valve_lift!$B$4*1000,0,AE390),"")</f>
        <v/>
      </c>
      <c r="AP390" s="93" t="str">
        <f t="shared" ref="AP390:AP453" ca="1" si="90">IF(AND(AO390=0,AO391=0,AO389=0),1000,AO390)</f>
        <v/>
      </c>
      <c r="AQ390" s="1" t="e">
        <f ca="1"/>
        <v>#N/A</v>
      </c>
      <c r="AR390" s="1" t="e">
        <f ca="1"/>
        <v>#N/A</v>
      </c>
      <c r="AS390" s="1" t="e">
        <f ca="1"/>
        <v>#N/A</v>
      </c>
      <c r="AT390" s="1" t="e">
        <f ca="1"/>
        <v>#N/A</v>
      </c>
    </row>
    <row r="391" spans="1:46" x14ac:dyDescent="0.25">
      <c r="A391" s="8"/>
      <c r="B391" s="10"/>
      <c r="C391" s="6" t="str">
        <f t="shared" si="78"/>
        <v/>
      </c>
      <c r="D391" s="6" t="str">
        <f t="shared" si="84"/>
        <v/>
      </c>
      <c r="E391" s="3" t="str">
        <f t="shared" si="79"/>
        <v/>
      </c>
      <c r="F391" t="str">
        <f t="shared" si="80"/>
        <v/>
      </c>
      <c r="G391" s="13"/>
      <c r="H391" s="14"/>
      <c r="I391" s="6" t="str">
        <f t="shared" si="81"/>
        <v/>
      </c>
      <c r="J391" s="6" t="str">
        <f t="shared" si="85"/>
        <v/>
      </c>
      <c r="K391" s="3" t="str">
        <f t="shared" si="82"/>
        <v/>
      </c>
      <c r="L391" t="str">
        <f t="shared" si="83"/>
        <v/>
      </c>
      <c r="X391" s="1" t="e">
        <f ca="1"/>
        <v>#N/A</v>
      </c>
      <c r="Y391" s="1" t="e">
        <f ca="1"/>
        <v>#N/A</v>
      </c>
      <c r="Z391" s="92" t="e">
        <f ca="1"/>
        <v>#N/A</v>
      </c>
      <c r="AA391" s="1" t="e">
        <f ca="1"/>
        <v>#N/A</v>
      </c>
      <c r="AB391" s="1" t="e">
        <f ca="1"/>
        <v>#N/A</v>
      </c>
      <c r="AC391" s="1" t="e">
        <f ca="1"/>
        <v>#N/A</v>
      </c>
      <c r="AD391" s="92" t="e">
        <f ca="1"/>
        <v>#N/A</v>
      </c>
      <c r="AE391" s="1" t="e">
        <f ca="1"/>
        <v>#N/A</v>
      </c>
      <c r="AF391" s="1" t="e">
        <f ca="1"/>
        <v>#N/A</v>
      </c>
      <c r="AG391" s="1" t="e">
        <f ca="1"/>
        <v>#N/A</v>
      </c>
      <c r="AH391" s="1" t="e">
        <f ca="1"/>
        <v>#N/A</v>
      </c>
      <c r="AI391" s="1" t="e">
        <f ca="1"/>
        <v>#N/A</v>
      </c>
      <c r="AJ391" s="1" t="e">
        <f t="shared" ca="1" si="86"/>
        <v>#N/A</v>
      </c>
      <c r="AK391" s="1" t="str">
        <f t="shared" ca="1" si="87"/>
        <v/>
      </c>
      <c r="AL391" s="93" t="str">
        <f ca="1">IF(ISNUMBER(AA391),IF(AA391&lt;intake_valve_lift!$B$4*1000,0,AA391),"")</f>
        <v/>
      </c>
      <c r="AM391" s="93" t="str">
        <f t="shared" ca="1" si="88"/>
        <v/>
      </c>
      <c r="AN391" s="1" t="str">
        <f t="shared" ca="1" si="89"/>
        <v/>
      </c>
      <c r="AO391" s="93" t="str">
        <f ca="1">IF(ISNUMBER(AE391),IF(AE391&lt;exhaust_valve_lift!$B$4*1000,0,AE391),"")</f>
        <v/>
      </c>
      <c r="AP391" s="93" t="str">
        <f t="shared" ca="1" si="90"/>
        <v/>
      </c>
      <c r="AQ391" s="1" t="e">
        <f ca="1"/>
        <v>#N/A</v>
      </c>
      <c r="AR391" s="1" t="e">
        <f ca="1"/>
        <v>#N/A</v>
      </c>
      <c r="AS391" s="1" t="e">
        <f ca="1"/>
        <v>#N/A</v>
      </c>
      <c r="AT391" s="1" t="e">
        <f ca="1"/>
        <v>#N/A</v>
      </c>
    </row>
    <row r="392" spans="1:46" x14ac:dyDescent="0.25">
      <c r="A392" s="8"/>
      <c r="B392" s="10"/>
      <c r="C392" s="6" t="str">
        <f t="shared" si="78"/>
        <v/>
      </c>
      <c r="D392" s="6" t="str">
        <f t="shared" si="84"/>
        <v/>
      </c>
      <c r="E392" s="3" t="str">
        <f t="shared" si="79"/>
        <v/>
      </c>
      <c r="F392" t="str">
        <f t="shared" si="80"/>
        <v/>
      </c>
      <c r="G392" s="13"/>
      <c r="H392" s="14"/>
      <c r="I392" s="6" t="str">
        <f t="shared" si="81"/>
        <v/>
      </c>
      <c r="J392" s="6" t="str">
        <f t="shared" si="85"/>
        <v/>
      </c>
      <c r="K392" s="3" t="str">
        <f t="shared" si="82"/>
        <v/>
      </c>
      <c r="L392" t="str">
        <f t="shared" si="83"/>
        <v/>
      </c>
      <c r="X392" s="1" t="e">
        <f ca="1"/>
        <v>#N/A</v>
      </c>
      <c r="Y392" s="1" t="e">
        <f ca="1"/>
        <v>#N/A</v>
      </c>
      <c r="Z392" s="92" t="e">
        <f ca="1"/>
        <v>#N/A</v>
      </c>
      <c r="AA392" s="1" t="e">
        <f ca="1"/>
        <v>#N/A</v>
      </c>
      <c r="AB392" s="1" t="e">
        <f ca="1"/>
        <v>#N/A</v>
      </c>
      <c r="AC392" s="1" t="e">
        <f ca="1"/>
        <v>#N/A</v>
      </c>
      <c r="AD392" s="92" t="e">
        <f ca="1"/>
        <v>#N/A</v>
      </c>
      <c r="AE392" s="1" t="e">
        <f ca="1"/>
        <v>#N/A</v>
      </c>
      <c r="AF392" s="1" t="e">
        <f ca="1"/>
        <v>#N/A</v>
      </c>
      <c r="AG392" s="1" t="e">
        <f ca="1"/>
        <v>#N/A</v>
      </c>
      <c r="AH392" s="1" t="e">
        <f ca="1"/>
        <v>#N/A</v>
      </c>
      <c r="AI392" s="1" t="e">
        <f ca="1"/>
        <v>#N/A</v>
      </c>
      <c r="AJ392" s="1" t="e">
        <f t="shared" ca="1" si="86"/>
        <v>#N/A</v>
      </c>
      <c r="AK392" s="1" t="str">
        <f t="shared" ca="1" si="87"/>
        <v/>
      </c>
      <c r="AL392" s="93" t="str">
        <f ca="1">IF(ISNUMBER(AA392),IF(AA392&lt;intake_valve_lift!$B$4*1000,0,AA392),"")</f>
        <v/>
      </c>
      <c r="AM392" s="93" t="str">
        <f t="shared" ca="1" si="88"/>
        <v/>
      </c>
      <c r="AN392" s="1" t="str">
        <f t="shared" ca="1" si="89"/>
        <v/>
      </c>
      <c r="AO392" s="93" t="str">
        <f ca="1">IF(ISNUMBER(AE392),IF(AE392&lt;exhaust_valve_lift!$B$4*1000,0,AE392),"")</f>
        <v/>
      </c>
      <c r="AP392" s="93" t="str">
        <f t="shared" ca="1" si="90"/>
        <v/>
      </c>
      <c r="AQ392" s="1" t="e">
        <f ca="1"/>
        <v>#N/A</v>
      </c>
      <c r="AR392" s="1" t="e">
        <f ca="1"/>
        <v>#N/A</v>
      </c>
      <c r="AS392" s="1" t="e">
        <f ca="1"/>
        <v>#N/A</v>
      </c>
      <c r="AT392" s="1" t="e">
        <f ca="1"/>
        <v>#N/A</v>
      </c>
    </row>
    <row r="393" spans="1:46" x14ac:dyDescent="0.25">
      <c r="A393" s="8"/>
      <c r="B393" s="10"/>
      <c r="C393" s="6" t="str">
        <f t="shared" si="78"/>
        <v/>
      </c>
      <c r="D393" s="6" t="str">
        <f t="shared" si="84"/>
        <v/>
      </c>
      <c r="E393" s="3" t="str">
        <f t="shared" si="79"/>
        <v/>
      </c>
      <c r="F393" t="str">
        <f t="shared" si="80"/>
        <v/>
      </c>
      <c r="G393" s="13"/>
      <c r="H393" s="14"/>
      <c r="I393" s="6" t="str">
        <f t="shared" si="81"/>
        <v/>
      </c>
      <c r="J393" s="6" t="str">
        <f t="shared" si="85"/>
        <v/>
      </c>
      <c r="K393" s="3" t="str">
        <f t="shared" si="82"/>
        <v/>
      </c>
      <c r="L393" t="str">
        <f t="shared" si="83"/>
        <v/>
      </c>
      <c r="X393" s="1" t="e">
        <f ca="1"/>
        <v>#N/A</v>
      </c>
      <c r="Y393" s="1" t="e">
        <f ca="1"/>
        <v>#N/A</v>
      </c>
      <c r="Z393" s="92" t="e">
        <f ca="1"/>
        <v>#N/A</v>
      </c>
      <c r="AA393" s="1" t="e">
        <f ca="1"/>
        <v>#N/A</v>
      </c>
      <c r="AB393" s="1" t="e">
        <f ca="1"/>
        <v>#N/A</v>
      </c>
      <c r="AC393" s="1" t="e">
        <f ca="1"/>
        <v>#N/A</v>
      </c>
      <c r="AD393" s="92" t="e">
        <f ca="1"/>
        <v>#N/A</v>
      </c>
      <c r="AE393" s="1" t="e">
        <f ca="1"/>
        <v>#N/A</v>
      </c>
      <c r="AF393" s="1" t="e">
        <f ca="1"/>
        <v>#N/A</v>
      </c>
      <c r="AG393" s="1" t="e">
        <f ca="1"/>
        <v>#N/A</v>
      </c>
      <c r="AH393" s="1" t="e">
        <f ca="1"/>
        <v>#N/A</v>
      </c>
      <c r="AI393" s="1" t="e">
        <f ca="1"/>
        <v>#N/A</v>
      </c>
      <c r="AJ393" s="1" t="e">
        <f t="shared" ca="1" si="86"/>
        <v>#N/A</v>
      </c>
      <c r="AK393" s="1" t="str">
        <f t="shared" ca="1" si="87"/>
        <v/>
      </c>
      <c r="AL393" s="93" t="str">
        <f ca="1">IF(ISNUMBER(AA393),IF(AA393&lt;intake_valve_lift!$B$4*1000,0,AA393),"")</f>
        <v/>
      </c>
      <c r="AM393" s="93" t="str">
        <f t="shared" ca="1" si="88"/>
        <v/>
      </c>
      <c r="AN393" s="1" t="str">
        <f t="shared" ca="1" si="89"/>
        <v/>
      </c>
      <c r="AO393" s="93" t="str">
        <f ca="1">IF(ISNUMBER(AE393),IF(AE393&lt;exhaust_valve_lift!$B$4*1000,0,AE393),"")</f>
        <v/>
      </c>
      <c r="AP393" s="93" t="str">
        <f t="shared" ca="1" si="90"/>
        <v/>
      </c>
      <c r="AQ393" s="1" t="e">
        <f ca="1"/>
        <v>#N/A</v>
      </c>
      <c r="AR393" s="1" t="e">
        <f ca="1"/>
        <v>#N/A</v>
      </c>
      <c r="AS393" s="1" t="e">
        <f ca="1"/>
        <v>#N/A</v>
      </c>
      <c r="AT393" s="1" t="e">
        <f ca="1"/>
        <v>#N/A</v>
      </c>
    </row>
    <row r="394" spans="1:46" x14ac:dyDescent="0.25">
      <c r="A394" s="8"/>
      <c r="B394" s="10"/>
      <c r="C394" s="6" t="str">
        <f t="shared" si="78"/>
        <v/>
      </c>
      <c r="D394" s="6" t="str">
        <f t="shared" si="84"/>
        <v/>
      </c>
      <c r="E394" s="3" t="str">
        <f t="shared" si="79"/>
        <v/>
      </c>
      <c r="F394" t="str">
        <f t="shared" si="80"/>
        <v/>
      </c>
      <c r="G394" s="13"/>
      <c r="H394" s="14"/>
      <c r="I394" s="6" t="str">
        <f t="shared" si="81"/>
        <v/>
      </c>
      <c r="J394" s="6" t="str">
        <f t="shared" si="85"/>
        <v/>
      </c>
      <c r="K394" s="3" t="str">
        <f t="shared" si="82"/>
        <v/>
      </c>
      <c r="L394" t="str">
        <f t="shared" si="83"/>
        <v/>
      </c>
      <c r="X394" s="1" t="e">
        <f ca="1"/>
        <v>#N/A</v>
      </c>
      <c r="Y394" s="1" t="e">
        <f ca="1"/>
        <v>#N/A</v>
      </c>
      <c r="Z394" s="92" t="e">
        <f ca="1"/>
        <v>#N/A</v>
      </c>
      <c r="AA394" s="1" t="e">
        <f ca="1"/>
        <v>#N/A</v>
      </c>
      <c r="AB394" s="1" t="e">
        <f ca="1"/>
        <v>#N/A</v>
      </c>
      <c r="AC394" s="1" t="e">
        <f ca="1"/>
        <v>#N/A</v>
      </c>
      <c r="AD394" s="92" t="e">
        <f ca="1"/>
        <v>#N/A</v>
      </c>
      <c r="AE394" s="1" t="e">
        <f ca="1"/>
        <v>#N/A</v>
      </c>
      <c r="AF394" s="1" t="e">
        <f ca="1"/>
        <v>#N/A</v>
      </c>
      <c r="AG394" s="1" t="e">
        <f ca="1"/>
        <v>#N/A</v>
      </c>
      <c r="AH394" s="1" t="e">
        <f ca="1"/>
        <v>#N/A</v>
      </c>
      <c r="AI394" s="1" t="e">
        <f ca="1"/>
        <v>#N/A</v>
      </c>
      <c r="AJ394" s="1" t="e">
        <f t="shared" ca="1" si="86"/>
        <v>#N/A</v>
      </c>
      <c r="AK394" s="1" t="str">
        <f t="shared" ca="1" si="87"/>
        <v/>
      </c>
      <c r="AL394" s="93" t="str">
        <f ca="1">IF(ISNUMBER(AA394),IF(AA394&lt;intake_valve_lift!$B$4*1000,0,AA394),"")</f>
        <v/>
      </c>
      <c r="AM394" s="93" t="str">
        <f t="shared" ca="1" si="88"/>
        <v/>
      </c>
      <c r="AN394" s="1" t="str">
        <f t="shared" ca="1" si="89"/>
        <v/>
      </c>
      <c r="AO394" s="93" t="str">
        <f ca="1">IF(ISNUMBER(AE394),IF(AE394&lt;exhaust_valve_lift!$B$4*1000,0,AE394),"")</f>
        <v/>
      </c>
      <c r="AP394" s="93" t="str">
        <f t="shared" ca="1" si="90"/>
        <v/>
      </c>
      <c r="AQ394" s="1" t="e">
        <f ca="1"/>
        <v>#N/A</v>
      </c>
      <c r="AR394" s="1" t="e">
        <f ca="1"/>
        <v>#N/A</v>
      </c>
      <c r="AS394" s="1" t="e">
        <f ca="1"/>
        <v>#N/A</v>
      </c>
      <c r="AT394" s="1" t="e">
        <f ca="1"/>
        <v>#N/A</v>
      </c>
    </row>
    <row r="395" spans="1:46" x14ac:dyDescent="0.25">
      <c r="A395" s="8"/>
      <c r="B395" s="10"/>
      <c r="C395" s="6" t="str">
        <f t="shared" si="78"/>
        <v/>
      </c>
      <c r="D395" s="6" t="str">
        <f t="shared" si="84"/>
        <v/>
      </c>
      <c r="E395" s="3" t="str">
        <f t="shared" si="79"/>
        <v/>
      </c>
      <c r="F395" t="str">
        <f t="shared" si="80"/>
        <v/>
      </c>
      <c r="G395" s="13"/>
      <c r="H395" s="14"/>
      <c r="I395" s="6" t="str">
        <f t="shared" si="81"/>
        <v/>
      </c>
      <c r="J395" s="6" t="str">
        <f t="shared" si="85"/>
        <v/>
      </c>
      <c r="K395" s="3" t="str">
        <f t="shared" si="82"/>
        <v/>
      </c>
      <c r="L395" t="str">
        <f t="shared" si="83"/>
        <v/>
      </c>
      <c r="X395" s="1" t="e">
        <f ca="1"/>
        <v>#N/A</v>
      </c>
      <c r="Y395" s="1" t="e">
        <f ca="1"/>
        <v>#N/A</v>
      </c>
      <c r="Z395" s="92" t="e">
        <f ca="1"/>
        <v>#N/A</v>
      </c>
      <c r="AA395" s="1" t="e">
        <f ca="1"/>
        <v>#N/A</v>
      </c>
      <c r="AB395" s="1" t="e">
        <f ca="1"/>
        <v>#N/A</v>
      </c>
      <c r="AC395" s="1" t="e">
        <f ca="1"/>
        <v>#N/A</v>
      </c>
      <c r="AD395" s="92" t="e">
        <f ca="1"/>
        <v>#N/A</v>
      </c>
      <c r="AE395" s="1" t="e">
        <f ca="1"/>
        <v>#N/A</v>
      </c>
      <c r="AF395" s="1" t="e">
        <f ca="1"/>
        <v>#N/A</v>
      </c>
      <c r="AG395" s="1" t="e">
        <f ca="1"/>
        <v>#N/A</v>
      </c>
      <c r="AH395" s="1" t="e">
        <f ca="1"/>
        <v>#N/A</v>
      </c>
      <c r="AI395" s="1" t="e">
        <f ca="1"/>
        <v>#N/A</v>
      </c>
      <c r="AJ395" s="1" t="e">
        <f t="shared" ca="1" si="86"/>
        <v>#N/A</v>
      </c>
      <c r="AK395" s="1" t="str">
        <f t="shared" ca="1" si="87"/>
        <v/>
      </c>
      <c r="AL395" s="93" t="str">
        <f ca="1">IF(ISNUMBER(AA395),IF(AA395&lt;intake_valve_lift!$B$4*1000,0,AA395),"")</f>
        <v/>
      </c>
      <c r="AM395" s="93" t="str">
        <f t="shared" ca="1" si="88"/>
        <v/>
      </c>
      <c r="AN395" s="1" t="str">
        <f t="shared" ca="1" si="89"/>
        <v/>
      </c>
      <c r="AO395" s="93" t="str">
        <f ca="1">IF(ISNUMBER(AE395),IF(AE395&lt;exhaust_valve_lift!$B$4*1000,0,AE395),"")</f>
        <v/>
      </c>
      <c r="AP395" s="93" t="str">
        <f t="shared" ca="1" si="90"/>
        <v/>
      </c>
      <c r="AQ395" s="1" t="e">
        <f ca="1"/>
        <v>#N/A</v>
      </c>
      <c r="AR395" s="1" t="e">
        <f ca="1"/>
        <v>#N/A</v>
      </c>
      <c r="AS395" s="1" t="e">
        <f ca="1"/>
        <v>#N/A</v>
      </c>
      <c r="AT395" s="1" t="e">
        <f ca="1"/>
        <v>#N/A</v>
      </c>
    </row>
    <row r="396" spans="1:46" x14ac:dyDescent="0.25">
      <c r="A396" s="8"/>
      <c r="B396" s="10"/>
      <c r="C396" s="6" t="str">
        <f t="shared" si="78"/>
        <v/>
      </c>
      <c r="D396" s="6" t="str">
        <f t="shared" si="84"/>
        <v/>
      </c>
      <c r="E396" s="3" t="str">
        <f t="shared" si="79"/>
        <v/>
      </c>
      <c r="F396" t="str">
        <f t="shared" si="80"/>
        <v/>
      </c>
      <c r="G396" s="13"/>
      <c r="H396" s="14"/>
      <c r="I396" s="6" t="str">
        <f t="shared" si="81"/>
        <v/>
      </c>
      <c r="J396" s="6" t="str">
        <f t="shared" si="85"/>
        <v/>
      </c>
      <c r="K396" s="3" t="str">
        <f t="shared" si="82"/>
        <v/>
      </c>
      <c r="L396" t="str">
        <f t="shared" si="83"/>
        <v/>
      </c>
      <c r="X396" s="1" t="e">
        <f ca="1"/>
        <v>#N/A</v>
      </c>
      <c r="Y396" s="1" t="e">
        <f ca="1"/>
        <v>#N/A</v>
      </c>
      <c r="Z396" s="92" t="e">
        <f ca="1"/>
        <v>#N/A</v>
      </c>
      <c r="AA396" s="1" t="e">
        <f ca="1"/>
        <v>#N/A</v>
      </c>
      <c r="AB396" s="1" t="e">
        <f ca="1"/>
        <v>#N/A</v>
      </c>
      <c r="AC396" s="1" t="e">
        <f ca="1"/>
        <v>#N/A</v>
      </c>
      <c r="AD396" s="92" t="e">
        <f ca="1"/>
        <v>#N/A</v>
      </c>
      <c r="AE396" s="1" t="e">
        <f ca="1"/>
        <v>#N/A</v>
      </c>
      <c r="AF396" s="1" t="e">
        <f ca="1"/>
        <v>#N/A</v>
      </c>
      <c r="AG396" s="1" t="e">
        <f ca="1"/>
        <v>#N/A</v>
      </c>
      <c r="AH396" s="1" t="e">
        <f ca="1"/>
        <v>#N/A</v>
      </c>
      <c r="AI396" s="1" t="e">
        <f ca="1"/>
        <v>#N/A</v>
      </c>
      <c r="AJ396" s="1" t="e">
        <f t="shared" ca="1" si="86"/>
        <v>#N/A</v>
      </c>
      <c r="AK396" s="1" t="str">
        <f t="shared" ca="1" si="87"/>
        <v/>
      </c>
      <c r="AL396" s="93" t="str">
        <f ca="1">IF(ISNUMBER(AA396),IF(AA396&lt;intake_valve_lift!$B$4*1000,0,AA396),"")</f>
        <v/>
      </c>
      <c r="AM396" s="93" t="str">
        <f t="shared" ca="1" si="88"/>
        <v/>
      </c>
      <c r="AN396" s="1" t="str">
        <f t="shared" ca="1" si="89"/>
        <v/>
      </c>
      <c r="AO396" s="93" t="str">
        <f ca="1">IF(ISNUMBER(AE396),IF(AE396&lt;exhaust_valve_lift!$B$4*1000,0,AE396),"")</f>
        <v/>
      </c>
      <c r="AP396" s="93" t="str">
        <f t="shared" ca="1" si="90"/>
        <v/>
      </c>
      <c r="AQ396" s="1" t="e">
        <f ca="1"/>
        <v>#N/A</v>
      </c>
      <c r="AR396" s="1" t="e">
        <f ca="1"/>
        <v>#N/A</v>
      </c>
      <c r="AS396" s="1" t="e">
        <f ca="1"/>
        <v>#N/A</v>
      </c>
      <c r="AT396" s="1" t="e">
        <f ca="1"/>
        <v>#N/A</v>
      </c>
    </row>
    <row r="397" spans="1:46" x14ac:dyDescent="0.25">
      <c r="A397" s="8"/>
      <c r="B397" s="10"/>
      <c r="C397" s="6" t="str">
        <f t="shared" si="78"/>
        <v/>
      </c>
      <c r="D397" s="6" t="str">
        <f t="shared" si="84"/>
        <v/>
      </c>
      <c r="E397" s="3" t="str">
        <f t="shared" si="79"/>
        <v/>
      </c>
      <c r="F397" t="str">
        <f t="shared" si="80"/>
        <v/>
      </c>
      <c r="G397" s="13"/>
      <c r="H397" s="14"/>
      <c r="I397" s="6" t="str">
        <f t="shared" si="81"/>
        <v/>
      </c>
      <c r="J397" s="6" t="str">
        <f t="shared" si="85"/>
        <v/>
      </c>
      <c r="K397" s="3" t="str">
        <f t="shared" si="82"/>
        <v/>
      </c>
      <c r="L397" t="str">
        <f t="shared" si="83"/>
        <v/>
      </c>
      <c r="X397" s="1" t="e">
        <f ca="1"/>
        <v>#N/A</v>
      </c>
      <c r="Y397" s="1" t="e">
        <f ca="1"/>
        <v>#N/A</v>
      </c>
      <c r="Z397" s="92" t="e">
        <f ca="1"/>
        <v>#N/A</v>
      </c>
      <c r="AA397" s="1" t="e">
        <f ca="1"/>
        <v>#N/A</v>
      </c>
      <c r="AB397" s="1" t="e">
        <f ca="1"/>
        <v>#N/A</v>
      </c>
      <c r="AC397" s="1" t="e">
        <f ca="1"/>
        <v>#N/A</v>
      </c>
      <c r="AD397" s="92" t="e">
        <f ca="1"/>
        <v>#N/A</v>
      </c>
      <c r="AE397" s="1" t="e">
        <f ca="1"/>
        <v>#N/A</v>
      </c>
      <c r="AF397" s="1" t="e">
        <f ca="1"/>
        <v>#N/A</v>
      </c>
      <c r="AG397" s="1" t="e">
        <f ca="1"/>
        <v>#N/A</v>
      </c>
      <c r="AH397" s="1" t="e">
        <f ca="1"/>
        <v>#N/A</v>
      </c>
      <c r="AI397" s="1" t="e">
        <f ca="1"/>
        <v>#N/A</v>
      </c>
      <c r="AJ397" s="1" t="e">
        <f t="shared" ca="1" si="86"/>
        <v>#N/A</v>
      </c>
      <c r="AK397" s="1" t="str">
        <f t="shared" ca="1" si="87"/>
        <v/>
      </c>
      <c r="AL397" s="93" t="str">
        <f ca="1">IF(ISNUMBER(AA397),IF(AA397&lt;intake_valve_lift!$B$4*1000,0,AA397),"")</f>
        <v/>
      </c>
      <c r="AM397" s="93" t="str">
        <f t="shared" ca="1" si="88"/>
        <v/>
      </c>
      <c r="AN397" s="1" t="str">
        <f t="shared" ca="1" si="89"/>
        <v/>
      </c>
      <c r="AO397" s="93" t="str">
        <f ca="1">IF(ISNUMBER(AE397),IF(AE397&lt;exhaust_valve_lift!$B$4*1000,0,AE397),"")</f>
        <v/>
      </c>
      <c r="AP397" s="93" t="str">
        <f t="shared" ca="1" si="90"/>
        <v/>
      </c>
      <c r="AQ397" s="1" t="e">
        <f ca="1"/>
        <v>#N/A</v>
      </c>
      <c r="AR397" s="1" t="e">
        <f ca="1"/>
        <v>#N/A</v>
      </c>
      <c r="AS397" s="1" t="e">
        <f ca="1"/>
        <v>#N/A</v>
      </c>
      <c r="AT397" s="1" t="e">
        <f ca="1"/>
        <v>#N/A</v>
      </c>
    </row>
    <row r="398" spans="1:46" x14ac:dyDescent="0.25">
      <c r="A398" s="8"/>
      <c r="B398" s="10"/>
      <c r="C398" s="6" t="str">
        <f t="shared" si="78"/>
        <v/>
      </c>
      <c r="D398" s="6" t="str">
        <f t="shared" si="84"/>
        <v/>
      </c>
      <c r="E398" s="3" t="str">
        <f t="shared" si="79"/>
        <v/>
      </c>
      <c r="F398" t="str">
        <f t="shared" si="80"/>
        <v/>
      </c>
      <c r="G398" s="13"/>
      <c r="H398" s="14"/>
      <c r="I398" s="6" t="str">
        <f t="shared" si="81"/>
        <v/>
      </c>
      <c r="J398" s="6" t="str">
        <f t="shared" si="85"/>
        <v/>
      </c>
      <c r="K398" s="3" t="str">
        <f t="shared" si="82"/>
        <v/>
      </c>
      <c r="L398" t="str">
        <f t="shared" si="83"/>
        <v/>
      </c>
      <c r="X398" s="1" t="e">
        <f ca="1"/>
        <v>#N/A</v>
      </c>
      <c r="Y398" s="1" t="e">
        <f ca="1"/>
        <v>#N/A</v>
      </c>
      <c r="Z398" s="92" t="e">
        <f ca="1"/>
        <v>#N/A</v>
      </c>
      <c r="AA398" s="1" t="e">
        <f ca="1"/>
        <v>#N/A</v>
      </c>
      <c r="AB398" s="1" t="e">
        <f ca="1"/>
        <v>#N/A</v>
      </c>
      <c r="AC398" s="1" t="e">
        <f ca="1"/>
        <v>#N/A</v>
      </c>
      <c r="AD398" s="92" t="e">
        <f ca="1"/>
        <v>#N/A</v>
      </c>
      <c r="AE398" s="1" t="e">
        <f ca="1"/>
        <v>#N/A</v>
      </c>
      <c r="AF398" s="1" t="e">
        <f ca="1"/>
        <v>#N/A</v>
      </c>
      <c r="AG398" s="1" t="e">
        <f ca="1"/>
        <v>#N/A</v>
      </c>
      <c r="AH398" s="1" t="e">
        <f ca="1"/>
        <v>#N/A</v>
      </c>
      <c r="AI398" s="1" t="e">
        <f ca="1"/>
        <v>#N/A</v>
      </c>
      <c r="AJ398" s="1" t="e">
        <f t="shared" ca="1" si="86"/>
        <v>#N/A</v>
      </c>
      <c r="AK398" s="1" t="str">
        <f t="shared" ca="1" si="87"/>
        <v/>
      </c>
      <c r="AL398" s="93" t="str">
        <f ca="1">IF(ISNUMBER(AA398),IF(AA398&lt;intake_valve_lift!$B$4*1000,0,AA398),"")</f>
        <v/>
      </c>
      <c r="AM398" s="93" t="str">
        <f t="shared" ca="1" si="88"/>
        <v/>
      </c>
      <c r="AN398" s="1" t="str">
        <f t="shared" ca="1" si="89"/>
        <v/>
      </c>
      <c r="AO398" s="93" t="str">
        <f ca="1">IF(ISNUMBER(AE398),IF(AE398&lt;exhaust_valve_lift!$B$4*1000,0,AE398),"")</f>
        <v/>
      </c>
      <c r="AP398" s="93" t="str">
        <f t="shared" ca="1" si="90"/>
        <v/>
      </c>
      <c r="AQ398" s="1" t="e">
        <f ca="1"/>
        <v>#N/A</v>
      </c>
      <c r="AR398" s="1" t="e">
        <f ca="1"/>
        <v>#N/A</v>
      </c>
      <c r="AS398" s="1" t="e">
        <f ca="1"/>
        <v>#N/A</v>
      </c>
      <c r="AT398" s="1" t="e">
        <f ca="1"/>
        <v>#N/A</v>
      </c>
    </row>
    <row r="399" spans="1:46" x14ac:dyDescent="0.25">
      <c r="A399" s="8"/>
      <c r="B399" s="10"/>
      <c r="C399" s="6" t="str">
        <f t="shared" si="78"/>
        <v/>
      </c>
      <c r="D399" s="6" t="str">
        <f t="shared" si="84"/>
        <v/>
      </c>
      <c r="E399" s="3" t="str">
        <f t="shared" si="79"/>
        <v/>
      </c>
      <c r="F399" t="str">
        <f t="shared" si="80"/>
        <v/>
      </c>
      <c r="G399" s="13"/>
      <c r="H399" s="14"/>
      <c r="I399" s="6" t="str">
        <f t="shared" si="81"/>
        <v/>
      </c>
      <c r="J399" s="6" t="str">
        <f t="shared" si="85"/>
        <v/>
      </c>
      <c r="K399" s="3" t="str">
        <f t="shared" si="82"/>
        <v/>
      </c>
      <c r="L399" t="str">
        <f t="shared" si="83"/>
        <v/>
      </c>
      <c r="X399" s="1" t="e">
        <f ca="1"/>
        <v>#N/A</v>
      </c>
      <c r="Y399" s="1" t="e">
        <f ca="1"/>
        <v>#N/A</v>
      </c>
      <c r="Z399" s="92" t="e">
        <f ca="1"/>
        <v>#N/A</v>
      </c>
      <c r="AA399" s="1" t="e">
        <f ca="1"/>
        <v>#N/A</v>
      </c>
      <c r="AB399" s="1" t="e">
        <f ca="1"/>
        <v>#N/A</v>
      </c>
      <c r="AC399" s="1" t="e">
        <f ca="1"/>
        <v>#N/A</v>
      </c>
      <c r="AD399" s="92" t="e">
        <f ca="1"/>
        <v>#N/A</v>
      </c>
      <c r="AE399" s="1" t="e">
        <f ca="1"/>
        <v>#N/A</v>
      </c>
      <c r="AF399" s="1" t="e">
        <f ca="1"/>
        <v>#N/A</v>
      </c>
      <c r="AG399" s="1" t="e">
        <f ca="1"/>
        <v>#N/A</v>
      </c>
      <c r="AH399" s="1" t="e">
        <f ca="1"/>
        <v>#N/A</v>
      </c>
      <c r="AI399" s="1" t="e">
        <f ca="1"/>
        <v>#N/A</v>
      </c>
      <c r="AJ399" s="1" t="e">
        <f t="shared" ca="1" si="86"/>
        <v>#N/A</v>
      </c>
      <c r="AK399" s="1" t="str">
        <f t="shared" ca="1" si="87"/>
        <v/>
      </c>
      <c r="AL399" s="93" t="str">
        <f ca="1">IF(ISNUMBER(AA399),IF(AA399&lt;intake_valve_lift!$B$4*1000,0,AA399),"")</f>
        <v/>
      </c>
      <c r="AM399" s="93" t="str">
        <f t="shared" ca="1" si="88"/>
        <v/>
      </c>
      <c r="AN399" s="1" t="str">
        <f t="shared" ca="1" si="89"/>
        <v/>
      </c>
      <c r="AO399" s="93" t="str">
        <f ca="1">IF(ISNUMBER(AE399),IF(AE399&lt;exhaust_valve_lift!$B$4*1000,0,AE399),"")</f>
        <v/>
      </c>
      <c r="AP399" s="93" t="str">
        <f t="shared" ca="1" si="90"/>
        <v/>
      </c>
      <c r="AQ399" s="1" t="e">
        <f ca="1"/>
        <v>#N/A</v>
      </c>
      <c r="AR399" s="1" t="e">
        <f ca="1"/>
        <v>#N/A</v>
      </c>
      <c r="AS399" s="1" t="e">
        <f ca="1"/>
        <v>#N/A</v>
      </c>
      <c r="AT399" s="1" t="e">
        <f ca="1"/>
        <v>#N/A</v>
      </c>
    </row>
    <row r="400" spans="1:46" x14ac:dyDescent="0.25">
      <c r="A400" s="8"/>
      <c r="B400" s="10"/>
      <c r="C400" s="6" t="str">
        <f t="shared" si="78"/>
        <v/>
      </c>
      <c r="D400" s="6" t="str">
        <f t="shared" si="84"/>
        <v/>
      </c>
      <c r="E400" s="3" t="str">
        <f t="shared" si="79"/>
        <v/>
      </c>
      <c r="F400" t="str">
        <f t="shared" si="80"/>
        <v/>
      </c>
      <c r="G400" s="13"/>
      <c r="H400" s="14"/>
      <c r="I400" s="6" t="str">
        <f t="shared" si="81"/>
        <v/>
      </c>
      <c r="J400" s="6" t="str">
        <f t="shared" si="85"/>
        <v/>
      </c>
      <c r="K400" s="3" t="str">
        <f t="shared" si="82"/>
        <v/>
      </c>
      <c r="L400" t="str">
        <f t="shared" si="83"/>
        <v/>
      </c>
      <c r="X400" s="1" t="e">
        <f ca="1"/>
        <v>#N/A</v>
      </c>
      <c r="Y400" s="1" t="e">
        <f ca="1"/>
        <v>#N/A</v>
      </c>
      <c r="Z400" s="92" t="e">
        <f ca="1"/>
        <v>#N/A</v>
      </c>
      <c r="AA400" s="1" t="e">
        <f ca="1"/>
        <v>#N/A</v>
      </c>
      <c r="AB400" s="1" t="e">
        <f ca="1"/>
        <v>#N/A</v>
      </c>
      <c r="AC400" s="1" t="e">
        <f ca="1"/>
        <v>#N/A</v>
      </c>
      <c r="AD400" s="92" t="e">
        <f ca="1"/>
        <v>#N/A</v>
      </c>
      <c r="AE400" s="1" t="e">
        <f ca="1"/>
        <v>#N/A</v>
      </c>
      <c r="AF400" s="1" t="e">
        <f ca="1"/>
        <v>#N/A</v>
      </c>
      <c r="AG400" s="1" t="e">
        <f ca="1"/>
        <v>#N/A</v>
      </c>
      <c r="AH400" s="1" t="e">
        <f ca="1"/>
        <v>#N/A</v>
      </c>
      <c r="AI400" s="1" t="e">
        <f ca="1"/>
        <v>#N/A</v>
      </c>
      <c r="AJ400" s="1" t="e">
        <f t="shared" ca="1" si="86"/>
        <v>#N/A</v>
      </c>
      <c r="AK400" s="1" t="str">
        <f t="shared" ca="1" si="87"/>
        <v/>
      </c>
      <c r="AL400" s="93" t="str">
        <f ca="1">IF(ISNUMBER(AA400),IF(AA400&lt;intake_valve_lift!$B$4*1000,0,AA400),"")</f>
        <v/>
      </c>
      <c r="AM400" s="93" t="str">
        <f t="shared" ca="1" si="88"/>
        <v/>
      </c>
      <c r="AN400" s="1" t="str">
        <f t="shared" ca="1" si="89"/>
        <v/>
      </c>
      <c r="AO400" s="93" t="str">
        <f ca="1">IF(ISNUMBER(AE400),IF(AE400&lt;exhaust_valve_lift!$B$4*1000,0,AE400),"")</f>
        <v/>
      </c>
      <c r="AP400" s="93" t="str">
        <f t="shared" ca="1" si="90"/>
        <v/>
      </c>
      <c r="AQ400" s="1" t="e">
        <f ca="1"/>
        <v>#N/A</v>
      </c>
      <c r="AR400" s="1" t="e">
        <f ca="1"/>
        <v>#N/A</v>
      </c>
      <c r="AS400" s="1" t="e">
        <f ca="1"/>
        <v>#N/A</v>
      </c>
      <c r="AT400" s="1" t="e">
        <f ca="1"/>
        <v>#N/A</v>
      </c>
    </row>
    <row r="401" spans="1:46" x14ac:dyDescent="0.25">
      <c r="A401" s="8"/>
      <c r="B401" s="10"/>
      <c r="C401" s="6" t="str">
        <f t="shared" si="78"/>
        <v/>
      </c>
      <c r="D401" s="6" t="str">
        <f t="shared" si="84"/>
        <v/>
      </c>
      <c r="E401" s="3" t="str">
        <f t="shared" si="79"/>
        <v/>
      </c>
      <c r="F401" t="str">
        <f t="shared" si="80"/>
        <v/>
      </c>
      <c r="G401" s="13"/>
      <c r="H401" s="14"/>
      <c r="I401" s="6" t="str">
        <f t="shared" si="81"/>
        <v/>
      </c>
      <c r="J401" s="6" t="str">
        <f t="shared" si="85"/>
        <v/>
      </c>
      <c r="K401" s="3" t="str">
        <f t="shared" si="82"/>
        <v/>
      </c>
      <c r="L401" t="str">
        <f t="shared" si="83"/>
        <v/>
      </c>
      <c r="X401" s="1" t="e">
        <f ca="1"/>
        <v>#N/A</v>
      </c>
      <c r="Y401" s="1" t="e">
        <f ca="1"/>
        <v>#N/A</v>
      </c>
      <c r="Z401" s="92" t="e">
        <f ca="1"/>
        <v>#N/A</v>
      </c>
      <c r="AA401" s="1" t="e">
        <f ca="1"/>
        <v>#N/A</v>
      </c>
      <c r="AB401" s="1" t="e">
        <f ca="1"/>
        <v>#N/A</v>
      </c>
      <c r="AC401" s="1" t="e">
        <f ca="1"/>
        <v>#N/A</v>
      </c>
      <c r="AD401" s="92" t="e">
        <f ca="1"/>
        <v>#N/A</v>
      </c>
      <c r="AE401" s="1" t="e">
        <f ca="1"/>
        <v>#N/A</v>
      </c>
      <c r="AF401" s="1" t="e">
        <f ca="1"/>
        <v>#N/A</v>
      </c>
      <c r="AG401" s="1" t="e">
        <f ca="1"/>
        <v>#N/A</v>
      </c>
      <c r="AH401" s="1" t="e">
        <f ca="1"/>
        <v>#N/A</v>
      </c>
      <c r="AI401" s="1" t="e">
        <f ca="1"/>
        <v>#N/A</v>
      </c>
      <c r="AJ401" s="1" t="e">
        <f t="shared" ca="1" si="86"/>
        <v>#N/A</v>
      </c>
      <c r="AK401" s="1" t="str">
        <f t="shared" ca="1" si="87"/>
        <v/>
      </c>
      <c r="AL401" s="93" t="str">
        <f ca="1">IF(ISNUMBER(AA401),IF(AA401&lt;intake_valve_lift!$B$4*1000,0,AA401),"")</f>
        <v/>
      </c>
      <c r="AM401" s="93" t="str">
        <f t="shared" ca="1" si="88"/>
        <v/>
      </c>
      <c r="AN401" s="1" t="str">
        <f t="shared" ca="1" si="89"/>
        <v/>
      </c>
      <c r="AO401" s="93" t="str">
        <f ca="1">IF(ISNUMBER(AE401),IF(AE401&lt;exhaust_valve_lift!$B$4*1000,0,AE401),"")</f>
        <v/>
      </c>
      <c r="AP401" s="93" t="str">
        <f t="shared" ca="1" si="90"/>
        <v/>
      </c>
      <c r="AQ401" s="1" t="e">
        <f ca="1"/>
        <v>#N/A</v>
      </c>
      <c r="AR401" s="1" t="e">
        <f ca="1"/>
        <v>#N/A</v>
      </c>
      <c r="AS401" s="1" t="e">
        <f ca="1"/>
        <v>#N/A</v>
      </c>
      <c r="AT401" s="1" t="e">
        <f ca="1"/>
        <v>#N/A</v>
      </c>
    </row>
    <row r="402" spans="1:46" x14ac:dyDescent="0.25">
      <c r="A402" s="8"/>
      <c r="B402" s="10"/>
      <c r="C402" s="6" t="str">
        <f t="shared" si="78"/>
        <v/>
      </c>
      <c r="D402" s="6" t="str">
        <f t="shared" si="84"/>
        <v/>
      </c>
      <c r="E402" s="3" t="str">
        <f t="shared" si="79"/>
        <v/>
      </c>
      <c r="F402" t="str">
        <f t="shared" si="80"/>
        <v/>
      </c>
      <c r="G402" s="13"/>
      <c r="H402" s="14"/>
      <c r="I402" s="6" t="str">
        <f t="shared" si="81"/>
        <v/>
      </c>
      <c r="J402" s="6" t="str">
        <f t="shared" si="85"/>
        <v/>
      </c>
      <c r="K402" s="3" t="str">
        <f t="shared" si="82"/>
        <v/>
      </c>
      <c r="L402" t="str">
        <f t="shared" si="83"/>
        <v/>
      </c>
      <c r="X402" s="1" t="e">
        <f ca="1"/>
        <v>#N/A</v>
      </c>
      <c r="Y402" s="1" t="e">
        <f ca="1"/>
        <v>#N/A</v>
      </c>
      <c r="Z402" s="92" t="e">
        <f ca="1"/>
        <v>#N/A</v>
      </c>
      <c r="AA402" s="1" t="e">
        <f ca="1"/>
        <v>#N/A</v>
      </c>
      <c r="AB402" s="1" t="e">
        <f ca="1"/>
        <v>#N/A</v>
      </c>
      <c r="AC402" s="1" t="e">
        <f ca="1"/>
        <v>#N/A</v>
      </c>
      <c r="AD402" s="92" t="e">
        <f ca="1"/>
        <v>#N/A</v>
      </c>
      <c r="AE402" s="1" t="e">
        <f ca="1"/>
        <v>#N/A</v>
      </c>
      <c r="AF402" s="1" t="e">
        <f ca="1"/>
        <v>#N/A</v>
      </c>
      <c r="AG402" s="1" t="e">
        <f ca="1"/>
        <v>#N/A</v>
      </c>
      <c r="AH402" s="1" t="e">
        <f ca="1"/>
        <v>#N/A</v>
      </c>
      <c r="AI402" s="1" t="e">
        <f ca="1"/>
        <v>#N/A</v>
      </c>
      <c r="AJ402" s="1" t="e">
        <f t="shared" ca="1" si="86"/>
        <v>#N/A</v>
      </c>
      <c r="AK402" s="1" t="str">
        <f t="shared" ca="1" si="87"/>
        <v/>
      </c>
      <c r="AL402" s="93" t="str">
        <f ca="1">IF(ISNUMBER(AA402),IF(AA402&lt;intake_valve_lift!$B$4*1000,0,AA402),"")</f>
        <v/>
      </c>
      <c r="AM402" s="93" t="str">
        <f t="shared" ca="1" si="88"/>
        <v/>
      </c>
      <c r="AN402" s="1" t="str">
        <f t="shared" ca="1" si="89"/>
        <v/>
      </c>
      <c r="AO402" s="93" t="str">
        <f ca="1">IF(ISNUMBER(AE402),IF(AE402&lt;exhaust_valve_lift!$B$4*1000,0,AE402),"")</f>
        <v/>
      </c>
      <c r="AP402" s="93" t="str">
        <f t="shared" ca="1" si="90"/>
        <v/>
      </c>
      <c r="AQ402" s="1" t="e">
        <f ca="1"/>
        <v>#N/A</v>
      </c>
      <c r="AR402" s="1" t="e">
        <f ca="1"/>
        <v>#N/A</v>
      </c>
      <c r="AS402" s="1" t="e">
        <f ca="1"/>
        <v>#N/A</v>
      </c>
      <c r="AT402" s="1" t="e">
        <f ca="1"/>
        <v>#N/A</v>
      </c>
    </row>
    <row r="403" spans="1:46" x14ac:dyDescent="0.25">
      <c r="A403" s="8"/>
      <c r="B403" s="10"/>
      <c r="C403" s="6" t="str">
        <f t="shared" si="78"/>
        <v/>
      </c>
      <c r="D403" s="6" t="str">
        <f t="shared" si="84"/>
        <v/>
      </c>
      <c r="E403" s="3" t="str">
        <f t="shared" si="79"/>
        <v/>
      </c>
      <c r="F403" t="str">
        <f t="shared" si="80"/>
        <v/>
      </c>
      <c r="G403" s="13"/>
      <c r="H403" s="14"/>
      <c r="I403" s="6" t="str">
        <f t="shared" si="81"/>
        <v/>
      </c>
      <c r="J403" s="6" t="str">
        <f t="shared" si="85"/>
        <v/>
      </c>
      <c r="K403" s="3" t="str">
        <f t="shared" si="82"/>
        <v/>
      </c>
      <c r="L403" t="str">
        <f t="shared" si="83"/>
        <v/>
      </c>
      <c r="X403" s="1" t="e">
        <f ca="1"/>
        <v>#N/A</v>
      </c>
      <c r="Y403" s="1" t="e">
        <f ca="1"/>
        <v>#N/A</v>
      </c>
      <c r="Z403" s="92" t="e">
        <f ca="1"/>
        <v>#N/A</v>
      </c>
      <c r="AA403" s="1" t="e">
        <f ca="1"/>
        <v>#N/A</v>
      </c>
      <c r="AB403" s="1" t="e">
        <f ca="1"/>
        <v>#N/A</v>
      </c>
      <c r="AC403" s="1" t="e">
        <f ca="1"/>
        <v>#N/A</v>
      </c>
      <c r="AD403" s="92" t="e">
        <f ca="1"/>
        <v>#N/A</v>
      </c>
      <c r="AE403" s="1" t="e">
        <f ca="1"/>
        <v>#N/A</v>
      </c>
      <c r="AF403" s="1" t="e">
        <f ca="1"/>
        <v>#N/A</v>
      </c>
      <c r="AG403" s="1" t="e">
        <f ca="1"/>
        <v>#N/A</v>
      </c>
      <c r="AH403" s="1" t="e">
        <f ca="1"/>
        <v>#N/A</v>
      </c>
      <c r="AI403" s="1" t="e">
        <f ca="1"/>
        <v>#N/A</v>
      </c>
      <c r="AJ403" s="1" t="e">
        <f t="shared" ca="1" si="86"/>
        <v>#N/A</v>
      </c>
      <c r="AK403" s="1" t="str">
        <f t="shared" ca="1" si="87"/>
        <v/>
      </c>
      <c r="AL403" s="93" t="str">
        <f ca="1">IF(ISNUMBER(AA403),IF(AA403&lt;intake_valve_lift!$B$4*1000,0,AA403),"")</f>
        <v/>
      </c>
      <c r="AM403" s="93" t="str">
        <f t="shared" ca="1" si="88"/>
        <v/>
      </c>
      <c r="AN403" s="1" t="str">
        <f t="shared" ca="1" si="89"/>
        <v/>
      </c>
      <c r="AO403" s="93" t="str">
        <f ca="1">IF(ISNUMBER(AE403),IF(AE403&lt;exhaust_valve_lift!$B$4*1000,0,AE403),"")</f>
        <v/>
      </c>
      <c r="AP403" s="93" t="str">
        <f t="shared" ca="1" si="90"/>
        <v/>
      </c>
      <c r="AQ403" s="1" t="e">
        <f ca="1"/>
        <v>#N/A</v>
      </c>
      <c r="AR403" s="1" t="e">
        <f ca="1"/>
        <v>#N/A</v>
      </c>
      <c r="AS403" s="1" t="e">
        <f ca="1"/>
        <v>#N/A</v>
      </c>
      <c r="AT403" s="1" t="e">
        <f ca="1"/>
        <v>#N/A</v>
      </c>
    </row>
    <row r="404" spans="1:46" x14ac:dyDescent="0.25">
      <c r="A404" s="8"/>
      <c r="B404" s="10"/>
      <c r="C404" s="6" t="str">
        <f t="shared" si="78"/>
        <v/>
      </c>
      <c r="D404" s="6" t="str">
        <f t="shared" si="84"/>
        <v/>
      </c>
      <c r="E404" s="3" t="str">
        <f t="shared" si="79"/>
        <v/>
      </c>
      <c r="F404" t="str">
        <f t="shared" si="80"/>
        <v/>
      </c>
      <c r="G404" s="13"/>
      <c r="H404" s="14"/>
      <c r="I404" s="6" t="str">
        <f t="shared" si="81"/>
        <v/>
      </c>
      <c r="J404" s="6" t="str">
        <f t="shared" si="85"/>
        <v/>
      </c>
      <c r="K404" s="3" t="str">
        <f t="shared" si="82"/>
        <v/>
      </c>
      <c r="L404" t="str">
        <f t="shared" si="83"/>
        <v/>
      </c>
      <c r="X404" s="1" t="e">
        <f ca="1"/>
        <v>#N/A</v>
      </c>
      <c r="Y404" s="1" t="e">
        <f ca="1"/>
        <v>#N/A</v>
      </c>
      <c r="Z404" s="92" t="e">
        <f ca="1"/>
        <v>#N/A</v>
      </c>
      <c r="AA404" s="1" t="e">
        <f ca="1"/>
        <v>#N/A</v>
      </c>
      <c r="AB404" s="1" t="e">
        <f ca="1"/>
        <v>#N/A</v>
      </c>
      <c r="AC404" s="1" t="e">
        <f ca="1"/>
        <v>#N/A</v>
      </c>
      <c r="AD404" s="92" t="e">
        <f ca="1"/>
        <v>#N/A</v>
      </c>
      <c r="AE404" s="1" t="e">
        <f ca="1"/>
        <v>#N/A</v>
      </c>
      <c r="AF404" s="1" t="e">
        <f ca="1"/>
        <v>#N/A</v>
      </c>
      <c r="AG404" s="1" t="e">
        <f ca="1"/>
        <v>#N/A</v>
      </c>
      <c r="AH404" s="1" t="e">
        <f ca="1"/>
        <v>#N/A</v>
      </c>
      <c r="AI404" s="1" t="e">
        <f ca="1"/>
        <v>#N/A</v>
      </c>
      <c r="AJ404" s="1" t="e">
        <f t="shared" ca="1" si="86"/>
        <v>#N/A</v>
      </c>
      <c r="AK404" s="1" t="str">
        <f t="shared" ca="1" si="87"/>
        <v/>
      </c>
      <c r="AL404" s="93" t="str">
        <f ca="1">IF(ISNUMBER(AA404),IF(AA404&lt;intake_valve_lift!$B$4*1000,0,AA404),"")</f>
        <v/>
      </c>
      <c r="AM404" s="93" t="str">
        <f t="shared" ca="1" si="88"/>
        <v/>
      </c>
      <c r="AN404" s="1" t="str">
        <f t="shared" ca="1" si="89"/>
        <v/>
      </c>
      <c r="AO404" s="93" t="str">
        <f ca="1">IF(ISNUMBER(AE404),IF(AE404&lt;exhaust_valve_lift!$B$4*1000,0,AE404),"")</f>
        <v/>
      </c>
      <c r="AP404" s="93" t="str">
        <f t="shared" ca="1" si="90"/>
        <v/>
      </c>
      <c r="AQ404" s="1" t="e">
        <f ca="1"/>
        <v>#N/A</v>
      </c>
      <c r="AR404" s="1" t="e">
        <f ca="1"/>
        <v>#N/A</v>
      </c>
      <c r="AS404" s="1" t="e">
        <f ca="1"/>
        <v>#N/A</v>
      </c>
      <c r="AT404" s="1" t="e">
        <f ca="1"/>
        <v>#N/A</v>
      </c>
    </row>
    <row r="405" spans="1:46" x14ac:dyDescent="0.25">
      <c r="A405" s="8"/>
      <c r="B405" s="10"/>
      <c r="C405" s="6" t="str">
        <f t="shared" si="78"/>
        <v/>
      </c>
      <c r="D405" s="6" t="str">
        <f t="shared" si="84"/>
        <v/>
      </c>
      <c r="E405" s="3" t="str">
        <f t="shared" si="79"/>
        <v/>
      </c>
      <c r="F405" t="str">
        <f t="shared" si="80"/>
        <v/>
      </c>
      <c r="G405" s="13"/>
      <c r="H405" s="14"/>
      <c r="I405" s="6" t="str">
        <f t="shared" si="81"/>
        <v/>
      </c>
      <c r="J405" s="6" t="str">
        <f t="shared" si="85"/>
        <v/>
      </c>
      <c r="K405" s="3" t="str">
        <f t="shared" si="82"/>
        <v/>
      </c>
      <c r="L405" t="str">
        <f t="shared" si="83"/>
        <v/>
      </c>
      <c r="X405" s="1" t="e">
        <f ca="1"/>
        <v>#N/A</v>
      </c>
      <c r="Y405" s="1" t="e">
        <f ca="1"/>
        <v>#N/A</v>
      </c>
      <c r="Z405" s="92" t="e">
        <f ca="1"/>
        <v>#N/A</v>
      </c>
      <c r="AA405" s="1" t="e">
        <f ca="1"/>
        <v>#N/A</v>
      </c>
      <c r="AB405" s="1" t="e">
        <f ca="1"/>
        <v>#N/A</v>
      </c>
      <c r="AC405" s="1" t="e">
        <f ca="1"/>
        <v>#N/A</v>
      </c>
      <c r="AD405" s="92" t="e">
        <f ca="1"/>
        <v>#N/A</v>
      </c>
      <c r="AE405" s="1" t="e">
        <f ca="1"/>
        <v>#N/A</v>
      </c>
      <c r="AF405" s="1" t="e">
        <f ca="1"/>
        <v>#N/A</v>
      </c>
      <c r="AG405" s="1" t="e">
        <f ca="1"/>
        <v>#N/A</v>
      </c>
      <c r="AH405" s="1" t="e">
        <f ca="1"/>
        <v>#N/A</v>
      </c>
      <c r="AI405" s="1" t="e">
        <f ca="1"/>
        <v>#N/A</v>
      </c>
      <c r="AJ405" s="1" t="e">
        <f t="shared" ca="1" si="86"/>
        <v>#N/A</v>
      </c>
      <c r="AK405" s="1" t="str">
        <f t="shared" ca="1" si="87"/>
        <v/>
      </c>
      <c r="AL405" s="93" t="str">
        <f ca="1">IF(ISNUMBER(AA405),IF(AA405&lt;intake_valve_lift!$B$4*1000,0,AA405),"")</f>
        <v/>
      </c>
      <c r="AM405" s="93" t="str">
        <f t="shared" ca="1" si="88"/>
        <v/>
      </c>
      <c r="AN405" s="1" t="str">
        <f t="shared" ca="1" si="89"/>
        <v/>
      </c>
      <c r="AO405" s="93" t="str">
        <f ca="1">IF(ISNUMBER(AE405),IF(AE405&lt;exhaust_valve_lift!$B$4*1000,0,AE405),"")</f>
        <v/>
      </c>
      <c r="AP405" s="93" t="str">
        <f t="shared" ca="1" si="90"/>
        <v/>
      </c>
      <c r="AQ405" s="1" t="e">
        <f ca="1"/>
        <v>#N/A</v>
      </c>
      <c r="AR405" s="1" t="e">
        <f ca="1"/>
        <v>#N/A</v>
      </c>
      <c r="AS405" s="1" t="e">
        <f ca="1"/>
        <v>#N/A</v>
      </c>
      <c r="AT405" s="1" t="e">
        <f ca="1"/>
        <v>#N/A</v>
      </c>
    </row>
    <row r="406" spans="1:46" x14ac:dyDescent="0.25">
      <c r="A406" s="8"/>
      <c r="B406" s="10"/>
      <c r="C406" s="6" t="str">
        <f t="shared" si="78"/>
        <v/>
      </c>
      <c r="D406" s="6" t="str">
        <f t="shared" si="84"/>
        <v/>
      </c>
      <c r="E406" s="3" t="str">
        <f t="shared" si="79"/>
        <v/>
      </c>
      <c r="F406" t="str">
        <f t="shared" si="80"/>
        <v/>
      </c>
      <c r="G406" s="13"/>
      <c r="H406" s="14"/>
      <c r="I406" s="6" t="str">
        <f t="shared" si="81"/>
        <v/>
      </c>
      <c r="J406" s="6" t="str">
        <f t="shared" si="85"/>
        <v/>
      </c>
      <c r="K406" s="3" t="str">
        <f t="shared" si="82"/>
        <v/>
      </c>
      <c r="L406" t="str">
        <f t="shared" si="83"/>
        <v/>
      </c>
      <c r="X406" s="1" t="e">
        <f ca="1"/>
        <v>#N/A</v>
      </c>
      <c r="Y406" s="1" t="e">
        <f ca="1"/>
        <v>#N/A</v>
      </c>
      <c r="Z406" s="92" t="e">
        <f ca="1"/>
        <v>#N/A</v>
      </c>
      <c r="AA406" s="1" t="e">
        <f ca="1"/>
        <v>#N/A</v>
      </c>
      <c r="AB406" s="1" t="e">
        <f ca="1"/>
        <v>#N/A</v>
      </c>
      <c r="AC406" s="1" t="e">
        <f ca="1"/>
        <v>#N/A</v>
      </c>
      <c r="AD406" s="92" t="e">
        <f ca="1"/>
        <v>#N/A</v>
      </c>
      <c r="AE406" s="1" t="e">
        <f ca="1"/>
        <v>#N/A</v>
      </c>
      <c r="AF406" s="1" t="e">
        <f ca="1"/>
        <v>#N/A</v>
      </c>
      <c r="AG406" s="1" t="e">
        <f ca="1"/>
        <v>#N/A</v>
      </c>
      <c r="AH406" s="1" t="e">
        <f ca="1"/>
        <v>#N/A</v>
      </c>
      <c r="AI406" s="1" t="e">
        <f ca="1"/>
        <v>#N/A</v>
      </c>
      <c r="AJ406" s="1" t="e">
        <f t="shared" ca="1" si="86"/>
        <v>#N/A</v>
      </c>
      <c r="AK406" s="1" t="str">
        <f t="shared" ca="1" si="87"/>
        <v/>
      </c>
      <c r="AL406" s="93" t="str">
        <f ca="1">IF(ISNUMBER(AA406),IF(AA406&lt;intake_valve_lift!$B$4*1000,0,AA406),"")</f>
        <v/>
      </c>
      <c r="AM406" s="93" t="str">
        <f t="shared" ca="1" si="88"/>
        <v/>
      </c>
      <c r="AN406" s="1" t="str">
        <f t="shared" ca="1" si="89"/>
        <v/>
      </c>
      <c r="AO406" s="93" t="str">
        <f ca="1">IF(ISNUMBER(AE406),IF(AE406&lt;exhaust_valve_lift!$B$4*1000,0,AE406),"")</f>
        <v/>
      </c>
      <c r="AP406" s="93" t="str">
        <f t="shared" ca="1" si="90"/>
        <v/>
      </c>
      <c r="AQ406" s="1" t="e">
        <f ca="1"/>
        <v>#N/A</v>
      </c>
      <c r="AR406" s="1" t="e">
        <f ca="1"/>
        <v>#N/A</v>
      </c>
      <c r="AS406" s="1" t="e">
        <f ca="1"/>
        <v>#N/A</v>
      </c>
      <c r="AT406" s="1" t="e">
        <f ca="1"/>
        <v>#N/A</v>
      </c>
    </row>
    <row r="407" spans="1:46" x14ac:dyDescent="0.25">
      <c r="A407" s="8"/>
      <c r="B407" s="10"/>
      <c r="C407" s="6" t="str">
        <f t="shared" si="78"/>
        <v/>
      </c>
      <c r="D407" s="6" t="str">
        <f t="shared" si="84"/>
        <v/>
      </c>
      <c r="E407" s="3" t="str">
        <f t="shared" si="79"/>
        <v/>
      </c>
      <c r="F407" t="str">
        <f t="shared" si="80"/>
        <v/>
      </c>
      <c r="G407" s="13"/>
      <c r="H407" s="14"/>
      <c r="I407" s="6" t="str">
        <f t="shared" si="81"/>
        <v/>
      </c>
      <c r="J407" s="6" t="str">
        <f t="shared" si="85"/>
        <v/>
      </c>
      <c r="K407" s="3" t="str">
        <f t="shared" si="82"/>
        <v/>
      </c>
      <c r="L407" t="str">
        <f t="shared" si="83"/>
        <v/>
      </c>
      <c r="X407" s="1" t="e">
        <f ca="1"/>
        <v>#N/A</v>
      </c>
      <c r="Y407" s="1" t="e">
        <f ca="1"/>
        <v>#N/A</v>
      </c>
      <c r="Z407" s="92" t="e">
        <f ca="1"/>
        <v>#N/A</v>
      </c>
      <c r="AA407" s="1" t="e">
        <f ca="1"/>
        <v>#N/A</v>
      </c>
      <c r="AB407" s="1" t="e">
        <f ca="1"/>
        <v>#N/A</v>
      </c>
      <c r="AC407" s="1" t="e">
        <f ca="1"/>
        <v>#N/A</v>
      </c>
      <c r="AD407" s="92" t="e">
        <f ca="1"/>
        <v>#N/A</v>
      </c>
      <c r="AE407" s="1" t="e">
        <f ca="1"/>
        <v>#N/A</v>
      </c>
      <c r="AF407" s="1" t="e">
        <f ca="1"/>
        <v>#N/A</v>
      </c>
      <c r="AG407" s="1" t="e">
        <f ca="1"/>
        <v>#N/A</v>
      </c>
      <c r="AH407" s="1" t="e">
        <f ca="1"/>
        <v>#N/A</v>
      </c>
      <c r="AI407" s="1" t="e">
        <f ca="1"/>
        <v>#N/A</v>
      </c>
      <c r="AJ407" s="1" t="e">
        <f t="shared" ca="1" si="86"/>
        <v>#N/A</v>
      </c>
      <c r="AK407" s="1" t="str">
        <f t="shared" ca="1" si="87"/>
        <v/>
      </c>
      <c r="AL407" s="93" t="str">
        <f ca="1">IF(ISNUMBER(AA407),IF(AA407&lt;intake_valve_lift!$B$4*1000,0,AA407),"")</f>
        <v/>
      </c>
      <c r="AM407" s="93" t="str">
        <f t="shared" ca="1" si="88"/>
        <v/>
      </c>
      <c r="AN407" s="1" t="str">
        <f t="shared" ca="1" si="89"/>
        <v/>
      </c>
      <c r="AO407" s="93" t="str">
        <f ca="1">IF(ISNUMBER(AE407),IF(AE407&lt;exhaust_valve_lift!$B$4*1000,0,AE407),"")</f>
        <v/>
      </c>
      <c r="AP407" s="93" t="str">
        <f t="shared" ca="1" si="90"/>
        <v/>
      </c>
      <c r="AQ407" s="1" t="e">
        <f ca="1"/>
        <v>#N/A</v>
      </c>
      <c r="AR407" s="1" t="e">
        <f ca="1"/>
        <v>#N/A</v>
      </c>
      <c r="AS407" s="1" t="e">
        <f ca="1"/>
        <v>#N/A</v>
      </c>
      <c r="AT407" s="1" t="e">
        <f ca="1"/>
        <v>#N/A</v>
      </c>
    </row>
    <row r="408" spans="1:46" x14ac:dyDescent="0.25">
      <c r="A408" s="8"/>
      <c r="B408" s="10"/>
      <c r="C408" s="6" t="str">
        <f t="shared" si="78"/>
        <v/>
      </c>
      <c r="D408" s="6" t="str">
        <f t="shared" si="84"/>
        <v/>
      </c>
      <c r="E408" s="3" t="str">
        <f t="shared" si="79"/>
        <v/>
      </c>
      <c r="F408" t="str">
        <f t="shared" si="80"/>
        <v/>
      </c>
      <c r="G408" s="13"/>
      <c r="H408" s="14"/>
      <c r="I408" s="6" t="str">
        <f t="shared" si="81"/>
        <v/>
      </c>
      <c r="J408" s="6" t="str">
        <f t="shared" si="85"/>
        <v/>
      </c>
      <c r="K408" s="3" t="str">
        <f t="shared" si="82"/>
        <v/>
      </c>
      <c r="L408" t="str">
        <f t="shared" si="83"/>
        <v/>
      </c>
      <c r="X408" s="1" t="e">
        <f ca="1"/>
        <v>#N/A</v>
      </c>
      <c r="Y408" s="1" t="e">
        <f ca="1"/>
        <v>#N/A</v>
      </c>
      <c r="Z408" s="92" t="e">
        <f ca="1"/>
        <v>#N/A</v>
      </c>
      <c r="AA408" s="1" t="e">
        <f ca="1"/>
        <v>#N/A</v>
      </c>
      <c r="AB408" s="1" t="e">
        <f ca="1"/>
        <v>#N/A</v>
      </c>
      <c r="AC408" s="1" t="e">
        <f ca="1"/>
        <v>#N/A</v>
      </c>
      <c r="AD408" s="92" t="e">
        <f ca="1"/>
        <v>#N/A</v>
      </c>
      <c r="AE408" s="1" t="e">
        <f ca="1"/>
        <v>#N/A</v>
      </c>
      <c r="AF408" s="1" t="e">
        <f ca="1"/>
        <v>#N/A</v>
      </c>
      <c r="AG408" s="1" t="e">
        <f ca="1"/>
        <v>#N/A</v>
      </c>
      <c r="AH408" s="1" t="e">
        <f ca="1"/>
        <v>#N/A</v>
      </c>
      <c r="AI408" s="1" t="e">
        <f ca="1"/>
        <v>#N/A</v>
      </c>
      <c r="AJ408" s="1" t="e">
        <f t="shared" ca="1" si="86"/>
        <v>#N/A</v>
      </c>
      <c r="AK408" s="1" t="str">
        <f t="shared" ca="1" si="87"/>
        <v/>
      </c>
      <c r="AL408" s="93" t="str">
        <f ca="1">IF(ISNUMBER(AA408),IF(AA408&lt;intake_valve_lift!$B$4*1000,0,AA408),"")</f>
        <v/>
      </c>
      <c r="AM408" s="93" t="str">
        <f t="shared" ca="1" si="88"/>
        <v/>
      </c>
      <c r="AN408" s="1" t="str">
        <f t="shared" ca="1" si="89"/>
        <v/>
      </c>
      <c r="AO408" s="93" t="str">
        <f ca="1">IF(ISNUMBER(AE408),IF(AE408&lt;exhaust_valve_lift!$B$4*1000,0,AE408),"")</f>
        <v/>
      </c>
      <c r="AP408" s="93" t="str">
        <f t="shared" ca="1" si="90"/>
        <v/>
      </c>
      <c r="AQ408" s="1" t="e">
        <f ca="1"/>
        <v>#N/A</v>
      </c>
      <c r="AR408" s="1" t="e">
        <f ca="1"/>
        <v>#N/A</v>
      </c>
      <c r="AS408" s="1" t="e">
        <f ca="1"/>
        <v>#N/A</v>
      </c>
      <c r="AT408" s="1" t="e">
        <f ca="1"/>
        <v>#N/A</v>
      </c>
    </row>
    <row r="409" spans="1:46" x14ac:dyDescent="0.25">
      <c r="A409" s="8"/>
      <c r="B409" s="10"/>
      <c r="C409" s="6" t="str">
        <f t="shared" si="78"/>
        <v/>
      </c>
      <c r="D409" s="6" t="str">
        <f t="shared" si="84"/>
        <v/>
      </c>
      <c r="E409" s="3" t="str">
        <f t="shared" si="79"/>
        <v/>
      </c>
      <c r="F409" t="str">
        <f t="shared" si="80"/>
        <v/>
      </c>
      <c r="G409" s="13"/>
      <c r="H409" s="14"/>
      <c r="I409" s="6" t="str">
        <f t="shared" si="81"/>
        <v/>
      </c>
      <c r="J409" s="6" t="str">
        <f t="shared" si="85"/>
        <v/>
      </c>
      <c r="K409" s="3" t="str">
        <f t="shared" si="82"/>
        <v/>
      </c>
      <c r="L409" t="str">
        <f t="shared" si="83"/>
        <v/>
      </c>
      <c r="X409" s="1" t="e">
        <f ca="1"/>
        <v>#N/A</v>
      </c>
      <c r="Y409" s="1" t="e">
        <f ca="1"/>
        <v>#N/A</v>
      </c>
      <c r="Z409" s="92" t="e">
        <f ca="1"/>
        <v>#N/A</v>
      </c>
      <c r="AA409" s="1" t="e">
        <f ca="1"/>
        <v>#N/A</v>
      </c>
      <c r="AB409" s="1" t="e">
        <f ca="1"/>
        <v>#N/A</v>
      </c>
      <c r="AC409" s="1" t="e">
        <f ca="1"/>
        <v>#N/A</v>
      </c>
      <c r="AD409" s="92" t="e">
        <f ca="1"/>
        <v>#N/A</v>
      </c>
      <c r="AE409" s="1" t="e">
        <f ca="1"/>
        <v>#N/A</v>
      </c>
      <c r="AF409" s="1" t="e">
        <f ca="1"/>
        <v>#N/A</v>
      </c>
      <c r="AG409" s="1" t="e">
        <f ca="1"/>
        <v>#N/A</v>
      </c>
      <c r="AH409" s="1" t="e">
        <f ca="1"/>
        <v>#N/A</v>
      </c>
      <c r="AI409" s="1" t="e">
        <f ca="1"/>
        <v>#N/A</v>
      </c>
      <c r="AJ409" s="1" t="e">
        <f t="shared" ca="1" si="86"/>
        <v>#N/A</v>
      </c>
      <c r="AK409" s="1" t="str">
        <f t="shared" ca="1" si="87"/>
        <v/>
      </c>
      <c r="AL409" s="93" t="str">
        <f ca="1">IF(ISNUMBER(AA409),IF(AA409&lt;intake_valve_lift!$B$4*1000,0,AA409),"")</f>
        <v/>
      </c>
      <c r="AM409" s="93" t="str">
        <f t="shared" ca="1" si="88"/>
        <v/>
      </c>
      <c r="AN409" s="1" t="str">
        <f t="shared" ca="1" si="89"/>
        <v/>
      </c>
      <c r="AO409" s="93" t="str">
        <f ca="1">IF(ISNUMBER(AE409),IF(AE409&lt;exhaust_valve_lift!$B$4*1000,0,AE409),"")</f>
        <v/>
      </c>
      <c r="AP409" s="93" t="str">
        <f t="shared" ca="1" si="90"/>
        <v/>
      </c>
      <c r="AQ409" s="1" t="e">
        <f ca="1"/>
        <v>#N/A</v>
      </c>
      <c r="AR409" s="1" t="e">
        <f ca="1"/>
        <v>#N/A</v>
      </c>
      <c r="AS409" s="1" t="e">
        <f ca="1"/>
        <v>#N/A</v>
      </c>
      <c r="AT409" s="1" t="e">
        <f ca="1"/>
        <v>#N/A</v>
      </c>
    </row>
    <row r="410" spans="1:46" x14ac:dyDescent="0.25">
      <c r="A410" s="8"/>
      <c r="B410" s="10"/>
      <c r="C410" s="6" t="str">
        <f t="shared" si="78"/>
        <v/>
      </c>
      <c r="D410" s="6" t="str">
        <f t="shared" si="84"/>
        <v/>
      </c>
      <c r="E410" s="3" t="str">
        <f t="shared" si="79"/>
        <v/>
      </c>
      <c r="F410" t="str">
        <f t="shared" si="80"/>
        <v/>
      </c>
      <c r="G410" s="13"/>
      <c r="H410" s="14"/>
      <c r="I410" s="6" t="str">
        <f t="shared" si="81"/>
        <v/>
      </c>
      <c r="J410" s="6" t="str">
        <f t="shared" si="85"/>
        <v/>
      </c>
      <c r="K410" s="3" t="str">
        <f t="shared" si="82"/>
        <v/>
      </c>
      <c r="L410" t="str">
        <f t="shared" si="83"/>
        <v/>
      </c>
      <c r="X410" s="1" t="e">
        <f ca="1"/>
        <v>#N/A</v>
      </c>
      <c r="Y410" s="1" t="e">
        <f ca="1"/>
        <v>#N/A</v>
      </c>
      <c r="Z410" s="92" t="e">
        <f ca="1"/>
        <v>#N/A</v>
      </c>
      <c r="AA410" s="1" t="e">
        <f ca="1"/>
        <v>#N/A</v>
      </c>
      <c r="AB410" s="1" t="e">
        <f ca="1"/>
        <v>#N/A</v>
      </c>
      <c r="AC410" s="1" t="e">
        <f ca="1"/>
        <v>#N/A</v>
      </c>
      <c r="AD410" s="92" t="e">
        <f ca="1"/>
        <v>#N/A</v>
      </c>
      <c r="AE410" s="1" t="e">
        <f ca="1"/>
        <v>#N/A</v>
      </c>
      <c r="AF410" s="1" t="e">
        <f ca="1"/>
        <v>#N/A</v>
      </c>
      <c r="AG410" s="1" t="e">
        <f ca="1"/>
        <v>#N/A</v>
      </c>
      <c r="AH410" s="1" t="e">
        <f ca="1"/>
        <v>#N/A</v>
      </c>
      <c r="AI410" s="1" t="e">
        <f ca="1"/>
        <v>#N/A</v>
      </c>
      <c r="AJ410" s="1" t="e">
        <f t="shared" ca="1" si="86"/>
        <v>#N/A</v>
      </c>
      <c r="AK410" s="1" t="str">
        <f t="shared" ca="1" si="87"/>
        <v/>
      </c>
      <c r="AL410" s="93" t="str">
        <f ca="1">IF(ISNUMBER(AA410),IF(AA410&lt;intake_valve_lift!$B$4*1000,0,AA410),"")</f>
        <v/>
      </c>
      <c r="AM410" s="93" t="str">
        <f t="shared" ca="1" si="88"/>
        <v/>
      </c>
      <c r="AN410" s="1" t="str">
        <f t="shared" ca="1" si="89"/>
        <v/>
      </c>
      <c r="AO410" s="93" t="str">
        <f ca="1">IF(ISNUMBER(AE410),IF(AE410&lt;exhaust_valve_lift!$B$4*1000,0,AE410),"")</f>
        <v/>
      </c>
      <c r="AP410" s="93" t="str">
        <f t="shared" ca="1" si="90"/>
        <v/>
      </c>
      <c r="AQ410" s="1" t="e">
        <f ca="1"/>
        <v>#N/A</v>
      </c>
      <c r="AR410" s="1" t="e">
        <f ca="1"/>
        <v>#N/A</v>
      </c>
      <c r="AS410" s="1" t="e">
        <f ca="1"/>
        <v>#N/A</v>
      </c>
      <c r="AT410" s="1" t="e">
        <f ca="1"/>
        <v>#N/A</v>
      </c>
    </row>
    <row r="411" spans="1:46" x14ac:dyDescent="0.25">
      <c r="A411" s="8"/>
      <c r="B411" s="10"/>
      <c r="C411" s="6" t="str">
        <f t="shared" si="78"/>
        <v/>
      </c>
      <c r="D411" s="6" t="str">
        <f t="shared" si="84"/>
        <v/>
      </c>
      <c r="E411" s="3" t="str">
        <f t="shared" si="79"/>
        <v/>
      </c>
      <c r="F411" t="str">
        <f t="shared" si="80"/>
        <v/>
      </c>
      <c r="G411" s="13"/>
      <c r="H411" s="14"/>
      <c r="I411" s="6" t="str">
        <f t="shared" si="81"/>
        <v/>
      </c>
      <c r="J411" s="6" t="str">
        <f t="shared" si="85"/>
        <v/>
      </c>
      <c r="K411" s="3" t="str">
        <f t="shared" si="82"/>
        <v/>
      </c>
      <c r="L411" t="str">
        <f t="shared" si="83"/>
        <v/>
      </c>
      <c r="X411" s="1" t="e">
        <f ca="1"/>
        <v>#N/A</v>
      </c>
      <c r="Y411" s="1" t="e">
        <f ca="1"/>
        <v>#N/A</v>
      </c>
      <c r="Z411" s="92" t="e">
        <f ca="1"/>
        <v>#N/A</v>
      </c>
      <c r="AA411" s="1" t="e">
        <f ca="1"/>
        <v>#N/A</v>
      </c>
      <c r="AB411" s="1" t="e">
        <f ca="1"/>
        <v>#N/A</v>
      </c>
      <c r="AC411" s="1" t="e">
        <f ca="1"/>
        <v>#N/A</v>
      </c>
      <c r="AD411" s="92" t="e">
        <f ca="1"/>
        <v>#N/A</v>
      </c>
      <c r="AE411" s="1" t="e">
        <f ca="1"/>
        <v>#N/A</v>
      </c>
      <c r="AF411" s="1" t="e">
        <f ca="1"/>
        <v>#N/A</v>
      </c>
      <c r="AG411" s="1" t="e">
        <f ca="1"/>
        <v>#N/A</v>
      </c>
      <c r="AH411" s="1" t="e">
        <f ca="1"/>
        <v>#N/A</v>
      </c>
      <c r="AI411" s="1" t="e">
        <f ca="1"/>
        <v>#N/A</v>
      </c>
      <c r="AJ411" s="1" t="e">
        <f t="shared" ca="1" si="86"/>
        <v>#N/A</v>
      </c>
      <c r="AK411" s="1" t="str">
        <f t="shared" ca="1" si="87"/>
        <v/>
      </c>
      <c r="AL411" s="93" t="str">
        <f ca="1">IF(ISNUMBER(AA411),IF(AA411&lt;intake_valve_lift!$B$4*1000,0,AA411),"")</f>
        <v/>
      </c>
      <c r="AM411" s="93" t="str">
        <f t="shared" ca="1" si="88"/>
        <v/>
      </c>
      <c r="AN411" s="1" t="str">
        <f t="shared" ca="1" si="89"/>
        <v/>
      </c>
      <c r="AO411" s="93" t="str">
        <f ca="1">IF(ISNUMBER(AE411),IF(AE411&lt;exhaust_valve_lift!$B$4*1000,0,AE411),"")</f>
        <v/>
      </c>
      <c r="AP411" s="93" t="str">
        <f t="shared" ca="1" si="90"/>
        <v/>
      </c>
      <c r="AQ411" s="1" t="e">
        <f ca="1"/>
        <v>#N/A</v>
      </c>
      <c r="AR411" s="1" t="e">
        <f ca="1"/>
        <v>#N/A</v>
      </c>
      <c r="AS411" s="1" t="e">
        <f ca="1"/>
        <v>#N/A</v>
      </c>
      <c r="AT411" s="1" t="e">
        <f ca="1"/>
        <v>#N/A</v>
      </c>
    </row>
    <row r="412" spans="1:46" x14ac:dyDescent="0.25">
      <c r="A412" s="8"/>
      <c r="B412" s="10"/>
      <c r="C412" s="6" t="str">
        <f t="shared" si="78"/>
        <v/>
      </c>
      <c r="D412" s="6" t="str">
        <f t="shared" si="84"/>
        <v/>
      </c>
      <c r="E412" s="3" t="str">
        <f t="shared" si="79"/>
        <v/>
      </c>
      <c r="F412" t="str">
        <f t="shared" si="80"/>
        <v/>
      </c>
      <c r="G412" s="13"/>
      <c r="H412" s="14"/>
      <c r="I412" s="6" t="str">
        <f t="shared" si="81"/>
        <v/>
      </c>
      <c r="J412" s="6" t="str">
        <f t="shared" si="85"/>
        <v/>
      </c>
      <c r="K412" s="3" t="str">
        <f t="shared" si="82"/>
        <v/>
      </c>
      <c r="L412" t="str">
        <f t="shared" si="83"/>
        <v/>
      </c>
      <c r="X412" s="1" t="e">
        <f ca="1"/>
        <v>#N/A</v>
      </c>
      <c r="Y412" s="1" t="e">
        <f ca="1"/>
        <v>#N/A</v>
      </c>
      <c r="Z412" s="92" t="e">
        <f ca="1"/>
        <v>#N/A</v>
      </c>
      <c r="AA412" s="1" t="e">
        <f ca="1"/>
        <v>#N/A</v>
      </c>
      <c r="AB412" s="1" t="e">
        <f ca="1"/>
        <v>#N/A</v>
      </c>
      <c r="AC412" s="1" t="e">
        <f ca="1"/>
        <v>#N/A</v>
      </c>
      <c r="AD412" s="92" t="e">
        <f ca="1"/>
        <v>#N/A</v>
      </c>
      <c r="AE412" s="1" t="e">
        <f ca="1"/>
        <v>#N/A</v>
      </c>
      <c r="AF412" s="1" t="e">
        <f ca="1"/>
        <v>#N/A</v>
      </c>
      <c r="AG412" s="1" t="e">
        <f ca="1"/>
        <v>#N/A</v>
      </c>
      <c r="AH412" s="1" t="e">
        <f ca="1"/>
        <v>#N/A</v>
      </c>
      <c r="AI412" s="1" t="e">
        <f ca="1"/>
        <v>#N/A</v>
      </c>
      <c r="AJ412" s="1" t="e">
        <f t="shared" ca="1" si="86"/>
        <v>#N/A</v>
      </c>
      <c r="AK412" s="1" t="str">
        <f t="shared" ca="1" si="87"/>
        <v/>
      </c>
      <c r="AL412" s="93" t="str">
        <f ca="1">IF(ISNUMBER(AA412),IF(AA412&lt;intake_valve_lift!$B$4*1000,0,AA412),"")</f>
        <v/>
      </c>
      <c r="AM412" s="93" t="str">
        <f t="shared" ca="1" si="88"/>
        <v/>
      </c>
      <c r="AN412" s="1" t="str">
        <f t="shared" ca="1" si="89"/>
        <v/>
      </c>
      <c r="AO412" s="93" t="str">
        <f ca="1">IF(ISNUMBER(AE412),IF(AE412&lt;exhaust_valve_lift!$B$4*1000,0,AE412),"")</f>
        <v/>
      </c>
      <c r="AP412" s="93" t="str">
        <f t="shared" ca="1" si="90"/>
        <v/>
      </c>
      <c r="AQ412" s="1" t="e">
        <f ca="1"/>
        <v>#N/A</v>
      </c>
      <c r="AR412" s="1" t="e">
        <f ca="1"/>
        <v>#N/A</v>
      </c>
      <c r="AS412" s="1" t="e">
        <f ca="1"/>
        <v>#N/A</v>
      </c>
      <c r="AT412" s="1" t="e">
        <f ca="1"/>
        <v>#N/A</v>
      </c>
    </row>
    <row r="413" spans="1:46" x14ac:dyDescent="0.25">
      <c r="A413" s="8"/>
      <c r="B413" s="10"/>
      <c r="C413" s="6" t="str">
        <f t="shared" si="78"/>
        <v/>
      </c>
      <c r="D413" s="6" t="str">
        <f t="shared" si="84"/>
        <v/>
      </c>
      <c r="E413" s="3" t="str">
        <f t="shared" si="79"/>
        <v/>
      </c>
      <c r="F413" t="str">
        <f t="shared" si="80"/>
        <v/>
      </c>
      <c r="G413" s="13"/>
      <c r="H413" s="14"/>
      <c r="I413" s="6" t="str">
        <f t="shared" si="81"/>
        <v/>
      </c>
      <c r="J413" s="6" t="str">
        <f t="shared" si="85"/>
        <v/>
      </c>
      <c r="K413" s="3" t="str">
        <f t="shared" si="82"/>
        <v/>
      </c>
      <c r="L413" t="str">
        <f t="shared" si="83"/>
        <v/>
      </c>
      <c r="X413" s="1" t="e">
        <f ca="1"/>
        <v>#N/A</v>
      </c>
      <c r="Y413" s="1" t="e">
        <f ca="1"/>
        <v>#N/A</v>
      </c>
      <c r="Z413" s="92" t="e">
        <f ca="1"/>
        <v>#N/A</v>
      </c>
      <c r="AA413" s="1" t="e">
        <f ca="1"/>
        <v>#N/A</v>
      </c>
      <c r="AB413" s="1" t="e">
        <f ca="1"/>
        <v>#N/A</v>
      </c>
      <c r="AC413" s="1" t="e">
        <f ca="1"/>
        <v>#N/A</v>
      </c>
      <c r="AD413" s="92" t="e">
        <f ca="1"/>
        <v>#N/A</v>
      </c>
      <c r="AE413" s="1" t="e">
        <f ca="1"/>
        <v>#N/A</v>
      </c>
      <c r="AF413" s="1" t="e">
        <f ca="1"/>
        <v>#N/A</v>
      </c>
      <c r="AG413" s="1" t="e">
        <f ca="1"/>
        <v>#N/A</v>
      </c>
      <c r="AH413" s="1" t="e">
        <f ca="1"/>
        <v>#N/A</v>
      </c>
      <c r="AI413" s="1" t="e">
        <f ca="1"/>
        <v>#N/A</v>
      </c>
      <c r="AJ413" s="1" t="e">
        <f t="shared" ca="1" si="86"/>
        <v>#N/A</v>
      </c>
      <c r="AK413" s="1" t="str">
        <f t="shared" ca="1" si="87"/>
        <v/>
      </c>
      <c r="AL413" s="93" t="str">
        <f ca="1">IF(ISNUMBER(AA413),IF(AA413&lt;intake_valve_lift!$B$4*1000,0,AA413),"")</f>
        <v/>
      </c>
      <c r="AM413" s="93" t="str">
        <f t="shared" ca="1" si="88"/>
        <v/>
      </c>
      <c r="AN413" s="1" t="str">
        <f t="shared" ca="1" si="89"/>
        <v/>
      </c>
      <c r="AO413" s="93" t="str">
        <f ca="1">IF(ISNUMBER(AE413),IF(AE413&lt;exhaust_valve_lift!$B$4*1000,0,AE413),"")</f>
        <v/>
      </c>
      <c r="AP413" s="93" t="str">
        <f t="shared" ca="1" si="90"/>
        <v/>
      </c>
      <c r="AQ413" s="1" t="e">
        <f ca="1"/>
        <v>#N/A</v>
      </c>
      <c r="AR413" s="1" t="e">
        <f ca="1"/>
        <v>#N/A</v>
      </c>
      <c r="AS413" s="1" t="e">
        <f ca="1"/>
        <v>#N/A</v>
      </c>
      <c r="AT413" s="1" t="e">
        <f ca="1"/>
        <v>#N/A</v>
      </c>
    </row>
    <row r="414" spans="1:46" x14ac:dyDescent="0.25">
      <c r="A414" s="8"/>
      <c r="B414" s="10"/>
      <c r="C414" s="6" t="str">
        <f t="shared" si="78"/>
        <v/>
      </c>
      <c r="D414" s="6" t="str">
        <f t="shared" si="84"/>
        <v/>
      </c>
      <c r="E414" s="3" t="str">
        <f t="shared" si="79"/>
        <v/>
      </c>
      <c r="F414" t="str">
        <f t="shared" si="80"/>
        <v/>
      </c>
      <c r="G414" s="13"/>
      <c r="H414" s="14"/>
      <c r="I414" s="6" t="str">
        <f t="shared" si="81"/>
        <v/>
      </c>
      <c r="J414" s="6" t="str">
        <f t="shared" si="85"/>
        <v/>
      </c>
      <c r="K414" s="3" t="str">
        <f t="shared" si="82"/>
        <v/>
      </c>
      <c r="L414" t="str">
        <f t="shared" si="83"/>
        <v/>
      </c>
      <c r="X414" s="1" t="e">
        <f ca="1"/>
        <v>#N/A</v>
      </c>
      <c r="Y414" s="1" t="e">
        <f ca="1"/>
        <v>#N/A</v>
      </c>
      <c r="Z414" s="92" t="e">
        <f ca="1"/>
        <v>#N/A</v>
      </c>
      <c r="AA414" s="1" t="e">
        <f ca="1"/>
        <v>#N/A</v>
      </c>
      <c r="AB414" s="1" t="e">
        <f ca="1"/>
        <v>#N/A</v>
      </c>
      <c r="AC414" s="1" t="e">
        <f ca="1"/>
        <v>#N/A</v>
      </c>
      <c r="AD414" s="92" t="e">
        <f ca="1"/>
        <v>#N/A</v>
      </c>
      <c r="AE414" s="1" t="e">
        <f ca="1"/>
        <v>#N/A</v>
      </c>
      <c r="AF414" s="1" t="e">
        <f ca="1"/>
        <v>#N/A</v>
      </c>
      <c r="AG414" s="1" t="e">
        <f ca="1"/>
        <v>#N/A</v>
      </c>
      <c r="AH414" s="1" t="e">
        <f ca="1"/>
        <v>#N/A</v>
      </c>
      <c r="AI414" s="1" t="e">
        <f ca="1"/>
        <v>#N/A</v>
      </c>
      <c r="AJ414" s="1" t="e">
        <f t="shared" ca="1" si="86"/>
        <v>#N/A</v>
      </c>
      <c r="AK414" s="1" t="str">
        <f t="shared" ca="1" si="87"/>
        <v/>
      </c>
      <c r="AL414" s="93" t="str">
        <f ca="1">IF(ISNUMBER(AA414),IF(AA414&lt;intake_valve_lift!$B$4*1000,0,AA414),"")</f>
        <v/>
      </c>
      <c r="AM414" s="93" t="str">
        <f t="shared" ca="1" si="88"/>
        <v/>
      </c>
      <c r="AN414" s="1" t="str">
        <f t="shared" ca="1" si="89"/>
        <v/>
      </c>
      <c r="AO414" s="93" t="str">
        <f ca="1">IF(ISNUMBER(AE414),IF(AE414&lt;exhaust_valve_lift!$B$4*1000,0,AE414),"")</f>
        <v/>
      </c>
      <c r="AP414" s="93" t="str">
        <f t="shared" ca="1" si="90"/>
        <v/>
      </c>
      <c r="AQ414" s="1" t="e">
        <f ca="1"/>
        <v>#N/A</v>
      </c>
      <c r="AR414" s="1" t="e">
        <f ca="1"/>
        <v>#N/A</v>
      </c>
      <c r="AS414" s="1" t="e">
        <f ca="1"/>
        <v>#N/A</v>
      </c>
      <c r="AT414" s="1" t="e">
        <f ca="1"/>
        <v>#N/A</v>
      </c>
    </row>
    <row r="415" spans="1:46" x14ac:dyDescent="0.25">
      <c r="A415" s="8"/>
      <c r="B415" s="10"/>
      <c r="C415" s="6" t="str">
        <f t="shared" si="78"/>
        <v/>
      </c>
      <c r="D415" s="6" t="str">
        <f t="shared" si="84"/>
        <v/>
      </c>
      <c r="E415" s="3" t="str">
        <f t="shared" si="79"/>
        <v/>
      </c>
      <c r="F415" t="str">
        <f t="shared" si="80"/>
        <v/>
      </c>
      <c r="G415" s="13"/>
      <c r="H415" s="14"/>
      <c r="I415" s="6" t="str">
        <f t="shared" si="81"/>
        <v/>
      </c>
      <c r="J415" s="6" t="str">
        <f t="shared" si="85"/>
        <v/>
      </c>
      <c r="K415" s="3" t="str">
        <f t="shared" si="82"/>
        <v/>
      </c>
      <c r="L415" t="str">
        <f t="shared" si="83"/>
        <v/>
      </c>
      <c r="X415" s="1" t="e">
        <f ca="1"/>
        <v>#N/A</v>
      </c>
      <c r="Y415" s="1" t="e">
        <f ca="1"/>
        <v>#N/A</v>
      </c>
      <c r="Z415" s="92" t="e">
        <f ca="1"/>
        <v>#N/A</v>
      </c>
      <c r="AA415" s="1" t="e">
        <f ca="1"/>
        <v>#N/A</v>
      </c>
      <c r="AB415" s="1" t="e">
        <f ca="1"/>
        <v>#N/A</v>
      </c>
      <c r="AC415" s="1" t="e">
        <f ca="1"/>
        <v>#N/A</v>
      </c>
      <c r="AD415" s="92" t="e">
        <f ca="1"/>
        <v>#N/A</v>
      </c>
      <c r="AE415" s="1" t="e">
        <f ca="1"/>
        <v>#N/A</v>
      </c>
      <c r="AF415" s="1" t="e">
        <f ca="1"/>
        <v>#N/A</v>
      </c>
      <c r="AG415" s="1" t="e">
        <f ca="1"/>
        <v>#N/A</v>
      </c>
      <c r="AH415" s="1" t="e">
        <f ca="1"/>
        <v>#N/A</v>
      </c>
      <c r="AI415" s="1" t="e">
        <f ca="1"/>
        <v>#N/A</v>
      </c>
      <c r="AJ415" s="1" t="e">
        <f t="shared" ca="1" si="86"/>
        <v>#N/A</v>
      </c>
      <c r="AK415" s="1" t="str">
        <f t="shared" ca="1" si="87"/>
        <v/>
      </c>
      <c r="AL415" s="93" t="str">
        <f ca="1">IF(ISNUMBER(AA415),IF(AA415&lt;intake_valve_lift!$B$4*1000,0,AA415),"")</f>
        <v/>
      </c>
      <c r="AM415" s="93" t="str">
        <f t="shared" ca="1" si="88"/>
        <v/>
      </c>
      <c r="AN415" s="1" t="str">
        <f t="shared" ca="1" si="89"/>
        <v/>
      </c>
      <c r="AO415" s="93" t="str">
        <f ca="1">IF(ISNUMBER(AE415),IF(AE415&lt;exhaust_valve_lift!$B$4*1000,0,AE415),"")</f>
        <v/>
      </c>
      <c r="AP415" s="93" t="str">
        <f t="shared" ca="1" si="90"/>
        <v/>
      </c>
      <c r="AQ415" s="1" t="e">
        <f ca="1"/>
        <v>#N/A</v>
      </c>
      <c r="AR415" s="1" t="e">
        <f ca="1"/>
        <v>#N/A</v>
      </c>
      <c r="AS415" s="1" t="e">
        <f ca="1"/>
        <v>#N/A</v>
      </c>
      <c r="AT415" s="1" t="e">
        <f ca="1"/>
        <v>#N/A</v>
      </c>
    </row>
    <row r="416" spans="1:46" x14ac:dyDescent="0.25">
      <c r="A416" s="8"/>
      <c r="B416" s="10"/>
      <c r="C416" s="6" t="str">
        <f t="shared" si="78"/>
        <v/>
      </c>
      <c r="D416" s="6" t="str">
        <f t="shared" si="84"/>
        <v/>
      </c>
      <c r="E416" s="3" t="str">
        <f t="shared" si="79"/>
        <v/>
      </c>
      <c r="F416" t="str">
        <f t="shared" si="80"/>
        <v/>
      </c>
      <c r="G416" s="13"/>
      <c r="H416" s="14"/>
      <c r="I416" s="6" t="str">
        <f t="shared" si="81"/>
        <v/>
      </c>
      <c r="J416" s="6" t="str">
        <f t="shared" si="85"/>
        <v/>
      </c>
      <c r="K416" s="3" t="str">
        <f t="shared" si="82"/>
        <v/>
      </c>
      <c r="L416" t="str">
        <f t="shared" si="83"/>
        <v/>
      </c>
      <c r="X416" s="1" t="e">
        <f ca="1"/>
        <v>#N/A</v>
      </c>
      <c r="Y416" s="1" t="e">
        <f ca="1"/>
        <v>#N/A</v>
      </c>
      <c r="Z416" s="92" t="e">
        <f ca="1"/>
        <v>#N/A</v>
      </c>
      <c r="AA416" s="1" t="e">
        <f ca="1"/>
        <v>#N/A</v>
      </c>
      <c r="AB416" s="1" t="e">
        <f ca="1"/>
        <v>#N/A</v>
      </c>
      <c r="AC416" s="1" t="e">
        <f ca="1"/>
        <v>#N/A</v>
      </c>
      <c r="AD416" s="92" t="e">
        <f ca="1"/>
        <v>#N/A</v>
      </c>
      <c r="AE416" s="1" t="e">
        <f ca="1"/>
        <v>#N/A</v>
      </c>
      <c r="AF416" s="1" t="e">
        <f ca="1"/>
        <v>#N/A</v>
      </c>
      <c r="AG416" s="1" t="e">
        <f ca="1"/>
        <v>#N/A</v>
      </c>
      <c r="AH416" s="1" t="e">
        <f ca="1"/>
        <v>#N/A</v>
      </c>
      <c r="AI416" s="1" t="e">
        <f ca="1"/>
        <v>#N/A</v>
      </c>
      <c r="AJ416" s="1" t="e">
        <f t="shared" ca="1" si="86"/>
        <v>#N/A</v>
      </c>
      <c r="AK416" s="1" t="str">
        <f t="shared" ca="1" si="87"/>
        <v/>
      </c>
      <c r="AL416" s="93" t="str">
        <f ca="1">IF(ISNUMBER(AA416),IF(AA416&lt;intake_valve_lift!$B$4*1000,0,AA416),"")</f>
        <v/>
      </c>
      <c r="AM416" s="93" t="str">
        <f t="shared" ca="1" si="88"/>
        <v/>
      </c>
      <c r="AN416" s="1" t="str">
        <f t="shared" ca="1" si="89"/>
        <v/>
      </c>
      <c r="AO416" s="93" t="str">
        <f ca="1">IF(ISNUMBER(AE416),IF(AE416&lt;exhaust_valve_lift!$B$4*1000,0,AE416),"")</f>
        <v/>
      </c>
      <c r="AP416" s="93" t="str">
        <f t="shared" ca="1" si="90"/>
        <v/>
      </c>
      <c r="AQ416" s="1" t="e">
        <f ca="1"/>
        <v>#N/A</v>
      </c>
      <c r="AR416" s="1" t="e">
        <f ca="1"/>
        <v>#N/A</v>
      </c>
      <c r="AS416" s="1" t="e">
        <f ca="1"/>
        <v>#N/A</v>
      </c>
      <c r="AT416" s="1" t="e">
        <f ca="1"/>
        <v>#N/A</v>
      </c>
    </row>
    <row r="417" spans="1:46" x14ac:dyDescent="0.25">
      <c r="A417" s="8"/>
      <c r="B417" s="10"/>
      <c r="C417" s="6" t="str">
        <f t="shared" si="78"/>
        <v/>
      </c>
      <c r="D417" s="6" t="str">
        <f t="shared" si="84"/>
        <v/>
      </c>
      <c r="E417" s="3" t="str">
        <f t="shared" si="79"/>
        <v/>
      </c>
      <c r="F417" t="str">
        <f t="shared" si="80"/>
        <v/>
      </c>
      <c r="G417" s="13"/>
      <c r="H417" s="14"/>
      <c r="I417" s="6" t="str">
        <f t="shared" si="81"/>
        <v/>
      </c>
      <c r="J417" s="6" t="str">
        <f t="shared" si="85"/>
        <v/>
      </c>
      <c r="K417" s="3" t="str">
        <f t="shared" si="82"/>
        <v/>
      </c>
      <c r="L417" t="str">
        <f t="shared" si="83"/>
        <v/>
      </c>
      <c r="X417" s="1" t="e">
        <f ca="1"/>
        <v>#N/A</v>
      </c>
      <c r="Y417" s="1" t="e">
        <f ca="1"/>
        <v>#N/A</v>
      </c>
      <c r="Z417" s="92" t="e">
        <f ca="1"/>
        <v>#N/A</v>
      </c>
      <c r="AA417" s="1" t="e">
        <f ca="1"/>
        <v>#N/A</v>
      </c>
      <c r="AB417" s="1" t="e">
        <f ca="1"/>
        <v>#N/A</v>
      </c>
      <c r="AC417" s="1" t="e">
        <f ca="1"/>
        <v>#N/A</v>
      </c>
      <c r="AD417" s="92" t="e">
        <f ca="1"/>
        <v>#N/A</v>
      </c>
      <c r="AE417" s="1" t="e">
        <f ca="1"/>
        <v>#N/A</v>
      </c>
      <c r="AF417" s="1" t="e">
        <f ca="1"/>
        <v>#N/A</v>
      </c>
      <c r="AG417" s="1" t="e">
        <f ca="1"/>
        <v>#N/A</v>
      </c>
      <c r="AH417" s="1" t="e">
        <f ca="1"/>
        <v>#N/A</v>
      </c>
      <c r="AI417" s="1" t="e">
        <f ca="1"/>
        <v>#N/A</v>
      </c>
      <c r="AJ417" s="1" t="e">
        <f t="shared" ca="1" si="86"/>
        <v>#N/A</v>
      </c>
      <c r="AK417" s="1" t="str">
        <f t="shared" ca="1" si="87"/>
        <v/>
      </c>
      <c r="AL417" s="93" t="str">
        <f ca="1">IF(ISNUMBER(AA417),IF(AA417&lt;intake_valve_lift!$B$4*1000,0,AA417),"")</f>
        <v/>
      </c>
      <c r="AM417" s="93" t="str">
        <f t="shared" ca="1" si="88"/>
        <v/>
      </c>
      <c r="AN417" s="1" t="str">
        <f t="shared" ca="1" si="89"/>
        <v/>
      </c>
      <c r="AO417" s="93" t="str">
        <f ca="1">IF(ISNUMBER(AE417),IF(AE417&lt;exhaust_valve_lift!$B$4*1000,0,AE417),"")</f>
        <v/>
      </c>
      <c r="AP417" s="93" t="str">
        <f t="shared" ca="1" si="90"/>
        <v/>
      </c>
      <c r="AQ417" s="1" t="e">
        <f ca="1"/>
        <v>#N/A</v>
      </c>
      <c r="AR417" s="1" t="e">
        <f ca="1"/>
        <v>#N/A</v>
      </c>
      <c r="AS417" s="1" t="e">
        <f ca="1"/>
        <v>#N/A</v>
      </c>
      <c r="AT417" s="1" t="e">
        <f ca="1"/>
        <v>#N/A</v>
      </c>
    </row>
    <row r="418" spans="1:46" x14ac:dyDescent="0.25">
      <c r="A418" s="8"/>
      <c r="B418" s="10"/>
      <c r="C418" s="6" t="str">
        <f t="shared" si="78"/>
        <v/>
      </c>
      <c r="D418" s="6" t="str">
        <f t="shared" si="84"/>
        <v/>
      </c>
      <c r="E418" s="3" t="str">
        <f t="shared" si="79"/>
        <v/>
      </c>
      <c r="F418" t="str">
        <f t="shared" si="80"/>
        <v/>
      </c>
      <c r="G418" s="13"/>
      <c r="H418" s="14"/>
      <c r="I418" s="6" t="str">
        <f t="shared" si="81"/>
        <v/>
      </c>
      <c r="J418" s="6" t="str">
        <f t="shared" si="85"/>
        <v/>
      </c>
      <c r="K418" s="3" t="str">
        <f t="shared" si="82"/>
        <v/>
      </c>
      <c r="L418" t="str">
        <f t="shared" si="83"/>
        <v/>
      </c>
      <c r="X418" s="1" t="e">
        <f ca="1"/>
        <v>#N/A</v>
      </c>
      <c r="Y418" s="1" t="e">
        <f ca="1"/>
        <v>#N/A</v>
      </c>
      <c r="Z418" s="92" t="e">
        <f ca="1"/>
        <v>#N/A</v>
      </c>
      <c r="AA418" s="1" t="e">
        <f ca="1"/>
        <v>#N/A</v>
      </c>
      <c r="AB418" s="1" t="e">
        <f ca="1"/>
        <v>#N/A</v>
      </c>
      <c r="AC418" s="1" t="e">
        <f ca="1"/>
        <v>#N/A</v>
      </c>
      <c r="AD418" s="92" t="e">
        <f ca="1"/>
        <v>#N/A</v>
      </c>
      <c r="AE418" s="1" t="e">
        <f ca="1"/>
        <v>#N/A</v>
      </c>
      <c r="AF418" s="1" t="e">
        <f ca="1"/>
        <v>#N/A</v>
      </c>
      <c r="AG418" s="1" t="e">
        <f ca="1"/>
        <v>#N/A</v>
      </c>
      <c r="AH418" s="1" t="e">
        <f ca="1"/>
        <v>#N/A</v>
      </c>
      <c r="AI418" s="1" t="e">
        <f ca="1"/>
        <v>#N/A</v>
      </c>
      <c r="AJ418" s="1" t="e">
        <f t="shared" ca="1" si="86"/>
        <v>#N/A</v>
      </c>
      <c r="AK418" s="1" t="str">
        <f t="shared" ca="1" si="87"/>
        <v/>
      </c>
      <c r="AL418" s="93" t="str">
        <f ca="1">IF(ISNUMBER(AA418),IF(AA418&lt;intake_valve_lift!$B$4*1000,0,AA418),"")</f>
        <v/>
      </c>
      <c r="AM418" s="93" t="str">
        <f t="shared" ca="1" si="88"/>
        <v/>
      </c>
      <c r="AN418" s="1" t="str">
        <f t="shared" ca="1" si="89"/>
        <v/>
      </c>
      <c r="AO418" s="93" t="str">
        <f ca="1">IF(ISNUMBER(AE418),IF(AE418&lt;exhaust_valve_lift!$B$4*1000,0,AE418),"")</f>
        <v/>
      </c>
      <c r="AP418" s="93" t="str">
        <f t="shared" ca="1" si="90"/>
        <v/>
      </c>
      <c r="AQ418" s="1" t="e">
        <f ca="1"/>
        <v>#N/A</v>
      </c>
      <c r="AR418" s="1" t="e">
        <f ca="1"/>
        <v>#N/A</v>
      </c>
      <c r="AS418" s="1" t="e">
        <f ca="1"/>
        <v>#N/A</v>
      </c>
      <c r="AT418" s="1" t="e">
        <f ca="1"/>
        <v>#N/A</v>
      </c>
    </row>
    <row r="419" spans="1:46" x14ac:dyDescent="0.25">
      <c r="A419" s="8"/>
      <c r="B419" s="10"/>
      <c r="C419" s="6" t="str">
        <f t="shared" si="78"/>
        <v/>
      </c>
      <c r="D419" s="6" t="str">
        <f t="shared" si="84"/>
        <v/>
      </c>
      <c r="E419" s="3" t="str">
        <f t="shared" si="79"/>
        <v/>
      </c>
      <c r="F419" t="str">
        <f t="shared" si="80"/>
        <v/>
      </c>
      <c r="G419" s="13"/>
      <c r="H419" s="14"/>
      <c r="I419" s="6" t="str">
        <f t="shared" si="81"/>
        <v/>
      </c>
      <c r="J419" s="6" t="str">
        <f t="shared" si="85"/>
        <v/>
      </c>
      <c r="K419" s="3" t="str">
        <f t="shared" si="82"/>
        <v/>
      </c>
      <c r="L419" t="str">
        <f t="shared" si="83"/>
        <v/>
      </c>
      <c r="X419" s="1" t="e">
        <f ca="1"/>
        <v>#N/A</v>
      </c>
      <c r="Y419" s="1" t="e">
        <f ca="1"/>
        <v>#N/A</v>
      </c>
      <c r="Z419" s="92" t="e">
        <f ca="1"/>
        <v>#N/A</v>
      </c>
      <c r="AA419" s="1" t="e">
        <f ca="1"/>
        <v>#N/A</v>
      </c>
      <c r="AB419" s="1" t="e">
        <f ca="1"/>
        <v>#N/A</v>
      </c>
      <c r="AC419" s="1" t="e">
        <f ca="1"/>
        <v>#N/A</v>
      </c>
      <c r="AD419" s="92" t="e">
        <f ca="1"/>
        <v>#N/A</v>
      </c>
      <c r="AE419" s="1" t="e">
        <f ca="1"/>
        <v>#N/A</v>
      </c>
      <c r="AF419" s="1" t="e">
        <f ca="1"/>
        <v>#N/A</v>
      </c>
      <c r="AG419" s="1" t="e">
        <f ca="1"/>
        <v>#N/A</v>
      </c>
      <c r="AH419" s="1" t="e">
        <f ca="1"/>
        <v>#N/A</v>
      </c>
      <c r="AI419" s="1" t="e">
        <f ca="1"/>
        <v>#N/A</v>
      </c>
      <c r="AJ419" s="1" t="e">
        <f t="shared" ca="1" si="86"/>
        <v>#N/A</v>
      </c>
      <c r="AK419" s="1" t="str">
        <f t="shared" ca="1" si="87"/>
        <v/>
      </c>
      <c r="AL419" s="93" t="str">
        <f ca="1">IF(ISNUMBER(AA419),IF(AA419&lt;intake_valve_lift!$B$4*1000,0,AA419),"")</f>
        <v/>
      </c>
      <c r="AM419" s="93" t="str">
        <f t="shared" ca="1" si="88"/>
        <v/>
      </c>
      <c r="AN419" s="1" t="str">
        <f t="shared" ca="1" si="89"/>
        <v/>
      </c>
      <c r="AO419" s="93" t="str">
        <f ca="1">IF(ISNUMBER(AE419),IF(AE419&lt;exhaust_valve_lift!$B$4*1000,0,AE419),"")</f>
        <v/>
      </c>
      <c r="AP419" s="93" t="str">
        <f t="shared" ca="1" si="90"/>
        <v/>
      </c>
      <c r="AQ419" s="1" t="e">
        <f ca="1"/>
        <v>#N/A</v>
      </c>
      <c r="AR419" s="1" t="e">
        <f ca="1"/>
        <v>#N/A</v>
      </c>
      <c r="AS419" s="1" t="e">
        <f ca="1"/>
        <v>#N/A</v>
      </c>
      <c r="AT419" s="1" t="e">
        <f ca="1"/>
        <v>#N/A</v>
      </c>
    </row>
    <row r="420" spans="1:46" x14ac:dyDescent="0.25">
      <c r="A420" s="8"/>
      <c r="B420" s="10"/>
      <c r="C420" s="6" t="str">
        <f t="shared" si="78"/>
        <v/>
      </c>
      <c r="D420" s="6" t="str">
        <f t="shared" si="84"/>
        <v/>
      </c>
      <c r="E420" s="3" t="str">
        <f t="shared" si="79"/>
        <v/>
      </c>
      <c r="F420" t="str">
        <f t="shared" si="80"/>
        <v/>
      </c>
      <c r="G420" s="13"/>
      <c r="H420" s="14"/>
      <c r="I420" s="6" t="str">
        <f t="shared" si="81"/>
        <v/>
      </c>
      <c r="J420" s="6" t="str">
        <f t="shared" si="85"/>
        <v/>
      </c>
      <c r="K420" s="3" t="str">
        <f t="shared" si="82"/>
        <v/>
      </c>
      <c r="L420" t="str">
        <f t="shared" si="83"/>
        <v/>
      </c>
      <c r="X420" s="1" t="e">
        <f ca="1"/>
        <v>#N/A</v>
      </c>
      <c r="Y420" s="1" t="e">
        <f ca="1"/>
        <v>#N/A</v>
      </c>
      <c r="Z420" s="92" t="e">
        <f ca="1"/>
        <v>#N/A</v>
      </c>
      <c r="AA420" s="1" t="e">
        <f ca="1"/>
        <v>#N/A</v>
      </c>
      <c r="AB420" s="1" t="e">
        <f ca="1"/>
        <v>#N/A</v>
      </c>
      <c r="AC420" s="1" t="e">
        <f ca="1"/>
        <v>#N/A</v>
      </c>
      <c r="AD420" s="92" t="e">
        <f ca="1"/>
        <v>#N/A</v>
      </c>
      <c r="AE420" s="1" t="e">
        <f ca="1"/>
        <v>#N/A</v>
      </c>
      <c r="AF420" s="1" t="e">
        <f ca="1"/>
        <v>#N/A</v>
      </c>
      <c r="AG420" s="1" t="e">
        <f ca="1"/>
        <v>#N/A</v>
      </c>
      <c r="AH420" s="1" t="e">
        <f ca="1"/>
        <v>#N/A</v>
      </c>
      <c r="AI420" s="1" t="e">
        <f ca="1"/>
        <v>#N/A</v>
      </c>
      <c r="AJ420" s="1" t="e">
        <f t="shared" ca="1" si="86"/>
        <v>#N/A</v>
      </c>
      <c r="AK420" s="1" t="str">
        <f t="shared" ca="1" si="87"/>
        <v/>
      </c>
      <c r="AL420" s="93" t="str">
        <f ca="1">IF(ISNUMBER(AA420),IF(AA420&lt;intake_valve_lift!$B$4*1000,0,AA420),"")</f>
        <v/>
      </c>
      <c r="AM420" s="93" t="str">
        <f t="shared" ca="1" si="88"/>
        <v/>
      </c>
      <c r="AN420" s="1" t="str">
        <f t="shared" ca="1" si="89"/>
        <v/>
      </c>
      <c r="AO420" s="93" t="str">
        <f ca="1">IF(ISNUMBER(AE420),IF(AE420&lt;exhaust_valve_lift!$B$4*1000,0,AE420),"")</f>
        <v/>
      </c>
      <c r="AP420" s="93" t="str">
        <f t="shared" ca="1" si="90"/>
        <v/>
      </c>
      <c r="AQ420" s="1" t="e">
        <f ca="1"/>
        <v>#N/A</v>
      </c>
      <c r="AR420" s="1" t="e">
        <f ca="1"/>
        <v>#N/A</v>
      </c>
      <c r="AS420" s="1" t="e">
        <f ca="1"/>
        <v>#N/A</v>
      </c>
      <c r="AT420" s="1" t="e">
        <f ca="1"/>
        <v>#N/A</v>
      </c>
    </row>
    <row r="421" spans="1:46" x14ac:dyDescent="0.25">
      <c r="A421" s="8"/>
      <c r="B421" s="10"/>
      <c r="C421" s="6" t="str">
        <f t="shared" si="78"/>
        <v/>
      </c>
      <c r="D421" s="6" t="str">
        <f t="shared" si="84"/>
        <v/>
      </c>
      <c r="E421" s="3" t="str">
        <f t="shared" si="79"/>
        <v/>
      </c>
      <c r="F421" t="str">
        <f t="shared" si="80"/>
        <v/>
      </c>
      <c r="G421" s="13"/>
      <c r="H421" s="14"/>
      <c r="I421" s="6" t="str">
        <f t="shared" si="81"/>
        <v/>
      </c>
      <c r="J421" s="6" t="str">
        <f t="shared" si="85"/>
        <v/>
      </c>
      <c r="K421" s="3" t="str">
        <f t="shared" si="82"/>
        <v/>
      </c>
      <c r="L421" t="str">
        <f t="shared" si="83"/>
        <v/>
      </c>
      <c r="X421" s="1" t="e">
        <f ca="1"/>
        <v>#N/A</v>
      </c>
      <c r="Y421" s="1" t="e">
        <f ca="1"/>
        <v>#N/A</v>
      </c>
      <c r="Z421" s="92" t="e">
        <f ca="1"/>
        <v>#N/A</v>
      </c>
      <c r="AA421" s="1" t="e">
        <f ca="1"/>
        <v>#N/A</v>
      </c>
      <c r="AB421" s="1" t="e">
        <f ca="1"/>
        <v>#N/A</v>
      </c>
      <c r="AC421" s="1" t="e">
        <f ca="1"/>
        <v>#N/A</v>
      </c>
      <c r="AD421" s="92" t="e">
        <f ca="1"/>
        <v>#N/A</v>
      </c>
      <c r="AE421" s="1" t="e">
        <f ca="1"/>
        <v>#N/A</v>
      </c>
      <c r="AF421" s="1" t="e">
        <f ca="1"/>
        <v>#N/A</v>
      </c>
      <c r="AG421" s="1" t="e">
        <f ca="1"/>
        <v>#N/A</v>
      </c>
      <c r="AH421" s="1" t="e">
        <f ca="1"/>
        <v>#N/A</v>
      </c>
      <c r="AI421" s="1" t="e">
        <f ca="1"/>
        <v>#N/A</v>
      </c>
      <c r="AJ421" s="1" t="e">
        <f t="shared" ca="1" si="86"/>
        <v>#N/A</v>
      </c>
      <c r="AK421" s="1" t="str">
        <f t="shared" ca="1" si="87"/>
        <v/>
      </c>
      <c r="AL421" s="93" t="str">
        <f ca="1">IF(ISNUMBER(AA421),IF(AA421&lt;intake_valve_lift!$B$4*1000,0,AA421),"")</f>
        <v/>
      </c>
      <c r="AM421" s="93" t="str">
        <f t="shared" ca="1" si="88"/>
        <v/>
      </c>
      <c r="AN421" s="1" t="str">
        <f t="shared" ca="1" si="89"/>
        <v/>
      </c>
      <c r="AO421" s="93" t="str">
        <f ca="1">IF(ISNUMBER(AE421),IF(AE421&lt;exhaust_valve_lift!$B$4*1000,0,AE421),"")</f>
        <v/>
      </c>
      <c r="AP421" s="93" t="str">
        <f t="shared" ca="1" si="90"/>
        <v/>
      </c>
      <c r="AQ421" s="1" t="e">
        <f ca="1"/>
        <v>#N/A</v>
      </c>
      <c r="AR421" s="1" t="e">
        <f ca="1"/>
        <v>#N/A</v>
      </c>
      <c r="AS421" s="1" t="e">
        <f ca="1"/>
        <v>#N/A</v>
      </c>
      <c r="AT421" s="1" t="e">
        <f ca="1"/>
        <v>#N/A</v>
      </c>
    </row>
    <row r="422" spans="1:46" x14ac:dyDescent="0.25">
      <c r="A422" s="8"/>
      <c r="B422" s="10"/>
      <c r="C422" s="6" t="str">
        <f t="shared" si="78"/>
        <v/>
      </c>
      <c r="D422" s="6" t="str">
        <f t="shared" si="84"/>
        <v/>
      </c>
      <c r="E422" s="3" t="str">
        <f t="shared" si="79"/>
        <v/>
      </c>
      <c r="F422" t="str">
        <f t="shared" si="80"/>
        <v/>
      </c>
      <c r="G422" s="13"/>
      <c r="H422" s="14"/>
      <c r="I422" s="6" t="str">
        <f t="shared" si="81"/>
        <v/>
      </c>
      <c r="J422" s="6" t="str">
        <f t="shared" si="85"/>
        <v/>
      </c>
      <c r="K422" s="3" t="str">
        <f t="shared" si="82"/>
        <v/>
      </c>
      <c r="L422" t="str">
        <f t="shared" si="83"/>
        <v/>
      </c>
      <c r="X422" s="1" t="e">
        <f ca="1"/>
        <v>#N/A</v>
      </c>
      <c r="Y422" s="1" t="e">
        <f ca="1"/>
        <v>#N/A</v>
      </c>
      <c r="Z422" s="92" t="e">
        <f ca="1"/>
        <v>#N/A</v>
      </c>
      <c r="AA422" s="1" t="e">
        <f ca="1"/>
        <v>#N/A</v>
      </c>
      <c r="AB422" s="1" t="e">
        <f ca="1"/>
        <v>#N/A</v>
      </c>
      <c r="AC422" s="1" t="e">
        <f ca="1"/>
        <v>#N/A</v>
      </c>
      <c r="AD422" s="92" t="e">
        <f ca="1"/>
        <v>#N/A</v>
      </c>
      <c r="AE422" s="1" t="e">
        <f ca="1"/>
        <v>#N/A</v>
      </c>
      <c r="AF422" s="1" t="e">
        <f ca="1"/>
        <v>#N/A</v>
      </c>
      <c r="AG422" s="1" t="e">
        <f ca="1"/>
        <v>#N/A</v>
      </c>
      <c r="AH422" s="1" t="e">
        <f ca="1"/>
        <v>#N/A</v>
      </c>
      <c r="AI422" s="1" t="e">
        <f ca="1"/>
        <v>#N/A</v>
      </c>
      <c r="AJ422" s="1" t="e">
        <f t="shared" ca="1" si="86"/>
        <v>#N/A</v>
      </c>
      <c r="AK422" s="1" t="str">
        <f t="shared" ca="1" si="87"/>
        <v/>
      </c>
      <c r="AL422" s="93" t="str">
        <f ca="1">IF(ISNUMBER(AA422),IF(AA422&lt;intake_valve_lift!$B$4*1000,0,AA422),"")</f>
        <v/>
      </c>
      <c r="AM422" s="93" t="str">
        <f t="shared" ca="1" si="88"/>
        <v/>
      </c>
      <c r="AN422" s="1" t="str">
        <f t="shared" ca="1" si="89"/>
        <v/>
      </c>
      <c r="AO422" s="93" t="str">
        <f ca="1">IF(ISNUMBER(AE422),IF(AE422&lt;exhaust_valve_lift!$B$4*1000,0,AE422),"")</f>
        <v/>
      </c>
      <c r="AP422" s="93" t="str">
        <f t="shared" ca="1" si="90"/>
        <v/>
      </c>
      <c r="AQ422" s="1" t="e">
        <f ca="1"/>
        <v>#N/A</v>
      </c>
      <c r="AR422" s="1" t="e">
        <f ca="1"/>
        <v>#N/A</v>
      </c>
      <c r="AS422" s="1" t="e">
        <f ca="1"/>
        <v>#N/A</v>
      </c>
      <c r="AT422" s="1" t="e">
        <f ca="1"/>
        <v>#N/A</v>
      </c>
    </row>
    <row r="423" spans="1:46" x14ac:dyDescent="0.25">
      <c r="A423" s="8"/>
      <c r="B423" s="10"/>
      <c r="C423" s="6" t="str">
        <f t="shared" si="78"/>
        <v/>
      </c>
      <c r="D423" s="6" t="str">
        <f t="shared" si="84"/>
        <v/>
      </c>
      <c r="E423" s="3" t="str">
        <f t="shared" si="79"/>
        <v/>
      </c>
      <c r="F423" t="str">
        <f t="shared" si="80"/>
        <v/>
      </c>
      <c r="G423" s="13"/>
      <c r="H423" s="14"/>
      <c r="I423" s="6" t="str">
        <f t="shared" si="81"/>
        <v/>
      </c>
      <c r="J423" s="6" t="str">
        <f t="shared" si="85"/>
        <v/>
      </c>
      <c r="K423" s="3" t="str">
        <f t="shared" si="82"/>
        <v/>
      </c>
      <c r="L423" t="str">
        <f t="shared" si="83"/>
        <v/>
      </c>
      <c r="X423" s="1" t="e">
        <f ca="1"/>
        <v>#N/A</v>
      </c>
      <c r="Y423" s="1" t="e">
        <f ca="1"/>
        <v>#N/A</v>
      </c>
      <c r="Z423" s="92" t="e">
        <f ca="1"/>
        <v>#N/A</v>
      </c>
      <c r="AA423" s="1" t="e">
        <f ca="1"/>
        <v>#N/A</v>
      </c>
      <c r="AB423" s="1" t="e">
        <f ca="1"/>
        <v>#N/A</v>
      </c>
      <c r="AC423" s="1" t="e">
        <f ca="1"/>
        <v>#N/A</v>
      </c>
      <c r="AD423" s="92" t="e">
        <f ca="1"/>
        <v>#N/A</v>
      </c>
      <c r="AE423" s="1" t="e">
        <f ca="1"/>
        <v>#N/A</v>
      </c>
      <c r="AF423" s="1" t="e">
        <f ca="1"/>
        <v>#N/A</v>
      </c>
      <c r="AG423" s="1" t="e">
        <f ca="1"/>
        <v>#N/A</v>
      </c>
      <c r="AH423" s="1" t="e">
        <f ca="1"/>
        <v>#N/A</v>
      </c>
      <c r="AI423" s="1" t="e">
        <f ca="1"/>
        <v>#N/A</v>
      </c>
      <c r="AJ423" s="1" t="e">
        <f t="shared" ca="1" si="86"/>
        <v>#N/A</v>
      </c>
      <c r="AK423" s="1" t="str">
        <f t="shared" ca="1" si="87"/>
        <v/>
      </c>
      <c r="AL423" s="93" t="str">
        <f ca="1">IF(ISNUMBER(AA423),IF(AA423&lt;intake_valve_lift!$B$4*1000,0,AA423),"")</f>
        <v/>
      </c>
      <c r="AM423" s="93" t="str">
        <f t="shared" ca="1" si="88"/>
        <v/>
      </c>
      <c r="AN423" s="1" t="str">
        <f t="shared" ca="1" si="89"/>
        <v/>
      </c>
      <c r="AO423" s="93" t="str">
        <f ca="1">IF(ISNUMBER(AE423),IF(AE423&lt;exhaust_valve_lift!$B$4*1000,0,AE423),"")</f>
        <v/>
      </c>
      <c r="AP423" s="93" t="str">
        <f t="shared" ca="1" si="90"/>
        <v/>
      </c>
      <c r="AQ423" s="1" t="e">
        <f ca="1"/>
        <v>#N/A</v>
      </c>
      <c r="AR423" s="1" t="e">
        <f ca="1"/>
        <v>#N/A</v>
      </c>
      <c r="AS423" s="1" t="e">
        <f ca="1"/>
        <v>#N/A</v>
      </c>
      <c r="AT423" s="1" t="e">
        <f ca="1"/>
        <v>#N/A</v>
      </c>
    </row>
    <row r="424" spans="1:46" x14ac:dyDescent="0.25">
      <c r="A424" s="8"/>
      <c r="B424" s="10"/>
      <c r="C424" s="6" t="str">
        <f t="shared" si="78"/>
        <v/>
      </c>
      <c r="D424" s="6" t="str">
        <f t="shared" si="84"/>
        <v/>
      </c>
      <c r="E424" s="3" t="str">
        <f t="shared" si="79"/>
        <v/>
      </c>
      <c r="F424" t="str">
        <f t="shared" si="80"/>
        <v/>
      </c>
      <c r="G424" s="13"/>
      <c r="H424" s="14"/>
      <c r="I424" s="6" t="str">
        <f t="shared" si="81"/>
        <v/>
      </c>
      <c r="J424" s="6" t="str">
        <f t="shared" si="85"/>
        <v/>
      </c>
      <c r="K424" s="3" t="str">
        <f t="shared" si="82"/>
        <v/>
      </c>
      <c r="L424" t="str">
        <f t="shared" si="83"/>
        <v/>
      </c>
      <c r="X424" s="1" t="e">
        <f ca="1"/>
        <v>#N/A</v>
      </c>
      <c r="Y424" s="1" t="e">
        <f ca="1"/>
        <v>#N/A</v>
      </c>
      <c r="Z424" s="92" t="e">
        <f ca="1"/>
        <v>#N/A</v>
      </c>
      <c r="AA424" s="1" t="e">
        <f ca="1"/>
        <v>#N/A</v>
      </c>
      <c r="AB424" s="1" t="e">
        <f ca="1"/>
        <v>#N/A</v>
      </c>
      <c r="AC424" s="1" t="e">
        <f ca="1"/>
        <v>#N/A</v>
      </c>
      <c r="AD424" s="92" t="e">
        <f ca="1"/>
        <v>#N/A</v>
      </c>
      <c r="AE424" s="1" t="e">
        <f ca="1"/>
        <v>#N/A</v>
      </c>
      <c r="AF424" s="1" t="e">
        <f ca="1"/>
        <v>#N/A</v>
      </c>
      <c r="AG424" s="1" t="e">
        <f ca="1"/>
        <v>#N/A</v>
      </c>
      <c r="AH424" s="1" t="e">
        <f ca="1"/>
        <v>#N/A</v>
      </c>
      <c r="AI424" s="1" t="e">
        <f ca="1"/>
        <v>#N/A</v>
      </c>
      <c r="AJ424" s="1" t="e">
        <f t="shared" ca="1" si="86"/>
        <v>#N/A</v>
      </c>
      <c r="AK424" s="1" t="str">
        <f t="shared" ca="1" si="87"/>
        <v/>
      </c>
      <c r="AL424" s="93" t="str">
        <f ca="1">IF(ISNUMBER(AA424),IF(AA424&lt;intake_valve_lift!$B$4*1000,0,AA424),"")</f>
        <v/>
      </c>
      <c r="AM424" s="93" t="str">
        <f t="shared" ca="1" si="88"/>
        <v/>
      </c>
      <c r="AN424" s="1" t="str">
        <f t="shared" ca="1" si="89"/>
        <v/>
      </c>
      <c r="AO424" s="93" t="str">
        <f ca="1">IF(ISNUMBER(AE424),IF(AE424&lt;exhaust_valve_lift!$B$4*1000,0,AE424),"")</f>
        <v/>
      </c>
      <c r="AP424" s="93" t="str">
        <f t="shared" ca="1" si="90"/>
        <v/>
      </c>
      <c r="AQ424" s="1" t="e">
        <f ca="1"/>
        <v>#N/A</v>
      </c>
      <c r="AR424" s="1" t="e">
        <f ca="1"/>
        <v>#N/A</v>
      </c>
      <c r="AS424" s="1" t="e">
        <f ca="1"/>
        <v>#N/A</v>
      </c>
      <c r="AT424" s="1" t="e">
        <f ca="1"/>
        <v>#N/A</v>
      </c>
    </row>
    <row r="425" spans="1:46" x14ac:dyDescent="0.25">
      <c r="A425" s="8"/>
      <c r="B425" s="10"/>
      <c r="C425" s="6" t="str">
        <f t="shared" si="78"/>
        <v/>
      </c>
      <c r="D425" s="6" t="str">
        <f t="shared" si="84"/>
        <v/>
      </c>
      <c r="E425" s="3" t="str">
        <f t="shared" si="79"/>
        <v/>
      </c>
      <c r="F425" t="str">
        <f t="shared" si="80"/>
        <v/>
      </c>
      <c r="G425" s="13"/>
      <c r="H425" s="14"/>
      <c r="I425" s="6" t="str">
        <f t="shared" si="81"/>
        <v/>
      </c>
      <c r="J425" s="6" t="str">
        <f t="shared" si="85"/>
        <v/>
      </c>
      <c r="K425" s="3" t="str">
        <f t="shared" si="82"/>
        <v/>
      </c>
      <c r="L425" t="str">
        <f t="shared" si="83"/>
        <v/>
      </c>
      <c r="X425" s="1" t="e">
        <f ca="1"/>
        <v>#N/A</v>
      </c>
      <c r="Y425" s="1" t="e">
        <f ca="1"/>
        <v>#N/A</v>
      </c>
      <c r="Z425" s="92" t="e">
        <f ca="1"/>
        <v>#N/A</v>
      </c>
      <c r="AA425" s="1" t="e">
        <f ca="1"/>
        <v>#N/A</v>
      </c>
      <c r="AB425" s="1" t="e">
        <f ca="1"/>
        <v>#N/A</v>
      </c>
      <c r="AC425" s="1" t="e">
        <f ca="1"/>
        <v>#N/A</v>
      </c>
      <c r="AD425" s="92" t="e">
        <f ca="1"/>
        <v>#N/A</v>
      </c>
      <c r="AE425" s="1" t="e">
        <f ca="1"/>
        <v>#N/A</v>
      </c>
      <c r="AF425" s="1" t="e">
        <f ca="1"/>
        <v>#N/A</v>
      </c>
      <c r="AG425" s="1" t="e">
        <f ca="1"/>
        <v>#N/A</v>
      </c>
      <c r="AH425" s="1" t="e">
        <f ca="1"/>
        <v>#N/A</v>
      </c>
      <c r="AI425" s="1" t="e">
        <f ca="1"/>
        <v>#N/A</v>
      </c>
      <c r="AJ425" s="1" t="e">
        <f t="shared" ca="1" si="86"/>
        <v>#N/A</v>
      </c>
      <c r="AK425" s="1" t="str">
        <f t="shared" ca="1" si="87"/>
        <v/>
      </c>
      <c r="AL425" s="93" t="str">
        <f ca="1">IF(ISNUMBER(AA425),IF(AA425&lt;intake_valve_lift!$B$4*1000,0,AA425),"")</f>
        <v/>
      </c>
      <c r="AM425" s="93" t="str">
        <f t="shared" ca="1" si="88"/>
        <v/>
      </c>
      <c r="AN425" s="1" t="str">
        <f t="shared" ca="1" si="89"/>
        <v/>
      </c>
      <c r="AO425" s="93" t="str">
        <f ca="1">IF(ISNUMBER(AE425),IF(AE425&lt;exhaust_valve_lift!$B$4*1000,0,AE425),"")</f>
        <v/>
      </c>
      <c r="AP425" s="93" t="str">
        <f t="shared" ca="1" si="90"/>
        <v/>
      </c>
      <c r="AQ425" s="1" t="e">
        <f ca="1"/>
        <v>#N/A</v>
      </c>
      <c r="AR425" s="1" t="e">
        <f ca="1"/>
        <v>#N/A</v>
      </c>
      <c r="AS425" s="1" t="e">
        <f ca="1"/>
        <v>#N/A</v>
      </c>
      <c r="AT425" s="1" t="e">
        <f ca="1"/>
        <v>#N/A</v>
      </c>
    </row>
    <row r="426" spans="1:46" x14ac:dyDescent="0.25">
      <c r="A426" s="8"/>
      <c r="B426" s="10"/>
      <c r="C426" s="6" t="str">
        <f t="shared" si="78"/>
        <v/>
      </c>
      <c r="D426" s="6" t="str">
        <f t="shared" si="84"/>
        <v/>
      </c>
      <c r="E426" s="3" t="str">
        <f t="shared" si="79"/>
        <v/>
      </c>
      <c r="F426" t="str">
        <f t="shared" si="80"/>
        <v/>
      </c>
      <c r="G426" s="13"/>
      <c r="H426" s="14"/>
      <c r="I426" s="6" t="str">
        <f t="shared" si="81"/>
        <v/>
      </c>
      <c r="J426" s="6" t="str">
        <f t="shared" si="85"/>
        <v/>
      </c>
      <c r="K426" s="3" t="str">
        <f t="shared" si="82"/>
        <v/>
      </c>
      <c r="L426" t="str">
        <f t="shared" si="83"/>
        <v/>
      </c>
      <c r="X426" s="1" t="e">
        <f ca="1"/>
        <v>#N/A</v>
      </c>
      <c r="Y426" s="1" t="e">
        <f ca="1"/>
        <v>#N/A</v>
      </c>
      <c r="Z426" s="92" t="e">
        <f ca="1"/>
        <v>#N/A</v>
      </c>
      <c r="AA426" s="1" t="e">
        <f ca="1"/>
        <v>#N/A</v>
      </c>
      <c r="AB426" s="1" t="e">
        <f ca="1"/>
        <v>#N/A</v>
      </c>
      <c r="AC426" s="1" t="e">
        <f ca="1"/>
        <v>#N/A</v>
      </c>
      <c r="AD426" s="92" t="e">
        <f ca="1"/>
        <v>#N/A</v>
      </c>
      <c r="AE426" s="1" t="e">
        <f ca="1"/>
        <v>#N/A</v>
      </c>
      <c r="AF426" s="1" t="e">
        <f ca="1"/>
        <v>#N/A</v>
      </c>
      <c r="AG426" s="1" t="e">
        <f ca="1"/>
        <v>#N/A</v>
      </c>
      <c r="AH426" s="1" t="e">
        <f ca="1"/>
        <v>#N/A</v>
      </c>
      <c r="AI426" s="1" t="e">
        <f ca="1"/>
        <v>#N/A</v>
      </c>
      <c r="AJ426" s="1" t="e">
        <f t="shared" ca="1" si="86"/>
        <v>#N/A</v>
      </c>
      <c r="AK426" s="1" t="str">
        <f t="shared" ca="1" si="87"/>
        <v/>
      </c>
      <c r="AL426" s="93" t="str">
        <f ca="1">IF(ISNUMBER(AA426),IF(AA426&lt;intake_valve_lift!$B$4*1000,0,AA426),"")</f>
        <v/>
      </c>
      <c r="AM426" s="93" t="str">
        <f t="shared" ca="1" si="88"/>
        <v/>
      </c>
      <c r="AN426" s="1" t="str">
        <f t="shared" ca="1" si="89"/>
        <v/>
      </c>
      <c r="AO426" s="93" t="str">
        <f ca="1">IF(ISNUMBER(AE426),IF(AE426&lt;exhaust_valve_lift!$B$4*1000,0,AE426),"")</f>
        <v/>
      </c>
      <c r="AP426" s="93" t="str">
        <f t="shared" ca="1" si="90"/>
        <v/>
      </c>
      <c r="AQ426" s="1" t="e">
        <f ca="1"/>
        <v>#N/A</v>
      </c>
      <c r="AR426" s="1" t="e">
        <f ca="1"/>
        <v>#N/A</v>
      </c>
      <c r="AS426" s="1" t="e">
        <f ca="1"/>
        <v>#N/A</v>
      </c>
      <c r="AT426" s="1" t="e">
        <f ca="1"/>
        <v>#N/A</v>
      </c>
    </row>
    <row r="427" spans="1:46" x14ac:dyDescent="0.25">
      <c r="A427" s="8"/>
      <c r="B427" s="10"/>
      <c r="C427" s="6" t="str">
        <f t="shared" si="78"/>
        <v/>
      </c>
      <c r="D427" s="6" t="str">
        <f t="shared" si="84"/>
        <v/>
      </c>
      <c r="E427" s="3" t="str">
        <f t="shared" si="79"/>
        <v/>
      </c>
      <c r="F427" t="str">
        <f t="shared" si="80"/>
        <v/>
      </c>
      <c r="G427" s="13"/>
      <c r="H427" s="14"/>
      <c r="I427" s="6" t="str">
        <f t="shared" si="81"/>
        <v/>
      </c>
      <c r="J427" s="6" t="str">
        <f t="shared" si="85"/>
        <v/>
      </c>
      <c r="K427" s="3" t="str">
        <f t="shared" si="82"/>
        <v/>
      </c>
      <c r="L427" t="str">
        <f t="shared" si="83"/>
        <v/>
      </c>
      <c r="X427" s="1" t="e">
        <f ca="1"/>
        <v>#N/A</v>
      </c>
      <c r="Y427" s="1" t="e">
        <f ca="1"/>
        <v>#N/A</v>
      </c>
      <c r="Z427" s="92" t="e">
        <f ca="1"/>
        <v>#N/A</v>
      </c>
      <c r="AA427" s="1" t="e">
        <f ca="1"/>
        <v>#N/A</v>
      </c>
      <c r="AB427" s="1" t="e">
        <f ca="1"/>
        <v>#N/A</v>
      </c>
      <c r="AC427" s="1" t="e">
        <f ca="1"/>
        <v>#N/A</v>
      </c>
      <c r="AD427" s="92" t="e">
        <f ca="1"/>
        <v>#N/A</v>
      </c>
      <c r="AE427" s="1" t="e">
        <f ca="1"/>
        <v>#N/A</v>
      </c>
      <c r="AF427" s="1" t="e">
        <f ca="1"/>
        <v>#N/A</v>
      </c>
      <c r="AG427" s="1" t="e">
        <f ca="1"/>
        <v>#N/A</v>
      </c>
      <c r="AH427" s="1" t="e">
        <f ca="1"/>
        <v>#N/A</v>
      </c>
      <c r="AI427" s="1" t="e">
        <f ca="1"/>
        <v>#N/A</v>
      </c>
      <c r="AJ427" s="1" t="e">
        <f t="shared" ca="1" si="86"/>
        <v>#N/A</v>
      </c>
      <c r="AK427" s="1" t="str">
        <f t="shared" ca="1" si="87"/>
        <v/>
      </c>
      <c r="AL427" s="93" t="str">
        <f ca="1">IF(ISNUMBER(AA427),IF(AA427&lt;intake_valve_lift!$B$4*1000,0,AA427),"")</f>
        <v/>
      </c>
      <c r="AM427" s="93" t="str">
        <f t="shared" ca="1" si="88"/>
        <v/>
      </c>
      <c r="AN427" s="1" t="str">
        <f t="shared" ca="1" si="89"/>
        <v/>
      </c>
      <c r="AO427" s="93" t="str">
        <f ca="1">IF(ISNUMBER(AE427),IF(AE427&lt;exhaust_valve_lift!$B$4*1000,0,AE427),"")</f>
        <v/>
      </c>
      <c r="AP427" s="93" t="str">
        <f t="shared" ca="1" si="90"/>
        <v/>
      </c>
      <c r="AQ427" s="1" t="e">
        <f ca="1"/>
        <v>#N/A</v>
      </c>
      <c r="AR427" s="1" t="e">
        <f ca="1"/>
        <v>#N/A</v>
      </c>
      <c r="AS427" s="1" t="e">
        <f ca="1"/>
        <v>#N/A</v>
      </c>
      <c r="AT427" s="1" t="e">
        <f ca="1"/>
        <v>#N/A</v>
      </c>
    </row>
    <row r="428" spans="1:46" x14ac:dyDescent="0.25">
      <c r="A428" s="8"/>
      <c r="B428" s="10"/>
      <c r="C428" s="6" t="str">
        <f t="shared" si="78"/>
        <v/>
      </c>
      <c r="D428" s="6" t="str">
        <f t="shared" si="84"/>
        <v/>
      </c>
      <c r="E428" s="3" t="str">
        <f t="shared" si="79"/>
        <v/>
      </c>
      <c r="F428" t="str">
        <f t="shared" si="80"/>
        <v/>
      </c>
      <c r="G428" s="13"/>
      <c r="H428" s="14"/>
      <c r="I428" s="6" t="str">
        <f t="shared" si="81"/>
        <v/>
      </c>
      <c r="J428" s="6" t="str">
        <f t="shared" si="85"/>
        <v/>
      </c>
      <c r="K428" s="3" t="str">
        <f t="shared" si="82"/>
        <v/>
      </c>
      <c r="L428" t="str">
        <f t="shared" si="83"/>
        <v/>
      </c>
      <c r="X428" s="1" t="e">
        <f ca="1"/>
        <v>#N/A</v>
      </c>
      <c r="Y428" s="1" t="e">
        <f ca="1"/>
        <v>#N/A</v>
      </c>
      <c r="Z428" s="92" t="e">
        <f ca="1"/>
        <v>#N/A</v>
      </c>
      <c r="AA428" s="1" t="e">
        <f ca="1"/>
        <v>#N/A</v>
      </c>
      <c r="AB428" s="1" t="e">
        <f ca="1"/>
        <v>#N/A</v>
      </c>
      <c r="AC428" s="1" t="e">
        <f ca="1"/>
        <v>#N/A</v>
      </c>
      <c r="AD428" s="92" t="e">
        <f ca="1"/>
        <v>#N/A</v>
      </c>
      <c r="AE428" s="1" t="e">
        <f ca="1"/>
        <v>#N/A</v>
      </c>
      <c r="AF428" s="1" t="e">
        <f ca="1"/>
        <v>#N/A</v>
      </c>
      <c r="AG428" s="1" t="e">
        <f ca="1"/>
        <v>#N/A</v>
      </c>
      <c r="AH428" s="1" t="e">
        <f ca="1"/>
        <v>#N/A</v>
      </c>
      <c r="AI428" s="1" t="e">
        <f ca="1"/>
        <v>#N/A</v>
      </c>
      <c r="AJ428" s="1" t="e">
        <f t="shared" ca="1" si="86"/>
        <v>#N/A</v>
      </c>
      <c r="AK428" s="1" t="str">
        <f t="shared" ca="1" si="87"/>
        <v/>
      </c>
      <c r="AL428" s="93" t="str">
        <f ca="1">IF(ISNUMBER(AA428),IF(AA428&lt;intake_valve_lift!$B$4*1000,0,AA428),"")</f>
        <v/>
      </c>
      <c r="AM428" s="93" t="str">
        <f t="shared" ca="1" si="88"/>
        <v/>
      </c>
      <c r="AN428" s="1" t="str">
        <f t="shared" ca="1" si="89"/>
        <v/>
      </c>
      <c r="AO428" s="93" t="str">
        <f ca="1">IF(ISNUMBER(AE428),IF(AE428&lt;exhaust_valve_lift!$B$4*1000,0,AE428),"")</f>
        <v/>
      </c>
      <c r="AP428" s="93" t="str">
        <f t="shared" ca="1" si="90"/>
        <v/>
      </c>
      <c r="AQ428" s="1" t="e">
        <f ca="1"/>
        <v>#N/A</v>
      </c>
      <c r="AR428" s="1" t="e">
        <f ca="1"/>
        <v>#N/A</v>
      </c>
      <c r="AS428" s="1" t="e">
        <f ca="1"/>
        <v>#N/A</v>
      </c>
      <c r="AT428" s="1" t="e">
        <f ca="1"/>
        <v>#N/A</v>
      </c>
    </row>
    <row r="429" spans="1:46" x14ac:dyDescent="0.25">
      <c r="A429" s="8"/>
      <c r="B429" s="10"/>
      <c r="C429" s="6" t="str">
        <f t="shared" si="78"/>
        <v/>
      </c>
      <c r="D429" s="6" t="str">
        <f t="shared" si="84"/>
        <v/>
      </c>
      <c r="E429" s="3" t="str">
        <f t="shared" si="79"/>
        <v/>
      </c>
      <c r="F429" t="str">
        <f t="shared" si="80"/>
        <v/>
      </c>
      <c r="G429" s="13"/>
      <c r="H429" s="14"/>
      <c r="I429" s="6" t="str">
        <f t="shared" si="81"/>
        <v/>
      </c>
      <c r="J429" s="6" t="str">
        <f t="shared" si="85"/>
        <v/>
      </c>
      <c r="K429" s="3" t="str">
        <f t="shared" si="82"/>
        <v/>
      </c>
      <c r="L429" t="str">
        <f t="shared" si="83"/>
        <v/>
      </c>
      <c r="X429" s="1" t="e">
        <f ca="1"/>
        <v>#N/A</v>
      </c>
      <c r="Y429" s="1" t="e">
        <f ca="1"/>
        <v>#N/A</v>
      </c>
      <c r="Z429" s="92" t="e">
        <f ca="1"/>
        <v>#N/A</v>
      </c>
      <c r="AA429" s="1" t="e">
        <f ca="1"/>
        <v>#N/A</v>
      </c>
      <c r="AB429" s="1" t="e">
        <f ca="1"/>
        <v>#N/A</v>
      </c>
      <c r="AC429" s="1" t="e">
        <f ca="1"/>
        <v>#N/A</v>
      </c>
      <c r="AD429" s="92" t="e">
        <f ca="1"/>
        <v>#N/A</v>
      </c>
      <c r="AE429" s="1" t="e">
        <f ca="1"/>
        <v>#N/A</v>
      </c>
      <c r="AF429" s="1" t="e">
        <f ca="1"/>
        <v>#N/A</v>
      </c>
      <c r="AG429" s="1" t="e">
        <f ca="1"/>
        <v>#N/A</v>
      </c>
      <c r="AH429" s="1" t="e">
        <f ca="1"/>
        <v>#N/A</v>
      </c>
      <c r="AI429" s="1" t="e">
        <f ca="1"/>
        <v>#N/A</v>
      </c>
      <c r="AJ429" s="1" t="e">
        <f t="shared" ca="1" si="86"/>
        <v>#N/A</v>
      </c>
      <c r="AK429" s="1" t="str">
        <f t="shared" ca="1" si="87"/>
        <v/>
      </c>
      <c r="AL429" s="93" t="str">
        <f ca="1">IF(ISNUMBER(AA429),IF(AA429&lt;intake_valve_lift!$B$4*1000,0,AA429),"")</f>
        <v/>
      </c>
      <c r="AM429" s="93" t="str">
        <f t="shared" ca="1" si="88"/>
        <v/>
      </c>
      <c r="AN429" s="1" t="str">
        <f t="shared" ca="1" si="89"/>
        <v/>
      </c>
      <c r="AO429" s="93" t="str">
        <f ca="1">IF(ISNUMBER(AE429),IF(AE429&lt;exhaust_valve_lift!$B$4*1000,0,AE429),"")</f>
        <v/>
      </c>
      <c r="AP429" s="93" t="str">
        <f t="shared" ca="1" si="90"/>
        <v/>
      </c>
      <c r="AQ429" s="1" t="e">
        <f ca="1"/>
        <v>#N/A</v>
      </c>
      <c r="AR429" s="1" t="e">
        <f ca="1"/>
        <v>#N/A</v>
      </c>
      <c r="AS429" s="1" t="e">
        <f ca="1"/>
        <v>#N/A</v>
      </c>
      <c r="AT429" s="1" t="e">
        <f ca="1"/>
        <v>#N/A</v>
      </c>
    </row>
    <row r="430" spans="1:46" x14ac:dyDescent="0.25">
      <c r="A430" s="8"/>
      <c r="B430" s="10"/>
      <c r="C430" s="6" t="str">
        <f t="shared" si="78"/>
        <v/>
      </c>
      <c r="D430" s="6" t="str">
        <f t="shared" si="84"/>
        <v/>
      </c>
      <c r="E430" s="3" t="str">
        <f t="shared" si="79"/>
        <v/>
      </c>
      <c r="F430" t="str">
        <f t="shared" si="80"/>
        <v/>
      </c>
      <c r="G430" s="13"/>
      <c r="H430" s="14"/>
      <c r="I430" s="6" t="str">
        <f t="shared" si="81"/>
        <v/>
      </c>
      <c r="J430" s="6" t="str">
        <f t="shared" si="85"/>
        <v/>
      </c>
      <c r="K430" s="3" t="str">
        <f t="shared" si="82"/>
        <v/>
      </c>
      <c r="L430" t="str">
        <f t="shared" si="83"/>
        <v/>
      </c>
      <c r="X430" s="1" t="e">
        <f ca="1"/>
        <v>#N/A</v>
      </c>
      <c r="Y430" s="1" t="e">
        <f ca="1"/>
        <v>#N/A</v>
      </c>
      <c r="Z430" s="92" t="e">
        <f ca="1"/>
        <v>#N/A</v>
      </c>
      <c r="AA430" s="1" t="e">
        <f ca="1"/>
        <v>#N/A</v>
      </c>
      <c r="AB430" s="1" t="e">
        <f ca="1"/>
        <v>#N/A</v>
      </c>
      <c r="AC430" s="1" t="e">
        <f ca="1"/>
        <v>#N/A</v>
      </c>
      <c r="AD430" s="92" t="e">
        <f ca="1"/>
        <v>#N/A</v>
      </c>
      <c r="AE430" s="1" t="e">
        <f ca="1"/>
        <v>#N/A</v>
      </c>
      <c r="AF430" s="1" t="e">
        <f ca="1"/>
        <v>#N/A</v>
      </c>
      <c r="AG430" s="1" t="e">
        <f ca="1"/>
        <v>#N/A</v>
      </c>
      <c r="AH430" s="1" t="e">
        <f ca="1"/>
        <v>#N/A</v>
      </c>
      <c r="AI430" s="1" t="e">
        <f ca="1"/>
        <v>#N/A</v>
      </c>
      <c r="AJ430" s="1" t="e">
        <f t="shared" ca="1" si="86"/>
        <v>#N/A</v>
      </c>
      <c r="AK430" s="1" t="str">
        <f t="shared" ca="1" si="87"/>
        <v/>
      </c>
      <c r="AL430" s="93" t="str">
        <f ca="1">IF(ISNUMBER(AA430),IF(AA430&lt;intake_valve_lift!$B$4*1000,0,AA430),"")</f>
        <v/>
      </c>
      <c r="AM430" s="93" t="str">
        <f t="shared" ca="1" si="88"/>
        <v/>
      </c>
      <c r="AN430" s="1" t="str">
        <f t="shared" ca="1" si="89"/>
        <v/>
      </c>
      <c r="AO430" s="93" t="str">
        <f ca="1">IF(ISNUMBER(AE430),IF(AE430&lt;exhaust_valve_lift!$B$4*1000,0,AE430),"")</f>
        <v/>
      </c>
      <c r="AP430" s="93" t="str">
        <f t="shared" ca="1" si="90"/>
        <v/>
      </c>
      <c r="AQ430" s="1" t="e">
        <f ca="1"/>
        <v>#N/A</v>
      </c>
      <c r="AR430" s="1" t="e">
        <f ca="1"/>
        <v>#N/A</v>
      </c>
      <c r="AS430" s="1" t="e">
        <f ca="1"/>
        <v>#N/A</v>
      </c>
      <c r="AT430" s="1" t="e">
        <f ca="1"/>
        <v>#N/A</v>
      </c>
    </row>
    <row r="431" spans="1:46" x14ac:dyDescent="0.25">
      <c r="A431" s="8"/>
      <c r="B431" s="10"/>
      <c r="C431" s="6" t="str">
        <f t="shared" si="78"/>
        <v/>
      </c>
      <c r="D431" s="6" t="str">
        <f t="shared" si="84"/>
        <v/>
      </c>
      <c r="E431" s="3" t="str">
        <f t="shared" si="79"/>
        <v/>
      </c>
      <c r="F431" t="str">
        <f t="shared" si="80"/>
        <v/>
      </c>
      <c r="G431" s="13"/>
      <c r="H431" s="14"/>
      <c r="I431" s="6" t="str">
        <f t="shared" si="81"/>
        <v/>
      </c>
      <c r="J431" s="6" t="str">
        <f t="shared" si="85"/>
        <v/>
      </c>
      <c r="K431" s="3" t="str">
        <f t="shared" si="82"/>
        <v/>
      </c>
      <c r="L431" t="str">
        <f t="shared" si="83"/>
        <v/>
      </c>
      <c r="X431" s="1" t="e">
        <f ca="1"/>
        <v>#N/A</v>
      </c>
      <c r="Y431" s="1" t="e">
        <f ca="1"/>
        <v>#N/A</v>
      </c>
      <c r="Z431" s="92" t="e">
        <f ca="1"/>
        <v>#N/A</v>
      </c>
      <c r="AA431" s="1" t="e">
        <f ca="1"/>
        <v>#N/A</v>
      </c>
      <c r="AB431" s="1" t="e">
        <f ca="1"/>
        <v>#N/A</v>
      </c>
      <c r="AC431" s="1" t="e">
        <f ca="1"/>
        <v>#N/A</v>
      </c>
      <c r="AD431" s="92" t="e">
        <f ca="1"/>
        <v>#N/A</v>
      </c>
      <c r="AE431" s="1" t="e">
        <f ca="1"/>
        <v>#N/A</v>
      </c>
      <c r="AF431" s="1" t="e">
        <f ca="1"/>
        <v>#N/A</v>
      </c>
      <c r="AG431" s="1" t="e">
        <f ca="1"/>
        <v>#N/A</v>
      </c>
      <c r="AH431" s="1" t="e">
        <f ca="1"/>
        <v>#N/A</v>
      </c>
      <c r="AI431" s="1" t="e">
        <f ca="1"/>
        <v>#N/A</v>
      </c>
      <c r="AJ431" s="1" t="e">
        <f t="shared" ca="1" si="86"/>
        <v>#N/A</v>
      </c>
      <c r="AK431" s="1" t="str">
        <f t="shared" ca="1" si="87"/>
        <v/>
      </c>
      <c r="AL431" s="93" t="str">
        <f ca="1">IF(ISNUMBER(AA431),IF(AA431&lt;intake_valve_lift!$B$4*1000,0,AA431),"")</f>
        <v/>
      </c>
      <c r="AM431" s="93" t="str">
        <f t="shared" ca="1" si="88"/>
        <v/>
      </c>
      <c r="AN431" s="1" t="str">
        <f t="shared" ca="1" si="89"/>
        <v/>
      </c>
      <c r="AO431" s="93" t="str">
        <f ca="1">IF(ISNUMBER(AE431),IF(AE431&lt;exhaust_valve_lift!$B$4*1000,0,AE431),"")</f>
        <v/>
      </c>
      <c r="AP431" s="93" t="str">
        <f t="shared" ca="1" si="90"/>
        <v/>
      </c>
      <c r="AQ431" s="1" t="e">
        <f ca="1"/>
        <v>#N/A</v>
      </c>
      <c r="AR431" s="1" t="e">
        <f ca="1"/>
        <v>#N/A</v>
      </c>
      <c r="AS431" s="1" t="e">
        <f ca="1"/>
        <v>#N/A</v>
      </c>
      <c r="AT431" s="1" t="e">
        <f ca="1"/>
        <v>#N/A</v>
      </c>
    </row>
    <row r="432" spans="1:46" x14ac:dyDescent="0.25">
      <c r="A432" s="8"/>
      <c r="B432" s="10"/>
      <c r="C432" s="6" t="str">
        <f t="shared" si="78"/>
        <v/>
      </c>
      <c r="D432" s="6" t="str">
        <f t="shared" si="84"/>
        <v/>
      </c>
      <c r="E432" s="3" t="str">
        <f t="shared" si="79"/>
        <v/>
      </c>
      <c r="F432" t="str">
        <f t="shared" si="80"/>
        <v/>
      </c>
      <c r="G432" s="13"/>
      <c r="H432" s="14"/>
      <c r="I432" s="6" t="str">
        <f t="shared" si="81"/>
        <v/>
      </c>
      <c r="J432" s="6" t="str">
        <f t="shared" si="85"/>
        <v/>
      </c>
      <c r="K432" s="3" t="str">
        <f t="shared" si="82"/>
        <v/>
      </c>
      <c r="L432" t="str">
        <f t="shared" si="83"/>
        <v/>
      </c>
      <c r="X432" s="1" t="e">
        <f ca="1"/>
        <v>#N/A</v>
      </c>
      <c r="Y432" s="1" t="e">
        <f ca="1"/>
        <v>#N/A</v>
      </c>
      <c r="Z432" s="92" t="e">
        <f ca="1"/>
        <v>#N/A</v>
      </c>
      <c r="AA432" s="1" t="e">
        <f ca="1"/>
        <v>#N/A</v>
      </c>
      <c r="AB432" s="1" t="e">
        <f ca="1"/>
        <v>#N/A</v>
      </c>
      <c r="AC432" s="1" t="e">
        <f ca="1"/>
        <v>#N/A</v>
      </c>
      <c r="AD432" s="92" t="e">
        <f ca="1"/>
        <v>#N/A</v>
      </c>
      <c r="AE432" s="1" t="e">
        <f ca="1"/>
        <v>#N/A</v>
      </c>
      <c r="AF432" s="1" t="e">
        <f ca="1"/>
        <v>#N/A</v>
      </c>
      <c r="AG432" s="1" t="e">
        <f ca="1"/>
        <v>#N/A</v>
      </c>
      <c r="AH432" s="1" t="e">
        <f ca="1"/>
        <v>#N/A</v>
      </c>
      <c r="AI432" s="1" t="e">
        <f ca="1"/>
        <v>#N/A</v>
      </c>
      <c r="AJ432" s="1" t="e">
        <f t="shared" ca="1" si="86"/>
        <v>#N/A</v>
      </c>
      <c r="AK432" s="1" t="str">
        <f t="shared" ca="1" si="87"/>
        <v/>
      </c>
      <c r="AL432" s="93" t="str">
        <f ca="1">IF(ISNUMBER(AA432),IF(AA432&lt;intake_valve_lift!$B$4*1000,0,AA432),"")</f>
        <v/>
      </c>
      <c r="AM432" s="93" t="str">
        <f t="shared" ca="1" si="88"/>
        <v/>
      </c>
      <c r="AN432" s="1" t="str">
        <f t="shared" ca="1" si="89"/>
        <v/>
      </c>
      <c r="AO432" s="93" t="str">
        <f ca="1">IF(ISNUMBER(AE432),IF(AE432&lt;exhaust_valve_lift!$B$4*1000,0,AE432),"")</f>
        <v/>
      </c>
      <c r="AP432" s="93" t="str">
        <f t="shared" ca="1" si="90"/>
        <v/>
      </c>
      <c r="AQ432" s="1" t="e">
        <f ca="1"/>
        <v>#N/A</v>
      </c>
      <c r="AR432" s="1" t="e">
        <f ca="1"/>
        <v>#N/A</v>
      </c>
      <c r="AS432" s="1" t="e">
        <f ca="1"/>
        <v>#N/A</v>
      </c>
      <c r="AT432" s="1" t="e">
        <f ca="1"/>
        <v>#N/A</v>
      </c>
    </row>
    <row r="433" spans="1:46" x14ac:dyDescent="0.25">
      <c r="A433" s="8"/>
      <c r="B433" s="10"/>
      <c r="C433" s="6" t="str">
        <f t="shared" si="78"/>
        <v/>
      </c>
      <c r="D433" s="6" t="str">
        <f t="shared" si="84"/>
        <v/>
      </c>
      <c r="E433" s="3" t="str">
        <f t="shared" si="79"/>
        <v/>
      </c>
      <c r="F433" t="str">
        <f t="shared" si="80"/>
        <v/>
      </c>
      <c r="G433" s="13"/>
      <c r="H433" s="14"/>
      <c r="I433" s="6" t="str">
        <f t="shared" si="81"/>
        <v/>
      </c>
      <c r="J433" s="6" t="str">
        <f t="shared" si="85"/>
        <v/>
      </c>
      <c r="K433" s="3" t="str">
        <f t="shared" si="82"/>
        <v/>
      </c>
      <c r="L433" t="str">
        <f t="shared" si="83"/>
        <v/>
      </c>
      <c r="X433" s="1" t="e">
        <f ca="1"/>
        <v>#N/A</v>
      </c>
      <c r="Y433" s="1" t="e">
        <f ca="1"/>
        <v>#N/A</v>
      </c>
      <c r="Z433" s="92" t="e">
        <f ca="1"/>
        <v>#N/A</v>
      </c>
      <c r="AA433" s="1" t="e">
        <f ca="1"/>
        <v>#N/A</v>
      </c>
      <c r="AB433" s="1" t="e">
        <f ca="1"/>
        <v>#N/A</v>
      </c>
      <c r="AC433" s="1" t="e">
        <f ca="1"/>
        <v>#N/A</v>
      </c>
      <c r="AD433" s="92" t="e">
        <f ca="1"/>
        <v>#N/A</v>
      </c>
      <c r="AE433" s="1" t="e">
        <f ca="1"/>
        <v>#N/A</v>
      </c>
      <c r="AF433" s="1" t="e">
        <f ca="1"/>
        <v>#N/A</v>
      </c>
      <c r="AG433" s="1" t="e">
        <f ca="1"/>
        <v>#N/A</v>
      </c>
      <c r="AH433" s="1" t="e">
        <f ca="1"/>
        <v>#N/A</v>
      </c>
      <c r="AI433" s="1" t="e">
        <f ca="1"/>
        <v>#N/A</v>
      </c>
      <c r="AJ433" s="1" t="e">
        <f t="shared" ca="1" si="86"/>
        <v>#N/A</v>
      </c>
      <c r="AK433" s="1" t="str">
        <f t="shared" ca="1" si="87"/>
        <v/>
      </c>
      <c r="AL433" s="93" t="str">
        <f ca="1">IF(ISNUMBER(AA433),IF(AA433&lt;intake_valve_lift!$B$4*1000,0,AA433),"")</f>
        <v/>
      </c>
      <c r="AM433" s="93" t="str">
        <f t="shared" ca="1" si="88"/>
        <v/>
      </c>
      <c r="AN433" s="1" t="str">
        <f t="shared" ca="1" si="89"/>
        <v/>
      </c>
      <c r="AO433" s="93" t="str">
        <f ca="1">IF(ISNUMBER(AE433),IF(AE433&lt;exhaust_valve_lift!$B$4*1000,0,AE433),"")</f>
        <v/>
      </c>
      <c r="AP433" s="93" t="str">
        <f t="shared" ca="1" si="90"/>
        <v/>
      </c>
      <c r="AQ433" s="1" t="e">
        <f ca="1"/>
        <v>#N/A</v>
      </c>
      <c r="AR433" s="1" t="e">
        <f ca="1"/>
        <v>#N/A</v>
      </c>
      <c r="AS433" s="1" t="e">
        <f ca="1"/>
        <v>#N/A</v>
      </c>
      <c r="AT433" s="1" t="e">
        <f ca="1"/>
        <v>#N/A</v>
      </c>
    </row>
    <row r="434" spans="1:46" x14ac:dyDescent="0.25">
      <c r="A434" s="8"/>
      <c r="B434" s="10"/>
      <c r="C434" s="6" t="str">
        <f t="shared" si="78"/>
        <v/>
      </c>
      <c r="D434" s="6" t="str">
        <f t="shared" si="84"/>
        <v/>
      </c>
      <c r="E434" s="3" t="str">
        <f t="shared" si="79"/>
        <v/>
      </c>
      <c r="F434" t="str">
        <f t="shared" si="80"/>
        <v/>
      </c>
      <c r="G434" s="13"/>
      <c r="H434" s="14"/>
      <c r="I434" s="6" t="str">
        <f t="shared" si="81"/>
        <v/>
      </c>
      <c r="J434" s="6" t="str">
        <f t="shared" si="85"/>
        <v/>
      </c>
      <c r="K434" s="3" t="str">
        <f t="shared" si="82"/>
        <v/>
      </c>
      <c r="L434" t="str">
        <f t="shared" si="83"/>
        <v/>
      </c>
      <c r="X434" s="1" t="e">
        <f ca="1"/>
        <v>#N/A</v>
      </c>
      <c r="Y434" s="1" t="e">
        <f ca="1"/>
        <v>#N/A</v>
      </c>
      <c r="Z434" s="92" t="e">
        <f ca="1"/>
        <v>#N/A</v>
      </c>
      <c r="AA434" s="1" t="e">
        <f ca="1"/>
        <v>#N/A</v>
      </c>
      <c r="AB434" s="1" t="e">
        <f ca="1"/>
        <v>#N/A</v>
      </c>
      <c r="AC434" s="1" t="e">
        <f ca="1"/>
        <v>#N/A</v>
      </c>
      <c r="AD434" s="92" t="e">
        <f ca="1"/>
        <v>#N/A</v>
      </c>
      <c r="AE434" s="1" t="e">
        <f ca="1"/>
        <v>#N/A</v>
      </c>
      <c r="AF434" s="1" t="e">
        <f ca="1"/>
        <v>#N/A</v>
      </c>
      <c r="AG434" s="1" t="e">
        <f ca="1"/>
        <v>#N/A</v>
      </c>
      <c r="AH434" s="1" t="e">
        <f ca="1"/>
        <v>#N/A</v>
      </c>
      <c r="AI434" s="1" t="e">
        <f ca="1"/>
        <v>#N/A</v>
      </c>
      <c r="AJ434" s="1" t="e">
        <f t="shared" ca="1" si="86"/>
        <v>#N/A</v>
      </c>
      <c r="AK434" s="1" t="str">
        <f t="shared" ca="1" si="87"/>
        <v/>
      </c>
      <c r="AL434" s="93" t="str">
        <f ca="1">IF(ISNUMBER(AA434),IF(AA434&lt;intake_valve_lift!$B$4*1000,0,AA434),"")</f>
        <v/>
      </c>
      <c r="AM434" s="93" t="str">
        <f t="shared" ca="1" si="88"/>
        <v/>
      </c>
      <c r="AN434" s="1" t="str">
        <f t="shared" ca="1" si="89"/>
        <v/>
      </c>
      <c r="AO434" s="93" t="str">
        <f ca="1">IF(ISNUMBER(AE434),IF(AE434&lt;exhaust_valve_lift!$B$4*1000,0,AE434),"")</f>
        <v/>
      </c>
      <c r="AP434" s="93" t="str">
        <f t="shared" ca="1" si="90"/>
        <v/>
      </c>
      <c r="AQ434" s="1" t="e">
        <f ca="1"/>
        <v>#N/A</v>
      </c>
      <c r="AR434" s="1" t="e">
        <f ca="1"/>
        <v>#N/A</v>
      </c>
      <c r="AS434" s="1" t="e">
        <f ca="1"/>
        <v>#N/A</v>
      </c>
      <c r="AT434" s="1" t="e">
        <f ca="1"/>
        <v>#N/A</v>
      </c>
    </row>
    <row r="435" spans="1:46" x14ac:dyDescent="0.25">
      <c r="A435" s="8"/>
      <c r="B435" s="10"/>
      <c r="C435" s="6" t="str">
        <f t="shared" si="78"/>
        <v/>
      </c>
      <c r="D435" s="6" t="str">
        <f t="shared" si="84"/>
        <v/>
      </c>
      <c r="E435" s="3" t="str">
        <f t="shared" si="79"/>
        <v/>
      </c>
      <c r="F435" t="str">
        <f t="shared" si="80"/>
        <v/>
      </c>
      <c r="G435" s="13"/>
      <c r="H435" s="14"/>
      <c r="I435" s="6" t="str">
        <f t="shared" si="81"/>
        <v/>
      </c>
      <c r="J435" s="6" t="str">
        <f t="shared" si="85"/>
        <v/>
      </c>
      <c r="K435" s="3" t="str">
        <f t="shared" si="82"/>
        <v/>
      </c>
      <c r="L435" t="str">
        <f t="shared" si="83"/>
        <v/>
      </c>
      <c r="X435" s="1" t="e">
        <f ca="1"/>
        <v>#N/A</v>
      </c>
      <c r="Y435" s="1" t="e">
        <f ca="1"/>
        <v>#N/A</v>
      </c>
      <c r="Z435" s="92" t="e">
        <f ca="1"/>
        <v>#N/A</v>
      </c>
      <c r="AA435" s="1" t="e">
        <f ca="1"/>
        <v>#N/A</v>
      </c>
      <c r="AB435" s="1" t="e">
        <f ca="1"/>
        <v>#N/A</v>
      </c>
      <c r="AC435" s="1" t="e">
        <f ca="1"/>
        <v>#N/A</v>
      </c>
      <c r="AD435" s="92" t="e">
        <f ca="1"/>
        <v>#N/A</v>
      </c>
      <c r="AE435" s="1" t="e">
        <f ca="1"/>
        <v>#N/A</v>
      </c>
      <c r="AF435" s="1" t="e">
        <f ca="1"/>
        <v>#N/A</v>
      </c>
      <c r="AG435" s="1" t="e">
        <f ca="1"/>
        <v>#N/A</v>
      </c>
      <c r="AH435" s="1" t="e">
        <f ca="1"/>
        <v>#N/A</v>
      </c>
      <c r="AI435" s="1" t="e">
        <f ca="1"/>
        <v>#N/A</v>
      </c>
      <c r="AJ435" s="1" t="e">
        <f t="shared" ca="1" si="86"/>
        <v>#N/A</v>
      </c>
      <c r="AK435" s="1" t="str">
        <f t="shared" ca="1" si="87"/>
        <v/>
      </c>
      <c r="AL435" s="93" t="str">
        <f ca="1">IF(ISNUMBER(AA435),IF(AA435&lt;intake_valve_lift!$B$4*1000,0,AA435),"")</f>
        <v/>
      </c>
      <c r="AM435" s="93" t="str">
        <f t="shared" ca="1" si="88"/>
        <v/>
      </c>
      <c r="AN435" s="1" t="str">
        <f t="shared" ca="1" si="89"/>
        <v/>
      </c>
      <c r="AO435" s="93" t="str">
        <f ca="1">IF(ISNUMBER(AE435),IF(AE435&lt;exhaust_valve_lift!$B$4*1000,0,AE435),"")</f>
        <v/>
      </c>
      <c r="AP435" s="93" t="str">
        <f t="shared" ca="1" si="90"/>
        <v/>
      </c>
      <c r="AQ435" s="1" t="e">
        <f ca="1"/>
        <v>#N/A</v>
      </c>
      <c r="AR435" s="1" t="e">
        <f ca="1"/>
        <v>#N/A</v>
      </c>
      <c r="AS435" s="1" t="e">
        <f ca="1"/>
        <v>#N/A</v>
      </c>
      <c r="AT435" s="1" t="e">
        <f ca="1"/>
        <v>#N/A</v>
      </c>
    </row>
    <row r="436" spans="1:46" x14ac:dyDescent="0.25">
      <c r="A436" s="8"/>
      <c r="B436" s="10"/>
      <c r="C436" s="6" t="str">
        <f t="shared" si="78"/>
        <v/>
      </c>
      <c r="D436" s="6" t="str">
        <f t="shared" si="84"/>
        <v/>
      </c>
      <c r="E436" s="3" t="str">
        <f t="shared" si="79"/>
        <v/>
      </c>
      <c r="F436" t="str">
        <f t="shared" si="80"/>
        <v/>
      </c>
      <c r="G436" s="13"/>
      <c r="H436" s="14"/>
      <c r="I436" s="6" t="str">
        <f t="shared" si="81"/>
        <v/>
      </c>
      <c r="J436" s="6" t="str">
        <f t="shared" si="85"/>
        <v/>
      </c>
      <c r="K436" s="3" t="str">
        <f t="shared" si="82"/>
        <v/>
      </c>
      <c r="L436" t="str">
        <f t="shared" si="83"/>
        <v/>
      </c>
      <c r="X436" s="1" t="e">
        <f ca="1"/>
        <v>#N/A</v>
      </c>
      <c r="Y436" s="1" t="e">
        <f ca="1"/>
        <v>#N/A</v>
      </c>
      <c r="Z436" s="92" t="e">
        <f ca="1"/>
        <v>#N/A</v>
      </c>
      <c r="AA436" s="1" t="e">
        <f ca="1"/>
        <v>#N/A</v>
      </c>
      <c r="AB436" s="1" t="e">
        <f ca="1"/>
        <v>#N/A</v>
      </c>
      <c r="AC436" s="1" t="e">
        <f ca="1"/>
        <v>#N/A</v>
      </c>
      <c r="AD436" s="92" t="e">
        <f ca="1"/>
        <v>#N/A</v>
      </c>
      <c r="AE436" s="1" t="e">
        <f ca="1"/>
        <v>#N/A</v>
      </c>
      <c r="AF436" s="1" t="e">
        <f ca="1"/>
        <v>#N/A</v>
      </c>
      <c r="AG436" s="1" t="e">
        <f ca="1"/>
        <v>#N/A</v>
      </c>
      <c r="AH436" s="1" t="e">
        <f ca="1"/>
        <v>#N/A</v>
      </c>
      <c r="AI436" s="1" t="e">
        <f ca="1"/>
        <v>#N/A</v>
      </c>
      <c r="AJ436" s="1" t="e">
        <f t="shared" ca="1" si="86"/>
        <v>#N/A</v>
      </c>
      <c r="AK436" s="1" t="str">
        <f t="shared" ca="1" si="87"/>
        <v/>
      </c>
      <c r="AL436" s="93" t="str">
        <f ca="1">IF(ISNUMBER(AA436),IF(AA436&lt;intake_valve_lift!$B$4*1000,0,AA436),"")</f>
        <v/>
      </c>
      <c r="AM436" s="93" t="str">
        <f t="shared" ca="1" si="88"/>
        <v/>
      </c>
      <c r="AN436" s="1" t="str">
        <f t="shared" ca="1" si="89"/>
        <v/>
      </c>
      <c r="AO436" s="93" t="str">
        <f ca="1">IF(ISNUMBER(AE436),IF(AE436&lt;exhaust_valve_lift!$B$4*1000,0,AE436),"")</f>
        <v/>
      </c>
      <c r="AP436" s="93" t="str">
        <f t="shared" ca="1" si="90"/>
        <v/>
      </c>
      <c r="AQ436" s="1" t="e">
        <f ca="1"/>
        <v>#N/A</v>
      </c>
      <c r="AR436" s="1" t="e">
        <f ca="1"/>
        <v>#N/A</v>
      </c>
      <c r="AS436" s="1" t="e">
        <f ca="1"/>
        <v>#N/A</v>
      </c>
      <c r="AT436" s="1" t="e">
        <f ca="1"/>
        <v>#N/A</v>
      </c>
    </row>
    <row r="437" spans="1:46" x14ac:dyDescent="0.25">
      <c r="A437" s="8"/>
      <c r="B437" s="10"/>
      <c r="C437" s="6" t="str">
        <f t="shared" si="78"/>
        <v/>
      </c>
      <c r="D437" s="6" t="str">
        <f t="shared" si="84"/>
        <v/>
      </c>
      <c r="E437" s="3" t="str">
        <f t="shared" si="79"/>
        <v/>
      </c>
      <c r="F437" t="str">
        <f t="shared" si="80"/>
        <v/>
      </c>
      <c r="G437" s="13"/>
      <c r="H437" s="14"/>
      <c r="I437" s="6" t="str">
        <f t="shared" si="81"/>
        <v/>
      </c>
      <c r="J437" s="6" t="str">
        <f t="shared" si="85"/>
        <v/>
      </c>
      <c r="K437" s="3" t="str">
        <f t="shared" si="82"/>
        <v/>
      </c>
      <c r="L437" t="str">
        <f t="shared" si="83"/>
        <v/>
      </c>
      <c r="X437" s="1" t="e">
        <f ca="1"/>
        <v>#N/A</v>
      </c>
      <c r="Y437" s="1" t="e">
        <f ca="1"/>
        <v>#N/A</v>
      </c>
      <c r="Z437" s="92" t="e">
        <f ca="1"/>
        <v>#N/A</v>
      </c>
      <c r="AA437" s="1" t="e">
        <f ca="1"/>
        <v>#N/A</v>
      </c>
      <c r="AB437" s="1" t="e">
        <f ca="1"/>
        <v>#N/A</v>
      </c>
      <c r="AC437" s="1" t="e">
        <f ca="1"/>
        <v>#N/A</v>
      </c>
      <c r="AD437" s="92" t="e">
        <f ca="1"/>
        <v>#N/A</v>
      </c>
      <c r="AE437" s="1" t="e">
        <f ca="1"/>
        <v>#N/A</v>
      </c>
      <c r="AF437" s="1" t="e">
        <f ca="1"/>
        <v>#N/A</v>
      </c>
      <c r="AG437" s="1" t="e">
        <f ca="1"/>
        <v>#N/A</v>
      </c>
      <c r="AH437" s="1" t="e">
        <f ca="1"/>
        <v>#N/A</v>
      </c>
      <c r="AI437" s="1" t="e">
        <f ca="1"/>
        <v>#N/A</v>
      </c>
      <c r="AJ437" s="1" t="e">
        <f t="shared" ca="1" si="86"/>
        <v>#N/A</v>
      </c>
      <c r="AK437" s="1" t="str">
        <f t="shared" ca="1" si="87"/>
        <v/>
      </c>
      <c r="AL437" s="93" t="str">
        <f ca="1">IF(ISNUMBER(AA437),IF(AA437&lt;intake_valve_lift!$B$4*1000,0,AA437),"")</f>
        <v/>
      </c>
      <c r="AM437" s="93" t="str">
        <f t="shared" ca="1" si="88"/>
        <v/>
      </c>
      <c r="AN437" s="1" t="str">
        <f t="shared" ca="1" si="89"/>
        <v/>
      </c>
      <c r="AO437" s="93" t="str">
        <f ca="1">IF(ISNUMBER(AE437),IF(AE437&lt;exhaust_valve_lift!$B$4*1000,0,AE437),"")</f>
        <v/>
      </c>
      <c r="AP437" s="93" t="str">
        <f t="shared" ca="1" si="90"/>
        <v/>
      </c>
      <c r="AQ437" s="1" t="e">
        <f ca="1"/>
        <v>#N/A</v>
      </c>
      <c r="AR437" s="1" t="e">
        <f ca="1"/>
        <v>#N/A</v>
      </c>
      <c r="AS437" s="1" t="e">
        <f ca="1"/>
        <v>#N/A</v>
      </c>
      <c r="AT437" s="1" t="e">
        <f ca="1"/>
        <v>#N/A</v>
      </c>
    </row>
    <row r="438" spans="1:46" x14ac:dyDescent="0.25">
      <c r="A438" s="8"/>
      <c r="B438" s="10"/>
      <c r="C438" s="6" t="str">
        <f t="shared" si="78"/>
        <v/>
      </c>
      <c r="D438" s="6" t="str">
        <f t="shared" si="84"/>
        <v/>
      </c>
      <c r="E438" s="3" t="str">
        <f t="shared" si="79"/>
        <v/>
      </c>
      <c r="F438" t="str">
        <f t="shared" si="80"/>
        <v/>
      </c>
      <c r="G438" s="13"/>
      <c r="H438" s="14"/>
      <c r="I438" s="6" t="str">
        <f t="shared" si="81"/>
        <v/>
      </c>
      <c r="J438" s="6" t="str">
        <f t="shared" si="85"/>
        <v/>
      </c>
      <c r="K438" s="3" t="str">
        <f t="shared" si="82"/>
        <v/>
      </c>
      <c r="L438" t="str">
        <f t="shared" si="83"/>
        <v/>
      </c>
      <c r="X438" s="1" t="e">
        <f ca="1"/>
        <v>#N/A</v>
      </c>
      <c r="Y438" s="1" t="e">
        <f ca="1"/>
        <v>#N/A</v>
      </c>
      <c r="Z438" s="92" t="e">
        <f ca="1"/>
        <v>#N/A</v>
      </c>
      <c r="AA438" s="1" t="e">
        <f ca="1"/>
        <v>#N/A</v>
      </c>
      <c r="AB438" s="1" t="e">
        <f ca="1"/>
        <v>#N/A</v>
      </c>
      <c r="AC438" s="1" t="e">
        <f ca="1"/>
        <v>#N/A</v>
      </c>
      <c r="AD438" s="92" t="e">
        <f ca="1"/>
        <v>#N/A</v>
      </c>
      <c r="AE438" s="1" t="e">
        <f ca="1"/>
        <v>#N/A</v>
      </c>
      <c r="AF438" s="1" t="e">
        <f ca="1"/>
        <v>#N/A</v>
      </c>
      <c r="AG438" s="1" t="e">
        <f ca="1"/>
        <v>#N/A</v>
      </c>
      <c r="AH438" s="1" t="e">
        <f ca="1"/>
        <v>#N/A</v>
      </c>
      <c r="AI438" s="1" t="e">
        <f ca="1"/>
        <v>#N/A</v>
      </c>
      <c r="AJ438" s="1" t="e">
        <f t="shared" ca="1" si="86"/>
        <v>#N/A</v>
      </c>
      <c r="AK438" s="1" t="str">
        <f t="shared" ca="1" si="87"/>
        <v/>
      </c>
      <c r="AL438" s="93" t="str">
        <f ca="1">IF(ISNUMBER(AA438),IF(AA438&lt;intake_valve_lift!$B$4*1000,0,AA438),"")</f>
        <v/>
      </c>
      <c r="AM438" s="93" t="str">
        <f t="shared" ca="1" si="88"/>
        <v/>
      </c>
      <c r="AN438" s="1" t="str">
        <f t="shared" ca="1" si="89"/>
        <v/>
      </c>
      <c r="AO438" s="93" t="str">
        <f ca="1">IF(ISNUMBER(AE438),IF(AE438&lt;exhaust_valve_lift!$B$4*1000,0,AE438),"")</f>
        <v/>
      </c>
      <c r="AP438" s="93" t="str">
        <f t="shared" ca="1" si="90"/>
        <v/>
      </c>
      <c r="AQ438" s="1" t="e">
        <f ca="1"/>
        <v>#N/A</v>
      </c>
      <c r="AR438" s="1" t="e">
        <f ca="1"/>
        <v>#N/A</v>
      </c>
      <c r="AS438" s="1" t="e">
        <f ca="1"/>
        <v>#N/A</v>
      </c>
      <c r="AT438" s="1" t="e">
        <f ca="1"/>
        <v>#N/A</v>
      </c>
    </row>
    <row r="439" spans="1:46" x14ac:dyDescent="0.25">
      <c r="A439" s="8"/>
      <c r="B439" s="10"/>
      <c r="C439" s="6" t="str">
        <f t="shared" si="78"/>
        <v/>
      </c>
      <c r="D439" s="6" t="str">
        <f t="shared" si="84"/>
        <v/>
      </c>
      <c r="E439" s="3" t="str">
        <f t="shared" si="79"/>
        <v/>
      </c>
      <c r="F439" t="str">
        <f t="shared" si="80"/>
        <v/>
      </c>
      <c r="G439" s="13"/>
      <c r="H439" s="14"/>
      <c r="I439" s="6" t="str">
        <f t="shared" si="81"/>
        <v/>
      </c>
      <c r="J439" s="6" t="str">
        <f t="shared" si="85"/>
        <v/>
      </c>
      <c r="K439" s="3" t="str">
        <f t="shared" si="82"/>
        <v/>
      </c>
      <c r="L439" t="str">
        <f t="shared" si="83"/>
        <v/>
      </c>
      <c r="X439" s="1" t="e">
        <f ca="1"/>
        <v>#N/A</v>
      </c>
      <c r="Y439" s="1" t="e">
        <f ca="1"/>
        <v>#N/A</v>
      </c>
      <c r="Z439" s="92" t="e">
        <f ca="1"/>
        <v>#N/A</v>
      </c>
      <c r="AA439" s="1" t="e">
        <f ca="1"/>
        <v>#N/A</v>
      </c>
      <c r="AB439" s="1" t="e">
        <f ca="1"/>
        <v>#N/A</v>
      </c>
      <c r="AC439" s="1" t="e">
        <f ca="1"/>
        <v>#N/A</v>
      </c>
      <c r="AD439" s="92" t="e">
        <f ca="1"/>
        <v>#N/A</v>
      </c>
      <c r="AE439" s="1" t="e">
        <f ca="1"/>
        <v>#N/A</v>
      </c>
      <c r="AF439" s="1" t="e">
        <f ca="1"/>
        <v>#N/A</v>
      </c>
      <c r="AG439" s="1" t="e">
        <f ca="1"/>
        <v>#N/A</v>
      </c>
      <c r="AH439" s="1" t="e">
        <f ca="1"/>
        <v>#N/A</v>
      </c>
      <c r="AI439" s="1" t="e">
        <f ca="1"/>
        <v>#N/A</v>
      </c>
      <c r="AJ439" s="1" t="e">
        <f t="shared" ca="1" si="86"/>
        <v>#N/A</v>
      </c>
      <c r="AK439" s="1" t="str">
        <f t="shared" ca="1" si="87"/>
        <v/>
      </c>
      <c r="AL439" s="93" t="str">
        <f ca="1">IF(ISNUMBER(AA439),IF(AA439&lt;intake_valve_lift!$B$4*1000,0,AA439),"")</f>
        <v/>
      </c>
      <c r="AM439" s="93" t="str">
        <f t="shared" ca="1" si="88"/>
        <v/>
      </c>
      <c r="AN439" s="1" t="str">
        <f t="shared" ca="1" si="89"/>
        <v/>
      </c>
      <c r="AO439" s="93" t="str">
        <f ca="1">IF(ISNUMBER(AE439),IF(AE439&lt;exhaust_valve_lift!$B$4*1000,0,AE439),"")</f>
        <v/>
      </c>
      <c r="AP439" s="93" t="str">
        <f t="shared" ca="1" si="90"/>
        <v/>
      </c>
      <c r="AQ439" s="1" t="e">
        <f ca="1"/>
        <v>#N/A</v>
      </c>
      <c r="AR439" s="1" t="e">
        <f ca="1"/>
        <v>#N/A</v>
      </c>
      <c r="AS439" s="1" t="e">
        <f ca="1"/>
        <v>#N/A</v>
      </c>
      <c r="AT439" s="1" t="e">
        <f ca="1"/>
        <v>#N/A</v>
      </c>
    </row>
    <row r="440" spans="1:46" x14ac:dyDescent="0.25">
      <c r="A440" s="8"/>
      <c r="B440" s="10"/>
      <c r="C440" s="6" t="str">
        <f t="shared" si="78"/>
        <v/>
      </c>
      <c r="D440" s="6" t="str">
        <f t="shared" si="84"/>
        <v/>
      </c>
      <c r="E440" s="3" t="str">
        <f t="shared" si="79"/>
        <v/>
      </c>
      <c r="F440" t="str">
        <f t="shared" si="80"/>
        <v/>
      </c>
      <c r="G440" s="13"/>
      <c r="H440" s="14"/>
      <c r="I440" s="6" t="str">
        <f t="shared" si="81"/>
        <v/>
      </c>
      <c r="J440" s="6" t="str">
        <f t="shared" si="85"/>
        <v/>
      </c>
      <c r="K440" s="3" t="str">
        <f t="shared" si="82"/>
        <v/>
      </c>
      <c r="L440" t="str">
        <f t="shared" si="83"/>
        <v/>
      </c>
      <c r="X440" s="1" t="e">
        <f ca="1"/>
        <v>#N/A</v>
      </c>
      <c r="Y440" s="1" t="e">
        <f ca="1"/>
        <v>#N/A</v>
      </c>
      <c r="Z440" s="92" t="e">
        <f ca="1"/>
        <v>#N/A</v>
      </c>
      <c r="AA440" s="1" t="e">
        <f ca="1"/>
        <v>#N/A</v>
      </c>
      <c r="AB440" s="1" t="e">
        <f ca="1"/>
        <v>#N/A</v>
      </c>
      <c r="AC440" s="1" t="e">
        <f ca="1"/>
        <v>#N/A</v>
      </c>
      <c r="AD440" s="92" t="e">
        <f ca="1"/>
        <v>#N/A</v>
      </c>
      <c r="AE440" s="1" t="e">
        <f ca="1"/>
        <v>#N/A</v>
      </c>
      <c r="AF440" s="1" t="e">
        <f ca="1"/>
        <v>#N/A</v>
      </c>
      <c r="AG440" s="1" t="e">
        <f ca="1"/>
        <v>#N/A</v>
      </c>
      <c r="AH440" s="1" t="e">
        <f ca="1"/>
        <v>#N/A</v>
      </c>
      <c r="AI440" s="1" t="e">
        <f ca="1"/>
        <v>#N/A</v>
      </c>
      <c r="AJ440" s="1" t="e">
        <f t="shared" ca="1" si="86"/>
        <v>#N/A</v>
      </c>
      <c r="AK440" s="1" t="str">
        <f t="shared" ca="1" si="87"/>
        <v/>
      </c>
      <c r="AL440" s="93" t="str">
        <f ca="1">IF(ISNUMBER(AA440),IF(AA440&lt;intake_valve_lift!$B$4*1000,0,AA440),"")</f>
        <v/>
      </c>
      <c r="AM440" s="93" t="str">
        <f t="shared" ca="1" si="88"/>
        <v/>
      </c>
      <c r="AN440" s="1" t="str">
        <f t="shared" ca="1" si="89"/>
        <v/>
      </c>
      <c r="AO440" s="93" t="str">
        <f ca="1">IF(ISNUMBER(AE440),IF(AE440&lt;exhaust_valve_lift!$B$4*1000,0,AE440),"")</f>
        <v/>
      </c>
      <c r="AP440" s="93" t="str">
        <f t="shared" ca="1" si="90"/>
        <v/>
      </c>
      <c r="AQ440" s="1" t="e">
        <f ca="1"/>
        <v>#N/A</v>
      </c>
      <c r="AR440" s="1" t="e">
        <f ca="1"/>
        <v>#N/A</v>
      </c>
      <c r="AS440" s="1" t="e">
        <f ca="1"/>
        <v>#N/A</v>
      </c>
      <c r="AT440" s="1" t="e">
        <f ca="1"/>
        <v>#N/A</v>
      </c>
    </row>
    <row r="441" spans="1:46" x14ac:dyDescent="0.25">
      <c r="A441" s="8"/>
      <c r="B441" s="10"/>
      <c r="C441" s="6" t="str">
        <f t="shared" si="78"/>
        <v/>
      </c>
      <c r="D441" s="6" t="str">
        <f t="shared" si="84"/>
        <v/>
      </c>
      <c r="E441" s="3" t="str">
        <f t="shared" si="79"/>
        <v/>
      </c>
      <c r="F441" t="str">
        <f t="shared" si="80"/>
        <v/>
      </c>
      <c r="G441" s="13"/>
      <c r="H441" s="14"/>
      <c r="I441" s="6" t="str">
        <f t="shared" si="81"/>
        <v/>
      </c>
      <c r="J441" s="6" t="str">
        <f t="shared" si="85"/>
        <v/>
      </c>
      <c r="K441" s="3" t="str">
        <f t="shared" si="82"/>
        <v/>
      </c>
      <c r="L441" t="str">
        <f t="shared" si="83"/>
        <v/>
      </c>
      <c r="X441" s="1" t="e">
        <f ca="1"/>
        <v>#N/A</v>
      </c>
      <c r="Y441" s="1" t="e">
        <f ca="1"/>
        <v>#N/A</v>
      </c>
      <c r="Z441" s="92" t="e">
        <f ca="1"/>
        <v>#N/A</v>
      </c>
      <c r="AA441" s="1" t="e">
        <f ca="1"/>
        <v>#N/A</v>
      </c>
      <c r="AB441" s="1" t="e">
        <f ca="1"/>
        <v>#N/A</v>
      </c>
      <c r="AC441" s="1" t="e">
        <f ca="1"/>
        <v>#N/A</v>
      </c>
      <c r="AD441" s="92" t="e">
        <f ca="1"/>
        <v>#N/A</v>
      </c>
      <c r="AE441" s="1" t="e">
        <f ca="1"/>
        <v>#N/A</v>
      </c>
      <c r="AF441" s="1" t="e">
        <f ca="1"/>
        <v>#N/A</v>
      </c>
      <c r="AG441" s="1" t="e">
        <f ca="1"/>
        <v>#N/A</v>
      </c>
      <c r="AH441" s="1" t="e">
        <f ca="1"/>
        <v>#N/A</v>
      </c>
      <c r="AI441" s="1" t="e">
        <f ca="1"/>
        <v>#N/A</v>
      </c>
      <c r="AJ441" s="1" t="e">
        <f t="shared" ca="1" si="86"/>
        <v>#N/A</v>
      </c>
      <c r="AK441" s="1" t="str">
        <f t="shared" ca="1" si="87"/>
        <v/>
      </c>
      <c r="AL441" s="93" t="str">
        <f ca="1">IF(ISNUMBER(AA441),IF(AA441&lt;intake_valve_lift!$B$4*1000,0,AA441),"")</f>
        <v/>
      </c>
      <c r="AM441" s="93" t="str">
        <f t="shared" ca="1" si="88"/>
        <v/>
      </c>
      <c r="AN441" s="1" t="str">
        <f t="shared" ca="1" si="89"/>
        <v/>
      </c>
      <c r="AO441" s="93" t="str">
        <f ca="1">IF(ISNUMBER(AE441),IF(AE441&lt;exhaust_valve_lift!$B$4*1000,0,AE441),"")</f>
        <v/>
      </c>
      <c r="AP441" s="93" t="str">
        <f t="shared" ca="1" si="90"/>
        <v/>
      </c>
      <c r="AQ441" s="1" t="e">
        <f ca="1"/>
        <v>#N/A</v>
      </c>
      <c r="AR441" s="1" t="e">
        <f ca="1"/>
        <v>#N/A</v>
      </c>
      <c r="AS441" s="1" t="e">
        <f ca="1"/>
        <v>#N/A</v>
      </c>
      <c r="AT441" s="1" t="e">
        <f ca="1"/>
        <v>#N/A</v>
      </c>
    </row>
    <row r="442" spans="1:46" x14ac:dyDescent="0.25">
      <c r="A442" s="8"/>
      <c r="B442" s="10"/>
      <c r="C442" s="6" t="str">
        <f t="shared" si="78"/>
        <v/>
      </c>
      <c r="D442" s="6" t="str">
        <f t="shared" si="84"/>
        <v/>
      </c>
      <c r="E442" s="3" t="str">
        <f t="shared" si="79"/>
        <v/>
      </c>
      <c r="F442" t="str">
        <f t="shared" si="80"/>
        <v/>
      </c>
      <c r="G442" s="13"/>
      <c r="H442" s="14"/>
      <c r="I442" s="6" t="str">
        <f t="shared" si="81"/>
        <v/>
      </c>
      <c r="J442" s="6" t="str">
        <f t="shared" si="85"/>
        <v/>
      </c>
      <c r="K442" s="3" t="str">
        <f t="shared" si="82"/>
        <v/>
      </c>
      <c r="L442" t="str">
        <f t="shared" si="83"/>
        <v/>
      </c>
      <c r="X442" s="1" t="e">
        <f ca="1"/>
        <v>#N/A</v>
      </c>
      <c r="Y442" s="1" t="e">
        <f ca="1"/>
        <v>#N/A</v>
      </c>
      <c r="Z442" s="92" t="e">
        <f ca="1"/>
        <v>#N/A</v>
      </c>
      <c r="AA442" s="1" t="e">
        <f ca="1"/>
        <v>#N/A</v>
      </c>
      <c r="AB442" s="1" t="e">
        <f ca="1"/>
        <v>#N/A</v>
      </c>
      <c r="AC442" s="1" t="e">
        <f ca="1"/>
        <v>#N/A</v>
      </c>
      <c r="AD442" s="92" t="e">
        <f ca="1"/>
        <v>#N/A</v>
      </c>
      <c r="AE442" s="1" t="e">
        <f ca="1"/>
        <v>#N/A</v>
      </c>
      <c r="AF442" s="1" t="e">
        <f ca="1"/>
        <v>#N/A</v>
      </c>
      <c r="AG442" s="1" t="e">
        <f ca="1"/>
        <v>#N/A</v>
      </c>
      <c r="AH442" s="1" t="e">
        <f ca="1"/>
        <v>#N/A</v>
      </c>
      <c r="AI442" s="1" t="e">
        <f ca="1"/>
        <v>#N/A</v>
      </c>
      <c r="AJ442" s="1" t="e">
        <f t="shared" ca="1" si="86"/>
        <v>#N/A</v>
      </c>
      <c r="AK442" s="1" t="str">
        <f t="shared" ca="1" si="87"/>
        <v/>
      </c>
      <c r="AL442" s="93" t="str">
        <f ca="1">IF(ISNUMBER(AA442),IF(AA442&lt;intake_valve_lift!$B$4*1000,0,AA442),"")</f>
        <v/>
      </c>
      <c r="AM442" s="93" t="str">
        <f t="shared" ca="1" si="88"/>
        <v/>
      </c>
      <c r="AN442" s="1" t="str">
        <f t="shared" ca="1" si="89"/>
        <v/>
      </c>
      <c r="AO442" s="93" t="str">
        <f ca="1">IF(ISNUMBER(AE442),IF(AE442&lt;exhaust_valve_lift!$B$4*1000,0,AE442),"")</f>
        <v/>
      </c>
      <c r="AP442" s="93" t="str">
        <f t="shared" ca="1" si="90"/>
        <v/>
      </c>
      <c r="AQ442" s="1" t="e">
        <f ca="1"/>
        <v>#N/A</v>
      </c>
      <c r="AR442" s="1" t="e">
        <f ca="1"/>
        <v>#N/A</v>
      </c>
      <c r="AS442" s="1" t="e">
        <f ca="1"/>
        <v>#N/A</v>
      </c>
      <c r="AT442" s="1" t="e">
        <f ca="1"/>
        <v>#N/A</v>
      </c>
    </row>
    <row r="443" spans="1:46" x14ac:dyDescent="0.25">
      <c r="A443" s="8"/>
      <c r="B443" s="10"/>
      <c r="C443" s="6" t="str">
        <f t="shared" si="78"/>
        <v/>
      </c>
      <c r="D443" s="6" t="str">
        <f t="shared" si="84"/>
        <v/>
      </c>
      <c r="E443" s="3" t="str">
        <f t="shared" si="79"/>
        <v/>
      </c>
      <c r="F443" t="str">
        <f t="shared" si="80"/>
        <v/>
      </c>
      <c r="G443" s="13"/>
      <c r="H443" s="14"/>
      <c r="I443" s="6" t="str">
        <f t="shared" si="81"/>
        <v/>
      </c>
      <c r="J443" s="6" t="str">
        <f t="shared" si="85"/>
        <v/>
      </c>
      <c r="K443" s="3" t="str">
        <f t="shared" si="82"/>
        <v/>
      </c>
      <c r="L443" t="str">
        <f t="shared" si="83"/>
        <v/>
      </c>
      <c r="X443" s="1" t="e">
        <f ca="1"/>
        <v>#N/A</v>
      </c>
      <c r="Y443" s="1" t="e">
        <f ca="1"/>
        <v>#N/A</v>
      </c>
      <c r="Z443" s="92" t="e">
        <f ca="1"/>
        <v>#N/A</v>
      </c>
      <c r="AA443" s="1" t="e">
        <f ca="1"/>
        <v>#N/A</v>
      </c>
      <c r="AB443" s="1" t="e">
        <f ca="1"/>
        <v>#N/A</v>
      </c>
      <c r="AC443" s="1" t="e">
        <f ca="1"/>
        <v>#N/A</v>
      </c>
      <c r="AD443" s="92" t="e">
        <f ca="1"/>
        <v>#N/A</v>
      </c>
      <c r="AE443" s="1" t="e">
        <f ca="1"/>
        <v>#N/A</v>
      </c>
      <c r="AF443" s="1" t="e">
        <f ca="1"/>
        <v>#N/A</v>
      </c>
      <c r="AG443" s="1" t="e">
        <f ca="1"/>
        <v>#N/A</v>
      </c>
      <c r="AH443" s="1" t="e">
        <f ca="1"/>
        <v>#N/A</v>
      </c>
      <c r="AI443" s="1" t="e">
        <f ca="1"/>
        <v>#N/A</v>
      </c>
      <c r="AJ443" s="1" t="e">
        <f t="shared" ca="1" si="86"/>
        <v>#N/A</v>
      </c>
      <c r="AK443" s="1" t="str">
        <f t="shared" ca="1" si="87"/>
        <v/>
      </c>
      <c r="AL443" s="93" t="str">
        <f ca="1">IF(ISNUMBER(AA443),IF(AA443&lt;intake_valve_lift!$B$4*1000,0,AA443),"")</f>
        <v/>
      </c>
      <c r="AM443" s="93" t="str">
        <f t="shared" ca="1" si="88"/>
        <v/>
      </c>
      <c r="AN443" s="1" t="str">
        <f t="shared" ca="1" si="89"/>
        <v/>
      </c>
      <c r="AO443" s="93" t="str">
        <f ca="1">IF(ISNUMBER(AE443),IF(AE443&lt;exhaust_valve_lift!$B$4*1000,0,AE443),"")</f>
        <v/>
      </c>
      <c r="AP443" s="93" t="str">
        <f t="shared" ca="1" si="90"/>
        <v/>
      </c>
      <c r="AQ443" s="1" t="e">
        <f ca="1"/>
        <v>#N/A</v>
      </c>
      <c r="AR443" s="1" t="e">
        <f ca="1"/>
        <v>#N/A</v>
      </c>
      <c r="AS443" s="1" t="e">
        <f ca="1"/>
        <v>#N/A</v>
      </c>
      <c r="AT443" s="1" t="e">
        <f ca="1"/>
        <v>#N/A</v>
      </c>
    </row>
    <row r="444" spans="1:46" x14ac:dyDescent="0.25">
      <c r="A444" s="8"/>
      <c r="B444" s="10"/>
      <c r="C444" s="6" t="str">
        <f t="shared" si="78"/>
        <v/>
      </c>
      <c r="D444" s="6" t="str">
        <f t="shared" si="84"/>
        <v/>
      </c>
      <c r="E444" s="3" t="str">
        <f t="shared" si="79"/>
        <v/>
      </c>
      <c r="F444" t="str">
        <f t="shared" si="80"/>
        <v/>
      </c>
      <c r="G444" s="13"/>
      <c r="H444" s="14"/>
      <c r="I444" s="6" t="str">
        <f t="shared" si="81"/>
        <v/>
      </c>
      <c r="J444" s="6" t="str">
        <f t="shared" si="85"/>
        <v/>
      </c>
      <c r="K444" s="3" t="str">
        <f t="shared" si="82"/>
        <v/>
      </c>
      <c r="L444" t="str">
        <f t="shared" si="83"/>
        <v/>
      </c>
      <c r="X444" s="1" t="e">
        <f ca="1"/>
        <v>#N/A</v>
      </c>
      <c r="Y444" s="1" t="e">
        <f ca="1"/>
        <v>#N/A</v>
      </c>
      <c r="Z444" s="92" t="e">
        <f ca="1"/>
        <v>#N/A</v>
      </c>
      <c r="AA444" s="1" t="e">
        <f ca="1"/>
        <v>#N/A</v>
      </c>
      <c r="AB444" s="1" t="e">
        <f ca="1"/>
        <v>#N/A</v>
      </c>
      <c r="AC444" s="1" t="e">
        <f ca="1"/>
        <v>#N/A</v>
      </c>
      <c r="AD444" s="92" t="e">
        <f ca="1"/>
        <v>#N/A</v>
      </c>
      <c r="AE444" s="1" t="e">
        <f ca="1"/>
        <v>#N/A</v>
      </c>
      <c r="AF444" s="1" t="e">
        <f ca="1"/>
        <v>#N/A</v>
      </c>
      <c r="AG444" s="1" t="e">
        <f ca="1"/>
        <v>#N/A</v>
      </c>
      <c r="AH444" s="1" t="e">
        <f ca="1"/>
        <v>#N/A</v>
      </c>
      <c r="AI444" s="1" t="e">
        <f ca="1"/>
        <v>#N/A</v>
      </c>
      <c r="AJ444" s="1" t="e">
        <f t="shared" ca="1" si="86"/>
        <v>#N/A</v>
      </c>
      <c r="AK444" s="1" t="str">
        <f t="shared" ca="1" si="87"/>
        <v/>
      </c>
      <c r="AL444" s="93" t="str">
        <f ca="1">IF(ISNUMBER(AA444),IF(AA444&lt;intake_valve_lift!$B$4*1000,0,AA444),"")</f>
        <v/>
      </c>
      <c r="AM444" s="93" t="str">
        <f t="shared" ca="1" si="88"/>
        <v/>
      </c>
      <c r="AN444" s="1" t="str">
        <f t="shared" ca="1" si="89"/>
        <v/>
      </c>
      <c r="AO444" s="93" t="str">
        <f ca="1">IF(ISNUMBER(AE444),IF(AE444&lt;exhaust_valve_lift!$B$4*1000,0,AE444),"")</f>
        <v/>
      </c>
      <c r="AP444" s="93" t="str">
        <f t="shared" ca="1" si="90"/>
        <v/>
      </c>
      <c r="AQ444" s="1" t="e">
        <f ca="1"/>
        <v>#N/A</v>
      </c>
      <c r="AR444" s="1" t="e">
        <f ca="1"/>
        <v>#N/A</v>
      </c>
      <c r="AS444" s="1" t="e">
        <f ca="1"/>
        <v>#N/A</v>
      </c>
      <c r="AT444" s="1" t="e">
        <f ca="1"/>
        <v>#N/A</v>
      </c>
    </row>
    <row r="445" spans="1:46" x14ac:dyDescent="0.25">
      <c r="A445" s="8"/>
      <c r="B445" s="10"/>
      <c r="C445" s="6" t="str">
        <f t="shared" si="78"/>
        <v/>
      </c>
      <c r="D445" s="6" t="str">
        <f t="shared" si="84"/>
        <v/>
      </c>
      <c r="E445" s="3" t="str">
        <f t="shared" si="79"/>
        <v/>
      </c>
      <c r="F445" t="str">
        <f t="shared" si="80"/>
        <v/>
      </c>
      <c r="G445" s="13"/>
      <c r="H445" s="14"/>
      <c r="I445" s="6" t="str">
        <f t="shared" si="81"/>
        <v/>
      </c>
      <c r="J445" s="6" t="str">
        <f t="shared" si="85"/>
        <v/>
      </c>
      <c r="K445" s="3" t="str">
        <f t="shared" si="82"/>
        <v/>
      </c>
      <c r="L445" t="str">
        <f t="shared" si="83"/>
        <v/>
      </c>
      <c r="X445" s="1" t="e">
        <f ca="1"/>
        <v>#N/A</v>
      </c>
      <c r="Y445" s="1" t="e">
        <f ca="1"/>
        <v>#N/A</v>
      </c>
      <c r="Z445" s="92" t="e">
        <f ca="1"/>
        <v>#N/A</v>
      </c>
      <c r="AA445" s="1" t="e">
        <f ca="1"/>
        <v>#N/A</v>
      </c>
      <c r="AB445" s="1" t="e">
        <f ca="1"/>
        <v>#N/A</v>
      </c>
      <c r="AC445" s="1" t="e">
        <f ca="1"/>
        <v>#N/A</v>
      </c>
      <c r="AD445" s="92" t="e">
        <f ca="1"/>
        <v>#N/A</v>
      </c>
      <c r="AE445" s="1" t="e">
        <f ca="1"/>
        <v>#N/A</v>
      </c>
      <c r="AF445" s="1" t="e">
        <f ca="1"/>
        <v>#N/A</v>
      </c>
      <c r="AG445" s="1" t="e">
        <f ca="1"/>
        <v>#N/A</v>
      </c>
      <c r="AH445" s="1" t="e">
        <f ca="1"/>
        <v>#N/A</v>
      </c>
      <c r="AI445" s="1" t="e">
        <f ca="1"/>
        <v>#N/A</v>
      </c>
      <c r="AJ445" s="1" t="e">
        <f t="shared" ca="1" si="86"/>
        <v>#N/A</v>
      </c>
      <c r="AK445" s="1" t="str">
        <f t="shared" ca="1" si="87"/>
        <v/>
      </c>
      <c r="AL445" s="93" t="str">
        <f ca="1">IF(ISNUMBER(AA445),IF(AA445&lt;intake_valve_lift!$B$4*1000,0,AA445),"")</f>
        <v/>
      </c>
      <c r="AM445" s="93" t="str">
        <f t="shared" ca="1" si="88"/>
        <v/>
      </c>
      <c r="AN445" s="1" t="str">
        <f t="shared" ca="1" si="89"/>
        <v/>
      </c>
      <c r="AO445" s="93" t="str">
        <f ca="1">IF(ISNUMBER(AE445),IF(AE445&lt;exhaust_valve_lift!$B$4*1000,0,AE445),"")</f>
        <v/>
      </c>
      <c r="AP445" s="93" t="str">
        <f t="shared" ca="1" si="90"/>
        <v/>
      </c>
      <c r="AQ445" s="1" t="e">
        <f ca="1"/>
        <v>#N/A</v>
      </c>
      <c r="AR445" s="1" t="e">
        <f ca="1"/>
        <v>#N/A</v>
      </c>
      <c r="AS445" s="1" t="e">
        <f ca="1"/>
        <v>#N/A</v>
      </c>
      <c r="AT445" s="1" t="e">
        <f ca="1"/>
        <v>#N/A</v>
      </c>
    </row>
    <row r="446" spans="1:46" x14ac:dyDescent="0.25">
      <c r="A446" s="8"/>
      <c r="B446" s="10"/>
      <c r="C446" s="6" t="str">
        <f t="shared" si="78"/>
        <v/>
      </c>
      <c r="D446" s="6" t="str">
        <f t="shared" si="84"/>
        <v/>
      </c>
      <c r="E446" s="3" t="str">
        <f t="shared" si="79"/>
        <v/>
      </c>
      <c r="F446" t="str">
        <f t="shared" si="80"/>
        <v/>
      </c>
      <c r="G446" s="13"/>
      <c r="H446" s="14"/>
      <c r="I446" s="6" t="str">
        <f t="shared" si="81"/>
        <v/>
      </c>
      <c r="J446" s="6" t="str">
        <f t="shared" si="85"/>
        <v/>
      </c>
      <c r="K446" s="3" t="str">
        <f t="shared" si="82"/>
        <v/>
      </c>
      <c r="L446" t="str">
        <f t="shared" si="83"/>
        <v/>
      </c>
      <c r="X446" s="1" t="e">
        <f ca="1"/>
        <v>#N/A</v>
      </c>
      <c r="Y446" s="1" t="e">
        <f ca="1"/>
        <v>#N/A</v>
      </c>
      <c r="Z446" s="92" t="e">
        <f ca="1"/>
        <v>#N/A</v>
      </c>
      <c r="AA446" s="1" t="e">
        <f ca="1"/>
        <v>#N/A</v>
      </c>
      <c r="AB446" s="1" t="e">
        <f ca="1"/>
        <v>#N/A</v>
      </c>
      <c r="AC446" s="1" t="e">
        <f ca="1"/>
        <v>#N/A</v>
      </c>
      <c r="AD446" s="92" t="e">
        <f ca="1"/>
        <v>#N/A</v>
      </c>
      <c r="AE446" s="1" t="e">
        <f ca="1"/>
        <v>#N/A</v>
      </c>
      <c r="AF446" s="1" t="e">
        <f ca="1"/>
        <v>#N/A</v>
      </c>
      <c r="AG446" s="1" t="e">
        <f ca="1"/>
        <v>#N/A</v>
      </c>
      <c r="AH446" s="1" t="e">
        <f ca="1"/>
        <v>#N/A</v>
      </c>
      <c r="AI446" s="1" t="e">
        <f ca="1"/>
        <v>#N/A</v>
      </c>
      <c r="AJ446" s="1" t="e">
        <f t="shared" ca="1" si="86"/>
        <v>#N/A</v>
      </c>
      <c r="AK446" s="1" t="str">
        <f t="shared" ca="1" si="87"/>
        <v/>
      </c>
      <c r="AL446" s="93" t="str">
        <f ca="1">IF(ISNUMBER(AA446),IF(AA446&lt;intake_valve_lift!$B$4*1000,0,AA446),"")</f>
        <v/>
      </c>
      <c r="AM446" s="93" t="str">
        <f t="shared" ca="1" si="88"/>
        <v/>
      </c>
      <c r="AN446" s="1" t="str">
        <f t="shared" ca="1" si="89"/>
        <v/>
      </c>
      <c r="AO446" s="93" t="str">
        <f ca="1">IF(ISNUMBER(AE446),IF(AE446&lt;exhaust_valve_lift!$B$4*1000,0,AE446),"")</f>
        <v/>
      </c>
      <c r="AP446" s="93" t="str">
        <f t="shared" ca="1" si="90"/>
        <v/>
      </c>
      <c r="AQ446" s="1" t="e">
        <f ca="1"/>
        <v>#N/A</v>
      </c>
      <c r="AR446" s="1" t="e">
        <f ca="1"/>
        <v>#N/A</v>
      </c>
      <c r="AS446" s="1" t="e">
        <f ca="1"/>
        <v>#N/A</v>
      </c>
      <c r="AT446" s="1" t="e">
        <f ca="1"/>
        <v>#N/A</v>
      </c>
    </row>
    <row r="447" spans="1:46" x14ac:dyDescent="0.25">
      <c r="A447" s="8"/>
      <c r="B447" s="10"/>
      <c r="C447" s="6" t="str">
        <f t="shared" si="78"/>
        <v/>
      </c>
      <c r="D447" s="6" t="str">
        <f t="shared" si="84"/>
        <v/>
      </c>
      <c r="E447" s="3" t="str">
        <f t="shared" si="79"/>
        <v/>
      </c>
      <c r="F447" t="str">
        <f t="shared" si="80"/>
        <v/>
      </c>
      <c r="G447" s="13"/>
      <c r="H447" s="14"/>
      <c r="I447" s="6" t="str">
        <f t="shared" si="81"/>
        <v/>
      </c>
      <c r="J447" s="6" t="str">
        <f t="shared" si="85"/>
        <v/>
      </c>
      <c r="K447" s="3" t="str">
        <f t="shared" si="82"/>
        <v/>
      </c>
      <c r="L447" t="str">
        <f t="shared" si="83"/>
        <v/>
      </c>
      <c r="X447" s="1" t="e">
        <f ca="1"/>
        <v>#N/A</v>
      </c>
      <c r="Y447" s="1" t="e">
        <f ca="1"/>
        <v>#N/A</v>
      </c>
      <c r="Z447" s="92" t="e">
        <f ca="1"/>
        <v>#N/A</v>
      </c>
      <c r="AA447" s="1" t="e">
        <f ca="1"/>
        <v>#N/A</v>
      </c>
      <c r="AB447" s="1" t="e">
        <f ca="1"/>
        <v>#N/A</v>
      </c>
      <c r="AC447" s="1" t="e">
        <f ca="1"/>
        <v>#N/A</v>
      </c>
      <c r="AD447" s="92" t="e">
        <f ca="1"/>
        <v>#N/A</v>
      </c>
      <c r="AE447" s="1" t="e">
        <f ca="1"/>
        <v>#N/A</v>
      </c>
      <c r="AF447" s="1" t="e">
        <f ca="1"/>
        <v>#N/A</v>
      </c>
      <c r="AG447" s="1" t="e">
        <f ca="1"/>
        <v>#N/A</v>
      </c>
      <c r="AH447" s="1" t="e">
        <f ca="1"/>
        <v>#N/A</v>
      </c>
      <c r="AI447" s="1" t="e">
        <f ca="1"/>
        <v>#N/A</v>
      </c>
      <c r="AJ447" s="1" t="e">
        <f t="shared" ca="1" si="86"/>
        <v>#N/A</v>
      </c>
      <c r="AK447" s="1" t="str">
        <f t="shared" ca="1" si="87"/>
        <v/>
      </c>
      <c r="AL447" s="93" t="str">
        <f ca="1">IF(ISNUMBER(AA447),IF(AA447&lt;intake_valve_lift!$B$4*1000,0,AA447),"")</f>
        <v/>
      </c>
      <c r="AM447" s="93" t="str">
        <f t="shared" ca="1" si="88"/>
        <v/>
      </c>
      <c r="AN447" s="1" t="str">
        <f t="shared" ca="1" si="89"/>
        <v/>
      </c>
      <c r="AO447" s="93" t="str">
        <f ca="1">IF(ISNUMBER(AE447),IF(AE447&lt;exhaust_valve_lift!$B$4*1000,0,AE447),"")</f>
        <v/>
      </c>
      <c r="AP447" s="93" t="str">
        <f t="shared" ca="1" si="90"/>
        <v/>
      </c>
      <c r="AQ447" s="1" t="e">
        <f ca="1"/>
        <v>#N/A</v>
      </c>
      <c r="AR447" s="1" t="e">
        <f ca="1"/>
        <v>#N/A</v>
      </c>
      <c r="AS447" s="1" t="e">
        <f ca="1"/>
        <v>#N/A</v>
      </c>
      <c r="AT447" s="1" t="e">
        <f ca="1"/>
        <v>#N/A</v>
      </c>
    </row>
    <row r="448" spans="1:46" x14ac:dyDescent="0.25">
      <c r="A448" s="8"/>
      <c r="B448" s="10"/>
      <c r="C448" s="6" t="str">
        <f t="shared" si="78"/>
        <v/>
      </c>
      <c r="D448" s="6" t="str">
        <f t="shared" si="84"/>
        <v/>
      </c>
      <c r="E448" s="3" t="str">
        <f t="shared" si="79"/>
        <v/>
      </c>
      <c r="F448" t="str">
        <f t="shared" si="80"/>
        <v/>
      </c>
      <c r="G448" s="13"/>
      <c r="H448" s="14"/>
      <c r="I448" s="6" t="str">
        <f t="shared" si="81"/>
        <v/>
      </c>
      <c r="J448" s="6" t="str">
        <f t="shared" si="85"/>
        <v/>
      </c>
      <c r="K448" s="3" t="str">
        <f t="shared" si="82"/>
        <v/>
      </c>
      <c r="L448" t="str">
        <f t="shared" si="83"/>
        <v/>
      </c>
      <c r="X448" s="1" t="e">
        <f ca="1"/>
        <v>#N/A</v>
      </c>
      <c r="Y448" s="1" t="e">
        <f ca="1"/>
        <v>#N/A</v>
      </c>
      <c r="Z448" s="92" t="e">
        <f ca="1"/>
        <v>#N/A</v>
      </c>
      <c r="AA448" s="1" t="e">
        <f ca="1"/>
        <v>#N/A</v>
      </c>
      <c r="AB448" s="1" t="e">
        <f ca="1"/>
        <v>#N/A</v>
      </c>
      <c r="AC448" s="1" t="e">
        <f ca="1"/>
        <v>#N/A</v>
      </c>
      <c r="AD448" s="92" t="e">
        <f ca="1"/>
        <v>#N/A</v>
      </c>
      <c r="AE448" s="1" t="e">
        <f ca="1"/>
        <v>#N/A</v>
      </c>
      <c r="AF448" s="1" t="e">
        <f ca="1"/>
        <v>#N/A</v>
      </c>
      <c r="AG448" s="1" t="e">
        <f ca="1"/>
        <v>#N/A</v>
      </c>
      <c r="AH448" s="1" t="e">
        <f ca="1"/>
        <v>#N/A</v>
      </c>
      <c r="AI448" s="1" t="e">
        <f ca="1"/>
        <v>#N/A</v>
      </c>
      <c r="AJ448" s="1" t="e">
        <f t="shared" ca="1" si="86"/>
        <v>#N/A</v>
      </c>
      <c r="AK448" s="1" t="str">
        <f t="shared" ca="1" si="87"/>
        <v/>
      </c>
      <c r="AL448" s="93" t="str">
        <f ca="1">IF(ISNUMBER(AA448),IF(AA448&lt;intake_valve_lift!$B$4*1000,0,AA448),"")</f>
        <v/>
      </c>
      <c r="AM448" s="93" t="str">
        <f t="shared" ca="1" si="88"/>
        <v/>
      </c>
      <c r="AN448" s="1" t="str">
        <f t="shared" ca="1" si="89"/>
        <v/>
      </c>
      <c r="AO448" s="93" t="str">
        <f ca="1">IF(ISNUMBER(AE448),IF(AE448&lt;exhaust_valve_lift!$B$4*1000,0,AE448),"")</f>
        <v/>
      </c>
      <c r="AP448" s="93" t="str">
        <f t="shared" ca="1" si="90"/>
        <v/>
      </c>
      <c r="AQ448" s="1" t="e">
        <f ca="1"/>
        <v>#N/A</v>
      </c>
      <c r="AR448" s="1" t="e">
        <f ca="1"/>
        <v>#N/A</v>
      </c>
      <c r="AS448" s="1" t="e">
        <f ca="1"/>
        <v>#N/A</v>
      </c>
      <c r="AT448" s="1" t="e">
        <f ca="1"/>
        <v>#N/A</v>
      </c>
    </row>
    <row r="449" spans="1:46" x14ac:dyDescent="0.25">
      <c r="A449" s="8"/>
      <c r="B449" s="10"/>
      <c r="C449" s="6" t="str">
        <f t="shared" si="78"/>
        <v/>
      </c>
      <c r="D449" s="6" t="str">
        <f t="shared" si="84"/>
        <v/>
      </c>
      <c r="E449" s="3" t="str">
        <f t="shared" si="79"/>
        <v/>
      </c>
      <c r="F449" t="str">
        <f t="shared" si="80"/>
        <v/>
      </c>
      <c r="G449" s="13"/>
      <c r="H449" s="14"/>
      <c r="I449" s="6" t="str">
        <f t="shared" si="81"/>
        <v/>
      </c>
      <c r="J449" s="6" t="str">
        <f t="shared" si="85"/>
        <v/>
      </c>
      <c r="K449" s="3" t="str">
        <f t="shared" si="82"/>
        <v/>
      </c>
      <c r="L449" t="str">
        <f t="shared" si="83"/>
        <v/>
      </c>
      <c r="X449" s="1" t="e">
        <f ca="1"/>
        <v>#N/A</v>
      </c>
      <c r="Y449" s="1" t="e">
        <f ca="1"/>
        <v>#N/A</v>
      </c>
      <c r="Z449" s="92" t="e">
        <f ca="1"/>
        <v>#N/A</v>
      </c>
      <c r="AA449" s="1" t="e">
        <f ca="1"/>
        <v>#N/A</v>
      </c>
      <c r="AB449" s="1" t="e">
        <f ca="1"/>
        <v>#N/A</v>
      </c>
      <c r="AC449" s="1" t="e">
        <f ca="1"/>
        <v>#N/A</v>
      </c>
      <c r="AD449" s="92" t="e">
        <f ca="1"/>
        <v>#N/A</v>
      </c>
      <c r="AE449" s="1" t="e">
        <f ca="1"/>
        <v>#N/A</v>
      </c>
      <c r="AF449" s="1" t="e">
        <f ca="1"/>
        <v>#N/A</v>
      </c>
      <c r="AG449" s="1" t="e">
        <f ca="1"/>
        <v>#N/A</v>
      </c>
      <c r="AH449" s="1" t="e">
        <f ca="1"/>
        <v>#N/A</v>
      </c>
      <c r="AI449" s="1" t="e">
        <f ca="1"/>
        <v>#N/A</v>
      </c>
      <c r="AJ449" s="1" t="e">
        <f t="shared" ca="1" si="86"/>
        <v>#N/A</v>
      </c>
      <c r="AK449" s="1" t="str">
        <f t="shared" ca="1" si="87"/>
        <v/>
      </c>
      <c r="AL449" s="93" t="str">
        <f ca="1">IF(ISNUMBER(AA449),IF(AA449&lt;intake_valve_lift!$B$4*1000,0,AA449),"")</f>
        <v/>
      </c>
      <c r="AM449" s="93" t="str">
        <f t="shared" ca="1" si="88"/>
        <v/>
      </c>
      <c r="AN449" s="1" t="str">
        <f t="shared" ca="1" si="89"/>
        <v/>
      </c>
      <c r="AO449" s="93" t="str">
        <f ca="1">IF(ISNUMBER(AE449),IF(AE449&lt;exhaust_valve_lift!$B$4*1000,0,AE449),"")</f>
        <v/>
      </c>
      <c r="AP449" s="93" t="str">
        <f t="shared" ca="1" si="90"/>
        <v/>
      </c>
      <c r="AQ449" s="1" t="e">
        <f ca="1"/>
        <v>#N/A</v>
      </c>
      <c r="AR449" s="1" t="e">
        <f ca="1"/>
        <v>#N/A</v>
      </c>
      <c r="AS449" s="1" t="e">
        <f ca="1"/>
        <v>#N/A</v>
      </c>
      <c r="AT449" s="1" t="e">
        <f ca="1"/>
        <v>#N/A</v>
      </c>
    </row>
    <row r="450" spans="1:46" x14ac:dyDescent="0.25">
      <c r="A450" s="8"/>
      <c r="B450" s="10"/>
      <c r="C450" s="6" t="str">
        <f t="shared" si="78"/>
        <v/>
      </c>
      <c r="D450" s="6" t="str">
        <f t="shared" si="84"/>
        <v/>
      </c>
      <c r="E450" s="3" t="str">
        <f t="shared" si="79"/>
        <v/>
      </c>
      <c r="F450" t="str">
        <f t="shared" si="80"/>
        <v/>
      </c>
      <c r="G450" s="13"/>
      <c r="H450" s="14"/>
      <c r="I450" s="6" t="str">
        <f t="shared" si="81"/>
        <v/>
      </c>
      <c r="J450" s="6" t="str">
        <f t="shared" si="85"/>
        <v/>
      </c>
      <c r="K450" s="3" t="str">
        <f t="shared" si="82"/>
        <v/>
      </c>
      <c r="L450" t="str">
        <f t="shared" si="83"/>
        <v/>
      </c>
      <c r="X450" s="1" t="e">
        <f ca="1"/>
        <v>#N/A</v>
      </c>
      <c r="Y450" s="1" t="e">
        <f ca="1"/>
        <v>#N/A</v>
      </c>
      <c r="Z450" s="92" t="e">
        <f ca="1"/>
        <v>#N/A</v>
      </c>
      <c r="AA450" s="1" t="e">
        <f ca="1"/>
        <v>#N/A</v>
      </c>
      <c r="AB450" s="1" t="e">
        <f ca="1"/>
        <v>#N/A</v>
      </c>
      <c r="AC450" s="1" t="e">
        <f ca="1"/>
        <v>#N/A</v>
      </c>
      <c r="AD450" s="92" t="e">
        <f ca="1"/>
        <v>#N/A</v>
      </c>
      <c r="AE450" s="1" t="e">
        <f ca="1"/>
        <v>#N/A</v>
      </c>
      <c r="AF450" s="1" t="e">
        <f ca="1"/>
        <v>#N/A</v>
      </c>
      <c r="AG450" s="1" t="e">
        <f ca="1"/>
        <v>#N/A</v>
      </c>
      <c r="AH450" s="1" t="e">
        <f ca="1"/>
        <v>#N/A</v>
      </c>
      <c r="AI450" s="1" t="e">
        <f ca="1"/>
        <v>#N/A</v>
      </c>
      <c r="AJ450" s="1" t="e">
        <f t="shared" ca="1" si="86"/>
        <v>#N/A</v>
      </c>
      <c r="AK450" s="1" t="str">
        <f t="shared" ca="1" si="87"/>
        <v/>
      </c>
      <c r="AL450" s="93" t="str">
        <f ca="1">IF(ISNUMBER(AA450),IF(AA450&lt;intake_valve_lift!$B$4*1000,0,AA450),"")</f>
        <v/>
      </c>
      <c r="AM450" s="93" t="str">
        <f t="shared" ca="1" si="88"/>
        <v/>
      </c>
      <c r="AN450" s="1" t="str">
        <f t="shared" ca="1" si="89"/>
        <v/>
      </c>
      <c r="AO450" s="93" t="str">
        <f ca="1">IF(ISNUMBER(AE450),IF(AE450&lt;exhaust_valve_lift!$B$4*1000,0,AE450),"")</f>
        <v/>
      </c>
      <c r="AP450" s="93" t="str">
        <f t="shared" ca="1" si="90"/>
        <v/>
      </c>
      <c r="AQ450" s="1" t="e">
        <f ca="1"/>
        <v>#N/A</v>
      </c>
      <c r="AR450" s="1" t="e">
        <f ca="1"/>
        <v>#N/A</v>
      </c>
      <c r="AS450" s="1" t="e">
        <f ca="1"/>
        <v>#N/A</v>
      </c>
      <c r="AT450" s="1" t="e">
        <f ca="1"/>
        <v>#N/A</v>
      </c>
    </row>
    <row r="451" spans="1:46" x14ac:dyDescent="0.25">
      <c r="A451" s="8"/>
      <c r="B451" s="10"/>
      <c r="C451" s="6" t="str">
        <f t="shared" si="78"/>
        <v/>
      </c>
      <c r="D451" s="6" t="str">
        <f t="shared" si="84"/>
        <v/>
      </c>
      <c r="E451" s="3" t="str">
        <f t="shared" si="79"/>
        <v/>
      </c>
      <c r="F451" t="str">
        <f t="shared" si="80"/>
        <v/>
      </c>
      <c r="G451" s="13"/>
      <c r="H451" s="14"/>
      <c r="I451" s="6" t="str">
        <f t="shared" si="81"/>
        <v/>
      </c>
      <c r="J451" s="6" t="str">
        <f t="shared" si="85"/>
        <v/>
      </c>
      <c r="K451" s="3" t="str">
        <f t="shared" si="82"/>
        <v/>
      </c>
      <c r="L451" t="str">
        <f t="shared" si="83"/>
        <v/>
      </c>
      <c r="X451" s="1" t="e">
        <f ca="1"/>
        <v>#N/A</v>
      </c>
      <c r="Y451" s="1" t="e">
        <f ca="1"/>
        <v>#N/A</v>
      </c>
      <c r="Z451" s="92" t="e">
        <f ca="1"/>
        <v>#N/A</v>
      </c>
      <c r="AA451" s="1" t="e">
        <f ca="1"/>
        <v>#N/A</v>
      </c>
      <c r="AB451" s="1" t="e">
        <f ca="1"/>
        <v>#N/A</v>
      </c>
      <c r="AC451" s="1" t="e">
        <f ca="1"/>
        <v>#N/A</v>
      </c>
      <c r="AD451" s="92" t="e">
        <f ca="1"/>
        <v>#N/A</v>
      </c>
      <c r="AE451" s="1" t="e">
        <f ca="1"/>
        <v>#N/A</v>
      </c>
      <c r="AF451" s="1" t="e">
        <f ca="1"/>
        <v>#N/A</v>
      </c>
      <c r="AG451" s="1" t="e">
        <f ca="1"/>
        <v>#N/A</v>
      </c>
      <c r="AH451" s="1" t="e">
        <f ca="1"/>
        <v>#N/A</v>
      </c>
      <c r="AI451" s="1" t="e">
        <f ca="1"/>
        <v>#N/A</v>
      </c>
      <c r="AJ451" s="1" t="e">
        <f t="shared" ca="1" si="86"/>
        <v>#N/A</v>
      </c>
      <c r="AK451" s="1" t="str">
        <f t="shared" ca="1" si="87"/>
        <v/>
      </c>
      <c r="AL451" s="93" t="str">
        <f ca="1">IF(ISNUMBER(AA451),IF(AA451&lt;intake_valve_lift!$B$4*1000,0,AA451),"")</f>
        <v/>
      </c>
      <c r="AM451" s="93" t="str">
        <f t="shared" ca="1" si="88"/>
        <v/>
      </c>
      <c r="AN451" s="1" t="str">
        <f t="shared" ca="1" si="89"/>
        <v/>
      </c>
      <c r="AO451" s="93" t="str">
        <f ca="1">IF(ISNUMBER(AE451),IF(AE451&lt;exhaust_valve_lift!$B$4*1000,0,AE451),"")</f>
        <v/>
      </c>
      <c r="AP451" s="93" t="str">
        <f t="shared" ca="1" si="90"/>
        <v/>
      </c>
      <c r="AQ451" s="1" t="e">
        <f ca="1"/>
        <v>#N/A</v>
      </c>
      <c r="AR451" s="1" t="e">
        <f ca="1"/>
        <v>#N/A</v>
      </c>
      <c r="AS451" s="1" t="e">
        <f ca="1"/>
        <v>#N/A</v>
      </c>
      <c r="AT451" s="1" t="e">
        <f ca="1"/>
        <v>#N/A</v>
      </c>
    </row>
    <row r="452" spans="1:46" x14ac:dyDescent="0.25">
      <c r="A452" s="8"/>
      <c r="B452" s="10"/>
      <c r="C452" s="6" t="str">
        <f t="shared" ref="C452:C515" si="91">IF(ISNUMBER(A452),MAX(0,ROUND(B452-$P$31,2)),"")</f>
        <v/>
      </c>
      <c r="D452" s="6" t="str">
        <f t="shared" si="84"/>
        <v/>
      </c>
      <c r="E452" s="3" t="str">
        <f t="shared" ref="E452:E515" si="92">IF(ISNUMBER(A452),A452+$Q$7-$P$27,"")</f>
        <v/>
      </c>
      <c r="F452" t="str">
        <f t="shared" ref="F452:F515" si="93">IF(ISNUMBER(A452),A452+$Q$7-$P$27-$P$4,"")</f>
        <v/>
      </c>
      <c r="G452" s="13"/>
      <c r="H452" s="14"/>
      <c r="I452" s="6" t="str">
        <f t="shared" ref="I452:I515" si="94">IF(ISNUMBER(G452),MAX(0,ROUND(H452-$S$31,2)),"")</f>
        <v/>
      </c>
      <c r="J452" s="6" t="str">
        <f t="shared" si="85"/>
        <v/>
      </c>
      <c r="K452" s="3" t="str">
        <f t="shared" ref="K452:K515" si="95">IF(ISNUMBER(G452),G452+$Q$9-$S$27,"")</f>
        <v/>
      </c>
      <c r="L452" t="str">
        <f t="shared" ref="L452:L515" si="96">IF(ISNUMBER(G452),G452+$Q$9-$S$27+$Q$4,"")</f>
        <v/>
      </c>
      <c r="X452" s="1" t="e">
        <f ca="1"/>
        <v>#N/A</v>
      </c>
      <c r="Y452" s="1" t="e">
        <f ca="1"/>
        <v>#N/A</v>
      </c>
      <c r="Z452" s="92" t="e">
        <f ca="1"/>
        <v>#N/A</v>
      </c>
      <c r="AA452" s="1" t="e">
        <f ca="1"/>
        <v>#N/A</v>
      </c>
      <c r="AB452" s="1" t="e">
        <f ca="1"/>
        <v>#N/A</v>
      </c>
      <c r="AC452" s="1" t="e">
        <f ca="1"/>
        <v>#N/A</v>
      </c>
      <c r="AD452" s="92" t="e">
        <f ca="1"/>
        <v>#N/A</v>
      </c>
      <c r="AE452" s="1" t="e">
        <f ca="1"/>
        <v>#N/A</v>
      </c>
      <c r="AF452" s="1" t="e">
        <f ca="1"/>
        <v>#N/A</v>
      </c>
      <c r="AG452" s="1" t="e">
        <f ca="1"/>
        <v>#N/A</v>
      </c>
      <c r="AH452" s="1" t="e">
        <f ca="1"/>
        <v>#N/A</v>
      </c>
      <c r="AI452" s="1" t="e">
        <f ca="1"/>
        <v>#N/A</v>
      </c>
      <c r="AJ452" s="1" t="e">
        <f t="shared" ca="1" si="86"/>
        <v>#N/A</v>
      </c>
      <c r="AK452" s="1" t="str">
        <f t="shared" ca="1" si="87"/>
        <v/>
      </c>
      <c r="AL452" s="93" t="str">
        <f ca="1">IF(ISNUMBER(AA452),IF(AA452&lt;intake_valve_lift!$B$4*1000,0,AA452),"")</f>
        <v/>
      </c>
      <c r="AM452" s="93" t="str">
        <f t="shared" ca="1" si="88"/>
        <v/>
      </c>
      <c r="AN452" s="1" t="str">
        <f t="shared" ca="1" si="89"/>
        <v/>
      </c>
      <c r="AO452" s="93" t="str">
        <f ca="1">IF(ISNUMBER(AE452),IF(AE452&lt;exhaust_valve_lift!$B$4*1000,0,AE452),"")</f>
        <v/>
      </c>
      <c r="AP452" s="93" t="str">
        <f t="shared" ca="1" si="90"/>
        <v/>
      </c>
      <c r="AQ452" s="1" t="e">
        <f ca="1"/>
        <v>#N/A</v>
      </c>
      <c r="AR452" s="1" t="e">
        <f ca="1"/>
        <v>#N/A</v>
      </c>
      <c r="AS452" s="1" t="e">
        <f ca="1"/>
        <v>#N/A</v>
      </c>
      <c r="AT452" s="1" t="e">
        <f ca="1"/>
        <v>#N/A</v>
      </c>
    </row>
    <row r="453" spans="1:46" x14ac:dyDescent="0.25">
      <c r="A453" s="8"/>
      <c r="B453" s="10"/>
      <c r="C453" s="6" t="str">
        <f t="shared" si="91"/>
        <v/>
      </c>
      <c r="D453" s="6" t="str">
        <f t="shared" si="84"/>
        <v/>
      </c>
      <c r="E453" s="3" t="str">
        <f t="shared" si="92"/>
        <v/>
      </c>
      <c r="F453" t="str">
        <f t="shared" si="93"/>
        <v/>
      </c>
      <c r="G453" s="13"/>
      <c r="H453" s="14"/>
      <c r="I453" s="6" t="str">
        <f t="shared" si="94"/>
        <v/>
      </c>
      <c r="J453" s="6" t="str">
        <f t="shared" si="85"/>
        <v/>
      </c>
      <c r="K453" s="3" t="str">
        <f t="shared" si="95"/>
        <v/>
      </c>
      <c r="L453" t="str">
        <f t="shared" si="96"/>
        <v/>
      </c>
      <c r="X453" s="1" t="e">
        <f ca="1"/>
        <v>#N/A</v>
      </c>
      <c r="Y453" s="1" t="e">
        <f ca="1"/>
        <v>#N/A</v>
      </c>
      <c r="Z453" s="92" t="e">
        <f ca="1"/>
        <v>#N/A</v>
      </c>
      <c r="AA453" s="1" t="e">
        <f ca="1"/>
        <v>#N/A</v>
      </c>
      <c r="AB453" s="1" t="e">
        <f ca="1"/>
        <v>#N/A</v>
      </c>
      <c r="AC453" s="1" t="e">
        <f ca="1"/>
        <v>#N/A</v>
      </c>
      <c r="AD453" s="92" t="e">
        <f ca="1"/>
        <v>#N/A</v>
      </c>
      <c r="AE453" s="1" t="e">
        <f ca="1"/>
        <v>#N/A</v>
      </c>
      <c r="AF453" s="1" t="e">
        <f ca="1"/>
        <v>#N/A</v>
      </c>
      <c r="AG453" s="1" t="e">
        <f ca="1"/>
        <v>#N/A</v>
      </c>
      <c r="AH453" s="1" t="e">
        <f ca="1"/>
        <v>#N/A</v>
      </c>
      <c r="AI453" s="1" t="e">
        <f ca="1"/>
        <v>#N/A</v>
      </c>
      <c r="AJ453" s="1" t="e">
        <f t="shared" ca="1" si="86"/>
        <v>#N/A</v>
      </c>
      <c r="AK453" s="1" t="str">
        <f t="shared" ca="1" si="87"/>
        <v/>
      </c>
      <c r="AL453" s="93" t="str">
        <f ca="1">IF(ISNUMBER(AA453),IF(AA453&lt;intake_valve_lift!$B$4*1000,0,AA453),"")</f>
        <v/>
      </c>
      <c r="AM453" s="93" t="str">
        <f t="shared" ca="1" si="88"/>
        <v/>
      </c>
      <c r="AN453" s="1" t="str">
        <f t="shared" ca="1" si="89"/>
        <v/>
      </c>
      <c r="AO453" s="93" t="str">
        <f ca="1">IF(ISNUMBER(AE453),IF(AE453&lt;exhaust_valve_lift!$B$4*1000,0,AE453),"")</f>
        <v/>
      </c>
      <c r="AP453" s="93" t="str">
        <f t="shared" ca="1" si="90"/>
        <v/>
      </c>
      <c r="AQ453" s="1" t="e">
        <f ca="1"/>
        <v>#N/A</v>
      </c>
      <c r="AR453" s="1" t="e">
        <f ca="1"/>
        <v>#N/A</v>
      </c>
      <c r="AS453" s="1" t="e">
        <f ca="1"/>
        <v>#N/A</v>
      </c>
      <c r="AT453" s="1" t="e">
        <f ca="1"/>
        <v>#N/A</v>
      </c>
    </row>
    <row r="454" spans="1:46" x14ac:dyDescent="0.25">
      <c r="A454" s="8"/>
      <c r="B454" s="10"/>
      <c r="C454" s="6" t="str">
        <f t="shared" si="91"/>
        <v/>
      </c>
      <c r="D454" s="6" t="str">
        <f t="shared" ref="D454:D501" si="97">IF(AND(C454=0,C455=0,C453=0),1000,C454)</f>
        <v/>
      </c>
      <c r="E454" s="3" t="str">
        <f t="shared" si="92"/>
        <v/>
      </c>
      <c r="F454" t="str">
        <f t="shared" si="93"/>
        <v/>
      </c>
      <c r="G454" s="13"/>
      <c r="H454" s="14"/>
      <c r="I454" s="6" t="str">
        <f t="shared" si="94"/>
        <v/>
      </c>
      <c r="J454" s="6" t="str">
        <f t="shared" ref="J454:J501" si="98">IF(AND(I454=0,I455=0,I453=0),1000,I454)</f>
        <v/>
      </c>
      <c r="K454" s="3" t="str">
        <f t="shared" si="95"/>
        <v/>
      </c>
      <c r="L454" t="str">
        <f t="shared" si="96"/>
        <v/>
      </c>
      <c r="X454" s="1" t="e">
        <f ca="1"/>
        <v>#N/A</v>
      </c>
      <c r="Y454" s="1" t="e">
        <f ca="1"/>
        <v>#N/A</v>
      </c>
      <c r="Z454" s="92" t="e">
        <f ca="1"/>
        <v>#N/A</v>
      </c>
      <c r="AA454" s="1" t="e">
        <f ca="1"/>
        <v>#N/A</v>
      </c>
      <c r="AB454" s="1" t="e">
        <f ca="1"/>
        <v>#N/A</v>
      </c>
      <c r="AC454" s="1" t="e">
        <f ca="1"/>
        <v>#N/A</v>
      </c>
      <c r="AD454" s="92" t="e">
        <f ca="1"/>
        <v>#N/A</v>
      </c>
      <c r="AE454" s="1" t="e">
        <f ca="1"/>
        <v>#N/A</v>
      </c>
      <c r="AF454" s="1" t="e">
        <f ca="1"/>
        <v>#N/A</v>
      </c>
      <c r="AG454" s="1" t="e">
        <f ca="1"/>
        <v>#N/A</v>
      </c>
      <c r="AH454" s="1" t="e">
        <f ca="1"/>
        <v>#N/A</v>
      </c>
      <c r="AI454" s="1" t="e">
        <f ca="1"/>
        <v>#N/A</v>
      </c>
      <c r="AJ454" s="1" t="e">
        <f t="shared" ref="AJ454:AJ517" ca="1" si="99">AI454-AG454</f>
        <v>#N/A</v>
      </c>
      <c r="AK454" s="1" t="str">
        <f t="shared" ref="AK454:AK501" ca="1" si="100">IF(ISNUMBER(AL454),Z454,"")</f>
        <v/>
      </c>
      <c r="AL454" s="93" t="str">
        <f ca="1">IF(ISNUMBER(AA454),IF(AA454&lt;intake_valve_lift!$B$4*1000,0,AA454),"")</f>
        <v/>
      </c>
      <c r="AM454" s="93" t="str">
        <f t="shared" ref="AM454:AM501" ca="1" si="101">IF(AND(AL454=0,AL455=0,AL453=0),1000,AL454)</f>
        <v/>
      </c>
      <c r="AN454" s="1" t="str">
        <f t="shared" ref="AN454:AN501" ca="1" si="102">IF(ISNUMBER(AO454),AD454,"")</f>
        <v/>
      </c>
      <c r="AO454" s="93" t="str">
        <f ca="1">IF(ISNUMBER(AE454),IF(AE454&lt;exhaust_valve_lift!$B$4*1000,0,AE454),"")</f>
        <v/>
      </c>
      <c r="AP454" s="93" t="str">
        <f t="shared" ref="AP454:AP501" ca="1" si="103">IF(AND(AO454=0,AO455=0,AO453=0),1000,AO454)</f>
        <v/>
      </c>
      <c r="AQ454" s="1" t="e">
        <f ca="1"/>
        <v>#N/A</v>
      </c>
      <c r="AR454" s="1" t="e">
        <f ca="1"/>
        <v>#N/A</v>
      </c>
      <c r="AS454" s="1" t="e">
        <f ca="1"/>
        <v>#N/A</v>
      </c>
      <c r="AT454" s="1" t="e">
        <f ca="1"/>
        <v>#N/A</v>
      </c>
    </row>
    <row r="455" spans="1:46" x14ac:dyDescent="0.25">
      <c r="A455" s="8"/>
      <c r="B455" s="10"/>
      <c r="C455" s="6" t="str">
        <f t="shared" si="91"/>
        <v/>
      </c>
      <c r="D455" s="6" t="str">
        <f t="shared" si="97"/>
        <v/>
      </c>
      <c r="E455" s="3" t="str">
        <f t="shared" si="92"/>
        <v/>
      </c>
      <c r="F455" t="str">
        <f t="shared" si="93"/>
        <v/>
      </c>
      <c r="G455" s="13"/>
      <c r="H455" s="14"/>
      <c r="I455" s="6" t="str">
        <f t="shared" si="94"/>
        <v/>
      </c>
      <c r="J455" s="6" t="str">
        <f t="shared" si="98"/>
        <v/>
      </c>
      <c r="K455" s="3" t="str">
        <f t="shared" si="95"/>
        <v/>
      </c>
      <c r="L455" t="str">
        <f t="shared" si="96"/>
        <v/>
      </c>
      <c r="X455" s="1" t="e">
        <f ca="1"/>
        <v>#N/A</v>
      </c>
      <c r="Y455" s="1" t="e">
        <f ca="1"/>
        <v>#N/A</v>
      </c>
      <c r="Z455" s="92" t="e">
        <f ca="1"/>
        <v>#N/A</v>
      </c>
      <c r="AA455" s="1" t="e">
        <f ca="1"/>
        <v>#N/A</v>
      </c>
      <c r="AB455" s="1" t="e">
        <f ca="1"/>
        <v>#N/A</v>
      </c>
      <c r="AC455" s="1" t="e">
        <f ca="1"/>
        <v>#N/A</v>
      </c>
      <c r="AD455" s="92" t="e">
        <f ca="1"/>
        <v>#N/A</v>
      </c>
      <c r="AE455" s="1" t="e">
        <f ca="1"/>
        <v>#N/A</v>
      </c>
      <c r="AF455" s="1" t="e">
        <f ca="1"/>
        <v>#N/A</v>
      </c>
      <c r="AG455" s="1" t="e">
        <f ca="1"/>
        <v>#N/A</v>
      </c>
      <c r="AH455" s="1" t="e">
        <f ca="1"/>
        <v>#N/A</v>
      </c>
      <c r="AI455" s="1" t="e">
        <f ca="1"/>
        <v>#N/A</v>
      </c>
      <c r="AJ455" s="1" t="e">
        <f t="shared" ca="1" si="99"/>
        <v>#N/A</v>
      </c>
      <c r="AK455" s="1" t="str">
        <f t="shared" ca="1" si="100"/>
        <v/>
      </c>
      <c r="AL455" s="93" t="str">
        <f ca="1">IF(ISNUMBER(AA455),IF(AA455&lt;intake_valve_lift!$B$4*1000,0,AA455),"")</f>
        <v/>
      </c>
      <c r="AM455" s="93" t="str">
        <f t="shared" ca="1" si="101"/>
        <v/>
      </c>
      <c r="AN455" s="1" t="str">
        <f t="shared" ca="1" si="102"/>
        <v/>
      </c>
      <c r="AO455" s="93" t="str">
        <f ca="1">IF(ISNUMBER(AE455),IF(AE455&lt;exhaust_valve_lift!$B$4*1000,0,AE455),"")</f>
        <v/>
      </c>
      <c r="AP455" s="93" t="str">
        <f t="shared" ca="1" si="103"/>
        <v/>
      </c>
      <c r="AQ455" s="1" t="e">
        <f ca="1"/>
        <v>#N/A</v>
      </c>
      <c r="AR455" s="1" t="e">
        <f ca="1"/>
        <v>#N/A</v>
      </c>
      <c r="AS455" s="1" t="e">
        <f ca="1"/>
        <v>#N/A</v>
      </c>
      <c r="AT455" s="1" t="e">
        <f ca="1"/>
        <v>#N/A</v>
      </c>
    </row>
    <row r="456" spans="1:46" x14ac:dyDescent="0.25">
      <c r="A456" s="8"/>
      <c r="B456" s="10"/>
      <c r="C456" s="6" t="str">
        <f t="shared" si="91"/>
        <v/>
      </c>
      <c r="D456" s="6" t="str">
        <f t="shared" si="97"/>
        <v/>
      </c>
      <c r="E456" s="3" t="str">
        <f t="shared" si="92"/>
        <v/>
      </c>
      <c r="F456" t="str">
        <f t="shared" si="93"/>
        <v/>
      </c>
      <c r="G456" s="13"/>
      <c r="H456" s="14"/>
      <c r="I456" s="6" t="str">
        <f t="shared" si="94"/>
        <v/>
      </c>
      <c r="J456" s="6" t="str">
        <f t="shared" si="98"/>
        <v/>
      </c>
      <c r="K456" s="3" t="str">
        <f t="shared" si="95"/>
        <v/>
      </c>
      <c r="L456" t="str">
        <f t="shared" si="96"/>
        <v/>
      </c>
      <c r="X456" s="1" t="e">
        <f ca="1"/>
        <v>#N/A</v>
      </c>
      <c r="Y456" s="1" t="e">
        <f ca="1"/>
        <v>#N/A</v>
      </c>
      <c r="Z456" s="92" t="e">
        <f ca="1"/>
        <v>#N/A</v>
      </c>
      <c r="AA456" s="1" t="e">
        <f ca="1"/>
        <v>#N/A</v>
      </c>
      <c r="AB456" s="1" t="e">
        <f ca="1"/>
        <v>#N/A</v>
      </c>
      <c r="AC456" s="1" t="e">
        <f ca="1"/>
        <v>#N/A</v>
      </c>
      <c r="AD456" s="92" t="e">
        <f ca="1"/>
        <v>#N/A</v>
      </c>
      <c r="AE456" s="1" t="e">
        <f ca="1"/>
        <v>#N/A</v>
      </c>
      <c r="AF456" s="1" t="e">
        <f ca="1"/>
        <v>#N/A</v>
      </c>
      <c r="AG456" s="1" t="e">
        <f ca="1"/>
        <v>#N/A</v>
      </c>
      <c r="AH456" s="1" t="e">
        <f ca="1"/>
        <v>#N/A</v>
      </c>
      <c r="AI456" s="1" t="e">
        <f ca="1"/>
        <v>#N/A</v>
      </c>
      <c r="AJ456" s="1" t="e">
        <f t="shared" ca="1" si="99"/>
        <v>#N/A</v>
      </c>
      <c r="AK456" s="1" t="str">
        <f t="shared" ca="1" si="100"/>
        <v/>
      </c>
      <c r="AL456" s="93" t="str">
        <f ca="1">IF(ISNUMBER(AA456),IF(AA456&lt;intake_valve_lift!$B$4*1000,0,AA456),"")</f>
        <v/>
      </c>
      <c r="AM456" s="93" t="str">
        <f t="shared" ca="1" si="101"/>
        <v/>
      </c>
      <c r="AN456" s="1" t="str">
        <f t="shared" ca="1" si="102"/>
        <v/>
      </c>
      <c r="AO456" s="93" t="str">
        <f ca="1">IF(ISNUMBER(AE456),IF(AE456&lt;exhaust_valve_lift!$B$4*1000,0,AE456),"")</f>
        <v/>
      </c>
      <c r="AP456" s="93" t="str">
        <f t="shared" ca="1" si="103"/>
        <v/>
      </c>
      <c r="AQ456" s="1" t="e">
        <f ca="1"/>
        <v>#N/A</v>
      </c>
      <c r="AR456" s="1" t="e">
        <f ca="1"/>
        <v>#N/A</v>
      </c>
      <c r="AS456" s="1" t="e">
        <f ca="1"/>
        <v>#N/A</v>
      </c>
      <c r="AT456" s="1" t="e">
        <f ca="1"/>
        <v>#N/A</v>
      </c>
    </row>
    <row r="457" spans="1:46" x14ac:dyDescent="0.25">
      <c r="A457" s="8"/>
      <c r="B457" s="10"/>
      <c r="C457" s="6" t="str">
        <f t="shared" si="91"/>
        <v/>
      </c>
      <c r="D457" s="6" t="str">
        <f t="shared" si="97"/>
        <v/>
      </c>
      <c r="E457" s="3" t="str">
        <f t="shared" si="92"/>
        <v/>
      </c>
      <c r="F457" t="str">
        <f t="shared" si="93"/>
        <v/>
      </c>
      <c r="G457" s="13"/>
      <c r="H457" s="14"/>
      <c r="I457" s="6" t="str">
        <f t="shared" si="94"/>
        <v/>
      </c>
      <c r="J457" s="6" t="str">
        <f t="shared" si="98"/>
        <v/>
      </c>
      <c r="K457" s="3" t="str">
        <f t="shared" si="95"/>
        <v/>
      </c>
      <c r="L457" t="str">
        <f t="shared" si="96"/>
        <v/>
      </c>
      <c r="X457" s="1" t="e">
        <f ca="1"/>
        <v>#N/A</v>
      </c>
      <c r="Y457" s="1" t="e">
        <f ca="1"/>
        <v>#N/A</v>
      </c>
      <c r="Z457" s="92" t="e">
        <f ca="1"/>
        <v>#N/A</v>
      </c>
      <c r="AA457" s="1" t="e">
        <f ca="1"/>
        <v>#N/A</v>
      </c>
      <c r="AB457" s="1" t="e">
        <f ca="1"/>
        <v>#N/A</v>
      </c>
      <c r="AC457" s="1" t="e">
        <f ca="1"/>
        <v>#N/A</v>
      </c>
      <c r="AD457" s="92" t="e">
        <f ca="1"/>
        <v>#N/A</v>
      </c>
      <c r="AE457" s="1" t="e">
        <f ca="1"/>
        <v>#N/A</v>
      </c>
      <c r="AF457" s="1" t="e">
        <f ca="1"/>
        <v>#N/A</v>
      </c>
      <c r="AG457" s="1" t="e">
        <f ca="1"/>
        <v>#N/A</v>
      </c>
      <c r="AH457" s="1" t="e">
        <f ca="1"/>
        <v>#N/A</v>
      </c>
      <c r="AI457" s="1" t="e">
        <f ca="1"/>
        <v>#N/A</v>
      </c>
      <c r="AJ457" s="1" t="e">
        <f t="shared" ca="1" si="99"/>
        <v>#N/A</v>
      </c>
      <c r="AK457" s="1" t="str">
        <f t="shared" ca="1" si="100"/>
        <v/>
      </c>
      <c r="AL457" s="93" t="str">
        <f ca="1">IF(ISNUMBER(AA457),IF(AA457&lt;intake_valve_lift!$B$4*1000,0,AA457),"")</f>
        <v/>
      </c>
      <c r="AM457" s="93" t="str">
        <f t="shared" ca="1" si="101"/>
        <v/>
      </c>
      <c r="AN457" s="1" t="str">
        <f t="shared" ca="1" si="102"/>
        <v/>
      </c>
      <c r="AO457" s="93" t="str">
        <f ca="1">IF(ISNUMBER(AE457),IF(AE457&lt;exhaust_valve_lift!$B$4*1000,0,AE457),"")</f>
        <v/>
      </c>
      <c r="AP457" s="93" t="str">
        <f t="shared" ca="1" si="103"/>
        <v/>
      </c>
      <c r="AQ457" s="1" t="e">
        <f ca="1"/>
        <v>#N/A</v>
      </c>
      <c r="AR457" s="1" t="e">
        <f ca="1"/>
        <v>#N/A</v>
      </c>
      <c r="AS457" s="1" t="e">
        <f ca="1"/>
        <v>#N/A</v>
      </c>
      <c r="AT457" s="1" t="e">
        <f ca="1"/>
        <v>#N/A</v>
      </c>
    </row>
    <row r="458" spans="1:46" x14ac:dyDescent="0.25">
      <c r="A458" s="8"/>
      <c r="B458" s="10"/>
      <c r="C458" s="6" t="str">
        <f t="shared" si="91"/>
        <v/>
      </c>
      <c r="D458" s="6" t="str">
        <f t="shared" si="97"/>
        <v/>
      </c>
      <c r="E458" s="3" t="str">
        <f t="shared" si="92"/>
        <v/>
      </c>
      <c r="F458" t="str">
        <f t="shared" si="93"/>
        <v/>
      </c>
      <c r="G458" s="13"/>
      <c r="H458" s="14"/>
      <c r="I458" s="6" t="str">
        <f t="shared" si="94"/>
        <v/>
      </c>
      <c r="J458" s="6" t="str">
        <f t="shared" si="98"/>
        <v/>
      </c>
      <c r="K458" s="3" t="str">
        <f t="shared" si="95"/>
        <v/>
      </c>
      <c r="L458" t="str">
        <f t="shared" si="96"/>
        <v/>
      </c>
      <c r="X458" s="1" t="e">
        <f ca="1"/>
        <v>#N/A</v>
      </c>
      <c r="Y458" s="1" t="e">
        <f ca="1"/>
        <v>#N/A</v>
      </c>
      <c r="Z458" s="92" t="e">
        <f ca="1"/>
        <v>#N/A</v>
      </c>
      <c r="AA458" s="1" t="e">
        <f ca="1"/>
        <v>#N/A</v>
      </c>
      <c r="AB458" s="1" t="e">
        <f ca="1"/>
        <v>#N/A</v>
      </c>
      <c r="AC458" s="1" t="e">
        <f ca="1"/>
        <v>#N/A</v>
      </c>
      <c r="AD458" s="92" t="e">
        <f ca="1"/>
        <v>#N/A</v>
      </c>
      <c r="AE458" s="1" t="e">
        <f ca="1"/>
        <v>#N/A</v>
      </c>
      <c r="AF458" s="1" t="e">
        <f ca="1"/>
        <v>#N/A</v>
      </c>
      <c r="AG458" s="1" t="e">
        <f ca="1"/>
        <v>#N/A</v>
      </c>
      <c r="AH458" s="1" t="e">
        <f ca="1"/>
        <v>#N/A</v>
      </c>
      <c r="AI458" s="1" t="e">
        <f ca="1"/>
        <v>#N/A</v>
      </c>
      <c r="AJ458" s="1" t="e">
        <f t="shared" ca="1" si="99"/>
        <v>#N/A</v>
      </c>
      <c r="AK458" s="1" t="str">
        <f t="shared" ca="1" si="100"/>
        <v/>
      </c>
      <c r="AL458" s="93" t="str">
        <f ca="1">IF(ISNUMBER(AA458),IF(AA458&lt;intake_valve_lift!$B$4*1000,0,AA458),"")</f>
        <v/>
      </c>
      <c r="AM458" s="93" t="str">
        <f t="shared" ca="1" si="101"/>
        <v/>
      </c>
      <c r="AN458" s="1" t="str">
        <f t="shared" ca="1" si="102"/>
        <v/>
      </c>
      <c r="AO458" s="93" t="str">
        <f ca="1">IF(ISNUMBER(AE458),IF(AE458&lt;exhaust_valve_lift!$B$4*1000,0,AE458),"")</f>
        <v/>
      </c>
      <c r="AP458" s="93" t="str">
        <f t="shared" ca="1" si="103"/>
        <v/>
      </c>
      <c r="AQ458" s="1" t="e">
        <f ca="1"/>
        <v>#N/A</v>
      </c>
      <c r="AR458" s="1" t="e">
        <f ca="1"/>
        <v>#N/A</v>
      </c>
      <c r="AS458" s="1" t="e">
        <f ca="1"/>
        <v>#N/A</v>
      </c>
      <c r="AT458" s="1" t="e">
        <f ca="1"/>
        <v>#N/A</v>
      </c>
    </row>
    <row r="459" spans="1:46" x14ac:dyDescent="0.25">
      <c r="A459" s="8"/>
      <c r="B459" s="10"/>
      <c r="C459" s="6" t="str">
        <f t="shared" si="91"/>
        <v/>
      </c>
      <c r="D459" s="6" t="str">
        <f t="shared" si="97"/>
        <v/>
      </c>
      <c r="E459" s="3" t="str">
        <f t="shared" si="92"/>
        <v/>
      </c>
      <c r="F459" t="str">
        <f t="shared" si="93"/>
        <v/>
      </c>
      <c r="G459" s="13"/>
      <c r="H459" s="14"/>
      <c r="I459" s="6" t="str">
        <f t="shared" si="94"/>
        <v/>
      </c>
      <c r="J459" s="6" t="str">
        <f t="shared" si="98"/>
        <v/>
      </c>
      <c r="K459" s="3" t="str">
        <f t="shared" si="95"/>
        <v/>
      </c>
      <c r="L459" t="str">
        <f t="shared" si="96"/>
        <v/>
      </c>
      <c r="X459" s="1" t="e">
        <f ca="1"/>
        <v>#N/A</v>
      </c>
      <c r="Y459" s="1" t="e">
        <f ca="1"/>
        <v>#N/A</v>
      </c>
      <c r="Z459" s="92" t="e">
        <f ca="1"/>
        <v>#N/A</v>
      </c>
      <c r="AA459" s="1" t="e">
        <f ca="1"/>
        <v>#N/A</v>
      </c>
      <c r="AB459" s="1" t="e">
        <f ca="1"/>
        <v>#N/A</v>
      </c>
      <c r="AC459" s="1" t="e">
        <f ca="1"/>
        <v>#N/A</v>
      </c>
      <c r="AD459" s="92" t="e">
        <f ca="1"/>
        <v>#N/A</v>
      </c>
      <c r="AE459" s="1" t="e">
        <f ca="1"/>
        <v>#N/A</v>
      </c>
      <c r="AF459" s="1" t="e">
        <f ca="1"/>
        <v>#N/A</v>
      </c>
      <c r="AG459" s="1" t="e">
        <f ca="1"/>
        <v>#N/A</v>
      </c>
      <c r="AH459" s="1" t="e">
        <f ca="1"/>
        <v>#N/A</v>
      </c>
      <c r="AI459" s="1" t="e">
        <f ca="1"/>
        <v>#N/A</v>
      </c>
      <c r="AJ459" s="1" t="e">
        <f t="shared" ca="1" si="99"/>
        <v>#N/A</v>
      </c>
      <c r="AK459" s="1" t="str">
        <f t="shared" ca="1" si="100"/>
        <v/>
      </c>
      <c r="AL459" s="93" t="str">
        <f ca="1">IF(ISNUMBER(AA459),IF(AA459&lt;intake_valve_lift!$B$4*1000,0,AA459),"")</f>
        <v/>
      </c>
      <c r="AM459" s="93" t="str">
        <f t="shared" ca="1" si="101"/>
        <v/>
      </c>
      <c r="AN459" s="1" t="str">
        <f t="shared" ca="1" si="102"/>
        <v/>
      </c>
      <c r="AO459" s="93" t="str">
        <f ca="1">IF(ISNUMBER(AE459),IF(AE459&lt;exhaust_valve_lift!$B$4*1000,0,AE459),"")</f>
        <v/>
      </c>
      <c r="AP459" s="93" t="str">
        <f t="shared" ca="1" si="103"/>
        <v/>
      </c>
      <c r="AQ459" s="1" t="e">
        <f ca="1"/>
        <v>#N/A</v>
      </c>
      <c r="AR459" s="1" t="e">
        <f ca="1"/>
        <v>#N/A</v>
      </c>
      <c r="AS459" s="1" t="e">
        <f ca="1"/>
        <v>#N/A</v>
      </c>
      <c r="AT459" s="1" t="e">
        <f ca="1"/>
        <v>#N/A</v>
      </c>
    </row>
    <row r="460" spans="1:46" x14ac:dyDescent="0.25">
      <c r="A460" s="8"/>
      <c r="B460" s="10"/>
      <c r="C460" s="6" t="str">
        <f t="shared" si="91"/>
        <v/>
      </c>
      <c r="D460" s="6" t="str">
        <f t="shared" si="97"/>
        <v/>
      </c>
      <c r="E460" s="3" t="str">
        <f t="shared" si="92"/>
        <v/>
      </c>
      <c r="F460" t="str">
        <f t="shared" si="93"/>
        <v/>
      </c>
      <c r="G460" s="13"/>
      <c r="H460" s="14"/>
      <c r="I460" s="6" t="str">
        <f t="shared" si="94"/>
        <v/>
      </c>
      <c r="J460" s="6" t="str">
        <f t="shared" si="98"/>
        <v/>
      </c>
      <c r="K460" s="3" t="str">
        <f t="shared" si="95"/>
        <v/>
      </c>
      <c r="L460" t="str">
        <f t="shared" si="96"/>
        <v/>
      </c>
      <c r="X460" s="1" t="e">
        <f ca="1"/>
        <v>#N/A</v>
      </c>
      <c r="Y460" s="1" t="e">
        <f ca="1"/>
        <v>#N/A</v>
      </c>
      <c r="Z460" s="92" t="e">
        <f ca="1"/>
        <v>#N/A</v>
      </c>
      <c r="AA460" s="1" t="e">
        <f ca="1"/>
        <v>#N/A</v>
      </c>
      <c r="AB460" s="1" t="e">
        <f ca="1"/>
        <v>#N/A</v>
      </c>
      <c r="AC460" s="1" t="e">
        <f ca="1"/>
        <v>#N/A</v>
      </c>
      <c r="AD460" s="92" t="e">
        <f ca="1"/>
        <v>#N/A</v>
      </c>
      <c r="AE460" s="1" t="e">
        <f ca="1"/>
        <v>#N/A</v>
      </c>
      <c r="AF460" s="1" t="e">
        <f ca="1"/>
        <v>#N/A</v>
      </c>
      <c r="AG460" s="1" t="e">
        <f ca="1"/>
        <v>#N/A</v>
      </c>
      <c r="AH460" s="1" t="e">
        <f ca="1"/>
        <v>#N/A</v>
      </c>
      <c r="AI460" s="1" t="e">
        <f ca="1"/>
        <v>#N/A</v>
      </c>
      <c r="AJ460" s="1" t="e">
        <f t="shared" ca="1" si="99"/>
        <v>#N/A</v>
      </c>
      <c r="AK460" s="1" t="str">
        <f t="shared" ca="1" si="100"/>
        <v/>
      </c>
      <c r="AL460" s="93" t="str">
        <f ca="1">IF(ISNUMBER(AA460),IF(AA460&lt;intake_valve_lift!$B$4*1000,0,AA460),"")</f>
        <v/>
      </c>
      <c r="AM460" s="93" t="str">
        <f t="shared" ca="1" si="101"/>
        <v/>
      </c>
      <c r="AN460" s="1" t="str">
        <f t="shared" ca="1" si="102"/>
        <v/>
      </c>
      <c r="AO460" s="93" t="str">
        <f ca="1">IF(ISNUMBER(AE460),IF(AE460&lt;exhaust_valve_lift!$B$4*1000,0,AE460),"")</f>
        <v/>
      </c>
      <c r="AP460" s="93" t="str">
        <f t="shared" ca="1" si="103"/>
        <v/>
      </c>
      <c r="AQ460" s="1" t="e">
        <f ca="1"/>
        <v>#N/A</v>
      </c>
      <c r="AR460" s="1" t="e">
        <f ca="1"/>
        <v>#N/A</v>
      </c>
      <c r="AS460" s="1" t="e">
        <f ca="1"/>
        <v>#N/A</v>
      </c>
      <c r="AT460" s="1" t="e">
        <f ca="1"/>
        <v>#N/A</v>
      </c>
    </row>
    <row r="461" spans="1:46" x14ac:dyDescent="0.25">
      <c r="A461" s="8"/>
      <c r="B461" s="10"/>
      <c r="C461" s="6" t="str">
        <f t="shared" si="91"/>
        <v/>
      </c>
      <c r="D461" s="6" t="str">
        <f t="shared" si="97"/>
        <v/>
      </c>
      <c r="E461" s="3" t="str">
        <f t="shared" si="92"/>
        <v/>
      </c>
      <c r="F461" t="str">
        <f t="shared" si="93"/>
        <v/>
      </c>
      <c r="G461" s="13"/>
      <c r="H461" s="14"/>
      <c r="I461" s="6" t="str">
        <f t="shared" si="94"/>
        <v/>
      </c>
      <c r="J461" s="6" t="str">
        <f t="shared" si="98"/>
        <v/>
      </c>
      <c r="K461" s="3" t="str">
        <f t="shared" si="95"/>
        <v/>
      </c>
      <c r="L461" t="str">
        <f t="shared" si="96"/>
        <v/>
      </c>
      <c r="X461" s="1" t="e">
        <f ca="1"/>
        <v>#N/A</v>
      </c>
      <c r="Y461" s="1" t="e">
        <f ca="1"/>
        <v>#N/A</v>
      </c>
      <c r="Z461" s="92" t="e">
        <f ca="1"/>
        <v>#N/A</v>
      </c>
      <c r="AA461" s="1" t="e">
        <f ca="1"/>
        <v>#N/A</v>
      </c>
      <c r="AB461" s="1" t="e">
        <f ca="1"/>
        <v>#N/A</v>
      </c>
      <c r="AC461" s="1" t="e">
        <f ca="1"/>
        <v>#N/A</v>
      </c>
      <c r="AD461" s="92" t="e">
        <f ca="1"/>
        <v>#N/A</v>
      </c>
      <c r="AE461" s="1" t="e">
        <f ca="1"/>
        <v>#N/A</v>
      </c>
      <c r="AF461" s="1" t="e">
        <f ca="1"/>
        <v>#N/A</v>
      </c>
      <c r="AG461" s="1" t="e">
        <f ca="1"/>
        <v>#N/A</v>
      </c>
      <c r="AH461" s="1" t="e">
        <f ca="1"/>
        <v>#N/A</v>
      </c>
      <c r="AI461" s="1" t="e">
        <f ca="1"/>
        <v>#N/A</v>
      </c>
      <c r="AJ461" s="1" t="e">
        <f t="shared" ca="1" si="99"/>
        <v>#N/A</v>
      </c>
      <c r="AK461" s="1" t="str">
        <f t="shared" ca="1" si="100"/>
        <v/>
      </c>
      <c r="AL461" s="93" t="str">
        <f ca="1">IF(ISNUMBER(AA461),IF(AA461&lt;intake_valve_lift!$B$4*1000,0,AA461),"")</f>
        <v/>
      </c>
      <c r="AM461" s="93" t="str">
        <f t="shared" ca="1" si="101"/>
        <v/>
      </c>
      <c r="AN461" s="1" t="str">
        <f t="shared" ca="1" si="102"/>
        <v/>
      </c>
      <c r="AO461" s="93" t="str">
        <f ca="1">IF(ISNUMBER(AE461),IF(AE461&lt;exhaust_valve_lift!$B$4*1000,0,AE461),"")</f>
        <v/>
      </c>
      <c r="AP461" s="93" t="str">
        <f t="shared" ca="1" si="103"/>
        <v/>
      </c>
      <c r="AQ461" s="1" t="e">
        <f ca="1"/>
        <v>#N/A</v>
      </c>
      <c r="AR461" s="1" t="e">
        <f ca="1"/>
        <v>#N/A</v>
      </c>
      <c r="AS461" s="1" t="e">
        <f ca="1"/>
        <v>#N/A</v>
      </c>
      <c r="AT461" s="1" t="e">
        <f ca="1"/>
        <v>#N/A</v>
      </c>
    </row>
    <row r="462" spans="1:46" x14ac:dyDescent="0.25">
      <c r="A462" s="8"/>
      <c r="B462" s="10"/>
      <c r="C462" s="6" t="str">
        <f t="shared" si="91"/>
        <v/>
      </c>
      <c r="D462" s="6" t="str">
        <f t="shared" si="97"/>
        <v/>
      </c>
      <c r="E462" s="3" t="str">
        <f t="shared" si="92"/>
        <v/>
      </c>
      <c r="F462" t="str">
        <f t="shared" si="93"/>
        <v/>
      </c>
      <c r="G462" s="13"/>
      <c r="H462" s="14"/>
      <c r="I462" s="6" t="str">
        <f t="shared" si="94"/>
        <v/>
      </c>
      <c r="J462" s="6" t="str">
        <f t="shared" si="98"/>
        <v/>
      </c>
      <c r="K462" s="3" t="str">
        <f t="shared" si="95"/>
        <v/>
      </c>
      <c r="L462" t="str">
        <f t="shared" si="96"/>
        <v/>
      </c>
      <c r="X462" s="1" t="e">
        <f ca="1"/>
        <v>#N/A</v>
      </c>
      <c r="Y462" s="1" t="e">
        <f ca="1"/>
        <v>#N/A</v>
      </c>
      <c r="Z462" s="92" t="e">
        <f ca="1"/>
        <v>#N/A</v>
      </c>
      <c r="AA462" s="1" t="e">
        <f ca="1"/>
        <v>#N/A</v>
      </c>
      <c r="AB462" s="1" t="e">
        <f ca="1"/>
        <v>#N/A</v>
      </c>
      <c r="AC462" s="1" t="e">
        <f ca="1"/>
        <v>#N/A</v>
      </c>
      <c r="AD462" s="92" t="e">
        <f ca="1"/>
        <v>#N/A</v>
      </c>
      <c r="AE462" s="1" t="e">
        <f ca="1"/>
        <v>#N/A</v>
      </c>
      <c r="AF462" s="1" t="e">
        <f ca="1"/>
        <v>#N/A</v>
      </c>
      <c r="AG462" s="1" t="e">
        <f ca="1"/>
        <v>#N/A</v>
      </c>
      <c r="AH462" s="1" t="e">
        <f ca="1"/>
        <v>#N/A</v>
      </c>
      <c r="AI462" s="1" t="e">
        <f ca="1"/>
        <v>#N/A</v>
      </c>
      <c r="AJ462" s="1" t="e">
        <f t="shared" ca="1" si="99"/>
        <v>#N/A</v>
      </c>
      <c r="AK462" s="1" t="str">
        <f t="shared" ca="1" si="100"/>
        <v/>
      </c>
      <c r="AL462" s="93" t="str">
        <f ca="1">IF(ISNUMBER(AA462),IF(AA462&lt;intake_valve_lift!$B$4*1000,0,AA462),"")</f>
        <v/>
      </c>
      <c r="AM462" s="93" t="str">
        <f t="shared" ca="1" si="101"/>
        <v/>
      </c>
      <c r="AN462" s="1" t="str">
        <f t="shared" ca="1" si="102"/>
        <v/>
      </c>
      <c r="AO462" s="93" t="str">
        <f ca="1">IF(ISNUMBER(AE462),IF(AE462&lt;exhaust_valve_lift!$B$4*1000,0,AE462),"")</f>
        <v/>
      </c>
      <c r="AP462" s="93" t="str">
        <f t="shared" ca="1" si="103"/>
        <v/>
      </c>
      <c r="AQ462" s="1" t="e">
        <f ca="1"/>
        <v>#N/A</v>
      </c>
      <c r="AR462" s="1" t="e">
        <f ca="1"/>
        <v>#N/A</v>
      </c>
      <c r="AS462" s="1" t="e">
        <f ca="1"/>
        <v>#N/A</v>
      </c>
      <c r="AT462" s="1" t="e">
        <f ca="1"/>
        <v>#N/A</v>
      </c>
    </row>
    <row r="463" spans="1:46" x14ac:dyDescent="0.25">
      <c r="A463" s="8"/>
      <c r="B463" s="10"/>
      <c r="C463" s="6" t="str">
        <f t="shared" si="91"/>
        <v/>
      </c>
      <c r="D463" s="6" t="str">
        <f t="shared" si="97"/>
        <v/>
      </c>
      <c r="E463" s="3" t="str">
        <f t="shared" si="92"/>
        <v/>
      </c>
      <c r="F463" t="str">
        <f t="shared" si="93"/>
        <v/>
      </c>
      <c r="G463" s="13"/>
      <c r="H463" s="14"/>
      <c r="I463" s="6" t="str">
        <f t="shared" si="94"/>
        <v/>
      </c>
      <c r="J463" s="6" t="str">
        <f t="shared" si="98"/>
        <v/>
      </c>
      <c r="K463" s="3" t="str">
        <f t="shared" si="95"/>
        <v/>
      </c>
      <c r="L463" t="str">
        <f t="shared" si="96"/>
        <v/>
      </c>
      <c r="X463" s="1" t="e">
        <f ca="1"/>
        <v>#N/A</v>
      </c>
      <c r="Y463" s="1" t="e">
        <f ca="1"/>
        <v>#N/A</v>
      </c>
      <c r="Z463" s="92" t="e">
        <f ca="1"/>
        <v>#N/A</v>
      </c>
      <c r="AA463" s="1" t="e">
        <f ca="1"/>
        <v>#N/A</v>
      </c>
      <c r="AB463" s="1" t="e">
        <f ca="1"/>
        <v>#N/A</v>
      </c>
      <c r="AC463" s="1" t="e">
        <f ca="1"/>
        <v>#N/A</v>
      </c>
      <c r="AD463" s="92" t="e">
        <f ca="1"/>
        <v>#N/A</v>
      </c>
      <c r="AE463" s="1" t="e">
        <f ca="1"/>
        <v>#N/A</v>
      </c>
      <c r="AF463" s="1" t="e">
        <f ca="1"/>
        <v>#N/A</v>
      </c>
      <c r="AG463" s="1" t="e">
        <f ca="1"/>
        <v>#N/A</v>
      </c>
      <c r="AH463" s="1" t="e">
        <f ca="1"/>
        <v>#N/A</v>
      </c>
      <c r="AI463" s="1" t="e">
        <f ca="1"/>
        <v>#N/A</v>
      </c>
      <c r="AJ463" s="1" t="e">
        <f t="shared" ca="1" si="99"/>
        <v>#N/A</v>
      </c>
      <c r="AK463" s="1" t="str">
        <f t="shared" ca="1" si="100"/>
        <v/>
      </c>
      <c r="AL463" s="93" t="str">
        <f ca="1">IF(ISNUMBER(AA463),IF(AA463&lt;intake_valve_lift!$B$4*1000,0,AA463),"")</f>
        <v/>
      </c>
      <c r="AM463" s="93" t="str">
        <f t="shared" ca="1" si="101"/>
        <v/>
      </c>
      <c r="AN463" s="1" t="str">
        <f t="shared" ca="1" si="102"/>
        <v/>
      </c>
      <c r="AO463" s="93" t="str">
        <f ca="1">IF(ISNUMBER(AE463),IF(AE463&lt;exhaust_valve_lift!$B$4*1000,0,AE463),"")</f>
        <v/>
      </c>
      <c r="AP463" s="93" t="str">
        <f t="shared" ca="1" si="103"/>
        <v/>
      </c>
      <c r="AQ463" s="1" t="e">
        <f ca="1"/>
        <v>#N/A</v>
      </c>
      <c r="AR463" s="1" t="e">
        <f ca="1"/>
        <v>#N/A</v>
      </c>
      <c r="AS463" s="1" t="e">
        <f ca="1"/>
        <v>#N/A</v>
      </c>
      <c r="AT463" s="1" t="e">
        <f ca="1"/>
        <v>#N/A</v>
      </c>
    </row>
    <row r="464" spans="1:46" x14ac:dyDescent="0.25">
      <c r="A464" s="8"/>
      <c r="B464" s="10"/>
      <c r="C464" s="6" t="str">
        <f t="shared" si="91"/>
        <v/>
      </c>
      <c r="D464" s="6" t="str">
        <f t="shared" si="97"/>
        <v/>
      </c>
      <c r="E464" s="3" t="str">
        <f t="shared" si="92"/>
        <v/>
      </c>
      <c r="F464" t="str">
        <f t="shared" si="93"/>
        <v/>
      </c>
      <c r="G464" s="13"/>
      <c r="H464" s="14"/>
      <c r="I464" s="6" t="str">
        <f t="shared" si="94"/>
        <v/>
      </c>
      <c r="J464" s="6" t="str">
        <f t="shared" si="98"/>
        <v/>
      </c>
      <c r="K464" s="3" t="str">
        <f t="shared" si="95"/>
        <v/>
      </c>
      <c r="L464" t="str">
        <f t="shared" si="96"/>
        <v/>
      </c>
      <c r="X464" s="1" t="e">
        <f ca="1"/>
        <v>#N/A</v>
      </c>
      <c r="Y464" s="1" t="e">
        <f ca="1"/>
        <v>#N/A</v>
      </c>
      <c r="Z464" s="92" t="e">
        <f ca="1"/>
        <v>#N/A</v>
      </c>
      <c r="AA464" s="1" t="e">
        <f ca="1"/>
        <v>#N/A</v>
      </c>
      <c r="AB464" s="1" t="e">
        <f ca="1"/>
        <v>#N/A</v>
      </c>
      <c r="AC464" s="1" t="e">
        <f ca="1"/>
        <v>#N/A</v>
      </c>
      <c r="AD464" s="92" t="e">
        <f ca="1"/>
        <v>#N/A</v>
      </c>
      <c r="AE464" s="1" t="e">
        <f ca="1"/>
        <v>#N/A</v>
      </c>
      <c r="AF464" s="1" t="e">
        <f ca="1"/>
        <v>#N/A</v>
      </c>
      <c r="AG464" s="1" t="e">
        <f ca="1"/>
        <v>#N/A</v>
      </c>
      <c r="AH464" s="1" t="e">
        <f ca="1"/>
        <v>#N/A</v>
      </c>
      <c r="AI464" s="1" t="e">
        <f ca="1"/>
        <v>#N/A</v>
      </c>
      <c r="AJ464" s="1" t="e">
        <f t="shared" ca="1" si="99"/>
        <v>#N/A</v>
      </c>
      <c r="AK464" s="1" t="str">
        <f t="shared" ca="1" si="100"/>
        <v/>
      </c>
      <c r="AL464" s="93" t="str">
        <f ca="1">IF(ISNUMBER(AA464),IF(AA464&lt;intake_valve_lift!$B$4*1000,0,AA464),"")</f>
        <v/>
      </c>
      <c r="AM464" s="93" t="str">
        <f t="shared" ca="1" si="101"/>
        <v/>
      </c>
      <c r="AN464" s="1" t="str">
        <f t="shared" ca="1" si="102"/>
        <v/>
      </c>
      <c r="AO464" s="93" t="str">
        <f ca="1">IF(ISNUMBER(AE464),IF(AE464&lt;exhaust_valve_lift!$B$4*1000,0,AE464),"")</f>
        <v/>
      </c>
      <c r="AP464" s="93" t="str">
        <f t="shared" ca="1" si="103"/>
        <v/>
      </c>
      <c r="AQ464" s="1" t="e">
        <f ca="1"/>
        <v>#N/A</v>
      </c>
      <c r="AR464" s="1" t="e">
        <f ca="1"/>
        <v>#N/A</v>
      </c>
      <c r="AS464" s="1" t="e">
        <f ca="1"/>
        <v>#N/A</v>
      </c>
      <c r="AT464" s="1" t="e">
        <f ca="1"/>
        <v>#N/A</v>
      </c>
    </row>
    <row r="465" spans="1:46" x14ac:dyDescent="0.25">
      <c r="A465" s="8"/>
      <c r="B465" s="10"/>
      <c r="C465" s="6" t="str">
        <f t="shared" si="91"/>
        <v/>
      </c>
      <c r="D465" s="6" t="str">
        <f t="shared" si="97"/>
        <v/>
      </c>
      <c r="E465" s="3" t="str">
        <f t="shared" si="92"/>
        <v/>
      </c>
      <c r="F465" t="str">
        <f t="shared" si="93"/>
        <v/>
      </c>
      <c r="G465" s="13"/>
      <c r="H465" s="14"/>
      <c r="I465" s="6" t="str">
        <f t="shared" si="94"/>
        <v/>
      </c>
      <c r="J465" s="6" t="str">
        <f t="shared" si="98"/>
        <v/>
      </c>
      <c r="K465" s="3" t="str">
        <f t="shared" si="95"/>
        <v/>
      </c>
      <c r="L465" t="str">
        <f t="shared" si="96"/>
        <v/>
      </c>
      <c r="X465" s="1" t="e">
        <f ca="1"/>
        <v>#N/A</v>
      </c>
      <c r="Y465" s="1" t="e">
        <f ca="1"/>
        <v>#N/A</v>
      </c>
      <c r="Z465" s="92" t="e">
        <f ca="1"/>
        <v>#N/A</v>
      </c>
      <c r="AA465" s="1" t="e">
        <f ca="1"/>
        <v>#N/A</v>
      </c>
      <c r="AB465" s="1" t="e">
        <f ca="1"/>
        <v>#N/A</v>
      </c>
      <c r="AC465" s="1" t="e">
        <f ca="1"/>
        <v>#N/A</v>
      </c>
      <c r="AD465" s="92" t="e">
        <f ca="1"/>
        <v>#N/A</v>
      </c>
      <c r="AE465" s="1" t="e">
        <f ca="1"/>
        <v>#N/A</v>
      </c>
      <c r="AF465" s="1" t="e">
        <f ca="1"/>
        <v>#N/A</v>
      </c>
      <c r="AG465" s="1" t="e">
        <f ca="1"/>
        <v>#N/A</v>
      </c>
      <c r="AH465" s="1" t="e">
        <f ca="1"/>
        <v>#N/A</v>
      </c>
      <c r="AI465" s="1" t="e">
        <f ca="1"/>
        <v>#N/A</v>
      </c>
      <c r="AJ465" s="1" t="e">
        <f t="shared" ca="1" si="99"/>
        <v>#N/A</v>
      </c>
      <c r="AK465" s="1" t="str">
        <f t="shared" ca="1" si="100"/>
        <v/>
      </c>
      <c r="AL465" s="93" t="str">
        <f ca="1">IF(ISNUMBER(AA465),IF(AA465&lt;intake_valve_lift!$B$4*1000,0,AA465),"")</f>
        <v/>
      </c>
      <c r="AM465" s="93" t="str">
        <f t="shared" ca="1" si="101"/>
        <v/>
      </c>
      <c r="AN465" s="1" t="str">
        <f t="shared" ca="1" si="102"/>
        <v/>
      </c>
      <c r="AO465" s="93" t="str">
        <f ca="1">IF(ISNUMBER(AE465),IF(AE465&lt;exhaust_valve_lift!$B$4*1000,0,AE465),"")</f>
        <v/>
      </c>
      <c r="AP465" s="93" t="str">
        <f t="shared" ca="1" si="103"/>
        <v/>
      </c>
      <c r="AQ465" s="1" t="e">
        <f ca="1"/>
        <v>#N/A</v>
      </c>
      <c r="AR465" s="1" t="e">
        <f ca="1"/>
        <v>#N/A</v>
      </c>
      <c r="AS465" s="1" t="e">
        <f ca="1"/>
        <v>#N/A</v>
      </c>
      <c r="AT465" s="1" t="e">
        <f ca="1"/>
        <v>#N/A</v>
      </c>
    </row>
    <row r="466" spans="1:46" x14ac:dyDescent="0.25">
      <c r="A466" s="8"/>
      <c r="B466" s="10"/>
      <c r="C466" s="6" t="str">
        <f t="shared" si="91"/>
        <v/>
      </c>
      <c r="D466" s="6" t="str">
        <f t="shared" si="97"/>
        <v/>
      </c>
      <c r="E466" s="3" t="str">
        <f t="shared" si="92"/>
        <v/>
      </c>
      <c r="F466" t="str">
        <f t="shared" si="93"/>
        <v/>
      </c>
      <c r="G466" s="13"/>
      <c r="H466" s="14"/>
      <c r="I466" s="6" t="str">
        <f t="shared" si="94"/>
        <v/>
      </c>
      <c r="J466" s="6" t="str">
        <f t="shared" si="98"/>
        <v/>
      </c>
      <c r="K466" s="3" t="str">
        <f t="shared" si="95"/>
        <v/>
      </c>
      <c r="L466" t="str">
        <f t="shared" si="96"/>
        <v/>
      </c>
      <c r="X466" s="1" t="e">
        <f ca="1"/>
        <v>#N/A</v>
      </c>
      <c r="Y466" s="1" t="e">
        <f ca="1"/>
        <v>#N/A</v>
      </c>
      <c r="Z466" s="92" t="e">
        <f ca="1"/>
        <v>#N/A</v>
      </c>
      <c r="AA466" s="1" t="e">
        <f ca="1"/>
        <v>#N/A</v>
      </c>
      <c r="AB466" s="1" t="e">
        <f ca="1"/>
        <v>#N/A</v>
      </c>
      <c r="AC466" s="1" t="e">
        <f ca="1"/>
        <v>#N/A</v>
      </c>
      <c r="AD466" s="92" t="e">
        <f ca="1"/>
        <v>#N/A</v>
      </c>
      <c r="AE466" s="1" t="e">
        <f ca="1"/>
        <v>#N/A</v>
      </c>
      <c r="AF466" s="1" t="e">
        <f ca="1"/>
        <v>#N/A</v>
      </c>
      <c r="AG466" s="1" t="e">
        <f ca="1"/>
        <v>#N/A</v>
      </c>
      <c r="AH466" s="1" t="e">
        <f ca="1"/>
        <v>#N/A</v>
      </c>
      <c r="AI466" s="1" t="e">
        <f ca="1"/>
        <v>#N/A</v>
      </c>
      <c r="AJ466" s="1" t="e">
        <f t="shared" ca="1" si="99"/>
        <v>#N/A</v>
      </c>
      <c r="AK466" s="1" t="str">
        <f t="shared" ca="1" si="100"/>
        <v/>
      </c>
      <c r="AL466" s="93" t="str">
        <f ca="1">IF(ISNUMBER(AA466),IF(AA466&lt;intake_valve_lift!$B$4*1000,0,AA466),"")</f>
        <v/>
      </c>
      <c r="AM466" s="93" t="str">
        <f t="shared" ca="1" si="101"/>
        <v/>
      </c>
      <c r="AN466" s="1" t="str">
        <f t="shared" ca="1" si="102"/>
        <v/>
      </c>
      <c r="AO466" s="93" t="str">
        <f ca="1">IF(ISNUMBER(AE466),IF(AE466&lt;exhaust_valve_lift!$B$4*1000,0,AE466),"")</f>
        <v/>
      </c>
      <c r="AP466" s="93" t="str">
        <f t="shared" ca="1" si="103"/>
        <v/>
      </c>
      <c r="AQ466" s="1" t="e">
        <f ca="1"/>
        <v>#N/A</v>
      </c>
      <c r="AR466" s="1" t="e">
        <f ca="1"/>
        <v>#N/A</v>
      </c>
      <c r="AS466" s="1" t="e">
        <f ca="1"/>
        <v>#N/A</v>
      </c>
      <c r="AT466" s="1" t="e">
        <f ca="1"/>
        <v>#N/A</v>
      </c>
    </row>
    <row r="467" spans="1:46" x14ac:dyDescent="0.25">
      <c r="A467" s="8"/>
      <c r="B467" s="10"/>
      <c r="C467" s="6" t="str">
        <f t="shared" si="91"/>
        <v/>
      </c>
      <c r="D467" s="6" t="str">
        <f t="shared" si="97"/>
        <v/>
      </c>
      <c r="E467" s="3" t="str">
        <f t="shared" si="92"/>
        <v/>
      </c>
      <c r="F467" t="str">
        <f t="shared" si="93"/>
        <v/>
      </c>
      <c r="G467" s="13"/>
      <c r="H467" s="14"/>
      <c r="I467" s="6" t="str">
        <f t="shared" si="94"/>
        <v/>
      </c>
      <c r="J467" s="6" t="str">
        <f t="shared" si="98"/>
        <v/>
      </c>
      <c r="K467" s="3" t="str">
        <f t="shared" si="95"/>
        <v/>
      </c>
      <c r="L467" t="str">
        <f t="shared" si="96"/>
        <v/>
      </c>
      <c r="X467" s="1" t="e">
        <f ca="1"/>
        <v>#N/A</v>
      </c>
      <c r="Y467" s="1" t="e">
        <f ca="1"/>
        <v>#N/A</v>
      </c>
      <c r="Z467" s="92" t="e">
        <f ca="1"/>
        <v>#N/A</v>
      </c>
      <c r="AA467" s="1" t="e">
        <f ca="1"/>
        <v>#N/A</v>
      </c>
      <c r="AB467" s="1" t="e">
        <f ca="1"/>
        <v>#N/A</v>
      </c>
      <c r="AC467" s="1" t="e">
        <f ca="1"/>
        <v>#N/A</v>
      </c>
      <c r="AD467" s="92" t="e">
        <f ca="1"/>
        <v>#N/A</v>
      </c>
      <c r="AE467" s="1" t="e">
        <f ca="1"/>
        <v>#N/A</v>
      </c>
      <c r="AF467" s="1" t="e">
        <f ca="1"/>
        <v>#N/A</v>
      </c>
      <c r="AG467" s="1" t="e">
        <f ca="1"/>
        <v>#N/A</v>
      </c>
      <c r="AH467" s="1" t="e">
        <f ca="1"/>
        <v>#N/A</v>
      </c>
      <c r="AI467" s="1" t="e">
        <f ca="1"/>
        <v>#N/A</v>
      </c>
      <c r="AJ467" s="1" t="e">
        <f t="shared" ca="1" si="99"/>
        <v>#N/A</v>
      </c>
      <c r="AK467" s="1" t="str">
        <f t="shared" ca="1" si="100"/>
        <v/>
      </c>
      <c r="AL467" s="93" t="str">
        <f ca="1">IF(ISNUMBER(AA467),IF(AA467&lt;intake_valve_lift!$B$4*1000,0,AA467),"")</f>
        <v/>
      </c>
      <c r="AM467" s="93" t="str">
        <f t="shared" ca="1" si="101"/>
        <v/>
      </c>
      <c r="AN467" s="1" t="str">
        <f t="shared" ca="1" si="102"/>
        <v/>
      </c>
      <c r="AO467" s="93" t="str">
        <f ca="1">IF(ISNUMBER(AE467),IF(AE467&lt;exhaust_valve_lift!$B$4*1000,0,AE467),"")</f>
        <v/>
      </c>
      <c r="AP467" s="93" t="str">
        <f t="shared" ca="1" si="103"/>
        <v/>
      </c>
      <c r="AQ467" s="1" t="e">
        <f ca="1"/>
        <v>#N/A</v>
      </c>
      <c r="AR467" s="1" t="e">
        <f ca="1"/>
        <v>#N/A</v>
      </c>
      <c r="AS467" s="1" t="e">
        <f ca="1"/>
        <v>#N/A</v>
      </c>
      <c r="AT467" s="1" t="e">
        <f ca="1"/>
        <v>#N/A</v>
      </c>
    </row>
    <row r="468" spans="1:46" x14ac:dyDescent="0.25">
      <c r="A468" s="8"/>
      <c r="B468" s="10"/>
      <c r="C468" s="6" t="str">
        <f t="shared" si="91"/>
        <v/>
      </c>
      <c r="D468" s="6" t="str">
        <f t="shared" si="97"/>
        <v/>
      </c>
      <c r="E468" s="3" t="str">
        <f t="shared" si="92"/>
        <v/>
      </c>
      <c r="F468" t="str">
        <f t="shared" si="93"/>
        <v/>
      </c>
      <c r="G468" s="13"/>
      <c r="H468" s="14"/>
      <c r="I468" s="6" t="str">
        <f t="shared" si="94"/>
        <v/>
      </c>
      <c r="J468" s="6" t="str">
        <f t="shared" si="98"/>
        <v/>
      </c>
      <c r="K468" s="3" t="str">
        <f t="shared" si="95"/>
        <v/>
      </c>
      <c r="L468" t="str">
        <f t="shared" si="96"/>
        <v/>
      </c>
      <c r="X468" s="1" t="e">
        <f ca="1"/>
        <v>#N/A</v>
      </c>
      <c r="Y468" s="1" t="e">
        <f ca="1"/>
        <v>#N/A</v>
      </c>
      <c r="Z468" s="92" t="e">
        <f ca="1"/>
        <v>#N/A</v>
      </c>
      <c r="AA468" s="1" t="e">
        <f ca="1"/>
        <v>#N/A</v>
      </c>
      <c r="AB468" s="1" t="e">
        <f ca="1"/>
        <v>#N/A</v>
      </c>
      <c r="AC468" s="1" t="e">
        <f ca="1"/>
        <v>#N/A</v>
      </c>
      <c r="AD468" s="92" t="e">
        <f ca="1"/>
        <v>#N/A</v>
      </c>
      <c r="AE468" s="1" t="e">
        <f ca="1"/>
        <v>#N/A</v>
      </c>
      <c r="AF468" s="1" t="e">
        <f ca="1"/>
        <v>#N/A</v>
      </c>
      <c r="AG468" s="1" t="e">
        <f ca="1"/>
        <v>#N/A</v>
      </c>
      <c r="AH468" s="1" t="e">
        <f ca="1"/>
        <v>#N/A</v>
      </c>
      <c r="AI468" s="1" t="e">
        <f ca="1"/>
        <v>#N/A</v>
      </c>
      <c r="AJ468" s="1" t="e">
        <f t="shared" ca="1" si="99"/>
        <v>#N/A</v>
      </c>
      <c r="AK468" s="1" t="str">
        <f t="shared" ca="1" si="100"/>
        <v/>
      </c>
      <c r="AL468" s="93" t="str">
        <f ca="1">IF(ISNUMBER(AA468),IF(AA468&lt;intake_valve_lift!$B$4*1000,0,AA468),"")</f>
        <v/>
      </c>
      <c r="AM468" s="93" t="str">
        <f t="shared" ca="1" si="101"/>
        <v/>
      </c>
      <c r="AN468" s="1" t="str">
        <f t="shared" ca="1" si="102"/>
        <v/>
      </c>
      <c r="AO468" s="93" t="str">
        <f ca="1">IF(ISNUMBER(AE468),IF(AE468&lt;exhaust_valve_lift!$B$4*1000,0,AE468),"")</f>
        <v/>
      </c>
      <c r="AP468" s="93" t="str">
        <f t="shared" ca="1" si="103"/>
        <v/>
      </c>
      <c r="AQ468" s="1" t="e">
        <f ca="1"/>
        <v>#N/A</v>
      </c>
      <c r="AR468" s="1" t="e">
        <f ca="1"/>
        <v>#N/A</v>
      </c>
      <c r="AS468" s="1" t="e">
        <f ca="1"/>
        <v>#N/A</v>
      </c>
      <c r="AT468" s="1" t="e">
        <f ca="1"/>
        <v>#N/A</v>
      </c>
    </row>
    <row r="469" spans="1:46" x14ac:dyDescent="0.25">
      <c r="A469" s="8"/>
      <c r="B469" s="10"/>
      <c r="C469" s="6" t="str">
        <f t="shared" si="91"/>
        <v/>
      </c>
      <c r="D469" s="6" t="str">
        <f t="shared" si="97"/>
        <v/>
      </c>
      <c r="E469" s="3" t="str">
        <f t="shared" si="92"/>
        <v/>
      </c>
      <c r="F469" t="str">
        <f t="shared" si="93"/>
        <v/>
      </c>
      <c r="G469" s="13"/>
      <c r="H469" s="14"/>
      <c r="I469" s="6" t="str">
        <f t="shared" si="94"/>
        <v/>
      </c>
      <c r="J469" s="6" t="str">
        <f t="shared" si="98"/>
        <v/>
      </c>
      <c r="K469" s="3" t="str">
        <f t="shared" si="95"/>
        <v/>
      </c>
      <c r="L469" t="str">
        <f t="shared" si="96"/>
        <v/>
      </c>
      <c r="X469" s="1" t="e">
        <f ca="1"/>
        <v>#N/A</v>
      </c>
      <c r="Y469" s="1" t="e">
        <f ca="1"/>
        <v>#N/A</v>
      </c>
      <c r="Z469" s="92" t="e">
        <f ca="1"/>
        <v>#N/A</v>
      </c>
      <c r="AA469" s="1" t="e">
        <f ca="1"/>
        <v>#N/A</v>
      </c>
      <c r="AB469" s="1" t="e">
        <f ca="1"/>
        <v>#N/A</v>
      </c>
      <c r="AC469" s="1" t="e">
        <f ca="1"/>
        <v>#N/A</v>
      </c>
      <c r="AD469" s="92" t="e">
        <f ca="1"/>
        <v>#N/A</v>
      </c>
      <c r="AE469" s="1" t="e">
        <f ca="1"/>
        <v>#N/A</v>
      </c>
      <c r="AF469" s="1" t="e">
        <f ca="1"/>
        <v>#N/A</v>
      </c>
      <c r="AG469" s="1" t="e">
        <f ca="1"/>
        <v>#N/A</v>
      </c>
      <c r="AH469" s="1" t="e">
        <f ca="1"/>
        <v>#N/A</v>
      </c>
      <c r="AI469" s="1" t="e">
        <f ca="1"/>
        <v>#N/A</v>
      </c>
      <c r="AJ469" s="1" t="e">
        <f t="shared" ca="1" si="99"/>
        <v>#N/A</v>
      </c>
      <c r="AK469" s="1" t="str">
        <f t="shared" ca="1" si="100"/>
        <v/>
      </c>
      <c r="AL469" s="93" t="str">
        <f ca="1">IF(ISNUMBER(AA469),IF(AA469&lt;intake_valve_lift!$B$4*1000,0,AA469),"")</f>
        <v/>
      </c>
      <c r="AM469" s="93" t="str">
        <f t="shared" ca="1" si="101"/>
        <v/>
      </c>
      <c r="AN469" s="1" t="str">
        <f t="shared" ca="1" si="102"/>
        <v/>
      </c>
      <c r="AO469" s="93" t="str">
        <f ca="1">IF(ISNUMBER(AE469),IF(AE469&lt;exhaust_valve_lift!$B$4*1000,0,AE469),"")</f>
        <v/>
      </c>
      <c r="AP469" s="93" t="str">
        <f t="shared" ca="1" si="103"/>
        <v/>
      </c>
      <c r="AQ469" s="1" t="e">
        <f ca="1"/>
        <v>#N/A</v>
      </c>
      <c r="AR469" s="1" t="e">
        <f ca="1"/>
        <v>#N/A</v>
      </c>
      <c r="AS469" s="1" t="e">
        <f ca="1"/>
        <v>#N/A</v>
      </c>
      <c r="AT469" s="1" t="e">
        <f ca="1"/>
        <v>#N/A</v>
      </c>
    </row>
    <row r="470" spans="1:46" x14ac:dyDescent="0.25">
      <c r="A470" s="8"/>
      <c r="B470" s="10"/>
      <c r="C470" s="6" t="str">
        <f t="shared" si="91"/>
        <v/>
      </c>
      <c r="D470" s="6" t="str">
        <f t="shared" si="97"/>
        <v/>
      </c>
      <c r="E470" s="3" t="str">
        <f t="shared" si="92"/>
        <v/>
      </c>
      <c r="F470" t="str">
        <f t="shared" si="93"/>
        <v/>
      </c>
      <c r="G470" s="13"/>
      <c r="H470" s="14"/>
      <c r="I470" s="6" t="str">
        <f t="shared" si="94"/>
        <v/>
      </c>
      <c r="J470" s="6" t="str">
        <f t="shared" si="98"/>
        <v/>
      </c>
      <c r="K470" s="3" t="str">
        <f t="shared" si="95"/>
        <v/>
      </c>
      <c r="L470" t="str">
        <f t="shared" si="96"/>
        <v/>
      </c>
      <c r="X470" s="1" t="e">
        <f ca="1"/>
        <v>#N/A</v>
      </c>
      <c r="Y470" s="1" t="e">
        <f ca="1"/>
        <v>#N/A</v>
      </c>
      <c r="Z470" s="92" t="e">
        <f ca="1"/>
        <v>#N/A</v>
      </c>
      <c r="AA470" s="1" t="e">
        <f ca="1"/>
        <v>#N/A</v>
      </c>
      <c r="AB470" s="1" t="e">
        <f ca="1"/>
        <v>#N/A</v>
      </c>
      <c r="AC470" s="1" t="e">
        <f ca="1"/>
        <v>#N/A</v>
      </c>
      <c r="AD470" s="92" t="e">
        <f ca="1"/>
        <v>#N/A</v>
      </c>
      <c r="AE470" s="1" t="e">
        <f ca="1"/>
        <v>#N/A</v>
      </c>
      <c r="AF470" s="1" t="e">
        <f ca="1"/>
        <v>#N/A</v>
      </c>
      <c r="AG470" s="1" t="e">
        <f ca="1"/>
        <v>#N/A</v>
      </c>
      <c r="AH470" s="1" t="e">
        <f ca="1"/>
        <v>#N/A</v>
      </c>
      <c r="AI470" s="1" t="e">
        <f ca="1"/>
        <v>#N/A</v>
      </c>
      <c r="AJ470" s="1" t="e">
        <f t="shared" ca="1" si="99"/>
        <v>#N/A</v>
      </c>
      <c r="AK470" s="1" t="str">
        <f t="shared" ca="1" si="100"/>
        <v/>
      </c>
      <c r="AL470" s="93" t="str">
        <f ca="1">IF(ISNUMBER(AA470),IF(AA470&lt;intake_valve_lift!$B$4*1000,0,AA470),"")</f>
        <v/>
      </c>
      <c r="AM470" s="93" t="str">
        <f t="shared" ca="1" si="101"/>
        <v/>
      </c>
      <c r="AN470" s="1" t="str">
        <f t="shared" ca="1" si="102"/>
        <v/>
      </c>
      <c r="AO470" s="93" t="str">
        <f ca="1">IF(ISNUMBER(AE470),IF(AE470&lt;exhaust_valve_lift!$B$4*1000,0,AE470),"")</f>
        <v/>
      </c>
      <c r="AP470" s="93" t="str">
        <f t="shared" ca="1" si="103"/>
        <v/>
      </c>
      <c r="AQ470" s="1" t="e">
        <f ca="1"/>
        <v>#N/A</v>
      </c>
      <c r="AR470" s="1" t="e">
        <f ca="1"/>
        <v>#N/A</v>
      </c>
      <c r="AS470" s="1" t="e">
        <f ca="1"/>
        <v>#N/A</v>
      </c>
      <c r="AT470" s="1" t="e">
        <f ca="1"/>
        <v>#N/A</v>
      </c>
    </row>
    <row r="471" spans="1:46" x14ac:dyDescent="0.25">
      <c r="A471" s="8"/>
      <c r="B471" s="10"/>
      <c r="C471" s="6" t="str">
        <f t="shared" si="91"/>
        <v/>
      </c>
      <c r="D471" s="6" t="str">
        <f t="shared" si="97"/>
        <v/>
      </c>
      <c r="E471" s="3" t="str">
        <f t="shared" si="92"/>
        <v/>
      </c>
      <c r="F471" t="str">
        <f t="shared" si="93"/>
        <v/>
      </c>
      <c r="G471" s="13"/>
      <c r="H471" s="14"/>
      <c r="I471" s="6" t="str">
        <f t="shared" si="94"/>
        <v/>
      </c>
      <c r="J471" s="6" t="str">
        <f t="shared" si="98"/>
        <v/>
      </c>
      <c r="K471" s="3" t="str">
        <f t="shared" si="95"/>
        <v/>
      </c>
      <c r="L471" t="str">
        <f t="shared" si="96"/>
        <v/>
      </c>
      <c r="X471" s="1" t="e">
        <f ca="1"/>
        <v>#N/A</v>
      </c>
      <c r="Y471" s="1" t="e">
        <f ca="1"/>
        <v>#N/A</v>
      </c>
      <c r="Z471" s="92" t="e">
        <f ca="1"/>
        <v>#N/A</v>
      </c>
      <c r="AA471" s="1" t="e">
        <f ca="1"/>
        <v>#N/A</v>
      </c>
      <c r="AB471" s="1" t="e">
        <f ca="1"/>
        <v>#N/A</v>
      </c>
      <c r="AC471" s="1" t="e">
        <f ca="1"/>
        <v>#N/A</v>
      </c>
      <c r="AD471" s="92" t="e">
        <f ca="1"/>
        <v>#N/A</v>
      </c>
      <c r="AE471" s="1" t="e">
        <f ca="1"/>
        <v>#N/A</v>
      </c>
      <c r="AF471" s="1" t="e">
        <f ca="1"/>
        <v>#N/A</v>
      </c>
      <c r="AG471" s="1" t="e">
        <f ca="1"/>
        <v>#N/A</v>
      </c>
      <c r="AH471" s="1" t="e">
        <f ca="1"/>
        <v>#N/A</v>
      </c>
      <c r="AI471" s="1" t="e">
        <f ca="1"/>
        <v>#N/A</v>
      </c>
      <c r="AJ471" s="1" t="e">
        <f t="shared" ca="1" si="99"/>
        <v>#N/A</v>
      </c>
      <c r="AK471" s="1" t="str">
        <f t="shared" ca="1" si="100"/>
        <v/>
      </c>
      <c r="AL471" s="93" t="str">
        <f ca="1">IF(ISNUMBER(AA471),IF(AA471&lt;intake_valve_lift!$B$4*1000,0,AA471),"")</f>
        <v/>
      </c>
      <c r="AM471" s="93" t="str">
        <f t="shared" ca="1" si="101"/>
        <v/>
      </c>
      <c r="AN471" s="1" t="str">
        <f t="shared" ca="1" si="102"/>
        <v/>
      </c>
      <c r="AO471" s="93" t="str">
        <f ca="1">IF(ISNUMBER(AE471),IF(AE471&lt;exhaust_valve_lift!$B$4*1000,0,AE471),"")</f>
        <v/>
      </c>
      <c r="AP471" s="93" t="str">
        <f t="shared" ca="1" si="103"/>
        <v/>
      </c>
      <c r="AQ471" s="1" t="e">
        <f ca="1"/>
        <v>#N/A</v>
      </c>
      <c r="AR471" s="1" t="e">
        <f ca="1"/>
        <v>#N/A</v>
      </c>
      <c r="AS471" s="1" t="e">
        <f ca="1"/>
        <v>#N/A</v>
      </c>
      <c r="AT471" s="1" t="e">
        <f ca="1"/>
        <v>#N/A</v>
      </c>
    </row>
    <row r="472" spans="1:46" x14ac:dyDescent="0.25">
      <c r="A472" s="8"/>
      <c r="B472" s="10"/>
      <c r="C472" s="6" t="str">
        <f t="shared" si="91"/>
        <v/>
      </c>
      <c r="D472" s="6" t="str">
        <f t="shared" si="97"/>
        <v/>
      </c>
      <c r="E472" s="3" t="str">
        <f t="shared" si="92"/>
        <v/>
      </c>
      <c r="F472" t="str">
        <f t="shared" si="93"/>
        <v/>
      </c>
      <c r="G472" s="13"/>
      <c r="H472" s="14"/>
      <c r="I472" s="6" t="str">
        <f t="shared" si="94"/>
        <v/>
      </c>
      <c r="J472" s="6" t="str">
        <f t="shared" si="98"/>
        <v/>
      </c>
      <c r="K472" s="3" t="str">
        <f t="shared" si="95"/>
        <v/>
      </c>
      <c r="L472" t="str">
        <f t="shared" si="96"/>
        <v/>
      </c>
      <c r="X472" s="1" t="e">
        <f ca="1"/>
        <v>#N/A</v>
      </c>
      <c r="Y472" s="1" t="e">
        <f ca="1"/>
        <v>#N/A</v>
      </c>
      <c r="Z472" s="92" t="e">
        <f ca="1"/>
        <v>#N/A</v>
      </c>
      <c r="AA472" s="1" t="e">
        <f ca="1"/>
        <v>#N/A</v>
      </c>
      <c r="AB472" s="1" t="e">
        <f ca="1"/>
        <v>#N/A</v>
      </c>
      <c r="AC472" s="1" t="e">
        <f ca="1"/>
        <v>#N/A</v>
      </c>
      <c r="AD472" s="92" t="e">
        <f ca="1"/>
        <v>#N/A</v>
      </c>
      <c r="AE472" s="1" t="e">
        <f ca="1"/>
        <v>#N/A</v>
      </c>
      <c r="AF472" s="1" t="e">
        <f ca="1"/>
        <v>#N/A</v>
      </c>
      <c r="AG472" s="1" t="e">
        <f ca="1"/>
        <v>#N/A</v>
      </c>
      <c r="AH472" s="1" t="e">
        <f ca="1"/>
        <v>#N/A</v>
      </c>
      <c r="AI472" s="1" t="e">
        <f ca="1"/>
        <v>#N/A</v>
      </c>
      <c r="AJ472" s="1" t="e">
        <f t="shared" ca="1" si="99"/>
        <v>#N/A</v>
      </c>
      <c r="AK472" s="1" t="str">
        <f t="shared" ca="1" si="100"/>
        <v/>
      </c>
      <c r="AL472" s="93" t="str">
        <f ca="1">IF(ISNUMBER(AA472),IF(AA472&lt;intake_valve_lift!$B$4*1000,0,AA472),"")</f>
        <v/>
      </c>
      <c r="AM472" s="93" t="str">
        <f t="shared" ca="1" si="101"/>
        <v/>
      </c>
      <c r="AN472" s="1" t="str">
        <f t="shared" ca="1" si="102"/>
        <v/>
      </c>
      <c r="AO472" s="93" t="str">
        <f ca="1">IF(ISNUMBER(AE472),IF(AE472&lt;exhaust_valve_lift!$B$4*1000,0,AE472),"")</f>
        <v/>
      </c>
      <c r="AP472" s="93" t="str">
        <f t="shared" ca="1" si="103"/>
        <v/>
      </c>
      <c r="AQ472" s="1" t="e">
        <f ca="1"/>
        <v>#N/A</v>
      </c>
      <c r="AR472" s="1" t="e">
        <f ca="1"/>
        <v>#N/A</v>
      </c>
      <c r="AS472" s="1" t="e">
        <f ca="1"/>
        <v>#N/A</v>
      </c>
      <c r="AT472" s="1" t="e">
        <f ca="1"/>
        <v>#N/A</v>
      </c>
    </row>
    <row r="473" spans="1:46" x14ac:dyDescent="0.25">
      <c r="A473" s="8"/>
      <c r="B473" s="10"/>
      <c r="C473" s="6" t="str">
        <f t="shared" si="91"/>
        <v/>
      </c>
      <c r="D473" s="6" t="str">
        <f t="shared" si="97"/>
        <v/>
      </c>
      <c r="E473" s="3" t="str">
        <f t="shared" si="92"/>
        <v/>
      </c>
      <c r="F473" t="str">
        <f t="shared" si="93"/>
        <v/>
      </c>
      <c r="G473" s="13"/>
      <c r="H473" s="14"/>
      <c r="I473" s="6" t="str">
        <f t="shared" si="94"/>
        <v/>
      </c>
      <c r="J473" s="6" t="str">
        <f t="shared" si="98"/>
        <v/>
      </c>
      <c r="K473" s="3" t="str">
        <f t="shared" si="95"/>
        <v/>
      </c>
      <c r="L473" t="str">
        <f t="shared" si="96"/>
        <v/>
      </c>
      <c r="X473" s="1" t="e">
        <f ca="1"/>
        <v>#N/A</v>
      </c>
      <c r="Y473" s="1" t="e">
        <f ca="1"/>
        <v>#N/A</v>
      </c>
      <c r="Z473" s="92" t="e">
        <f ca="1"/>
        <v>#N/A</v>
      </c>
      <c r="AA473" s="1" t="e">
        <f ca="1"/>
        <v>#N/A</v>
      </c>
      <c r="AB473" s="1" t="e">
        <f ca="1"/>
        <v>#N/A</v>
      </c>
      <c r="AC473" s="1" t="e">
        <f ca="1"/>
        <v>#N/A</v>
      </c>
      <c r="AD473" s="92" t="e">
        <f ca="1"/>
        <v>#N/A</v>
      </c>
      <c r="AE473" s="1" t="e">
        <f ca="1"/>
        <v>#N/A</v>
      </c>
      <c r="AF473" s="1" t="e">
        <f ca="1"/>
        <v>#N/A</v>
      </c>
      <c r="AG473" s="1" t="e">
        <f ca="1"/>
        <v>#N/A</v>
      </c>
      <c r="AH473" s="1" t="e">
        <f ca="1"/>
        <v>#N/A</v>
      </c>
      <c r="AI473" s="1" t="e">
        <f ca="1"/>
        <v>#N/A</v>
      </c>
      <c r="AJ473" s="1" t="e">
        <f t="shared" ca="1" si="99"/>
        <v>#N/A</v>
      </c>
      <c r="AK473" s="1" t="str">
        <f t="shared" ca="1" si="100"/>
        <v/>
      </c>
      <c r="AL473" s="93" t="str">
        <f ca="1">IF(ISNUMBER(AA473),IF(AA473&lt;intake_valve_lift!$B$4*1000,0,AA473),"")</f>
        <v/>
      </c>
      <c r="AM473" s="93" t="str">
        <f t="shared" ca="1" si="101"/>
        <v/>
      </c>
      <c r="AN473" s="1" t="str">
        <f t="shared" ca="1" si="102"/>
        <v/>
      </c>
      <c r="AO473" s="93" t="str">
        <f ca="1">IF(ISNUMBER(AE473),IF(AE473&lt;exhaust_valve_lift!$B$4*1000,0,AE473),"")</f>
        <v/>
      </c>
      <c r="AP473" s="93" t="str">
        <f t="shared" ca="1" si="103"/>
        <v/>
      </c>
      <c r="AQ473" s="1" t="e">
        <f ca="1"/>
        <v>#N/A</v>
      </c>
      <c r="AR473" s="1" t="e">
        <f ca="1"/>
        <v>#N/A</v>
      </c>
      <c r="AS473" s="1" t="e">
        <f ca="1"/>
        <v>#N/A</v>
      </c>
      <c r="AT473" s="1" t="e">
        <f ca="1"/>
        <v>#N/A</v>
      </c>
    </row>
    <row r="474" spans="1:46" x14ac:dyDescent="0.25">
      <c r="A474" s="8"/>
      <c r="B474" s="10"/>
      <c r="C474" s="6" t="str">
        <f t="shared" si="91"/>
        <v/>
      </c>
      <c r="D474" s="6" t="str">
        <f t="shared" si="97"/>
        <v/>
      </c>
      <c r="E474" s="3" t="str">
        <f t="shared" si="92"/>
        <v/>
      </c>
      <c r="F474" t="str">
        <f t="shared" si="93"/>
        <v/>
      </c>
      <c r="G474" s="13"/>
      <c r="H474" s="14"/>
      <c r="I474" s="6" t="str">
        <f t="shared" si="94"/>
        <v/>
      </c>
      <c r="J474" s="6" t="str">
        <f t="shared" si="98"/>
        <v/>
      </c>
      <c r="K474" s="3" t="str">
        <f t="shared" si="95"/>
        <v/>
      </c>
      <c r="L474" t="str">
        <f t="shared" si="96"/>
        <v/>
      </c>
      <c r="X474" s="1" t="e">
        <f ca="1"/>
        <v>#N/A</v>
      </c>
      <c r="Y474" s="1" t="e">
        <f ca="1"/>
        <v>#N/A</v>
      </c>
      <c r="Z474" s="92" t="e">
        <f ca="1"/>
        <v>#N/A</v>
      </c>
      <c r="AA474" s="1" t="e">
        <f ca="1"/>
        <v>#N/A</v>
      </c>
      <c r="AB474" s="1" t="e">
        <f ca="1"/>
        <v>#N/A</v>
      </c>
      <c r="AC474" s="1" t="e">
        <f ca="1"/>
        <v>#N/A</v>
      </c>
      <c r="AD474" s="92" t="e">
        <f ca="1"/>
        <v>#N/A</v>
      </c>
      <c r="AE474" s="1" t="e">
        <f ca="1"/>
        <v>#N/A</v>
      </c>
      <c r="AF474" s="1" t="e">
        <f ca="1"/>
        <v>#N/A</v>
      </c>
      <c r="AG474" s="1" t="e">
        <f ca="1"/>
        <v>#N/A</v>
      </c>
      <c r="AH474" s="1" t="e">
        <f ca="1"/>
        <v>#N/A</v>
      </c>
      <c r="AI474" s="1" t="e">
        <f ca="1"/>
        <v>#N/A</v>
      </c>
      <c r="AJ474" s="1" t="e">
        <f t="shared" ca="1" si="99"/>
        <v>#N/A</v>
      </c>
      <c r="AK474" s="1" t="str">
        <f t="shared" ca="1" si="100"/>
        <v/>
      </c>
      <c r="AL474" s="93" t="str">
        <f ca="1">IF(ISNUMBER(AA474),IF(AA474&lt;intake_valve_lift!$B$4*1000,0,AA474),"")</f>
        <v/>
      </c>
      <c r="AM474" s="93" t="str">
        <f t="shared" ca="1" si="101"/>
        <v/>
      </c>
      <c r="AN474" s="1" t="str">
        <f t="shared" ca="1" si="102"/>
        <v/>
      </c>
      <c r="AO474" s="93" t="str">
        <f ca="1">IF(ISNUMBER(AE474),IF(AE474&lt;exhaust_valve_lift!$B$4*1000,0,AE474),"")</f>
        <v/>
      </c>
      <c r="AP474" s="93" t="str">
        <f t="shared" ca="1" si="103"/>
        <v/>
      </c>
      <c r="AQ474" s="1" t="e">
        <f ca="1"/>
        <v>#N/A</v>
      </c>
      <c r="AR474" s="1" t="e">
        <f ca="1"/>
        <v>#N/A</v>
      </c>
      <c r="AS474" s="1" t="e">
        <f ca="1"/>
        <v>#N/A</v>
      </c>
      <c r="AT474" s="1" t="e">
        <f ca="1"/>
        <v>#N/A</v>
      </c>
    </row>
    <row r="475" spans="1:46" x14ac:dyDescent="0.25">
      <c r="A475" s="8"/>
      <c r="B475" s="10"/>
      <c r="C475" s="6" t="str">
        <f t="shared" si="91"/>
        <v/>
      </c>
      <c r="D475" s="6" t="str">
        <f t="shared" si="97"/>
        <v/>
      </c>
      <c r="E475" s="3" t="str">
        <f t="shared" si="92"/>
        <v/>
      </c>
      <c r="F475" t="str">
        <f t="shared" si="93"/>
        <v/>
      </c>
      <c r="G475" s="13"/>
      <c r="H475" s="14"/>
      <c r="I475" s="6" t="str">
        <f t="shared" si="94"/>
        <v/>
      </c>
      <c r="J475" s="6" t="str">
        <f t="shared" si="98"/>
        <v/>
      </c>
      <c r="K475" s="3" t="str">
        <f t="shared" si="95"/>
        <v/>
      </c>
      <c r="L475" t="str">
        <f t="shared" si="96"/>
        <v/>
      </c>
      <c r="X475" s="1" t="e">
        <f ca="1"/>
        <v>#N/A</v>
      </c>
      <c r="Y475" s="1" t="e">
        <f ca="1"/>
        <v>#N/A</v>
      </c>
      <c r="Z475" s="92" t="e">
        <f ca="1"/>
        <v>#N/A</v>
      </c>
      <c r="AA475" s="1" t="e">
        <f ca="1"/>
        <v>#N/A</v>
      </c>
      <c r="AB475" s="1" t="e">
        <f ca="1"/>
        <v>#N/A</v>
      </c>
      <c r="AC475" s="1" t="e">
        <f ca="1"/>
        <v>#N/A</v>
      </c>
      <c r="AD475" s="92" t="e">
        <f ca="1"/>
        <v>#N/A</v>
      </c>
      <c r="AE475" s="1" t="e">
        <f ca="1"/>
        <v>#N/A</v>
      </c>
      <c r="AF475" s="1" t="e">
        <f ca="1"/>
        <v>#N/A</v>
      </c>
      <c r="AG475" s="1" t="e">
        <f ca="1"/>
        <v>#N/A</v>
      </c>
      <c r="AH475" s="1" t="e">
        <f ca="1"/>
        <v>#N/A</v>
      </c>
      <c r="AI475" s="1" t="e">
        <f ca="1"/>
        <v>#N/A</v>
      </c>
      <c r="AJ475" s="1" t="e">
        <f t="shared" ca="1" si="99"/>
        <v>#N/A</v>
      </c>
      <c r="AK475" s="1" t="str">
        <f t="shared" ca="1" si="100"/>
        <v/>
      </c>
      <c r="AL475" s="93" t="str">
        <f ca="1">IF(ISNUMBER(AA475),IF(AA475&lt;intake_valve_lift!$B$4*1000,0,AA475),"")</f>
        <v/>
      </c>
      <c r="AM475" s="93" t="str">
        <f t="shared" ca="1" si="101"/>
        <v/>
      </c>
      <c r="AN475" s="1" t="str">
        <f t="shared" ca="1" si="102"/>
        <v/>
      </c>
      <c r="AO475" s="93" t="str">
        <f ca="1">IF(ISNUMBER(AE475),IF(AE475&lt;exhaust_valve_lift!$B$4*1000,0,AE475),"")</f>
        <v/>
      </c>
      <c r="AP475" s="93" t="str">
        <f t="shared" ca="1" si="103"/>
        <v/>
      </c>
      <c r="AQ475" s="1" t="e">
        <f ca="1"/>
        <v>#N/A</v>
      </c>
      <c r="AR475" s="1" t="e">
        <f ca="1"/>
        <v>#N/A</v>
      </c>
      <c r="AS475" s="1" t="e">
        <f ca="1"/>
        <v>#N/A</v>
      </c>
      <c r="AT475" s="1" t="e">
        <f ca="1"/>
        <v>#N/A</v>
      </c>
    </row>
    <row r="476" spans="1:46" x14ac:dyDescent="0.25">
      <c r="A476" s="8"/>
      <c r="B476" s="10"/>
      <c r="C476" s="6" t="str">
        <f t="shared" si="91"/>
        <v/>
      </c>
      <c r="D476" s="6" t="str">
        <f t="shared" si="97"/>
        <v/>
      </c>
      <c r="E476" s="3" t="str">
        <f t="shared" si="92"/>
        <v/>
      </c>
      <c r="F476" t="str">
        <f t="shared" si="93"/>
        <v/>
      </c>
      <c r="G476" s="13"/>
      <c r="H476" s="14"/>
      <c r="I476" s="6" t="str">
        <f t="shared" si="94"/>
        <v/>
      </c>
      <c r="J476" s="6" t="str">
        <f t="shared" si="98"/>
        <v/>
      </c>
      <c r="K476" s="3" t="str">
        <f t="shared" si="95"/>
        <v/>
      </c>
      <c r="L476" t="str">
        <f t="shared" si="96"/>
        <v/>
      </c>
      <c r="X476" s="1" t="e">
        <f ca="1"/>
        <v>#N/A</v>
      </c>
      <c r="Y476" s="1" t="e">
        <f ca="1"/>
        <v>#N/A</v>
      </c>
      <c r="Z476" s="92" t="e">
        <f ca="1"/>
        <v>#N/A</v>
      </c>
      <c r="AA476" s="1" t="e">
        <f ca="1"/>
        <v>#N/A</v>
      </c>
      <c r="AB476" s="1" t="e">
        <f ca="1"/>
        <v>#N/A</v>
      </c>
      <c r="AC476" s="1" t="e">
        <f ca="1"/>
        <v>#N/A</v>
      </c>
      <c r="AD476" s="92" t="e">
        <f ca="1"/>
        <v>#N/A</v>
      </c>
      <c r="AE476" s="1" t="e">
        <f ca="1"/>
        <v>#N/A</v>
      </c>
      <c r="AF476" s="1" t="e">
        <f ca="1"/>
        <v>#N/A</v>
      </c>
      <c r="AG476" s="1" t="e">
        <f ca="1"/>
        <v>#N/A</v>
      </c>
      <c r="AH476" s="1" t="e">
        <f ca="1"/>
        <v>#N/A</v>
      </c>
      <c r="AI476" s="1" t="e">
        <f ca="1"/>
        <v>#N/A</v>
      </c>
      <c r="AJ476" s="1" t="e">
        <f t="shared" ca="1" si="99"/>
        <v>#N/A</v>
      </c>
      <c r="AK476" s="1" t="str">
        <f t="shared" ca="1" si="100"/>
        <v/>
      </c>
      <c r="AL476" s="93" t="str">
        <f ca="1">IF(ISNUMBER(AA476),IF(AA476&lt;intake_valve_lift!$B$4*1000,0,AA476),"")</f>
        <v/>
      </c>
      <c r="AM476" s="93" t="str">
        <f t="shared" ca="1" si="101"/>
        <v/>
      </c>
      <c r="AN476" s="1" t="str">
        <f t="shared" ca="1" si="102"/>
        <v/>
      </c>
      <c r="AO476" s="93" t="str">
        <f ca="1">IF(ISNUMBER(AE476),IF(AE476&lt;exhaust_valve_lift!$B$4*1000,0,AE476),"")</f>
        <v/>
      </c>
      <c r="AP476" s="93" t="str">
        <f t="shared" ca="1" si="103"/>
        <v/>
      </c>
      <c r="AQ476" s="1" t="e">
        <f ca="1"/>
        <v>#N/A</v>
      </c>
      <c r="AR476" s="1" t="e">
        <f ca="1"/>
        <v>#N/A</v>
      </c>
      <c r="AS476" s="1" t="e">
        <f ca="1"/>
        <v>#N/A</v>
      </c>
      <c r="AT476" s="1" t="e">
        <f ca="1"/>
        <v>#N/A</v>
      </c>
    </row>
    <row r="477" spans="1:46" x14ac:dyDescent="0.25">
      <c r="A477" s="8"/>
      <c r="B477" s="10"/>
      <c r="C477" s="6" t="str">
        <f t="shared" si="91"/>
        <v/>
      </c>
      <c r="D477" s="6" t="str">
        <f t="shared" si="97"/>
        <v/>
      </c>
      <c r="E477" s="3" t="str">
        <f t="shared" si="92"/>
        <v/>
      </c>
      <c r="F477" t="str">
        <f t="shared" si="93"/>
        <v/>
      </c>
      <c r="G477" s="13"/>
      <c r="H477" s="14"/>
      <c r="I477" s="6" t="str">
        <f t="shared" si="94"/>
        <v/>
      </c>
      <c r="J477" s="6" t="str">
        <f t="shared" si="98"/>
        <v/>
      </c>
      <c r="K477" s="3" t="str">
        <f t="shared" si="95"/>
        <v/>
      </c>
      <c r="L477" t="str">
        <f t="shared" si="96"/>
        <v/>
      </c>
      <c r="X477" s="1" t="e">
        <f ca="1"/>
        <v>#N/A</v>
      </c>
      <c r="Y477" s="1" t="e">
        <f ca="1"/>
        <v>#N/A</v>
      </c>
      <c r="Z477" s="92" t="e">
        <f ca="1"/>
        <v>#N/A</v>
      </c>
      <c r="AA477" s="1" t="e">
        <f ca="1"/>
        <v>#N/A</v>
      </c>
      <c r="AB477" s="1" t="e">
        <f ca="1"/>
        <v>#N/A</v>
      </c>
      <c r="AC477" s="1" t="e">
        <f ca="1"/>
        <v>#N/A</v>
      </c>
      <c r="AD477" s="92" t="e">
        <f ca="1"/>
        <v>#N/A</v>
      </c>
      <c r="AE477" s="1" t="e">
        <f ca="1"/>
        <v>#N/A</v>
      </c>
      <c r="AF477" s="1" t="e">
        <f ca="1"/>
        <v>#N/A</v>
      </c>
      <c r="AG477" s="1" t="e">
        <f ca="1"/>
        <v>#N/A</v>
      </c>
      <c r="AH477" s="1" t="e">
        <f ca="1"/>
        <v>#N/A</v>
      </c>
      <c r="AI477" s="1" t="e">
        <f ca="1"/>
        <v>#N/A</v>
      </c>
      <c r="AJ477" s="1" t="e">
        <f t="shared" ca="1" si="99"/>
        <v>#N/A</v>
      </c>
      <c r="AK477" s="1" t="str">
        <f t="shared" ca="1" si="100"/>
        <v/>
      </c>
      <c r="AL477" s="93" t="str">
        <f ca="1">IF(ISNUMBER(AA477),IF(AA477&lt;intake_valve_lift!$B$4*1000,0,AA477),"")</f>
        <v/>
      </c>
      <c r="AM477" s="93" t="str">
        <f t="shared" ca="1" si="101"/>
        <v/>
      </c>
      <c r="AN477" s="1" t="str">
        <f t="shared" ca="1" si="102"/>
        <v/>
      </c>
      <c r="AO477" s="93" t="str">
        <f ca="1">IF(ISNUMBER(AE477),IF(AE477&lt;exhaust_valve_lift!$B$4*1000,0,AE477),"")</f>
        <v/>
      </c>
      <c r="AP477" s="93" t="str">
        <f t="shared" ca="1" si="103"/>
        <v/>
      </c>
      <c r="AQ477" s="1" t="e">
        <f ca="1"/>
        <v>#N/A</v>
      </c>
      <c r="AR477" s="1" t="e">
        <f ca="1"/>
        <v>#N/A</v>
      </c>
      <c r="AS477" s="1" t="e">
        <f ca="1"/>
        <v>#N/A</v>
      </c>
      <c r="AT477" s="1" t="e">
        <f ca="1"/>
        <v>#N/A</v>
      </c>
    </row>
    <row r="478" spans="1:46" x14ac:dyDescent="0.25">
      <c r="A478" s="8"/>
      <c r="B478" s="10"/>
      <c r="C478" s="6" t="str">
        <f t="shared" si="91"/>
        <v/>
      </c>
      <c r="D478" s="6" t="str">
        <f t="shared" si="97"/>
        <v/>
      </c>
      <c r="E478" s="3" t="str">
        <f t="shared" si="92"/>
        <v/>
      </c>
      <c r="F478" t="str">
        <f t="shared" si="93"/>
        <v/>
      </c>
      <c r="G478" s="13"/>
      <c r="H478" s="14"/>
      <c r="I478" s="6" t="str">
        <f t="shared" si="94"/>
        <v/>
      </c>
      <c r="J478" s="6" t="str">
        <f t="shared" si="98"/>
        <v/>
      </c>
      <c r="K478" s="3" t="str">
        <f t="shared" si="95"/>
        <v/>
      </c>
      <c r="L478" t="str">
        <f t="shared" si="96"/>
        <v/>
      </c>
      <c r="X478" s="1" t="e">
        <f ca="1"/>
        <v>#N/A</v>
      </c>
      <c r="Y478" s="1" t="e">
        <f ca="1"/>
        <v>#N/A</v>
      </c>
      <c r="Z478" s="92" t="e">
        <f ca="1"/>
        <v>#N/A</v>
      </c>
      <c r="AA478" s="1" t="e">
        <f ca="1"/>
        <v>#N/A</v>
      </c>
      <c r="AB478" s="1" t="e">
        <f ca="1"/>
        <v>#N/A</v>
      </c>
      <c r="AC478" s="1" t="e">
        <f ca="1"/>
        <v>#N/A</v>
      </c>
      <c r="AD478" s="92" t="e">
        <f ca="1"/>
        <v>#N/A</v>
      </c>
      <c r="AE478" s="1" t="e">
        <f ca="1"/>
        <v>#N/A</v>
      </c>
      <c r="AF478" s="1" t="e">
        <f ca="1"/>
        <v>#N/A</v>
      </c>
      <c r="AG478" s="1" t="e">
        <f ca="1"/>
        <v>#N/A</v>
      </c>
      <c r="AH478" s="1" t="e">
        <f ca="1"/>
        <v>#N/A</v>
      </c>
      <c r="AI478" s="1" t="e">
        <f ca="1"/>
        <v>#N/A</v>
      </c>
      <c r="AJ478" s="1" t="e">
        <f t="shared" ca="1" si="99"/>
        <v>#N/A</v>
      </c>
      <c r="AK478" s="1" t="str">
        <f t="shared" ca="1" si="100"/>
        <v/>
      </c>
      <c r="AL478" s="93" t="str">
        <f ca="1">IF(ISNUMBER(AA478),IF(AA478&lt;intake_valve_lift!$B$4*1000,0,AA478),"")</f>
        <v/>
      </c>
      <c r="AM478" s="93" t="str">
        <f t="shared" ca="1" si="101"/>
        <v/>
      </c>
      <c r="AN478" s="1" t="str">
        <f t="shared" ca="1" si="102"/>
        <v/>
      </c>
      <c r="AO478" s="93" t="str">
        <f ca="1">IF(ISNUMBER(AE478),IF(AE478&lt;exhaust_valve_lift!$B$4*1000,0,AE478),"")</f>
        <v/>
      </c>
      <c r="AP478" s="93" t="str">
        <f t="shared" ca="1" si="103"/>
        <v/>
      </c>
      <c r="AQ478" s="1" t="e">
        <f ca="1"/>
        <v>#N/A</v>
      </c>
      <c r="AR478" s="1" t="e">
        <f ca="1"/>
        <v>#N/A</v>
      </c>
      <c r="AS478" s="1" t="e">
        <f ca="1"/>
        <v>#N/A</v>
      </c>
      <c r="AT478" s="1" t="e">
        <f ca="1"/>
        <v>#N/A</v>
      </c>
    </row>
    <row r="479" spans="1:46" x14ac:dyDescent="0.25">
      <c r="A479" s="8"/>
      <c r="B479" s="10"/>
      <c r="C479" s="6" t="str">
        <f t="shared" si="91"/>
        <v/>
      </c>
      <c r="D479" s="6" t="str">
        <f t="shared" si="97"/>
        <v/>
      </c>
      <c r="E479" s="3" t="str">
        <f t="shared" si="92"/>
        <v/>
      </c>
      <c r="F479" t="str">
        <f t="shared" si="93"/>
        <v/>
      </c>
      <c r="G479" s="13"/>
      <c r="H479" s="14"/>
      <c r="I479" s="6" t="str">
        <f t="shared" si="94"/>
        <v/>
      </c>
      <c r="J479" s="6" t="str">
        <f t="shared" si="98"/>
        <v/>
      </c>
      <c r="K479" s="3" t="str">
        <f t="shared" si="95"/>
        <v/>
      </c>
      <c r="L479" t="str">
        <f t="shared" si="96"/>
        <v/>
      </c>
      <c r="X479" s="1" t="e">
        <f ca="1"/>
        <v>#N/A</v>
      </c>
      <c r="Y479" s="1" t="e">
        <f ca="1"/>
        <v>#N/A</v>
      </c>
      <c r="Z479" s="92" t="e">
        <f ca="1"/>
        <v>#N/A</v>
      </c>
      <c r="AA479" s="1" t="e">
        <f ca="1"/>
        <v>#N/A</v>
      </c>
      <c r="AB479" s="1" t="e">
        <f ca="1"/>
        <v>#N/A</v>
      </c>
      <c r="AC479" s="1" t="e">
        <f ca="1"/>
        <v>#N/A</v>
      </c>
      <c r="AD479" s="92" t="e">
        <f ca="1"/>
        <v>#N/A</v>
      </c>
      <c r="AE479" s="1" t="e">
        <f ca="1"/>
        <v>#N/A</v>
      </c>
      <c r="AF479" s="1" t="e">
        <f ca="1"/>
        <v>#N/A</v>
      </c>
      <c r="AG479" s="1" t="e">
        <f ca="1"/>
        <v>#N/A</v>
      </c>
      <c r="AH479" s="1" t="e">
        <f ca="1"/>
        <v>#N/A</v>
      </c>
      <c r="AI479" s="1" t="e">
        <f ca="1"/>
        <v>#N/A</v>
      </c>
      <c r="AJ479" s="1" t="e">
        <f t="shared" ca="1" si="99"/>
        <v>#N/A</v>
      </c>
      <c r="AK479" s="1" t="str">
        <f t="shared" ca="1" si="100"/>
        <v/>
      </c>
      <c r="AL479" s="93" t="str">
        <f ca="1">IF(ISNUMBER(AA479),IF(AA479&lt;intake_valve_lift!$B$4*1000,0,AA479),"")</f>
        <v/>
      </c>
      <c r="AM479" s="93" t="str">
        <f t="shared" ca="1" si="101"/>
        <v/>
      </c>
      <c r="AN479" s="1" t="str">
        <f t="shared" ca="1" si="102"/>
        <v/>
      </c>
      <c r="AO479" s="93" t="str">
        <f ca="1">IF(ISNUMBER(AE479),IF(AE479&lt;exhaust_valve_lift!$B$4*1000,0,AE479),"")</f>
        <v/>
      </c>
      <c r="AP479" s="93" t="str">
        <f t="shared" ca="1" si="103"/>
        <v/>
      </c>
      <c r="AQ479" s="1" t="e">
        <f ca="1"/>
        <v>#N/A</v>
      </c>
      <c r="AR479" s="1" t="e">
        <f ca="1"/>
        <v>#N/A</v>
      </c>
      <c r="AS479" s="1" t="e">
        <f ca="1"/>
        <v>#N/A</v>
      </c>
      <c r="AT479" s="1" t="e">
        <f ca="1"/>
        <v>#N/A</v>
      </c>
    </row>
    <row r="480" spans="1:46" x14ac:dyDescent="0.25">
      <c r="A480" s="8"/>
      <c r="B480" s="10"/>
      <c r="C480" s="6" t="str">
        <f t="shared" si="91"/>
        <v/>
      </c>
      <c r="D480" s="6" t="str">
        <f t="shared" si="97"/>
        <v/>
      </c>
      <c r="E480" s="3" t="str">
        <f t="shared" si="92"/>
        <v/>
      </c>
      <c r="F480" t="str">
        <f t="shared" si="93"/>
        <v/>
      </c>
      <c r="G480" s="13"/>
      <c r="H480" s="14"/>
      <c r="I480" s="6" t="str">
        <f t="shared" si="94"/>
        <v/>
      </c>
      <c r="J480" s="6" t="str">
        <f t="shared" si="98"/>
        <v/>
      </c>
      <c r="K480" s="3" t="str">
        <f t="shared" si="95"/>
        <v/>
      </c>
      <c r="L480" t="str">
        <f t="shared" si="96"/>
        <v/>
      </c>
      <c r="X480" s="1" t="e">
        <f ca="1"/>
        <v>#N/A</v>
      </c>
      <c r="Y480" s="1" t="e">
        <f ca="1"/>
        <v>#N/A</v>
      </c>
      <c r="Z480" s="92" t="e">
        <f ca="1"/>
        <v>#N/A</v>
      </c>
      <c r="AA480" s="1" t="e">
        <f ca="1"/>
        <v>#N/A</v>
      </c>
      <c r="AB480" s="1" t="e">
        <f ca="1"/>
        <v>#N/A</v>
      </c>
      <c r="AC480" s="1" t="e">
        <f ca="1"/>
        <v>#N/A</v>
      </c>
      <c r="AD480" s="92" t="e">
        <f ca="1"/>
        <v>#N/A</v>
      </c>
      <c r="AE480" s="1" t="e">
        <f ca="1"/>
        <v>#N/A</v>
      </c>
      <c r="AF480" s="1" t="e">
        <f ca="1"/>
        <v>#N/A</v>
      </c>
      <c r="AG480" s="1" t="e">
        <f ca="1"/>
        <v>#N/A</v>
      </c>
      <c r="AH480" s="1" t="e">
        <f ca="1"/>
        <v>#N/A</v>
      </c>
      <c r="AI480" s="1" t="e">
        <f ca="1"/>
        <v>#N/A</v>
      </c>
      <c r="AJ480" s="1" t="e">
        <f t="shared" ca="1" si="99"/>
        <v>#N/A</v>
      </c>
      <c r="AK480" s="1" t="str">
        <f t="shared" ca="1" si="100"/>
        <v/>
      </c>
      <c r="AL480" s="93" t="str">
        <f ca="1">IF(ISNUMBER(AA480),IF(AA480&lt;intake_valve_lift!$B$4*1000,0,AA480),"")</f>
        <v/>
      </c>
      <c r="AM480" s="93" t="str">
        <f t="shared" ca="1" si="101"/>
        <v/>
      </c>
      <c r="AN480" s="1" t="str">
        <f t="shared" ca="1" si="102"/>
        <v/>
      </c>
      <c r="AO480" s="93" t="str">
        <f ca="1">IF(ISNUMBER(AE480),IF(AE480&lt;exhaust_valve_lift!$B$4*1000,0,AE480),"")</f>
        <v/>
      </c>
      <c r="AP480" s="93" t="str">
        <f t="shared" ca="1" si="103"/>
        <v/>
      </c>
      <c r="AQ480" s="1" t="e">
        <f ca="1"/>
        <v>#N/A</v>
      </c>
      <c r="AR480" s="1" t="e">
        <f ca="1"/>
        <v>#N/A</v>
      </c>
      <c r="AS480" s="1" t="e">
        <f ca="1"/>
        <v>#N/A</v>
      </c>
      <c r="AT480" s="1" t="e">
        <f ca="1"/>
        <v>#N/A</v>
      </c>
    </row>
    <row r="481" spans="1:46" x14ac:dyDescent="0.25">
      <c r="A481" s="8"/>
      <c r="B481" s="10"/>
      <c r="C481" s="6" t="str">
        <f t="shared" si="91"/>
        <v/>
      </c>
      <c r="D481" s="6" t="str">
        <f t="shared" si="97"/>
        <v/>
      </c>
      <c r="E481" s="3" t="str">
        <f t="shared" si="92"/>
        <v/>
      </c>
      <c r="F481" t="str">
        <f t="shared" si="93"/>
        <v/>
      </c>
      <c r="G481" s="13"/>
      <c r="H481" s="14"/>
      <c r="I481" s="6" t="str">
        <f t="shared" si="94"/>
        <v/>
      </c>
      <c r="J481" s="6" t="str">
        <f t="shared" si="98"/>
        <v/>
      </c>
      <c r="K481" s="3" t="str">
        <f t="shared" si="95"/>
        <v/>
      </c>
      <c r="L481" t="str">
        <f t="shared" si="96"/>
        <v/>
      </c>
      <c r="X481" s="1" t="e">
        <f ca="1"/>
        <v>#N/A</v>
      </c>
      <c r="Y481" s="1" t="e">
        <f ca="1"/>
        <v>#N/A</v>
      </c>
      <c r="Z481" s="92" t="e">
        <f ca="1"/>
        <v>#N/A</v>
      </c>
      <c r="AA481" s="1" t="e">
        <f ca="1"/>
        <v>#N/A</v>
      </c>
      <c r="AB481" s="1" t="e">
        <f ca="1"/>
        <v>#N/A</v>
      </c>
      <c r="AC481" s="1" t="e">
        <f ca="1"/>
        <v>#N/A</v>
      </c>
      <c r="AD481" s="92" t="e">
        <f ca="1"/>
        <v>#N/A</v>
      </c>
      <c r="AE481" s="1" t="e">
        <f ca="1"/>
        <v>#N/A</v>
      </c>
      <c r="AF481" s="1" t="e">
        <f ca="1"/>
        <v>#N/A</v>
      </c>
      <c r="AG481" s="1" t="e">
        <f ca="1"/>
        <v>#N/A</v>
      </c>
      <c r="AH481" s="1" t="e">
        <f ca="1"/>
        <v>#N/A</v>
      </c>
      <c r="AI481" s="1" t="e">
        <f ca="1"/>
        <v>#N/A</v>
      </c>
      <c r="AJ481" s="1" t="e">
        <f t="shared" ca="1" si="99"/>
        <v>#N/A</v>
      </c>
      <c r="AK481" s="1" t="str">
        <f t="shared" ca="1" si="100"/>
        <v/>
      </c>
      <c r="AL481" s="93" t="str">
        <f ca="1">IF(ISNUMBER(AA481),IF(AA481&lt;intake_valve_lift!$B$4*1000,0,AA481),"")</f>
        <v/>
      </c>
      <c r="AM481" s="93" t="str">
        <f t="shared" ca="1" si="101"/>
        <v/>
      </c>
      <c r="AN481" s="1" t="str">
        <f t="shared" ca="1" si="102"/>
        <v/>
      </c>
      <c r="AO481" s="93" t="str">
        <f ca="1">IF(ISNUMBER(AE481),IF(AE481&lt;exhaust_valve_lift!$B$4*1000,0,AE481),"")</f>
        <v/>
      </c>
      <c r="AP481" s="93" t="str">
        <f t="shared" ca="1" si="103"/>
        <v/>
      </c>
      <c r="AQ481" s="1" t="e">
        <f ca="1"/>
        <v>#N/A</v>
      </c>
      <c r="AR481" s="1" t="e">
        <f ca="1"/>
        <v>#N/A</v>
      </c>
      <c r="AS481" s="1" t="e">
        <f ca="1"/>
        <v>#N/A</v>
      </c>
      <c r="AT481" s="1" t="e">
        <f ca="1"/>
        <v>#N/A</v>
      </c>
    </row>
    <row r="482" spans="1:46" x14ac:dyDescent="0.25">
      <c r="A482" s="8"/>
      <c r="B482" s="10"/>
      <c r="C482" s="6" t="str">
        <f t="shared" si="91"/>
        <v/>
      </c>
      <c r="D482" s="6" t="str">
        <f t="shared" si="97"/>
        <v/>
      </c>
      <c r="E482" s="3" t="str">
        <f t="shared" si="92"/>
        <v/>
      </c>
      <c r="F482" t="str">
        <f t="shared" si="93"/>
        <v/>
      </c>
      <c r="G482" s="13"/>
      <c r="H482" s="14"/>
      <c r="I482" s="6" t="str">
        <f t="shared" si="94"/>
        <v/>
      </c>
      <c r="J482" s="6" t="str">
        <f t="shared" si="98"/>
        <v/>
      </c>
      <c r="K482" s="3" t="str">
        <f t="shared" si="95"/>
        <v/>
      </c>
      <c r="L482" t="str">
        <f t="shared" si="96"/>
        <v/>
      </c>
      <c r="X482" s="1" t="e">
        <f ca="1"/>
        <v>#N/A</v>
      </c>
      <c r="Y482" s="1" t="e">
        <f ca="1"/>
        <v>#N/A</v>
      </c>
      <c r="Z482" s="92" t="e">
        <f ca="1"/>
        <v>#N/A</v>
      </c>
      <c r="AA482" s="1" t="e">
        <f ca="1"/>
        <v>#N/A</v>
      </c>
      <c r="AB482" s="1" t="e">
        <f ca="1"/>
        <v>#N/A</v>
      </c>
      <c r="AC482" s="1" t="e">
        <f ca="1"/>
        <v>#N/A</v>
      </c>
      <c r="AD482" s="92" t="e">
        <f ca="1"/>
        <v>#N/A</v>
      </c>
      <c r="AE482" s="1" t="e">
        <f ca="1"/>
        <v>#N/A</v>
      </c>
      <c r="AF482" s="1" t="e">
        <f ca="1"/>
        <v>#N/A</v>
      </c>
      <c r="AG482" s="1" t="e">
        <f ca="1"/>
        <v>#N/A</v>
      </c>
      <c r="AH482" s="1" t="e">
        <f ca="1"/>
        <v>#N/A</v>
      </c>
      <c r="AI482" s="1" t="e">
        <f ca="1"/>
        <v>#N/A</v>
      </c>
      <c r="AJ482" s="1" t="e">
        <f t="shared" ca="1" si="99"/>
        <v>#N/A</v>
      </c>
      <c r="AK482" s="1" t="str">
        <f t="shared" ca="1" si="100"/>
        <v/>
      </c>
      <c r="AL482" s="93" t="str">
        <f ca="1">IF(ISNUMBER(AA482),IF(AA482&lt;intake_valve_lift!$B$4*1000,0,AA482),"")</f>
        <v/>
      </c>
      <c r="AM482" s="93" t="str">
        <f t="shared" ca="1" si="101"/>
        <v/>
      </c>
      <c r="AN482" s="1" t="str">
        <f t="shared" ca="1" si="102"/>
        <v/>
      </c>
      <c r="AO482" s="93" t="str">
        <f ca="1">IF(ISNUMBER(AE482),IF(AE482&lt;exhaust_valve_lift!$B$4*1000,0,AE482),"")</f>
        <v/>
      </c>
      <c r="AP482" s="93" t="str">
        <f t="shared" ca="1" si="103"/>
        <v/>
      </c>
      <c r="AQ482" s="1" t="e">
        <f ca="1"/>
        <v>#N/A</v>
      </c>
      <c r="AR482" s="1" t="e">
        <f ca="1"/>
        <v>#N/A</v>
      </c>
      <c r="AS482" s="1" t="e">
        <f ca="1"/>
        <v>#N/A</v>
      </c>
      <c r="AT482" s="1" t="e">
        <f ca="1"/>
        <v>#N/A</v>
      </c>
    </row>
    <row r="483" spans="1:46" x14ac:dyDescent="0.25">
      <c r="A483" s="8"/>
      <c r="B483" s="10"/>
      <c r="C483" s="6" t="str">
        <f t="shared" si="91"/>
        <v/>
      </c>
      <c r="D483" s="6" t="str">
        <f t="shared" si="97"/>
        <v/>
      </c>
      <c r="E483" s="3" t="str">
        <f t="shared" si="92"/>
        <v/>
      </c>
      <c r="F483" t="str">
        <f t="shared" si="93"/>
        <v/>
      </c>
      <c r="G483" s="13"/>
      <c r="H483" s="14"/>
      <c r="I483" s="6" t="str">
        <f t="shared" si="94"/>
        <v/>
      </c>
      <c r="J483" s="6" t="str">
        <f t="shared" si="98"/>
        <v/>
      </c>
      <c r="K483" s="3" t="str">
        <f t="shared" si="95"/>
        <v/>
      </c>
      <c r="L483" t="str">
        <f t="shared" si="96"/>
        <v/>
      </c>
      <c r="X483" s="1" t="e">
        <f ca="1"/>
        <v>#N/A</v>
      </c>
      <c r="Y483" s="1" t="e">
        <f ca="1"/>
        <v>#N/A</v>
      </c>
      <c r="Z483" s="92" t="e">
        <f ca="1"/>
        <v>#N/A</v>
      </c>
      <c r="AA483" s="1" t="e">
        <f ca="1"/>
        <v>#N/A</v>
      </c>
      <c r="AB483" s="1" t="e">
        <f ca="1"/>
        <v>#N/A</v>
      </c>
      <c r="AC483" s="1" t="e">
        <f ca="1"/>
        <v>#N/A</v>
      </c>
      <c r="AD483" s="92" t="e">
        <f ca="1"/>
        <v>#N/A</v>
      </c>
      <c r="AE483" s="1" t="e">
        <f ca="1"/>
        <v>#N/A</v>
      </c>
      <c r="AF483" s="1" t="e">
        <f ca="1"/>
        <v>#N/A</v>
      </c>
      <c r="AG483" s="1" t="e">
        <f ca="1"/>
        <v>#N/A</v>
      </c>
      <c r="AH483" s="1" t="e">
        <f ca="1"/>
        <v>#N/A</v>
      </c>
      <c r="AI483" s="1" t="e">
        <f ca="1"/>
        <v>#N/A</v>
      </c>
      <c r="AJ483" s="1" t="e">
        <f t="shared" ca="1" si="99"/>
        <v>#N/A</v>
      </c>
      <c r="AK483" s="1" t="str">
        <f t="shared" ca="1" si="100"/>
        <v/>
      </c>
      <c r="AL483" s="93" t="str">
        <f ca="1">IF(ISNUMBER(AA483),IF(AA483&lt;intake_valve_lift!$B$4*1000,0,AA483),"")</f>
        <v/>
      </c>
      <c r="AM483" s="93" t="str">
        <f t="shared" ca="1" si="101"/>
        <v/>
      </c>
      <c r="AN483" s="1" t="str">
        <f t="shared" ca="1" si="102"/>
        <v/>
      </c>
      <c r="AO483" s="93" t="str">
        <f ca="1">IF(ISNUMBER(AE483),IF(AE483&lt;exhaust_valve_lift!$B$4*1000,0,AE483),"")</f>
        <v/>
      </c>
      <c r="AP483" s="93" t="str">
        <f t="shared" ca="1" si="103"/>
        <v/>
      </c>
      <c r="AQ483" s="1" t="e">
        <f ca="1"/>
        <v>#N/A</v>
      </c>
      <c r="AR483" s="1" t="e">
        <f ca="1"/>
        <v>#N/A</v>
      </c>
      <c r="AS483" s="1" t="e">
        <f ca="1"/>
        <v>#N/A</v>
      </c>
      <c r="AT483" s="1" t="e">
        <f ca="1"/>
        <v>#N/A</v>
      </c>
    </row>
    <row r="484" spans="1:46" x14ac:dyDescent="0.25">
      <c r="A484" s="8"/>
      <c r="B484" s="10"/>
      <c r="C484" s="6" t="str">
        <f t="shared" si="91"/>
        <v/>
      </c>
      <c r="D484" s="6" t="str">
        <f t="shared" si="97"/>
        <v/>
      </c>
      <c r="E484" s="3" t="str">
        <f t="shared" si="92"/>
        <v/>
      </c>
      <c r="F484" t="str">
        <f t="shared" si="93"/>
        <v/>
      </c>
      <c r="G484" s="13"/>
      <c r="H484" s="14"/>
      <c r="I484" s="6" t="str">
        <f t="shared" si="94"/>
        <v/>
      </c>
      <c r="J484" s="6" t="str">
        <f t="shared" si="98"/>
        <v/>
      </c>
      <c r="K484" s="3" t="str">
        <f t="shared" si="95"/>
        <v/>
      </c>
      <c r="L484" t="str">
        <f t="shared" si="96"/>
        <v/>
      </c>
      <c r="X484" s="1" t="e">
        <f ca="1"/>
        <v>#N/A</v>
      </c>
      <c r="Y484" s="1" t="e">
        <f ca="1"/>
        <v>#N/A</v>
      </c>
      <c r="Z484" s="92" t="e">
        <f ca="1"/>
        <v>#N/A</v>
      </c>
      <c r="AA484" s="1" t="e">
        <f ca="1"/>
        <v>#N/A</v>
      </c>
      <c r="AB484" s="1" t="e">
        <f ca="1"/>
        <v>#N/A</v>
      </c>
      <c r="AC484" s="1" t="e">
        <f ca="1"/>
        <v>#N/A</v>
      </c>
      <c r="AD484" s="92" t="e">
        <f ca="1"/>
        <v>#N/A</v>
      </c>
      <c r="AE484" s="1" t="e">
        <f ca="1"/>
        <v>#N/A</v>
      </c>
      <c r="AF484" s="1" t="e">
        <f ca="1"/>
        <v>#N/A</v>
      </c>
      <c r="AG484" s="1" t="e">
        <f ca="1"/>
        <v>#N/A</v>
      </c>
      <c r="AH484" s="1" t="e">
        <f ca="1"/>
        <v>#N/A</v>
      </c>
      <c r="AI484" s="1" t="e">
        <f ca="1"/>
        <v>#N/A</v>
      </c>
      <c r="AJ484" s="1" t="e">
        <f t="shared" ca="1" si="99"/>
        <v>#N/A</v>
      </c>
      <c r="AK484" s="1" t="str">
        <f t="shared" ca="1" si="100"/>
        <v/>
      </c>
      <c r="AL484" s="93" t="str">
        <f ca="1">IF(ISNUMBER(AA484),IF(AA484&lt;intake_valve_lift!$B$4*1000,0,AA484),"")</f>
        <v/>
      </c>
      <c r="AM484" s="93" t="str">
        <f t="shared" ca="1" si="101"/>
        <v/>
      </c>
      <c r="AN484" s="1" t="str">
        <f t="shared" ca="1" si="102"/>
        <v/>
      </c>
      <c r="AO484" s="93" t="str">
        <f ca="1">IF(ISNUMBER(AE484),IF(AE484&lt;exhaust_valve_lift!$B$4*1000,0,AE484),"")</f>
        <v/>
      </c>
      <c r="AP484" s="93" t="str">
        <f t="shared" ca="1" si="103"/>
        <v/>
      </c>
      <c r="AQ484" s="1" t="e">
        <f ca="1"/>
        <v>#N/A</v>
      </c>
      <c r="AR484" s="1" t="e">
        <f ca="1"/>
        <v>#N/A</v>
      </c>
      <c r="AS484" s="1" t="e">
        <f ca="1"/>
        <v>#N/A</v>
      </c>
      <c r="AT484" s="1" t="e">
        <f ca="1"/>
        <v>#N/A</v>
      </c>
    </row>
    <row r="485" spans="1:46" x14ac:dyDescent="0.25">
      <c r="A485" s="8"/>
      <c r="B485" s="10"/>
      <c r="C485" s="6" t="str">
        <f t="shared" si="91"/>
        <v/>
      </c>
      <c r="D485" s="6" t="str">
        <f t="shared" si="97"/>
        <v/>
      </c>
      <c r="E485" s="3" t="str">
        <f t="shared" si="92"/>
        <v/>
      </c>
      <c r="F485" t="str">
        <f t="shared" si="93"/>
        <v/>
      </c>
      <c r="G485" s="13"/>
      <c r="H485" s="14"/>
      <c r="I485" s="6" t="str">
        <f t="shared" si="94"/>
        <v/>
      </c>
      <c r="J485" s="6" t="str">
        <f t="shared" si="98"/>
        <v/>
      </c>
      <c r="K485" s="3" t="str">
        <f t="shared" si="95"/>
        <v/>
      </c>
      <c r="L485" t="str">
        <f t="shared" si="96"/>
        <v/>
      </c>
      <c r="X485" s="1" t="e">
        <f ca="1"/>
        <v>#N/A</v>
      </c>
      <c r="Y485" s="1" t="e">
        <f ca="1"/>
        <v>#N/A</v>
      </c>
      <c r="Z485" s="92" t="e">
        <f ca="1"/>
        <v>#N/A</v>
      </c>
      <c r="AA485" s="1" t="e">
        <f ca="1"/>
        <v>#N/A</v>
      </c>
      <c r="AB485" s="1" t="e">
        <f ca="1"/>
        <v>#N/A</v>
      </c>
      <c r="AC485" s="1" t="e">
        <f ca="1"/>
        <v>#N/A</v>
      </c>
      <c r="AD485" s="92" t="e">
        <f ca="1"/>
        <v>#N/A</v>
      </c>
      <c r="AE485" s="1" t="e">
        <f ca="1"/>
        <v>#N/A</v>
      </c>
      <c r="AF485" s="1" t="e">
        <f ca="1"/>
        <v>#N/A</v>
      </c>
      <c r="AG485" s="1" t="e">
        <f ca="1"/>
        <v>#N/A</v>
      </c>
      <c r="AH485" s="1" t="e">
        <f ca="1"/>
        <v>#N/A</v>
      </c>
      <c r="AI485" s="1" t="e">
        <f ca="1"/>
        <v>#N/A</v>
      </c>
      <c r="AJ485" s="1" t="e">
        <f t="shared" ca="1" si="99"/>
        <v>#N/A</v>
      </c>
      <c r="AK485" s="1" t="str">
        <f t="shared" ca="1" si="100"/>
        <v/>
      </c>
      <c r="AL485" s="93" t="str">
        <f ca="1">IF(ISNUMBER(AA485),IF(AA485&lt;intake_valve_lift!$B$4*1000,0,AA485),"")</f>
        <v/>
      </c>
      <c r="AM485" s="93" t="str">
        <f t="shared" ca="1" si="101"/>
        <v/>
      </c>
      <c r="AN485" s="1" t="str">
        <f t="shared" ca="1" si="102"/>
        <v/>
      </c>
      <c r="AO485" s="93" t="str">
        <f ca="1">IF(ISNUMBER(AE485),IF(AE485&lt;exhaust_valve_lift!$B$4*1000,0,AE485),"")</f>
        <v/>
      </c>
      <c r="AP485" s="93" t="str">
        <f t="shared" ca="1" si="103"/>
        <v/>
      </c>
      <c r="AQ485" s="1" t="e">
        <f ca="1"/>
        <v>#N/A</v>
      </c>
      <c r="AR485" s="1" t="e">
        <f ca="1"/>
        <v>#N/A</v>
      </c>
      <c r="AS485" s="1" t="e">
        <f ca="1"/>
        <v>#N/A</v>
      </c>
      <c r="AT485" s="1" t="e">
        <f ca="1"/>
        <v>#N/A</v>
      </c>
    </row>
    <row r="486" spans="1:46" x14ac:dyDescent="0.25">
      <c r="A486" s="8"/>
      <c r="B486" s="10"/>
      <c r="C486" s="6" t="str">
        <f t="shared" si="91"/>
        <v/>
      </c>
      <c r="D486" s="6" t="str">
        <f t="shared" si="97"/>
        <v/>
      </c>
      <c r="E486" s="3" t="str">
        <f t="shared" si="92"/>
        <v/>
      </c>
      <c r="F486" t="str">
        <f t="shared" si="93"/>
        <v/>
      </c>
      <c r="G486" s="13"/>
      <c r="H486" s="14"/>
      <c r="I486" s="6" t="str">
        <f t="shared" si="94"/>
        <v/>
      </c>
      <c r="J486" s="6" t="str">
        <f t="shared" si="98"/>
        <v/>
      </c>
      <c r="K486" s="3" t="str">
        <f t="shared" si="95"/>
        <v/>
      </c>
      <c r="L486" t="str">
        <f t="shared" si="96"/>
        <v/>
      </c>
      <c r="X486" s="1" t="e">
        <f ca="1"/>
        <v>#N/A</v>
      </c>
      <c r="Y486" s="1" t="e">
        <f ca="1"/>
        <v>#N/A</v>
      </c>
      <c r="Z486" s="92" t="e">
        <f ca="1"/>
        <v>#N/A</v>
      </c>
      <c r="AA486" s="1" t="e">
        <f ca="1"/>
        <v>#N/A</v>
      </c>
      <c r="AB486" s="1" t="e">
        <f ca="1"/>
        <v>#N/A</v>
      </c>
      <c r="AC486" s="1" t="e">
        <f ca="1"/>
        <v>#N/A</v>
      </c>
      <c r="AD486" s="92" t="e">
        <f ca="1"/>
        <v>#N/A</v>
      </c>
      <c r="AE486" s="1" t="e">
        <f ca="1"/>
        <v>#N/A</v>
      </c>
      <c r="AF486" s="1" t="e">
        <f ca="1"/>
        <v>#N/A</v>
      </c>
      <c r="AG486" s="1" t="e">
        <f ca="1"/>
        <v>#N/A</v>
      </c>
      <c r="AH486" s="1" t="e">
        <f ca="1"/>
        <v>#N/A</v>
      </c>
      <c r="AI486" s="1" t="e">
        <f ca="1"/>
        <v>#N/A</v>
      </c>
      <c r="AJ486" s="1" t="e">
        <f t="shared" ca="1" si="99"/>
        <v>#N/A</v>
      </c>
      <c r="AK486" s="1" t="str">
        <f t="shared" ca="1" si="100"/>
        <v/>
      </c>
      <c r="AL486" s="93" t="str">
        <f ca="1">IF(ISNUMBER(AA486),IF(AA486&lt;intake_valve_lift!$B$4*1000,0,AA486),"")</f>
        <v/>
      </c>
      <c r="AM486" s="93" t="str">
        <f t="shared" ca="1" si="101"/>
        <v/>
      </c>
      <c r="AN486" s="1" t="str">
        <f t="shared" ca="1" si="102"/>
        <v/>
      </c>
      <c r="AO486" s="93" t="str">
        <f ca="1">IF(ISNUMBER(AE486),IF(AE486&lt;exhaust_valve_lift!$B$4*1000,0,AE486),"")</f>
        <v/>
      </c>
      <c r="AP486" s="93" t="str">
        <f t="shared" ca="1" si="103"/>
        <v/>
      </c>
      <c r="AQ486" s="1" t="e">
        <f ca="1"/>
        <v>#N/A</v>
      </c>
      <c r="AR486" s="1" t="e">
        <f ca="1"/>
        <v>#N/A</v>
      </c>
      <c r="AS486" s="1" t="e">
        <f ca="1"/>
        <v>#N/A</v>
      </c>
      <c r="AT486" s="1" t="e">
        <f ca="1"/>
        <v>#N/A</v>
      </c>
    </row>
    <row r="487" spans="1:46" x14ac:dyDescent="0.25">
      <c r="A487" s="8"/>
      <c r="B487" s="10"/>
      <c r="C487" s="6" t="str">
        <f t="shared" si="91"/>
        <v/>
      </c>
      <c r="D487" s="6" t="str">
        <f t="shared" si="97"/>
        <v/>
      </c>
      <c r="E487" s="3" t="str">
        <f t="shared" si="92"/>
        <v/>
      </c>
      <c r="F487" t="str">
        <f t="shared" si="93"/>
        <v/>
      </c>
      <c r="G487" s="13"/>
      <c r="H487" s="14"/>
      <c r="I487" s="6" t="str">
        <f t="shared" si="94"/>
        <v/>
      </c>
      <c r="J487" s="6" t="str">
        <f t="shared" si="98"/>
        <v/>
      </c>
      <c r="K487" s="3" t="str">
        <f t="shared" si="95"/>
        <v/>
      </c>
      <c r="L487" t="str">
        <f t="shared" si="96"/>
        <v/>
      </c>
      <c r="X487" s="1" t="e">
        <f ca="1"/>
        <v>#N/A</v>
      </c>
      <c r="Y487" s="1" t="e">
        <f ca="1"/>
        <v>#N/A</v>
      </c>
      <c r="Z487" s="92" t="e">
        <f ca="1"/>
        <v>#N/A</v>
      </c>
      <c r="AA487" s="1" t="e">
        <f ca="1"/>
        <v>#N/A</v>
      </c>
      <c r="AB487" s="1" t="e">
        <f ca="1"/>
        <v>#N/A</v>
      </c>
      <c r="AC487" s="1" t="e">
        <f ca="1"/>
        <v>#N/A</v>
      </c>
      <c r="AD487" s="92" t="e">
        <f ca="1"/>
        <v>#N/A</v>
      </c>
      <c r="AE487" s="1" t="e">
        <f ca="1"/>
        <v>#N/A</v>
      </c>
      <c r="AF487" s="1" t="e">
        <f ca="1"/>
        <v>#N/A</v>
      </c>
      <c r="AG487" s="1" t="e">
        <f ca="1"/>
        <v>#N/A</v>
      </c>
      <c r="AH487" s="1" t="e">
        <f ca="1"/>
        <v>#N/A</v>
      </c>
      <c r="AI487" s="1" t="e">
        <f ca="1"/>
        <v>#N/A</v>
      </c>
      <c r="AJ487" s="1" t="e">
        <f t="shared" ca="1" si="99"/>
        <v>#N/A</v>
      </c>
      <c r="AK487" s="1" t="str">
        <f t="shared" ca="1" si="100"/>
        <v/>
      </c>
      <c r="AL487" s="93" t="str">
        <f ca="1">IF(ISNUMBER(AA487),IF(AA487&lt;intake_valve_lift!$B$4*1000,0,AA487),"")</f>
        <v/>
      </c>
      <c r="AM487" s="93" t="str">
        <f t="shared" ca="1" si="101"/>
        <v/>
      </c>
      <c r="AN487" s="1" t="str">
        <f t="shared" ca="1" si="102"/>
        <v/>
      </c>
      <c r="AO487" s="93" t="str">
        <f ca="1">IF(ISNUMBER(AE487),IF(AE487&lt;exhaust_valve_lift!$B$4*1000,0,AE487),"")</f>
        <v/>
      </c>
      <c r="AP487" s="93" t="str">
        <f t="shared" ca="1" si="103"/>
        <v/>
      </c>
      <c r="AQ487" s="1" t="e">
        <f ca="1"/>
        <v>#N/A</v>
      </c>
      <c r="AR487" s="1" t="e">
        <f ca="1"/>
        <v>#N/A</v>
      </c>
      <c r="AS487" s="1" t="e">
        <f ca="1"/>
        <v>#N/A</v>
      </c>
      <c r="AT487" s="1" t="e">
        <f ca="1"/>
        <v>#N/A</v>
      </c>
    </row>
    <row r="488" spans="1:46" x14ac:dyDescent="0.25">
      <c r="A488" s="8"/>
      <c r="B488" s="10"/>
      <c r="C488" s="6" t="str">
        <f t="shared" si="91"/>
        <v/>
      </c>
      <c r="D488" s="6" t="str">
        <f t="shared" si="97"/>
        <v/>
      </c>
      <c r="E488" s="3" t="str">
        <f t="shared" si="92"/>
        <v/>
      </c>
      <c r="F488" t="str">
        <f t="shared" si="93"/>
        <v/>
      </c>
      <c r="G488" s="13"/>
      <c r="H488" s="14"/>
      <c r="I488" s="6" t="str">
        <f t="shared" si="94"/>
        <v/>
      </c>
      <c r="J488" s="6" t="str">
        <f t="shared" si="98"/>
        <v/>
      </c>
      <c r="K488" s="3" t="str">
        <f t="shared" si="95"/>
        <v/>
      </c>
      <c r="L488" t="str">
        <f t="shared" si="96"/>
        <v/>
      </c>
      <c r="X488" s="1" t="e">
        <f ca="1"/>
        <v>#N/A</v>
      </c>
      <c r="Y488" s="1" t="e">
        <f ca="1"/>
        <v>#N/A</v>
      </c>
      <c r="Z488" s="92" t="e">
        <f ca="1"/>
        <v>#N/A</v>
      </c>
      <c r="AA488" s="1" t="e">
        <f ca="1"/>
        <v>#N/A</v>
      </c>
      <c r="AB488" s="1" t="e">
        <f ca="1"/>
        <v>#N/A</v>
      </c>
      <c r="AC488" s="1" t="e">
        <f ca="1"/>
        <v>#N/A</v>
      </c>
      <c r="AD488" s="92" t="e">
        <f ca="1"/>
        <v>#N/A</v>
      </c>
      <c r="AE488" s="1" t="e">
        <f ca="1"/>
        <v>#N/A</v>
      </c>
      <c r="AF488" s="1" t="e">
        <f ca="1"/>
        <v>#N/A</v>
      </c>
      <c r="AG488" s="1" t="e">
        <f ca="1"/>
        <v>#N/A</v>
      </c>
      <c r="AH488" s="1" t="e">
        <f ca="1"/>
        <v>#N/A</v>
      </c>
      <c r="AI488" s="1" t="e">
        <f ca="1"/>
        <v>#N/A</v>
      </c>
      <c r="AJ488" s="1" t="e">
        <f t="shared" ca="1" si="99"/>
        <v>#N/A</v>
      </c>
      <c r="AK488" s="1" t="str">
        <f t="shared" ca="1" si="100"/>
        <v/>
      </c>
      <c r="AL488" s="93" t="str">
        <f ca="1">IF(ISNUMBER(AA488),IF(AA488&lt;intake_valve_lift!$B$4*1000,0,AA488),"")</f>
        <v/>
      </c>
      <c r="AM488" s="93" t="str">
        <f t="shared" ca="1" si="101"/>
        <v/>
      </c>
      <c r="AN488" s="1" t="str">
        <f t="shared" ca="1" si="102"/>
        <v/>
      </c>
      <c r="AO488" s="93" t="str">
        <f ca="1">IF(ISNUMBER(AE488),IF(AE488&lt;exhaust_valve_lift!$B$4*1000,0,AE488),"")</f>
        <v/>
      </c>
      <c r="AP488" s="93" t="str">
        <f t="shared" ca="1" si="103"/>
        <v/>
      </c>
      <c r="AQ488" s="1" t="e">
        <f ca="1"/>
        <v>#N/A</v>
      </c>
      <c r="AR488" s="1" t="e">
        <f ca="1"/>
        <v>#N/A</v>
      </c>
      <c r="AS488" s="1" t="e">
        <f ca="1"/>
        <v>#N/A</v>
      </c>
      <c r="AT488" s="1" t="e">
        <f ca="1"/>
        <v>#N/A</v>
      </c>
    </row>
    <row r="489" spans="1:46" x14ac:dyDescent="0.25">
      <c r="A489" s="8"/>
      <c r="B489" s="10"/>
      <c r="C489" s="6" t="str">
        <f t="shared" si="91"/>
        <v/>
      </c>
      <c r="D489" s="6" t="str">
        <f t="shared" si="97"/>
        <v/>
      </c>
      <c r="E489" s="3" t="str">
        <f t="shared" si="92"/>
        <v/>
      </c>
      <c r="F489" t="str">
        <f t="shared" si="93"/>
        <v/>
      </c>
      <c r="G489" s="13"/>
      <c r="H489" s="14"/>
      <c r="I489" s="6" t="str">
        <f t="shared" si="94"/>
        <v/>
      </c>
      <c r="J489" s="6" t="str">
        <f t="shared" si="98"/>
        <v/>
      </c>
      <c r="K489" s="3" t="str">
        <f t="shared" si="95"/>
        <v/>
      </c>
      <c r="L489" t="str">
        <f t="shared" si="96"/>
        <v/>
      </c>
      <c r="X489" s="1" t="e">
        <f ca="1"/>
        <v>#N/A</v>
      </c>
      <c r="Y489" s="1" t="e">
        <f ca="1"/>
        <v>#N/A</v>
      </c>
      <c r="Z489" s="92" t="e">
        <f ca="1"/>
        <v>#N/A</v>
      </c>
      <c r="AA489" s="1" t="e">
        <f ca="1"/>
        <v>#N/A</v>
      </c>
      <c r="AB489" s="1" t="e">
        <f ca="1"/>
        <v>#N/A</v>
      </c>
      <c r="AC489" s="1" t="e">
        <f ca="1"/>
        <v>#N/A</v>
      </c>
      <c r="AD489" s="92" t="e">
        <f ca="1"/>
        <v>#N/A</v>
      </c>
      <c r="AE489" s="1" t="e">
        <f ca="1"/>
        <v>#N/A</v>
      </c>
      <c r="AF489" s="1" t="e">
        <f ca="1"/>
        <v>#N/A</v>
      </c>
      <c r="AG489" s="1" t="e">
        <f ca="1"/>
        <v>#N/A</v>
      </c>
      <c r="AH489" s="1" t="e">
        <f ca="1"/>
        <v>#N/A</v>
      </c>
      <c r="AI489" s="1" t="e">
        <f ca="1"/>
        <v>#N/A</v>
      </c>
      <c r="AJ489" s="1" t="e">
        <f t="shared" ca="1" si="99"/>
        <v>#N/A</v>
      </c>
      <c r="AK489" s="1" t="str">
        <f t="shared" ca="1" si="100"/>
        <v/>
      </c>
      <c r="AL489" s="93" t="str">
        <f ca="1">IF(ISNUMBER(AA489),IF(AA489&lt;intake_valve_lift!$B$4*1000,0,AA489),"")</f>
        <v/>
      </c>
      <c r="AM489" s="93" t="str">
        <f t="shared" ca="1" si="101"/>
        <v/>
      </c>
      <c r="AN489" s="1" t="str">
        <f t="shared" ca="1" si="102"/>
        <v/>
      </c>
      <c r="AO489" s="93" t="str">
        <f ca="1">IF(ISNUMBER(AE489),IF(AE489&lt;exhaust_valve_lift!$B$4*1000,0,AE489),"")</f>
        <v/>
      </c>
      <c r="AP489" s="93" t="str">
        <f t="shared" ca="1" si="103"/>
        <v/>
      </c>
      <c r="AQ489" s="1" t="e">
        <f ca="1"/>
        <v>#N/A</v>
      </c>
      <c r="AR489" s="1" t="e">
        <f ca="1"/>
        <v>#N/A</v>
      </c>
      <c r="AS489" s="1" t="e">
        <f ca="1"/>
        <v>#N/A</v>
      </c>
      <c r="AT489" s="1" t="e">
        <f ca="1"/>
        <v>#N/A</v>
      </c>
    </row>
    <row r="490" spans="1:46" x14ac:dyDescent="0.25">
      <c r="A490" s="8"/>
      <c r="B490" s="10"/>
      <c r="C490" s="6" t="str">
        <f t="shared" si="91"/>
        <v/>
      </c>
      <c r="D490" s="6" t="str">
        <f t="shared" si="97"/>
        <v/>
      </c>
      <c r="E490" s="3" t="str">
        <f t="shared" si="92"/>
        <v/>
      </c>
      <c r="F490" t="str">
        <f t="shared" si="93"/>
        <v/>
      </c>
      <c r="G490" s="13"/>
      <c r="H490" s="14"/>
      <c r="I490" s="6" t="str">
        <f t="shared" si="94"/>
        <v/>
      </c>
      <c r="J490" s="6" t="str">
        <f t="shared" si="98"/>
        <v/>
      </c>
      <c r="K490" s="3" t="str">
        <f t="shared" si="95"/>
        <v/>
      </c>
      <c r="L490" t="str">
        <f t="shared" si="96"/>
        <v/>
      </c>
      <c r="X490" s="1" t="e">
        <f ca="1"/>
        <v>#N/A</v>
      </c>
      <c r="Y490" s="1" t="e">
        <f ca="1"/>
        <v>#N/A</v>
      </c>
      <c r="Z490" s="92" t="e">
        <f ca="1"/>
        <v>#N/A</v>
      </c>
      <c r="AA490" s="1" t="e">
        <f ca="1"/>
        <v>#N/A</v>
      </c>
      <c r="AB490" s="1" t="e">
        <f ca="1"/>
        <v>#N/A</v>
      </c>
      <c r="AC490" s="1" t="e">
        <f ca="1"/>
        <v>#N/A</v>
      </c>
      <c r="AD490" s="92" t="e">
        <f ca="1"/>
        <v>#N/A</v>
      </c>
      <c r="AE490" s="1" t="e">
        <f ca="1"/>
        <v>#N/A</v>
      </c>
      <c r="AF490" s="1" t="e">
        <f ca="1"/>
        <v>#N/A</v>
      </c>
      <c r="AG490" s="1" t="e">
        <f ca="1"/>
        <v>#N/A</v>
      </c>
      <c r="AH490" s="1" t="e">
        <f ca="1"/>
        <v>#N/A</v>
      </c>
      <c r="AI490" s="1" t="e">
        <f ca="1"/>
        <v>#N/A</v>
      </c>
      <c r="AJ490" s="1" t="e">
        <f t="shared" ca="1" si="99"/>
        <v>#N/A</v>
      </c>
      <c r="AK490" s="1" t="str">
        <f t="shared" ca="1" si="100"/>
        <v/>
      </c>
      <c r="AL490" s="93" t="str">
        <f ca="1">IF(ISNUMBER(AA490),IF(AA490&lt;intake_valve_lift!$B$4*1000,0,AA490),"")</f>
        <v/>
      </c>
      <c r="AM490" s="93" t="str">
        <f t="shared" ca="1" si="101"/>
        <v/>
      </c>
      <c r="AN490" s="1" t="str">
        <f t="shared" ca="1" si="102"/>
        <v/>
      </c>
      <c r="AO490" s="93" t="str">
        <f ca="1">IF(ISNUMBER(AE490),IF(AE490&lt;exhaust_valve_lift!$B$4*1000,0,AE490),"")</f>
        <v/>
      </c>
      <c r="AP490" s="93" t="str">
        <f t="shared" ca="1" si="103"/>
        <v/>
      </c>
      <c r="AQ490" s="1" t="e">
        <f ca="1"/>
        <v>#N/A</v>
      </c>
      <c r="AR490" s="1" t="e">
        <f ca="1"/>
        <v>#N/A</v>
      </c>
      <c r="AS490" s="1" t="e">
        <f ca="1"/>
        <v>#N/A</v>
      </c>
      <c r="AT490" s="1" t="e">
        <f ca="1"/>
        <v>#N/A</v>
      </c>
    </row>
    <row r="491" spans="1:46" x14ac:dyDescent="0.25">
      <c r="A491" s="8"/>
      <c r="B491" s="10"/>
      <c r="C491" s="6" t="str">
        <f t="shared" si="91"/>
        <v/>
      </c>
      <c r="D491" s="6" t="str">
        <f t="shared" si="97"/>
        <v/>
      </c>
      <c r="E491" s="3" t="str">
        <f t="shared" si="92"/>
        <v/>
      </c>
      <c r="F491" t="str">
        <f t="shared" si="93"/>
        <v/>
      </c>
      <c r="G491" s="13"/>
      <c r="H491" s="14"/>
      <c r="I491" s="6" t="str">
        <f t="shared" si="94"/>
        <v/>
      </c>
      <c r="J491" s="6" t="str">
        <f t="shared" si="98"/>
        <v/>
      </c>
      <c r="K491" s="3" t="str">
        <f t="shared" si="95"/>
        <v/>
      </c>
      <c r="L491" t="str">
        <f t="shared" si="96"/>
        <v/>
      </c>
      <c r="X491" s="1" t="e">
        <f ca="1"/>
        <v>#N/A</v>
      </c>
      <c r="Y491" s="1" t="e">
        <f ca="1"/>
        <v>#N/A</v>
      </c>
      <c r="Z491" s="92" t="e">
        <f ca="1"/>
        <v>#N/A</v>
      </c>
      <c r="AA491" s="1" t="e">
        <f ca="1"/>
        <v>#N/A</v>
      </c>
      <c r="AB491" s="1" t="e">
        <f ca="1"/>
        <v>#N/A</v>
      </c>
      <c r="AC491" s="1" t="e">
        <f ca="1"/>
        <v>#N/A</v>
      </c>
      <c r="AD491" s="92" t="e">
        <f ca="1"/>
        <v>#N/A</v>
      </c>
      <c r="AE491" s="1" t="e">
        <f ca="1"/>
        <v>#N/A</v>
      </c>
      <c r="AF491" s="1" t="e">
        <f ca="1"/>
        <v>#N/A</v>
      </c>
      <c r="AG491" s="1" t="e">
        <f ca="1"/>
        <v>#N/A</v>
      </c>
      <c r="AH491" s="1" t="e">
        <f ca="1"/>
        <v>#N/A</v>
      </c>
      <c r="AI491" s="1" t="e">
        <f ca="1"/>
        <v>#N/A</v>
      </c>
      <c r="AJ491" s="1" t="e">
        <f t="shared" ca="1" si="99"/>
        <v>#N/A</v>
      </c>
      <c r="AK491" s="1" t="str">
        <f t="shared" ca="1" si="100"/>
        <v/>
      </c>
      <c r="AL491" s="93" t="str">
        <f ca="1">IF(ISNUMBER(AA491),IF(AA491&lt;intake_valve_lift!$B$4*1000,0,AA491),"")</f>
        <v/>
      </c>
      <c r="AM491" s="93" t="str">
        <f t="shared" ca="1" si="101"/>
        <v/>
      </c>
      <c r="AN491" s="1" t="str">
        <f t="shared" ca="1" si="102"/>
        <v/>
      </c>
      <c r="AO491" s="93" t="str">
        <f ca="1">IF(ISNUMBER(AE491),IF(AE491&lt;exhaust_valve_lift!$B$4*1000,0,AE491),"")</f>
        <v/>
      </c>
      <c r="AP491" s="93" t="str">
        <f t="shared" ca="1" si="103"/>
        <v/>
      </c>
      <c r="AQ491" s="1" t="e">
        <f ca="1"/>
        <v>#N/A</v>
      </c>
      <c r="AR491" s="1" t="e">
        <f ca="1"/>
        <v>#N/A</v>
      </c>
      <c r="AS491" s="1" t="e">
        <f ca="1"/>
        <v>#N/A</v>
      </c>
      <c r="AT491" s="1" t="e">
        <f ca="1"/>
        <v>#N/A</v>
      </c>
    </row>
    <row r="492" spans="1:46" x14ac:dyDescent="0.25">
      <c r="A492" s="8"/>
      <c r="B492" s="10"/>
      <c r="C492" s="6" t="str">
        <f t="shared" si="91"/>
        <v/>
      </c>
      <c r="D492" s="6" t="str">
        <f t="shared" si="97"/>
        <v/>
      </c>
      <c r="E492" s="3" t="str">
        <f t="shared" si="92"/>
        <v/>
      </c>
      <c r="F492" t="str">
        <f t="shared" si="93"/>
        <v/>
      </c>
      <c r="G492" s="13"/>
      <c r="H492" s="14"/>
      <c r="I492" s="6" t="str">
        <f t="shared" si="94"/>
        <v/>
      </c>
      <c r="J492" s="6" t="str">
        <f t="shared" si="98"/>
        <v/>
      </c>
      <c r="K492" s="3" t="str">
        <f t="shared" si="95"/>
        <v/>
      </c>
      <c r="L492" t="str">
        <f t="shared" si="96"/>
        <v/>
      </c>
      <c r="X492" s="1" t="e">
        <f ca="1"/>
        <v>#N/A</v>
      </c>
      <c r="Y492" s="1" t="e">
        <f ca="1"/>
        <v>#N/A</v>
      </c>
      <c r="Z492" s="92" t="e">
        <f ca="1"/>
        <v>#N/A</v>
      </c>
      <c r="AA492" s="1" t="e">
        <f ca="1"/>
        <v>#N/A</v>
      </c>
      <c r="AB492" s="1" t="e">
        <f ca="1"/>
        <v>#N/A</v>
      </c>
      <c r="AC492" s="1" t="e">
        <f ca="1"/>
        <v>#N/A</v>
      </c>
      <c r="AD492" s="92" t="e">
        <f ca="1"/>
        <v>#N/A</v>
      </c>
      <c r="AE492" s="1" t="e">
        <f ca="1"/>
        <v>#N/A</v>
      </c>
      <c r="AF492" s="1" t="e">
        <f ca="1"/>
        <v>#N/A</v>
      </c>
      <c r="AG492" s="1" t="e">
        <f ca="1"/>
        <v>#N/A</v>
      </c>
      <c r="AH492" s="1" t="e">
        <f ca="1"/>
        <v>#N/A</v>
      </c>
      <c r="AI492" s="1" t="e">
        <f ca="1"/>
        <v>#N/A</v>
      </c>
      <c r="AJ492" s="1" t="e">
        <f t="shared" ca="1" si="99"/>
        <v>#N/A</v>
      </c>
      <c r="AK492" s="1" t="str">
        <f t="shared" ca="1" si="100"/>
        <v/>
      </c>
      <c r="AL492" s="93" t="str">
        <f ca="1">IF(ISNUMBER(AA492),IF(AA492&lt;intake_valve_lift!$B$4*1000,0,AA492),"")</f>
        <v/>
      </c>
      <c r="AM492" s="93" t="str">
        <f t="shared" ca="1" si="101"/>
        <v/>
      </c>
      <c r="AN492" s="1" t="str">
        <f t="shared" ca="1" si="102"/>
        <v/>
      </c>
      <c r="AO492" s="93" t="str">
        <f ca="1">IF(ISNUMBER(AE492),IF(AE492&lt;exhaust_valve_lift!$B$4*1000,0,AE492),"")</f>
        <v/>
      </c>
      <c r="AP492" s="93" t="str">
        <f t="shared" ca="1" si="103"/>
        <v/>
      </c>
      <c r="AQ492" s="1" t="e">
        <f ca="1"/>
        <v>#N/A</v>
      </c>
      <c r="AR492" s="1" t="e">
        <f ca="1"/>
        <v>#N/A</v>
      </c>
      <c r="AS492" s="1" t="e">
        <f ca="1"/>
        <v>#N/A</v>
      </c>
      <c r="AT492" s="1" t="e">
        <f ca="1"/>
        <v>#N/A</v>
      </c>
    </row>
    <row r="493" spans="1:46" x14ac:dyDescent="0.25">
      <c r="A493" s="8"/>
      <c r="B493" s="10"/>
      <c r="C493" s="6" t="str">
        <f t="shared" si="91"/>
        <v/>
      </c>
      <c r="D493" s="6" t="str">
        <f t="shared" si="97"/>
        <v/>
      </c>
      <c r="E493" s="3" t="str">
        <f t="shared" si="92"/>
        <v/>
      </c>
      <c r="F493" t="str">
        <f t="shared" si="93"/>
        <v/>
      </c>
      <c r="G493" s="13"/>
      <c r="H493" s="14"/>
      <c r="I493" s="6" t="str">
        <f t="shared" si="94"/>
        <v/>
      </c>
      <c r="J493" s="6" t="str">
        <f t="shared" si="98"/>
        <v/>
      </c>
      <c r="K493" s="3" t="str">
        <f t="shared" si="95"/>
        <v/>
      </c>
      <c r="L493" t="str">
        <f t="shared" si="96"/>
        <v/>
      </c>
      <c r="X493" s="1" t="e">
        <f ca="1"/>
        <v>#N/A</v>
      </c>
      <c r="Y493" s="1" t="e">
        <f ca="1"/>
        <v>#N/A</v>
      </c>
      <c r="Z493" s="92" t="e">
        <f ca="1"/>
        <v>#N/A</v>
      </c>
      <c r="AA493" s="1" t="e">
        <f ca="1"/>
        <v>#N/A</v>
      </c>
      <c r="AB493" s="1" t="e">
        <f ca="1"/>
        <v>#N/A</v>
      </c>
      <c r="AC493" s="1" t="e">
        <f ca="1"/>
        <v>#N/A</v>
      </c>
      <c r="AD493" s="92" t="e">
        <f ca="1"/>
        <v>#N/A</v>
      </c>
      <c r="AE493" s="1" t="e">
        <f ca="1"/>
        <v>#N/A</v>
      </c>
      <c r="AF493" s="1" t="e">
        <f ca="1"/>
        <v>#N/A</v>
      </c>
      <c r="AG493" s="1" t="e">
        <f ca="1"/>
        <v>#N/A</v>
      </c>
      <c r="AH493" s="1" t="e">
        <f ca="1"/>
        <v>#N/A</v>
      </c>
      <c r="AI493" s="1" t="e">
        <f ca="1"/>
        <v>#N/A</v>
      </c>
      <c r="AJ493" s="1" t="e">
        <f t="shared" ca="1" si="99"/>
        <v>#N/A</v>
      </c>
      <c r="AK493" s="1" t="str">
        <f t="shared" ca="1" si="100"/>
        <v/>
      </c>
      <c r="AL493" s="93" t="str">
        <f ca="1">IF(ISNUMBER(AA493),IF(AA493&lt;intake_valve_lift!$B$4*1000,0,AA493),"")</f>
        <v/>
      </c>
      <c r="AM493" s="93" t="str">
        <f t="shared" ca="1" si="101"/>
        <v/>
      </c>
      <c r="AN493" s="1" t="str">
        <f t="shared" ca="1" si="102"/>
        <v/>
      </c>
      <c r="AO493" s="93" t="str">
        <f ca="1">IF(ISNUMBER(AE493),IF(AE493&lt;exhaust_valve_lift!$B$4*1000,0,AE493),"")</f>
        <v/>
      </c>
      <c r="AP493" s="93" t="str">
        <f t="shared" ca="1" si="103"/>
        <v/>
      </c>
      <c r="AQ493" s="1" t="e">
        <f ca="1"/>
        <v>#N/A</v>
      </c>
      <c r="AR493" s="1" t="e">
        <f ca="1"/>
        <v>#N/A</v>
      </c>
      <c r="AS493" s="1" t="e">
        <f ca="1"/>
        <v>#N/A</v>
      </c>
      <c r="AT493" s="1" t="e">
        <f ca="1"/>
        <v>#N/A</v>
      </c>
    </row>
    <row r="494" spans="1:46" x14ac:dyDescent="0.25">
      <c r="A494" s="8"/>
      <c r="B494" s="10"/>
      <c r="C494" s="6" t="str">
        <f t="shared" si="91"/>
        <v/>
      </c>
      <c r="D494" s="6" t="str">
        <f t="shared" si="97"/>
        <v/>
      </c>
      <c r="E494" s="3" t="str">
        <f t="shared" si="92"/>
        <v/>
      </c>
      <c r="F494" t="str">
        <f t="shared" si="93"/>
        <v/>
      </c>
      <c r="G494" s="13"/>
      <c r="H494" s="14"/>
      <c r="I494" s="6" t="str">
        <f t="shared" si="94"/>
        <v/>
      </c>
      <c r="J494" s="6" t="str">
        <f t="shared" si="98"/>
        <v/>
      </c>
      <c r="K494" s="3" t="str">
        <f t="shared" si="95"/>
        <v/>
      </c>
      <c r="L494" t="str">
        <f t="shared" si="96"/>
        <v/>
      </c>
      <c r="X494" s="1" t="e">
        <f ca="1"/>
        <v>#N/A</v>
      </c>
      <c r="Y494" s="1" t="e">
        <f ca="1"/>
        <v>#N/A</v>
      </c>
      <c r="Z494" s="92" t="e">
        <f ca="1"/>
        <v>#N/A</v>
      </c>
      <c r="AA494" s="1" t="e">
        <f ca="1"/>
        <v>#N/A</v>
      </c>
      <c r="AB494" s="1" t="e">
        <f ca="1"/>
        <v>#N/A</v>
      </c>
      <c r="AC494" s="1" t="e">
        <f ca="1"/>
        <v>#N/A</v>
      </c>
      <c r="AD494" s="92" t="e">
        <f ca="1"/>
        <v>#N/A</v>
      </c>
      <c r="AE494" s="1" t="e">
        <f ca="1"/>
        <v>#N/A</v>
      </c>
      <c r="AF494" s="1" t="e">
        <f ca="1"/>
        <v>#N/A</v>
      </c>
      <c r="AG494" s="1" t="e">
        <f ca="1"/>
        <v>#N/A</v>
      </c>
      <c r="AH494" s="1" t="e">
        <f ca="1"/>
        <v>#N/A</v>
      </c>
      <c r="AI494" s="1" t="e">
        <f ca="1"/>
        <v>#N/A</v>
      </c>
      <c r="AJ494" s="1" t="e">
        <f t="shared" ca="1" si="99"/>
        <v>#N/A</v>
      </c>
      <c r="AK494" s="1" t="str">
        <f t="shared" ca="1" si="100"/>
        <v/>
      </c>
      <c r="AL494" s="93" t="str">
        <f ca="1">IF(ISNUMBER(AA494),IF(AA494&lt;intake_valve_lift!$B$4*1000,0,AA494),"")</f>
        <v/>
      </c>
      <c r="AM494" s="93" t="str">
        <f t="shared" ca="1" si="101"/>
        <v/>
      </c>
      <c r="AN494" s="1" t="str">
        <f t="shared" ca="1" si="102"/>
        <v/>
      </c>
      <c r="AO494" s="93" t="str">
        <f ca="1">IF(ISNUMBER(AE494),IF(AE494&lt;exhaust_valve_lift!$B$4*1000,0,AE494),"")</f>
        <v/>
      </c>
      <c r="AP494" s="93" t="str">
        <f t="shared" ca="1" si="103"/>
        <v/>
      </c>
      <c r="AQ494" s="1" t="e">
        <f ca="1"/>
        <v>#N/A</v>
      </c>
      <c r="AR494" s="1" t="e">
        <f ca="1"/>
        <v>#N/A</v>
      </c>
      <c r="AS494" s="1" t="e">
        <f ca="1"/>
        <v>#N/A</v>
      </c>
      <c r="AT494" s="1" t="e">
        <f ca="1"/>
        <v>#N/A</v>
      </c>
    </row>
    <row r="495" spans="1:46" x14ac:dyDescent="0.25">
      <c r="A495" s="8"/>
      <c r="B495" s="10"/>
      <c r="C495" s="6" t="str">
        <f t="shared" si="91"/>
        <v/>
      </c>
      <c r="D495" s="6" t="str">
        <f t="shared" si="97"/>
        <v/>
      </c>
      <c r="E495" s="3" t="str">
        <f t="shared" si="92"/>
        <v/>
      </c>
      <c r="F495" t="str">
        <f t="shared" si="93"/>
        <v/>
      </c>
      <c r="G495" s="13"/>
      <c r="H495" s="14"/>
      <c r="I495" s="6" t="str">
        <f t="shared" si="94"/>
        <v/>
      </c>
      <c r="J495" s="6" t="str">
        <f t="shared" si="98"/>
        <v/>
      </c>
      <c r="K495" s="3" t="str">
        <f t="shared" si="95"/>
        <v/>
      </c>
      <c r="L495" t="str">
        <f t="shared" si="96"/>
        <v/>
      </c>
      <c r="X495" s="1" t="e">
        <f ca="1"/>
        <v>#N/A</v>
      </c>
      <c r="Y495" s="1" t="e">
        <f ca="1"/>
        <v>#N/A</v>
      </c>
      <c r="Z495" s="92" t="e">
        <f ca="1"/>
        <v>#N/A</v>
      </c>
      <c r="AA495" s="1" t="e">
        <f ca="1"/>
        <v>#N/A</v>
      </c>
      <c r="AB495" s="1" t="e">
        <f ca="1"/>
        <v>#N/A</v>
      </c>
      <c r="AC495" s="1" t="e">
        <f ca="1"/>
        <v>#N/A</v>
      </c>
      <c r="AD495" s="92" t="e">
        <f ca="1"/>
        <v>#N/A</v>
      </c>
      <c r="AE495" s="1" t="e">
        <f ca="1"/>
        <v>#N/A</v>
      </c>
      <c r="AF495" s="1" t="e">
        <f ca="1"/>
        <v>#N/A</v>
      </c>
      <c r="AG495" s="1" t="e">
        <f ca="1"/>
        <v>#N/A</v>
      </c>
      <c r="AH495" s="1" t="e">
        <f ca="1"/>
        <v>#N/A</v>
      </c>
      <c r="AI495" s="1" t="e">
        <f ca="1"/>
        <v>#N/A</v>
      </c>
      <c r="AJ495" s="1" t="e">
        <f t="shared" ca="1" si="99"/>
        <v>#N/A</v>
      </c>
      <c r="AK495" s="1" t="str">
        <f t="shared" ca="1" si="100"/>
        <v/>
      </c>
      <c r="AL495" s="93" t="str">
        <f ca="1">IF(ISNUMBER(AA495),IF(AA495&lt;intake_valve_lift!$B$4*1000,0,AA495),"")</f>
        <v/>
      </c>
      <c r="AM495" s="93" t="str">
        <f t="shared" ca="1" si="101"/>
        <v/>
      </c>
      <c r="AN495" s="1" t="str">
        <f t="shared" ca="1" si="102"/>
        <v/>
      </c>
      <c r="AO495" s="93" t="str">
        <f ca="1">IF(ISNUMBER(AE495),IF(AE495&lt;exhaust_valve_lift!$B$4*1000,0,AE495),"")</f>
        <v/>
      </c>
      <c r="AP495" s="93" t="str">
        <f t="shared" ca="1" si="103"/>
        <v/>
      </c>
      <c r="AQ495" s="1" t="e">
        <f ca="1"/>
        <v>#N/A</v>
      </c>
      <c r="AR495" s="1" t="e">
        <f ca="1"/>
        <v>#N/A</v>
      </c>
      <c r="AS495" s="1" t="e">
        <f ca="1"/>
        <v>#N/A</v>
      </c>
      <c r="AT495" s="1" t="e">
        <f ca="1"/>
        <v>#N/A</v>
      </c>
    </row>
    <row r="496" spans="1:46" x14ac:dyDescent="0.25">
      <c r="A496" s="8"/>
      <c r="B496" s="10"/>
      <c r="C496" s="6" t="str">
        <f t="shared" si="91"/>
        <v/>
      </c>
      <c r="D496" s="6" t="str">
        <f t="shared" si="97"/>
        <v/>
      </c>
      <c r="E496" s="3" t="str">
        <f t="shared" si="92"/>
        <v/>
      </c>
      <c r="F496" t="str">
        <f t="shared" si="93"/>
        <v/>
      </c>
      <c r="G496" s="13"/>
      <c r="H496" s="14"/>
      <c r="I496" s="6" t="str">
        <f t="shared" si="94"/>
        <v/>
      </c>
      <c r="J496" s="6" t="str">
        <f t="shared" si="98"/>
        <v/>
      </c>
      <c r="K496" s="3" t="str">
        <f t="shared" si="95"/>
        <v/>
      </c>
      <c r="L496" t="str">
        <f t="shared" si="96"/>
        <v/>
      </c>
      <c r="X496" s="1" t="e">
        <f ca="1"/>
        <v>#N/A</v>
      </c>
      <c r="Y496" s="1" t="e">
        <f ca="1"/>
        <v>#N/A</v>
      </c>
      <c r="Z496" s="92" t="e">
        <f ca="1"/>
        <v>#N/A</v>
      </c>
      <c r="AA496" s="1" t="e">
        <f ca="1"/>
        <v>#N/A</v>
      </c>
      <c r="AB496" s="1" t="e">
        <f ca="1"/>
        <v>#N/A</v>
      </c>
      <c r="AC496" s="1" t="e">
        <f ca="1"/>
        <v>#N/A</v>
      </c>
      <c r="AD496" s="92" t="e">
        <f ca="1"/>
        <v>#N/A</v>
      </c>
      <c r="AE496" s="1" t="e">
        <f ca="1"/>
        <v>#N/A</v>
      </c>
      <c r="AF496" s="1" t="e">
        <f ca="1"/>
        <v>#N/A</v>
      </c>
      <c r="AG496" s="1" t="e">
        <f ca="1"/>
        <v>#N/A</v>
      </c>
      <c r="AH496" s="1" t="e">
        <f ca="1"/>
        <v>#N/A</v>
      </c>
      <c r="AI496" s="1" t="e">
        <f ca="1"/>
        <v>#N/A</v>
      </c>
      <c r="AJ496" s="1" t="e">
        <f t="shared" ca="1" si="99"/>
        <v>#N/A</v>
      </c>
      <c r="AK496" s="1" t="str">
        <f t="shared" ca="1" si="100"/>
        <v/>
      </c>
      <c r="AL496" s="93" t="str">
        <f ca="1">IF(ISNUMBER(AA496),IF(AA496&lt;intake_valve_lift!$B$4*1000,0,AA496),"")</f>
        <v/>
      </c>
      <c r="AM496" s="93" t="str">
        <f t="shared" ca="1" si="101"/>
        <v/>
      </c>
      <c r="AN496" s="1" t="str">
        <f t="shared" ca="1" si="102"/>
        <v/>
      </c>
      <c r="AO496" s="93" t="str">
        <f ca="1">IF(ISNUMBER(AE496),IF(AE496&lt;exhaust_valve_lift!$B$4*1000,0,AE496),"")</f>
        <v/>
      </c>
      <c r="AP496" s="93" t="str">
        <f t="shared" ca="1" si="103"/>
        <v/>
      </c>
      <c r="AQ496" s="1" t="e">
        <f ca="1"/>
        <v>#N/A</v>
      </c>
      <c r="AR496" s="1" t="e">
        <f ca="1"/>
        <v>#N/A</v>
      </c>
      <c r="AS496" s="1" t="e">
        <f ca="1"/>
        <v>#N/A</v>
      </c>
      <c r="AT496" s="1" t="e">
        <f ca="1"/>
        <v>#N/A</v>
      </c>
    </row>
    <row r="497" spans="1:46" x14ac:dyDescent="0.25">
      <c r="A497" s="8"/>
      <c r="B497" s="10"/>
      <c r="C497" s="6" t="str">
        <f t="shared" si="91"/>
        <v/>
      </c>
      <c r="D497" s="6" t="str">
        <f t="shared" si="97"/>
        <v/>
      </c>
      <c r="E497" s="3" t="str">
        <f t="shared" si="92"/>
        <v/>
      </c>
      <c r="F497" t="str">
        <f t="shared" si="93"/>
        <v/>
      </c>
      <c r="G497" s="13"/>
      <c r="H497" s="14"/>
      <c r="I497" s="6" t="str">
        <f t="shared" si="94"/>
        <v/>
      </c>
      <c r="J497" s="6" t="str">
        <f t="shared" si="98"/>
        <v/>
      </c>
      <c r="K497" s="3" t="str">
        <f t="shared" si="95"/>
        <v/>
      </c>
      <c r="L497" t="str">
        <f t="shared" si="96"/>
        <v/>
      </c>
      <c r="X497" s="1" t="e">
        <f ca="1"/>
        <v>#N/A</v>
      </c>
      <c r="Y497" s="1" t="e">
        <f ca="1"/>
        <v>#N/A</v>
      </c>
      <c r="Z497" s="92" t="e">
        <f ca="1"/>
        <v>#N/A</v>
      </c>
      <c r="AA497" s="1" t="e">
        <f ca="1"/>
        <v>#N/A</v>
      </c>
      <c r="AB497" s="1" t="e">
        <f ca="1"/>
        <v>#N/A</v>
      </c>
      <c r="AC497" s="1" t="e">
        <f ca="1"/>
        <v>#N/A</v>
      </c>
      <c r="AD497" s="92" t="e">
        <f ca="1"/>
        <v>#N/A</v>
      </c>
      <c r="AE497" s="1" t="e">
        <f ca="1"/>
        <v>#N/A</v>
      </c>
      <c r="AF497" s="1" t="e">
        <f ca="1"/>
        <v>#N/A</v>
      </c>
      <c r="AG497" s="1" t="e">
        <f ca="1"/>
        <v>#N/A</v>
      </c>
      <c r="AH497" s="1" t="e">
        <f ca="1"/>
        <v>#N/A</v>
      </c>
      <c r="AI497" s="1" t="e">
        <f ca="1"/>
        <v>#N/A</v>
      </c>
      <c r="AJ497" s="1" t="e">
        <f t="shared" ca="1" si="99"/>
        <v>#N/A</v>
      </c>
      <c r="AK497" s="1" t="str">
        <f t="shared" ca="1" si="100"/>
        <v/>
      </c>
      <c r="AL497" s="93" t="str">
        <f ca="1">IF(ISNUMBER(AA497),IF(AA497&lt;intake_valve_lift!$B$4*1000,0,AA497),"")</f>
        <v/>
      </c>
      <c r="AM497" s="93" t="str">
        <f t="shared" ca="1" si="101"/>
        <v/>
      </c>
      <c r="AN497" s="1" t="str">
        <f t="shared" ca="1" si="102"/>
        <v/>
      </c>
      <c r="AO497" s="93" t="str">
        <f ca="1">IF(ISNUMBER(AE497),IF(AE497&lt;exhaust_valve_lift!$B$4*1000,0,AE497),"")</f>
        <v/>
      </c>
      <c r="AP497" s="93" t="str">
        <f t="shared" ca="1" si="103"/>
        <v/>
      </c>
      <c r="AQ497" s="1" t="e">
        <f ca="1"/>
        <v>#N/A</v>
      </c>
      <c r="AR497" s="1" t="e">
        <f ca="1"/>
        <v>#N/A</v>
      </c>
      <c r="AS497" s="1" t="e">
        <f ca="1"/>
        <v>#N/A</v>
      </c>
      <c r="AT497" s="1" t="e">
        <f ca="1"/>
        <v>#N/A</v>
      </c>
    </row>
    <row r="498" spans="1:46" x14ac:dyDescent="0.25">
      <c r="A498" s="8"/>
      <c r="B498" s="10"/>
      <c r="C498" s="6" t="str">
        <f t="shared" si="91"/>
        <v/>
      </c>
      <c r="D498" s="6" t="str">
        <f t="shared" si="97"/>
        <v/>
      </c>
      <c r="E498" s="3" t="str">
        <f t="shared" si="92"/>
        <v/>
      </c>
      <c r="F498" t="str">
        <f t="shared" si="93"/>
        <v/>
      </c>
      <c r="G498" s="13"/>
      <c r="H498" s="14"/>
      <c r="I498" s="6" t="str">
        <f t="shared" si="94"/>
        <v/>
      </c>
      <c r="J498" s="6" t="str">
        <f t="shared" si="98"/>
        <v/>
      </c>
      <c r="K498" s="3" t="str">
        <f t="shared" si="95"/>
        <v/>
      </c>
      <c r="L498" t="str">
        <f t="shared" si="96"/>
        <v/>
      </c>
      <c r="X498" s="1" t="e">
        <f ca="1"/>
        <v>#N/A</v>
      </c>
      <c r="Y498" s="1" t="e">
        <f ca="1"/>
        <v>#N/A</v>
      </c>
      <c r="Z498" s="92" t="e">
        <f ca="1"/>
        <v>#N/A</v>
      </c>
      <c r="AA498" s="1" t="e">
        <f ca="1"/>
        <v>#N/A</v>
      </c>
      <c r="AB498" s="1" t="e">
        <f ca="1"/>
        <v>#N/A</v>
      </c>
      <c r="AC498" s="1" t="e">
        <f ca="1"/>
        <v>#N/A</v>
      </c>
      <c r="AD498" s="92" t="e">
        <f ca="1"/>
        <v>#N/A</v>
      </c>
      <c r="AE498" s="1" t="e">
        <f ca="1"/>
        <v>#N/A</v>
      </c>
      <c r="AF498" s="1" t="e">
        <f ca="1"/>
        <v>#N/A</v>
      </c>
      <c r="AG498" s="1" t="e">
        <f ca="1"/>
        <v>#N/A</v>
      </c>
      <c r="AH498" s="1" t="e">
        <f ca="1"/>
        <v>#N/A</v>
      </c>
      <c r="AI498" s="1" t="e">
        <f ca="1"/>
        <v>#N/A</v>
      </c>
      <c r="AJ498" s="1" t="e">
        <f t="shared" ca="1" si="99"/>
        <v>#N/A</v>
      </c>
      <c r="AK498" s="1" t="str">
        <f t="shared" ca="1" si="100"/>
        <v/>
      </c>
      <c r="AL498" s="93" t="str">
        <f ca="1">IF(ISNUMBER(AA498),IF(AA498&lt;intake_valve_lift!$B$4*1000,0,AA498),"")</f>
        <v/>
      </c>
      <c r="AM498" s="93" t="str">
        <f t="shared" ca="1" si="101"/>
        <v/>
      </c>
      <c r="AN498" s="1" t="str">
        <f t="shared" ca="1" si="102"/>
        <v/>
      </c>
      <c r="AO498" s="93" t="str">
        <f ca="1">IF(ISNUMBER(AE498),IF(AE498&lt;exhaust_valve_lift!$B$4*1000,0,AE498),"")</f>
        <v/>
      </c>
      <c r="AP498" s="93" t="str">
        <f t="shared" ca="1" si="103"/>
        <v/>
      </c>
      <c r="AQ498" s="1" t="e">
        <f ca="1"/>
        <v>#N/A</v>
      </c>
      <c r="AR498" s="1" t="e">
        <f ca="1"/>
        <v>#N/A</v>
      </c>
      <c r="AS498" s="1" t="e">
        <f ca="1"/>
        <v>#N/A</v>
      </c>
      <c r="AT498" s="1" t="e">
        <f ca="1"/>
        <v>#N/A</v>
      </c>
    </row>
    <row r="499" spans="1:46" x14ac:dyDescent="0.25">
      <c r="A499" s="8"/>
      <c r="B499" s="10"/>
      <c r="C499" s="6" t="str">
        <f t="shared" si="91"/>
        <v/>
      </c>
      <c r="D499" s="6" t="str">
        <f t="shared" si="97"/>
        <v/>
      </c>
      <c r="E499" s="3" t="str">
        <f t="shared" si="92"/>
        <v/>
      </c>
      <c r="F499" t="str">
        <f t="shared" si="93"/>
        <v/>
      </c>
      <c r="G499" s="13"/>
      <c r="H499" s="14"/>
      <c r="I499" s="6" t="str">
        <f t="shared" si="94"/>
        <v/>
      </c>
      <c r="J499" s="6" t="str">
        <f t="shared" si="98"/>
        <v/>
      </c>
      <c r="K499" s="3" t="str">
        <f t="shared" si="95"/>
        <v/>
      </c>
      <c r="L499" t="str">
        <f t="shared" si="96"/>
        <v/>
      </c>
      <c r="X499" s="1" t="e">
        <f ca="1"/>
        <v>#N/A</v>
      </c>
      <c r="Y499" s="1" t="e">
        <f ca="1"/>
        <v>#N/A</v>
      </c>
      <c r="Z499" s="92" t="e">
        <f ca="1"/>
        <v>#N/A</v>
      </c>
      <c r="AA499" s="1" t="e">
        <f ca="1"/>
        <v>#N/A</v>
      </c>
      <c r="AB499" s="1" t="e">
        <f ca="1"/>
        <v>#N/A</v>
      </c>
      <c r="AC499" s="1" t="e">
        <f ca="1"/>
        <v>#N/A</v>
      </c>
      <c r="AD499" s="92" t="e">
        <f ca="1"/>
        <v>#N/A</v>
      </c>
      <c r="AE499" s="1" t="e">
        <f ca="1"/>
        <v>#N/A</v>
      </c>
      <c r="AF499" s="1" t="e">
        <f ca="1"/>
        <v>#N/A</v>
      </c>
      <c r="AG499" s="1" t="e">
        <f ca="1"/>
        <v>#N/A</v>
      </c>
      <c r="AH499" s="1" t="e">
        <f ca="1"/>
        <v>#N/A</v>
      </c>
      <c r="AI499" s="1" t="e">
        <f ca="1"/>
        <v>#N/A</v>
      </c>
      <c r="AJ499" s="1" t="e">
        <f t="shared" ca="1" si="99"/>
        <v>#N/A</v>
      </c>
      <c r="AK499" s="1" t="str">
        <f t="shared" ca="1" si="100"/>
        <v/>
      </c>
      <c r="AL499" s="93" t="str">
        <f ca="1">IF(ISNUMBER(AA499),IF(AA499&lt;intake_valve_lift!$B$4*1000,0,AA499),"")</f>
        <v/>
      </c>
      <c r="AM499" s="93" t="str">
        <f t="shared" ca="1" si="101"/>
        <v/>
      </c>
      <c r="AN499" s="1" t="str">
        <f t="shared" ca="1" si="102"/>
        <v/>
      </c>
      <c r="AO499" s="93" t="str">
        <f ca="1">IF(ISNUMBER(AE499),IF(AE499&lt;exhaust_valve_lift!$B$4*1000,0,AE499),"")</f>
        <v/>
      </c>
      <c r="AP499" s="93" t="str">
        <f t="shared" ca="1" si="103"/>
        <v/>
      </c>
      <c r="AQ499" s="1" t="e">
        <f ca="1"/>
        <v>#N/A</v>
      </c>
      <c r="AR499" s="1" t="e">
        <f ca="1"/>
        <v>#N/A</v>
      </c>
      <c r="AS499" s="1" t="e">
        <f ca="1"/>
        <v>#N/A</v>
      </c>
      <c r="AT499" s="1" t="e">
        <f ca="1"/>
        <v>#N/A</v>
      </c>
    </row>
    <row r="500" spans="1:46" x14ac:dyDescent="0.25">
      <c r="A500" s="8"/>
      <c r="B500" s="10"/>
      <c r="C500" s="6" t="str">
        <f t="shared" si="91"/>
        <v/>
      </c>
      <c r="D500" s="6" t="str">
        <f t="shared" si="97"/>
        <v/>
      </c>
      <c r="E500" s="3" t="str">
        <f t="shared" si="92"/>
        <v/>
      </c>
      <c r="F500" t="str">
        <f t="shared" si="93"/>
        <v/>
      </c>
      <c r="G500" s="13"/>
      <c r="H500" s="14"/>
      <c r="I500" s="6" t="str">
        <f t="shared" si="94"/>
        <v/>
      </c>
      <c r="J500" s="6" t="str">
        <f t="shared" si="98"/>
        <v/>
      </c>
      <c r="K500" s="3" t="str">
        <f t="shared" si="95"/>
        <v/>
      </c>
      <c r="L500" t="str">
        <f t="shared" si="96"/>
        <v/>
      </c>
      <c r="X500" s="1" t="e">
        <f ca="1"/>
        <v>#N/A</v>
      </c>
      <c r="Y500" s="1" t="e">
        <f ca="1"/>
        <v>#N/A</v>
      </c>
      <c r="Z500" s="92" t="e">
        <f ca="1"/>
        <v>#N/A</v>
      </c>
      <c r="AA500" s="1" t="e">
        <f ca="1"/>
        <v>#N/A</v>
      </c>
      <c r="AB500" s="1" t="e">
        <f ca="1"/>
        <v>#N/A</v>
      </c>
      <c r="AC500" s="1" t="e">
        <f ca="1"/>
        <v>#N/A</v>
      </c>
      <c r="AD500" s="92" t="e">
        <f ca="1"/>
        <v>#N/A</v>
      </c>
      <c r="AE500" s="1" t="e">
        <f ca="1"/>
        <v>#N/A</v>
      </c>
      <c r="AF500" s="1" t="e">
        <f ca="1"/>
        <v>#N/A</v>
      </c>
      <c r="AG500" s="1" t="e">
        <f ca="1"/>
        <v>#N/A</v>
      </c>
      <c r="AH500" s="1" t="e">
        <f ca="1"/>
        <v>#N/A</v>
      </c>
      <c r="AI500" s="1" t="e">
        <f ca="1"/>
        <v>#N/A</v>
      </c>
      <c r="AJ500" s="1" t="e">
        <f t="shared" ca="1" si="99"/>
        <v>#N/A</v>
      </c>
      <c r="AK500" s="1" t="str">
        <f t="shared" ca="1" si="100"/>
        <v/>
      </c>
      <c r="AL500" s="93" t="str">
        <f ca="1">IF(ISNUMBER(AA500),IF(AA500&lt;intake_valve_lift!$B$4*1000,0,AA500),"")</f>
        <v/>
      </c>
      <c r="AM500" s="93" t="str">
        <f t="shared" ca="1" si="101"/>
        <v/>
      </c>
      <c r="AN500" s="1" t="str">
        <f t="shared" ca="1" si="102"/>
        <v/>
      </c>
      <c r="AO500" s="93" t="str">
        <f ca="1">IF(ISNUMBER(AE500),IF(AE500&lt;exhaust_valve_lift!$B$4*1000,0,AE500),"")</f>
        <v/>
      </c>
      <c r="AP500" s="93" t="str">
        <f t="shared" ca="1" si="103"/>
        <v/>
      </c>
      <c r="AQ500" s="1" t="e">
        <f ca="1"/>
        <v>#N/A</v>
      </c>
      <c r="AR500" s="1" t="e">
        <f ca="1"/>
        <v>#N/A</v>
      </c>
      <c r="AS500" s="1" t="e">
        <f ca="1"/>
        <v>#N/A</v>
      </c>
      <c r="AT500" s="1" t="e">
        <f ca="1"/>
        <v>#N/A</v>
      </c>
    </row>
    <row r="501" spans="1:46" x14ac:dyDescent="0.25">
      <c r="A501" s="8"/>
      <c r="B501" s="10"/>
      <c r="C501" s="6" t="str">
        <f t="shared" si="91"/>
        <v/>
      </c>
      <c r="D501" s="6" t="str">
        <f t="shared" si="97"/>
        <v/>
      </c>
      <c r="E501" s="3" t="str">
        <f t="shared" si="92"/>
        <v/>
      </c>
      <c r="F501" t="str">
        <f t="shared" si="93"/>
        <v/>
      </c>
      <c r="G501" s="13"/>
      <c r="H501" s="14"/>
      <c r="I501" s="6" t="str">
        <f t="shared" si="94"/>
        <v/>
      </c>
      <c r="J501" s="6" t="str">
        <f t="shared" si="98"/>
        <v/>
      </c>
      <c r="K501" s="3" t="str">
        <f t="shared" si="95"/>
        <v/>
      </c>
      <c r="L501" t="str">
        <f t="shared" si="96"/>
        <v/>
      </c>
      <c r="X501" s="1" t="e">
        <f ca="1"/>
        <v>#N/A</v>
      </c>
      <c r="Y501" s="1" t="e">
        <f ca="1"/>
        <v>#N/A</v>
      </c>
      <c r="Z501" s="92" t="e">
        <f ca="1"/>
        <v>#N/A</v>
      </c>
      <c r="AA501" s="1" t="e">
        <f ca="1"/>
        <v>#N/A</v>
      </c>
      <c r="AB501" s="1" t="e">
        <f ca="1"/>
        <v>#N/A</v>
      </c>
      <c r="AC501" s="1" t="e">
        <f ca="1"/>
        <v>#N/A</v>
      </c>
      <c r="AD501" s="92" t="e">
        <f ca="1"/>
        <v>#N/A</v>
      </c>
      <c r="AE501" s="1" t="e">
        <f ca="1"/>
        <v>#N/A</v>
      </c>
      <c r="AF501" s="1" t="e">
        <f ca="1"/>
        <v>#N/A</v>
      </c>
      <c r="AG501" s="1" t="e">
        <f ca="1"/>
        <v>#N/A</v>
      </c>
      <c r="AH501" s="1" t="e">
        <f ca="1"/>
        <v>#N/A</v>
      </c>
      <c r="AI501" s="1" t="e">
        <f ca="1"/>
        <v>#N/A</v>
      </c>
      <c r="AJ501" s="1" t="e">
        <f t="shared" ca="1" si="99"/>
        <v>#N/A</v>
      </c>
      <c r="AK501" s="1" t="str">
        <f t="shared" ca="1" si="100"/>
        <v/>
      </c>
      <c r="AL501" s="93" t="str">
        <f ca="1">IF(ISNUMBER(AA501),IF(AA501&lt;intake_valve_lift!$B$4*1000,0,AA501),"")</f>
        <v/>
      </c>
      <c r="AM501" s="93" t="str">
        <f t="shared" ca="1" si="101"/>
        <v/>
      </c>
      <c r="AN501" s="1" t="str">
        <f t="shared" ca="1" si="102"/>
        <v/>
      </c>
      <c r="AO501" s="93" t="str">
        <f ca="1">IF(ISNUMBER(AE501),IF(AE501&lt;exhaust_valve_lift!$B$4*1000,0,AE501),"")</f>
        <v/>
      </c>
      <c r="AP501" s="93" t="str">
        <f t="shared" ca="1" si="103"/>
        <v/>
      </c>
      <c r="AQ501" s="1" t="e">
        <f ca="1"/>
        <v>#N/A</v>
      </c>
      <c r="AR501" s="1" t="e">
        <f ca="1"/>
        <v>#N/A</v>
      </c>
      <c r="AS501" s="1" t="e">
        <f ca="1"/>
        <v>#N/A</v>
      </c>
      <c r="AT501" s="1" t="e">
        <f ca="1"/>
        <v>#N/A</v>
      </c>
    </row>
    <row r="502" spans="1:46" x14ac:dyDescent="0.25">
      <c r="A502" s="8"/>
      <c r="B502" s="74"/>
      <c r="C502" s="6" t="str">
        <f t="shared" si="91"/>
        <v/>
      </c>
      <c r="D502" s="6" t="str">
        <f t="shared" ref="D502:D565" si="104">IF(AND(C502=0,C503=0,C501=0),1000,C502)</f>
        <v/>
      </c>
      <c r="E502" s="3" t="str">
        <f t="shared" si="92"/>
        <v/>
      </c>
      <c r="F502" t="str">
        <f t="shared" si="93"/>
        <v/>
      </c>
      <c r="G502" s="75"/>
      <c r="H502" s="76"/>
      <c r="I502" s="6" t="str">
        <f t="shared" si="94"/>
        <v/>
      </c>
      <c r="J502" s="6" t="str">
        <f t="shared" ref="J502:J565" si="105">IF(AND(I502=0,I503=0,I501=0),1000,I502)</f>
        <v/>
      </c>
      <c r="K502" s="3" t="str">
        <f t="shared" si="95"/>
        <v/>
      </c>
      <c r="L502" t="str">
        <f t="shared" si="96"/>
        <v/>
      </c>
      <c r="X502" s="1" t="e">
        <f ca="1"/>
        <v>#N/A</v>
      </c>
      <c r="Y502" s="1" t="e">
        <f ca="1"/>
        <v>#N/A</v>
      </c>
      <c r="Z502" s="92" t="e">
        <f ca="1"/>
        <v>#N/A</v>
      </c>
      <c r="AA502" s="1" t="e">
        <f ca="1"/>
        <v>#N/A</v>
      </c>
      <c r="AB502" s="1" t="e">
        <f ca="1"/>
        <v>#N/A</v>
      </c>
      <c r="AC502" s="1" t="e">
        <f ca="1"/>
        <v>#N/A</v>
      </c>
      <c r="AD502" s="1" t="e">
        <f ca="1"/>
        <v>#N/A</v>
      </c>
      <c r="AE502" s="1" t="e">
        <f ca="1"/>
        <v>#N/A</v>
      </c>
      <c r="AF502" s="1" t="e">
        <f ca="1"/>
        <v>#N/A</v>
      </c>
      <c r="AG502" s="1" t="e">
        <f ca="1"/>
        <v>#N/A</v>
      </c>
      <c r="AH502" s="1" t="e">
        <f ca="1"/>
        <v>#N/A</v>
      </c>
      <c r="AI502" s="1" t="e">
        <f ca="1"/>
        <v>#N/A</v>
      </c>
      <c r="AJ502" s="1" t="e">
        <f t="shared" ca="1" si="99"/>
        <v>#N/A</v>
      </c>
      <c r="AK502" s="1" t="str">
        <f t="shared" ref="AK502:AK565" ca="1" si="106">IF(ISNUMBER(AL502),Z502,"")</f>
        <v/>
      </c>
      <c r="AL502" s="93" t="str">
        <f ca="1">IF(ISNUMBER(AA502),IF(AA502&lt;intake_valve_lift!$B$4*1000,0,AA502),"")</f>
        <v/>
      </c>
      <c r="AM502" s="93" t="str">
        <f t="shared" ref="AM502:AM565" ca="1" si="107">IF(AND(AL502=0,AL503=0,AL501=0),1000,AL502)</f>
        <v/>
      </c>
      <c r="AN502" s="1" t="str">
        <f t="shared" ref="AN502:AN565" ca="1" si="108">IF(ISNUMBER(AO502),AD502,"")</f>
        <v/>
      </c>
      <c r="AO502" s="93" t="str">
        <f ca="1">IF(ISNUMBER(AE502),IF(AE502&lt;exhaust_valve_lift!$B$4*1000,0,AE502),"")</f>
        <v/>
      </c>
      <c r="AP502" s="93" t="str">
        <f t="shared" ref="AP502:AP565" ca="1" si="109">IF(AND(AO502=0,AO503=0,AO501=0),1000,AO502)</f>
        <v/>
      </c>
      <c r="AQ502" s="1" t="e">
        <f ca="1"/>
        <v>#N/A</v>
      </c>
      <c r="AR502" s="1" t="e">
        <f ca="1"/>
        <v>#N/A</v>
      </c>
      <c r="AS502" s="1" t="e">
        <f ca="1"/>
        <v>#N/A</v>
      </c>
      <c r="AT502" s="1" t="e">
        <f ca="1"/>
        <v>#N/A</v>
      </c>
    </row>
    <row r="503" spans="1:46" x14ac:dyDescent="0.25">
      <c r="A503" s="8"/>
      <c r="B503" s="74"/>
      <c r="C503" s="6" t="str">
        <f t="shared" si="91"/>
        <v/>
      </c>
      <c r="D503" s="6" t="str">
        <f t="shared" si="104"/>
        <v/>
      </c>
      <c r="E503" s="3" t="str">
        <f t="shared" si="92"/>
        <v/>
      </c>
      <c r="F503" t="str">
        <f t="shared" si="93"/>
        <v/>
      </c>
      <c r="G503" s="75"/>
      <c r="H503" s="76"/>
      <c r="I503" s="6" t="str">
        <f t="shared" si="94"/>
        <v/>
      </c>
      <c r="J503" s="6" t="str">
        <f t="shared" si="105"/>
        <v/>
      </c>
      <c r="K503" s="3" t="str">
        <f t="shared" si="95"/>
        <v/>
      </c>
      <c r="L503" t="str">
        <f t="shared" si="96"/>
        <v/>
      </c>
      <c r="X503" s="1" t="e">
        <f ca="1"/>
        <v>#N/A</v>
      </c>
      <c r="Y503" s="1" t="e">
        <f ca="1"/>
        <v>#N/A</v>
      </c>
      <c r="Z503" s="92" t="e">
        <f ca="1"/>
        <v>#N/A</v>
      </c>
      <c r="AA503" s="1" t="e">
        <f ca="1"/>
        <v>#N/A</v>
      </c>
      <c r="AB503" s="1" t="e">
        <f ca="1"/>
        <v>#N/A</v>
      </c>
      <c r="AC503" s="1" t="e">
        <f ca="1"/>
        <v>#N/A</v>
      </c>
      <c r="AD503" s="1" t="e">
        <f ca="1"/>
        <v>#N/A</v>
      </c>
      <c r="AE503" s="1" t="e">
        <f ca="1"/>
        <v>#N/A</v>
      </c>
      <c r="AF503" s="1" t="e">
        <f ca="1"/>
        <v>#N/A</v>
      </c>
      <c r="AG503" s="1" t="e">
        <f ca="1"/>
        <v>#N/A</v>
      </c>
      <c r="AH503" s="1" t="e">
        <f ca="1"/>
        <v>#N/A</v>
      </c>
      <c r="AI503" s="1" t="e">
        <f ca="1"/>
        <v>#N/A</v>
      </c>
      <c r="AJ503" s="1" t="e">
        <f t="shared" ca="1" si="99"/>
        <v>#N/A</v>
      </c>
      <c r="AK503" s="1" t="str">
        <f t="shared" ca="1" si="106"/>
        <v/>
      </c>
      <c r="AL503" s="93" t="str">
        <f ca="1">IF(ISNUMBER(AA503),IF(AA503&lt;intake_valve_lift!$B$4*1000,0,AA503),"")</f>
        <v/>
      </c>
      <c r="AM503" s="93" t="str">
        <f t="shared" ca="1" si="107"/>
        <v/>
      </c>
      <c r="AN503" s="1" t="str">
        <f t="shared" ca="1" si="108"/>
        <v/>
      </c>
      <c r="AO503" s="93" t="str">
        <f ca="1">IF(ISNUMBER(AE503),IF(AE503&lt;exhaust_valve_lift!$B$4*1000,0,AE503),"")</f>
        <v/>
      </c>
      <c r="AP503" s="93" t="str">
        <f t="shared" ca="1" si="109"/>
        <v/>
      </c>
      <c r="AQ503" s="1" t="e">
        <f ca="1"/>
        <v>#N/A</v>
      </c>
      <c r="AR503" s="1" t="e">
        <f ca="1"/>
        <v>#N/A</v>
      </c>
      <c r="AS503" s="1" t="e">
        <f ca="1"/>
        <v>#N/A</v>
      </c>
      <c r="AT503" s="1" t="e">
        <f ca="1"/>
        <v>#N/A</v>
      </c>
    </row>
    <row r="504" spans="1:46" x14ac:dyDescent="0.25">
      <c r="A504" s="8"/>
      <c r="B504" s="74"/>
      <c r="C504" s="6" t="str">
        <f t="shared" si="91"/>
        <v/>
      </c>
      <c r="D504" s="6" t="str">
        <f t="shared" si="104"/>
        <v/>
      </c>
      <c r="E504" s="3" t="str">
        <f t="shared" si="92"/>
        <v/>
      </c>
      <c r="F504" t="str">
        <f t="shared" si="93"/>
        <v/>
      </c>
      <c r="G504" s="75"/>
      <c r="H504" s="76"/>
      <c r="I504" s="6" t="str">
        <f t="shared" si="94"/>
        <v/>
      </c>
      <c r="J504" s="6" t="str">
        <f t="shared" si="105"/>
        <v/>
      </c>
      <c r="K504" s="3" t="str">
        <f t="shared" si="95"/>
        <v/>
      </c>
      <c r="L504" t="str">
        <f t="shared" si="96"/>
        <v/>
      </c>
      <c r="X504" s="1" t="e">
        <f ca="1"/>
        <v>#N/A</v>
      </c>
      <c r="Y504" s="1" t="e">
        <f ca="1"/>
        <v>#N/A</v>
      </c>
      <c r="Z504" s="92" t="e">
        <f ca="1"/>
        <v>#N/A</v>
      </c>
      <c r="AA504" s="1" t="e">
        <f ca="1"/>
        <v>#N/A</v>
      </c>
      <c r="AB504" s="1" t="e">
        <f ca="1"/>
        <v>#N/A</v>
      </c>
      <c r="AC504" s="1" t="e">
        <f ca="1"/>
        <v>#N/A</v>
      </c>
      <c r="AD504" s="1" t="e">
        <f ca="1"/>
        <v>#N/A</v>
      </c>
      <c r="AE504" s="1" t="e">
        <f ca="1"/>
        <v>#N/A</v>
      </c>
      <c r="AF504" s="1" t="e">
        <f ca="1"/>
        <v>#N/A</v>
      </c>
      <c r="AG504" s="1" t="e">
        <f ca="1"/>
        <v>#N/A</v>
      </c>
      <c r="AH504" s="1" t="e">
        <f ca="1"/>
        <v>#N/A</v>
      </c>
      <c r="AI504" s="1" t="e">
        <f ca="1"/>
        <v>#N/A</v>
      </c>
      <c r="AJ504" s="1" t="e">
        <f t="shared" ca="1" si="99"/>
        <v>#N/A</v>
      </c>
      <c r="AK504" s="1" t="str">
        <f t="shared" ca="1" si="106"/>
        <v/>
      </c>
      <c r="AL504" s="93" t="str">
        <f ca="1">IF(ISNUMBER(AA504),IF(AA504&lt;intake_valve_lift!$B$4*1000,0,AA504),"")</f>
        <v/>
      </c>
      <c r="AM504" s="93" t="str">
        <f t="shared" ca="1" si="107"/>
        <v/>
      </c>
      <c r="AN504" s="1" t="str">
        <f t="shared" ca="1" si="108"/>
        <v/>
      </c>
      <c r="AO504" s="93" t="str">
        <f ca="1">IF(ISNUMBER(AE504),IF(AE504&lt;exhaust_valve_lift!$B$4*1000,0,AE504),"")</f>
        <v/>
      </c>
      <c r="AP504" s="93" t="str">
        <f t="shared" ca="1" si="109"/>
        <v/>
      </c>
      <c r="AQ504" s="1" t="e">
        <f ca="1"/>
        <v>#N/A</v>
      </c>
      <c r="AR504" s="1" t="e">
        <f ca="1"/>
        <v>#N/A</v>
      </c>
      <c r="AS504" s="1" t="e">
        <f ca="1"/>
        <v>#N/A</v>
      </c>
      <c r="AT504" s="1" t="e">
        <f ca="1"/>
        <v>#N/A</v>
      </c>
    </row>
    <row r="505" spans="1:46" x14ac:dyDescent="0.25">
      <c r="A505" s="8"/>
      <c r="B505" s="74"/>
      <c r="C505" s="6" t="str">
        <f t="shared" si="91"/>
        <v/>
      </c>
      <c r="D505" s="6" t="str">
        <f t="shared" si="104"/>
        <v/>
      </c>
      <c r="E505" s="3" t="str">
        <f t="shared" si="92"/>
        <v/>
      </c>
      <c r="F505" t="str">
        <f t="shared" si="93"/>
        <v/>
      </c>
      <c r="G505" s="75"/>
      <c r="H505" s="76"/>
      <c r="I505" s="6" t="str">
        <f t="shared" si="94"/>
        <v/>
      </c>
      <c r="J505" s="6" t="str">
        <f t="shared" si="105"/>
        <v/>
      </c>
      <c r="K505" s="3" t="str">
        <f t="shared" si="95"/>
        <v/>
      </c>
      <c r="L505" t="str">
        <f t="shared" si="96"/>
        <v/>
      </c>
      <c r="X505" s="1" t="e">
        <f ca="1"/>
        <v>#N/A</v>
      </c>
      <c r="Y505" s="1" t="e">
        <f ca="1"/>
        <v>#N/A</v>
      </c>
      <c r="Z505" s="92" t="e">
        <f ca="1"/>
        <v>#N/A</v>
      </c>
      <c r="AA505" s="1" t="e">
        <f ca="1"/>
        <v>#N/A</v>
      </c>
      <c r="AB505" s="1" t="e">
        <f ca="1"/>
        <v>#N/A</v>
      </c>
      <c r="AC505" s="1" t="e">
        <f ca="1"/>
        <v>#N/A</v>
      </c>
      <c r="AD505" s="1" t="e">
        <f ca="1"/>
        <v>#N/A</v>
      </c>
      <c r="AE505" s="1" t="e">
        <f ca="1"/>
        <v>#N/A</v>
      </c>
      <c r="AF505" s="1" t="e">
        <f ca="1"/>
        <v>#N/A</v>
      </c>
      <c r="AG505" s="1" t="e">
        <f ca="1"/>
        <v>#N/A</v>
      </c>
      <c r="AH505" s="1" t="e">
        <f ca="1"/>
        <v>#N/A</v>
      </c>
      <c r="AI505" s="1" t="e">
        <f ca="1"/>
        <v>#N/A</v>
      </c>
      <c r="AJ505" s="1" t="e">
        <f t="shared" ca="1" si="99"/>
        <v>#N/A</v>
      </c>
      <c r="AK505" s="1" t="str">
        <f t="shared" ca="1" si="106"/>
        <v/>
      </c>
      <c r="AL505" s="93" t="str">
        <f ca="1">IF(ISNUMBER(AA505),IF(AA505&lt;intake_valve_lift!$B$4*1000,0,AA505),"")</f>
        <v/>
      </c>
      <c r="AM505" s="93" t="str">
        <f t="shared" ca="1" si="107"/>
        <v/>
      </c>
      <c r="AN505" s="1" t="str">
        <f t="shared" ca="1" si="108"/>
        <v/>
      </c>
      <c r="AO505" s="93" t="str">
        <f ca="1">IF(ISNUMBER(AE505),IF(AE505&lt;exhaust_valve_lift!$B$4*1000,0,AE505),"")</f>
        <v/>
      </c>
      <c r="AP505" s="93" t="str">
        <f t="shared" ca="1" si="109"/>
        <v/>
      </c>
      <c r="AQ505" s="1" t="e">
        <f ca="1"/>
        <v>#N/A</v>
      </c>
      <c r="AR505" s="1" t="e">
        <f ca="1"/>
        <v>#N/A</v>
      </c>
      <c r="AS505" s="1" t="e">
        <f ca="1"/>
        <v>#N/A</v>
      </c>
      <c r="AT505" s="1" t="e">
        <f ca="1"/>
        <v>#N/A</v>
      </c>
    </row>
    <row r="506" spans="1:46" x14ac:dyDescent="0.25">
      <c r="A506" s="8"/>
      <c r="B506" s="74"/>
      <c r="C506" s="6" t="str">
        <f t="shared" si="91"/>
        <v/>
      </c>
      <c r="D506" s="6" t="str">
        <f t="shared" si="104"/>
        <v/>
      </c>
      <c r="E506" s="3" t="str">
        <f t="shared" si="92"/>
        <v/>
      </c>
      <c r="F506" t="str">
        <f t="shared" si="93"/>
        <v/>
      </c>
      <c r="G506" s="75"/>
      <c r="H506" s="76"/>
      <c r="I506" s="6" t="str">
        <f t="shared" si="94"/>
        <v/>
      </c>
      <c r="J506" s="6" t="str">
        <f t="shared" si="105"/>
        <v/>
      </c>
      <c r="K506" s="3" t="str">
        <f t="shared" si="95"/>
        <v/>
      </c>
      <c r="L506" t="str">
        <f t="shared" si="96"/>
        <v/>
      </c>
      <c r="X506" s="1" t="e">
        <f ca="1"/>
        <v>#N/A</v>
      </c>
      <c r="Y506" s="1" t="e">
        <f ca="1"/>
        <v>#N/A</v>
      </c>
      <c r="Z506" s="92" t="e">
        <f ca="1"/>
        <v>#N/A</v>
      </c>
      <c r="AA506" s="1" t="e">
        <f ca="1"/>
        <v>#N/A</v>
      </c>
      <c r="AB506" s="1" t="e">
        <f ca="1"/>
        <v>#N/A</v>
      </c>
      <c r="AC506" s="1" t="e">
        <f ca="1"/>
        <v>#N/A</v>
      </c>
      <c r="AD506" s="1" t="e">
        <f ca="1"/>
        <v>#N/A</v>
      </c>
      <c r="AE506" s="1" t="e">
        <f ca="1"/>
        <v>#N/A</v>
      </c>
      <c r="AF506" s="1" t="e">
        <f ca="1"/>
        <v>#N/A</v>
      </c>
      <c r="AG506" s="1" t="e">
        <f ca="1"/>
        <v>#N/A</v>
      </c>
      <c r="AH506" s="1" t="e">
        <f ca="1"/>
        <v>#N/A</v>
      </c>
      <c r="AI506" s="1" t="e">
        <f ca="1"/>
        <v>#N/A</v>
      </c>
      <c r="AJ506" s="1" t="e">
        <f t="shared" ca="1" si="99"/>
        <v>#N/A</v>
      </c>
      <c r="AK506" s="1" t="str">
        <f t="shared" ca="1" si="106"/>
        <v/>
      </c>
      <c r="AL506" s="93" t="str">
        <f ca="1">IF(ISNUMBER(AA506),IF(AA506&lt;intake_valve_lift!$B$4*1000,0,AA506),"")</f>
        <v/>
      </c>
      <c r="AM506" s="93" t="str">
        <f t="shared" ca="1" si="107"/>
        <v/>
      </c>
      <c r="AN506" s="1" t="str">
        <f t="shared" ca="1" si="108"/>
        <v/>
      </c>
      <c r="AO506" s="93" t="str">
        <f ca="1">IF(ISNUMBER(AE506),IF(AE506&lt;exhaust_valve_lift!$B$4*1000,0,AE506),"")</f>
        <v/>
      </c>
      <c r="AP506" s="93" t="str">
        <f t="shared" ca="1" si="109"/>
        <v/>
      </c>
      <c r="AQ506" s="1" t="e">
        <f ca="1"/>
        <v>#N/A</v>
      </c>
      <c r="AR506" s="1" t="e">
        <f ca="1"/>
        <v>#N/A</v>
      </c>
      <c r="AS506" s="1" t="e">
        <f ca="1"/>
        <v>#N/A</v>
      </c>
      <c r="AT506" s="1" t="e">
        <f ca="1"/>
        <v>#N/A</v>
      </c>
    </row>
    <row r="507" spans="1:46" x14ac:dyDescent="0.25">
      <c r="A507" s="8"/>
      <c r="B507" s="74"/>
      <c r="C507" s="6" t="str">
        <f t="shared" si="91"/>
        <v/>
      </c>
      <c r="D507" s="6" t="str">
        <f t="shared" si="104"/>
        <v/>
      </c>
      <c r="E507" s="3" t="str">
        <f t="shared" si="92"/>
        <v/>
      </c>
      <c r="F507" t="str">
        <f t="shared" si="93"/>
        <v/>
      </c>
      <c r="G507" s="75"/>
      <c r="H507" s="76"/>
      <c r="I507" s="6" t="str">
        <f t="shared" si="94"/>
        <v/>
      </c>
      <c r="J507" s="6" t="str">
        <f t="shared" si="105"/>
        <v/>
      </c>
      <c r="K507" s="3" t="str">
        <f t="shared" si="95"/>
        <v/>
      </c>
      <c r="L507" t="str">
        <f t="shared" si="96"/>
        <v/>
      </c>
      <c r="X507" s="1" t="e">
        <f ca="1"/>
        <v>#N/A</v>
      </c>
      <c r="Y507" s="1" t="e">
        <f ca="1"/>
        <v>#N/A</v>
      </c>
      <c r="Z507" s="92" t="e">
        <f ca="1"/>
        <v>#N/A</v>
      </c>
      <c r="AA507" s="1" t="e">
        <f ca="1"/>
        <v>#N/A</v>
      </c>
      <c r="AB507" s="1" t="e">
        <f ca="1"/>
        <v>#N/A</v>
      </c>
      <c r="AC507" s="1" t="e">
        <f ca="1"/>
        <v>#N/A</v>
      </c>
      <c r="AD507" s="1" t="e">
        <f ca="1"/>
        <v>#N/A</v>
      </c>
      <c r="AE507" s="1" t="e">
        <f ca="1"/>
        <v>#N/A</v>
      </c>
      <c r="AF507" s="1" t="e">
        <f ca="1"/>
        <v>#N/A</v>
      </c>
      <c r="AG507" s="1" t="e">
        <f ca="1"/>
        <v>#N/A</v>
      </c>
      <c r="AH507" s="1" t="e">
        <f ca="1"/>
        <v>#N/A</v>
      </c>
      <c r="AI507" s="1" t="e">
        <f ca="1"/>
        <v>#N/A</v>
      </c>
      <c r="AJ507" s="1" t="e">
        <f t="shared" ca="1" si="99"/>
        <v>#N/A</v>
      </c>
      <c r="AK507" s="1" t="str">
        <f t="shared" ca="1" si="106"/>
        <v/>
      </c>
      <c r="AL507" s="93" t="str">
        <f ca="1">IF(ISNUMBER(AA507),IF(AA507&lt;intake_valve_lift!$B$4*1000,0,AA507),"")</f>
        <v/>
      </c>
      <c r="AM507" s="93" t="str">
        <f t="shared" ca="1" si="107"/>
        <v/>
      </c>
      <c r="AN507" s="1" t="str">
        <f t="shared" ca="1" si="108"/>
        <v/>
      </c>
      <c r="AO507" s="93" t="str">
        <f ca="1">IF(ISNUMBER(AE507),IF(AE507&lt;exhaust_valve_lift!$B$4*1000,0,AE507),"")</f>
        <v/>
      </c>
      <c r="AP507" s="93" t="str">
        <f t="shared" ca="1" si="109"/>
        <v/>
      </c>
      <c r="AQ507" s="1" t="e">
        <f ca="1"/>
        <v>#N/A</v>
      </c>
      <c r="AR507" s="1" t="e">
        <f ca="1"/>
        <v>#N/A</v>
      </c>
      <c r="AS507" s="1" t="e">
        <f ca="1"/>
        <v>#N/A</v>
      </c>
      <c r="AT507" s="1" t="e">
        <f ca="1"/>
        <v>#N/A</v>
      </c>
    </row>
    <row r="508" spans="1:46" x14ac:dyDescent="0.25">
      <c r="A508" s="8"/>
      <c r="B508" s="74"/>
      <c r="C508" s="6" t="str">
        <f t="shared" si="91"/>
        <v/>
      </c>
      <c r="D508" s="6" t="str">
        <f t="shared" si="104"/>
        <v/>
      </c>
      <c r="E508" s="3" t="str">
        <f t="shared" si="92"/>
        <v/>
      </c>
      <c r="F508" t="str">
        <f t="shared" si="93"/>
        <v/>
      </c>
      <c r="G508" s="75"/>
      <c r="H508" s="76"/>
      <c r="I508" s="6" t="str">
        <f t="shared" si="94"/>
        <v/>
      </c>
      <c r="J508" s="6" t="str">
        <f t="shared" si="105"/>
        <v/>
      </c>
      <c r="K508" s="3" t="str">
        <f t="shared" si="95"/>
        <v/>
      </c>
      <c r="L508" t="str">
        <f t="shared" si="96"/>
        <v/>
      </c>
      <c r="X508" s="1" t="e">
        <f ca="1"/>
        <v>#N/A</v>
      </c>
      <c r="Y508" s="1" t="e">
        <f ca="1"/>
        <v>#N/A</v>
      </c>
      <c r="Z508" s="92" t="e">
        <f ca="1"/>
        <v>#N/A</v>
      </c>
      <c r="AA508" s="1" t="e">
        <f ca="1"/>
        <v>#N/A</v>
      </c>
      <c r="AB508" s="1" t="e">
        <f ca="1"/>
        <v>#N/A</v>
      </c>
      <c r="AC508" s="1" t="e">
        <f ca="1"/>
        <v>#N/A</v>
      </c>
      <c r="AD508" s="1" t="e">
        <f ca="1"/>
        <v>#N/A</v>
      </c>
      <c r="AE508" s="1" t="e">
        <f ca="1"/>
        <v>#N/A</v>
      </c>
      <c r="AF508" s="1" t="e">
        <f ca="1"/>
        <v>#N/A</v>
      </c>
      <c r="AG508" s="1" t="e">
        <f ca="1"/>
        <v>#N/A</v>
      </c>
      <c r="AH508" s="1" t="e">
        <f ca="1"/>
        <v>#N/A</v>
      </c>
      <c r="AI508" s="1" t="e">
        <f ca="1"/>
        <v>#N/A</v>
      </c>
      <c r="AJ508" s="1" t="e">
        <f t="shared" ca="1" si="99"/>
        <v>#N/A</v>
      </c>
      <c r="AK508" s="1" t="str">
        <f t="shared" ca="1" si="106"/>
        <v/>
      </c>
      <c r="AL508" s="93" t="str">
        <f ca="1">IF(ISNUMBER(AA508),IF(AA508&lt;intake_valve_lift!$B$4*1000,0,AA508),"")</f>
        <v/>
      </c>
      <c r="AM508" s="93" t="str">
        <f t="shared" ca="1" si="107"/>
        <v/>
      </c>
      <c r="AN508" s="1" t="str">
        <f t="shared" ca="1" si="108"/>
        <v/>
      </c>
      <c r="AO508" s="93" t="str">
        <f ca="1">IF(ISNUMBER(AE508),IF(AE508&lt;exhaust_valve_lift!$B$4*1000,0,AE508),"")</f>
        <v/>
      </c>
      <c r="AP508" s="93" t="str">
        <f t="shared" ca="1" si="109"/>
        <v/>
      </c>
      <c r="AQ508" s="1" t="e">
        <f ca="1"/>
        <v>#N/A</v>
      </c>
      <c r="AR508" s="1" t="e">
        <f ca="1"/>
        <v>#N/A</v>
      </c>
      <c r="AS508" s="1" t="e">
        <f ca="1"/>
        <v>#N/A</v>
      </c>
      <c r="AT508" s="1" t="e">
        <f ca="1"/>
        <v>#N/A</v>
      </c>
    </row>
    <row r="509" spans="1:46" x14ac:dyDescent="0.25">
      <c r="A509" s="8"/>
      <c r="B509" s="74"/>
      <c r="C509" s="6" t="str">
        <f t="shared" si="91"/>
        <v/>
      </c>
      <c r="D509" s="6" t="str">
        <f t="shared" si="104"/>
        <v/>
      </c>
      <c r="E509" s="3" t="str">
        <f t="shared" si="92"/>
        <v/>
      </c>
      <c r="F509" t="str">
        <f t="shared" si="93"/>
        <v/>
      </c>
      <c r="G509" s="75"/>
      <c r="H509" s="76"/>
      <c r="I509" s="6" t="str">
        <f t="shared" si="94"/>
        <v/>
      </c>
      <c r="J509" s="6" t="str">
        <f t="shared" si="105"/>
        <v/>
      </c>
      <c r="K509" s="3" t="str">
        <f t="shared" si="95"/>
        <v/>
      </c>
      <c r="L509" t="str">
        <f t="shared" si="96"/>
        <v/>
      </c>
      <c r="X509" s="1" t="e">
        <f ca="1"/>
        <v>#N/A</v>
      </c>
      <c r="Y509" s="1" t="e">
        <f ca="1"/>
        <v>#N/A</v>
      </c>
      <c r="Z509" s="92" t="e">
        <f ca="1"/>
        <v>#N/A</v>
      </c>
      <c r="AA509" s="1" t="e">
        <f ca="1"/>
        <v>#N/A</v>
      </c>
      <c r="AB509" s="1" t="e">
        <f ca="1"/>
        <v>#N/A</v>
      </c>
      <c r="AC509" s="1" t="e">
        <f ca="1"/>
        <v>#N/A</v>
      </c>
      <c r="AD509" s="1" t="e">
        <f ca="1"/>
        <v>#N/A</v>
      </c>
      <c r="AE509" s="1" t="e">
        <f ca="1"/>
        <v>#N/A</v>
      </c>
      <c r="AF509" s="1" t="e">
        <f ca="1"/>
        <v>#N/A</v>
      </c>
      <c r="AG509" s="1" t="e">
        <f ca="1"/>
        <v>#N/A</v>
      </c>
      <c r="AH509" s="1" t="e">
        <f ca="1"/>
        <v>#N/A</v>
      </c>
      <c r="AI509" s="1" t="e">
        <f ca="1"/>
        <v>#N/A</v>
      </c>
      <c r="AJ509" s="1" t="e">
        <f t="shared" ca="1" si="99"/>
        <v>#N/A</v>
      </c>
      <c r="AK509" s="1" t="str">
        <f t="shared" ca="1" si="106"/>
        <v/>
      </c>
      <c r="AL509" s="93" t="str">
        <f ca="1">IF(ISNUMBER(AA509),IF(AA509&lt;intake_valve_lift!$B$4*1000,0,AA509),"")</f>
        <v/>
      </c>
      <c r="AM509" s="93" t="str">
        <f t="shared" ca="1" si="107"/>
        <v/>
      </c>
      <c r="AN509" s="1" t="str">
        <f t="shared" ca="1" si="108"/>
        <v/>
      </c>
      <c r="AO509" s="93" t="str">
        <f ca="1">IF(ISNUMBER(AE509),IF(AE509&lt;exhaust_valve_lift!$B$4*1000,0,AE509),"")</f>
        <v/>
      </c>
      <c r="AP509" s="93" t="str">
        <f t="shared" ca="1" si="109"/>
        <v/>
      </c>
      <c r="AQ509" s="1" t="e">
        <f ca="1"/>
        <v>#N/A</v>
      </c>
      <c r="AR509" s="1" t="e">
        <f ca="1"/>
        <v>#N/A</v>
      </c>
      <c r="AS509" s="1" t="e">
        <f ca="1"/>
        <v>#N/A</v>
      </c>
      <c r="AT509" s="1" t="e">
        <f ca="1"/>
        <v>#N/A</v>
      </c>
    </row>
    <row r="510" spans="1:46" x14ac:dyDescent="0.25">
      <c r="A510" s="8"/>
      <c r="B510" s="74"/>
      <c r="C510" s="6" t="str">
        <f t="shared" si="91"/>
        <v/>
      </c>
      <c r="D510" s="6" t="str">
        <f t="shared" si="104"/>
        <v/>
      </c>
      <c r="E510" s="3" t="str">
        <f t="shared" si="92"/>
        <v/>
      </c>
      <c r="F510" t="str">
        <f t="shared" si="93"/>
        <v/>
      </c>
      <c r="G510" s="75"/>
      <c r="H510" s="76"/>
      <c r="I510" s="6" t="str">
        <f t="shared" si="94"/>
        <v/>
      </c>
      <c r="J510" s="6" t="str">
        <f t="shared" si="105"/>
        <v/>
      </c>
      <c r="K510" s="3" t="str">
        <f t="shared" si="95"/>
        <v/>
      </c>
      <c r="L510" t="str">
        <f t="shared" si="96"/>
        <v/>
      </c>
      <c r="X510" s="1" t="e">
        <f ca="1"/>
        <v>#N/A</v>
      </c>
      <c r="Y510" s="1" t="e">
        <f ca="1"/>
        <v>#N/A</v>
      </c>
      <c r="Z510" s="92" t="e">
        <f ca="1"/>
        <v>#N/A</v>
      </c>
      <c r="AA510" s="1" t="e">
        <f ca="1"/>
        <v>#N/A</v>
      </c>
      <c r="AB510" s="1" t="e">
        <f ca="1"/>
        <v>#N/A</v>
      </c>
      <c r="AC510" s="1" t="e">
        <f ca="1"/>
        <v>#N/A</v>
      </c>
      <c r="AD510" s="1" t="e">
        <f ca="1"/>
        <v>#N/A</v>
      </c>
      <c r="AE510" s="1" t="e">
        <f ca="1"/>
        <v>#N/A</v>
      </c>
      <c r="AF510" s="1" t="e">
        <f ca="1"/>
        <v>#N/A</v>
      </c>
      <c r="AG510" s="1" t="e">
        <f ca="1"/>
        <v>#N/A</v>
      </c>
      <c r="AH510" s="1" t="e">
        <f ca="1"/>
        <v>#N/A</v>
      </c>
      <c r="AI510" s="1" t="e">
        <f ca="1"/>
        <v>#N/A</v>
      </c>
      <c r="AJ510" s="1" t="e">
        <f t="shared" ca="1" si="99"/>
        <v>#N/A</v>
      </c>
      <c r="AK510" s="1" t="str">
        <f t="shared" ca="1" si="106"/>
        <v/>
      </c>
      <c r="AL510" s="93" t="str">
        <f ca="1">IF(ISNUMBER(AA510),IF(AA510&lt;intake_valve_lift!$B$4*1000,0,AA510),"")</f>
        <v/>
      </c>
      <c r="AM510" s="93" t="str">
        <f t="shared" ca="1" si="107"/>
        <v/>
      </c>
      <c r="AN510" s="1" t="str">
        <f t="shared" ca="1" si="108"/>
        <v/>
      </c>
      <c r="AO510" s="93" t="str">
        <f ca="1">IF(ISNUMBER(AE510),IF(AE510&lt;exhaust_valve_lift!$B$4*1000,0,AE510),"")</f>
        <v/>
      </c>
      <c r="AP510" s="93" t="str">
        <f t="shared" ca="1" si="109"/>
        <v/>
      </c>
      <c r="AQ510" s="1" t="e">
        <f ca="1"/>
        <v>#N/A</v>
      </c>
      <c r="AR510" s="1" t="e">
        <f ca="1"/>
        <v>#N/A</v>
      </c>
      <c r="AS510" s="1" t="e">
        <f ca="1"/>
        <v>#N/A</v>
      </c>
      <c r="AT510" s="1" t="e">
        <f ca="1"/>
        <v>#N/A</v>
      </c>
    </row>
    <row r="511" spans="1:46" x14ac:dyDescent="0.25">
      <c r="A511" s="8"/>
      <c r="B511" s="74"/>
      <c r="C511" s="6" t="str">
        <f t="shared" si="91"/>
        <v/>
      </c>
      <c r="D511" s="6" t="str">
        <f t="shared" si="104"/>
        <v/>
      </c>
      <c r="E511" s="3" t="str">
        <f t="shared" si="92"/>
        <v/>
      </c>
      <c r="F511" t="str">
        <f t="shared" si="93"/>
        <v/>
      </c>
      <c r="G511" s="75"/>
      <c r="H511" s="76"/>
      <c r="I511" s="6" t="str">
        <f t="shared" si="94"/>
        <v/>
      </c>
      <c r="J511" s="6" t="str">
        <f t="shared" si="105"/>
        <v/>
      </c>
      <c r="K511" s="3" t="str">
        <f t="shared" si="95"/>
        <v/>
      </c>
      <c r="L511" t="str">
        <f t="shared" si="96"/>
        <v/>
      </c>
      <c r="X511" s="1" t="e">
        <f ca="1"/>
        <v>#N/A</v>
      </c>
      <c r="Y511" s="1" t="e">
        <f ca="1"/>
        <v>#N/A</v>
      </c>
      <c r="Z511" s="92" t="e">
        <f ca="1"/>
        <v>#N/A</v>
      </c>
      <c r="AA511" s="1" t="e">
        <f ca="1"/>
        <v>#N/A</v>
      </c>
      <c r="AB511" s="1" t="e">
        <f ca="1"/>
        <v>#N/A</v>
      </c>
      <c r="AC511" s="1" t="e">
        <f ca="1"/>
        <v>#N/A</v>
      </c>
      <c r="AD511" s="1" t="e">
        <f ca="1"/>
        <v>#N/A</v>
      </c>
      <c r="AE511" s="1" t="e">
        <f ca="1"/>
        <v>#N/A</v>
      </c>
      <c r="AF511" s="1" t="e">
        <f ca="1"/>
        <v>#N/A</v>
      </c>
      <c r="AG511" s="1" t="e">
        <f ca="1"/>
        <v>#N/A</v>
      </c>
      <c r="AH511" s="1" t="e">
        <f ca="1"/>
        <v>#N/A</v>
      </c>
      <c r="AI511" s="1" t="e">
        <f ca="1"/>
        <v>#N/A</v>
      </c>
      <c r="AJ511" s="1" t="e">
        <f t="shared" ca="1" si="99"/>
        <v>#N/A</v>
      </c>
      <c r="AK511" s="1" t="str">
        <f t="shared" ca="1" si="106"/>
        <v/>
      </c>
      <c r="AL511" s="93" t="str">
        <f ca="1">IF(ISNUMBER(AA511),IF(AA511&lt;intake_valve_lift!$B$4*1000,0,AA511),"")</f>
        <v/>
      </c>
      <c r="AM511" s="93" t="str">
        <f t="shared" ca="1" si="107"/>
        <v/>
      </c>
      <c r="AN511" s="1" t="str">
        <f t="shared" ca="1" si="108"/>
        <v/>
      </c>
      <c r="AO511" s="93" t="str">
        <f ca="1">IF(ISNUMBER(AE511),IF(AE511&lt;exhaust_valve_lift!$B$4*1000,0,AE511),"")</f>
        <v/>
      </c>
      <c r="AP511" s="93" t="str">
        <f t="shared" ca="1" si="109"/>
        <v/>
      </c>
      <c r="AQ511" s="1" t="e">
        <f ca="1"/>
        <v>#N/A</v>
      </c>
      <c r="AR511" s="1" t="e">
        <f ca="1"/>
        <v>#N/A</v>
      </c>
      <c r="AS511" s="1" t="e">
        <f ca="1"/>
        <v>#N/A</v>
      </c>
      <c r="AT511" s="1" t="e">
        <f ca="1"/>
        <v>#N/A</v>
      </c>
    </row>
    <row r="512" spans="1:46" x14ac:dyDescent="0.25">
      <c r="A512" s="8"/>
      <c r="B512" s="74"/>
      <c r="C512" s="6" t="str">
        <f t="shared" si="91"/>
        <v/>
      </c>
      <c r="D512" s="6" t="str">
        <f t="shared" si="104"/>
        <v/>
      </c>
      <c r="E512" s="3" t="str">
        <f t="shared" si="92"/>
        <v/>
      </c>
      <c r="F512" t="str">
        <f t="shared" si="93"/>
        <v/>
      </c>
      <c r="G512" s="75"/>
      <c r="H512" s="76"/>
      <c r="I512" s="6" t="str">
        <f t="shared" si="94"/>
        <v/>
      </c>
      <c r="J512" s="6" t="str">
        <f t="shared" si="105"/>
        <v/>
      </c>
      <c r="K512" s="3" t="str">
        <f t="shared" si="95"/>
        <v/>
      </c>
      <c r="L512" t="str">
        <f t="shared" si="96"/>
        <v/>
      </c>
      <c r="X512" s="1" t="e">
        <f ca="1"/>
        <v>#N/A</v>
      </c>
      <c r="Y512" s="1" t="e">
        <f ca="1"/>
        <v>#N/A</v>
      </c>
      <c r="Z512" s="92" t="e">
        <f ca="1"/>
        <v>#N/A</v>
      </c>
      <c r="AA512" s="1" t="e">
        <f ca="1"/>
        <v>#N/A</v>
      </c>
      <c r="AB512" s="1" t="e">
        <f ca="1"/>
        <v>#N/A</v>
      </c>
      <c r="AC512" s="1" t="e">
        <f ca="1"/>
        <v>#N/A</v>
      </c>
      <c r="AD512" s="1" t="e">
        <f ca="1"/>
        <v>#N/A</v>
      </c>
      <c r="AE512" s="1" t="e">
        <f ca="1"/>
        <v>#N/A</v>
      </c>
      <c r="AF512" s="1" t="e">
        <f ca="1"/>
        <v>#N/A</v>
      </c>
      <c r="AG512" s="1" t="e">
        <f ca="1"/>
        <v>#N/A</v>
      </c>
      <c r="AH512" s="1" t="e">
        <f ca="1"/>
        <v>#N/A</v>
      </c>
      <c r="AI512" s="1" t="e">
        <f ca="1"/>
        <v>#N/A</v>
      </c>
      <c r="AJ512" s="1" t="e">
        <f t="shared" ca="1" si="99"/>
        <v>#N/A</v>
      </c>
      <c r="AK512" s="1" t="str">
        <f t="shared" ca="1" si="106"/>
        <v/>
      </c>
      <c r="AL512" s="93" t="str">
        <f ca="1">IF(ISNUMBER(AA512),IF(AA512&lt;intake_valve_lift!$B$4*1000,0,AA512),"")</f>
        <v/>
      </c>
      <c r="AM512" s="93" t="str">
        <f t="shared" ca="1" si="107"/>
        <v/>
      </c>
      <c r="AN512" s="1" t="str">
        <f t="shared" ca="1" si="108"/>
        <v/>
      </c>
      <c r="AO512" s="93" t="str">
        <f ca="1">IF(ISNUMBER(AE512),IF(AE512&lt;exhaust_valve_lift!$B$4*1000,0,AE512),"")</f>
        <v/>
      </c>
      <c r="AP512" s="93" t="str">
        <f t="shared" ca="1" si="109"/>
        <v/>
      </c>
      <c r="AQ512" s="1" t="e">
        <f ca="1"/>
        <v>#N/A</v>
      </c>
      <c r="AR512" s="1" t="e">
        <f ca="1"/>
        <v>#N/A</v>
      </c>
      <c r="AS512" s="1" t="e">
        <f ca="1"/>
        <v>#N/A</v>
      </c>
      <c r="AT512" s="1" t="e">
        <f ca="1"/>
        <v>#N/A</v>
      </c>
    </row>
    <row r="513" spans="1:46" x14ac:dyDescent="0.25">
      <c r="A513" s="8"/>
      <c r="B513" s="74"/>
      <c r="C513" s="6" t="str">
        <f t="shared" si="91"/>
        <v/>
      </c>
      <c r="D513" s="6" t="str">
        <f t="shared" si="104"/>
        <v/>
      </c>
      <c r="E513" s="3" t="str">
        <f t="shared" si="92"/>
        <v/>
      </c>
      <c r="F513" t="str">
        <f t="shared" si="93"/>
        <v/>
      </c>
      <c r="G513" s="75"/>
      <c r="H513" s="76"/>
      <c r="I513" s="6" t="str">
        <f t="shared" si="94"/>
        <v/>
      </c>
      <c r="J513" s="6" t="str">
        <f t="shared" si="105"/>
        <v/>
      </c>
      <c r="K513" s="3" t="str">
        <f t="shared" si="95"/>
        <v/>
      </c>
      <c r="L513" t="str">
        <f t="shared" si="96"/>
        <v/>
      </c>
      <c r="X513" s="1" t="e">
        <f ca="1"/>
        <v>#N/A</v>
      </c>
      <c r="Y513" s="1" t="e">
        <f ca="1"/>
        <v>#N/A</v>
      </c>
      <c r="Z513" s="92" t="e">
        <f ca="1"/>
        <v>#N/A</v>
      </c>
      <c r="AA513" s="1" t="e">
        <f ca="1"/>
        <v>#N/A</v>
      </c>
      <c r="AB513" s="1" t="e">
        <f ca="1"/>
        <v>#N/A</v>
      </c>
      <c r="AC513" s="1" t="e">
        <f ca="1"/>
        <v>#N/A</v>
      </c>
      <c r="AD513" s="1" t="e">
        <f ca="1"/>
        <v>#N/A</v>
      </c>
      <c r="AE513" s="1" t="e">
        <f ca="1"/>
        <v>#N/A</v>
      </c>
      <c r="AF513" s="1" t="e">
        <f ca="1"/>
        <v>#N/A</v>
      </c>
      <c r="AG513" s="1" t="e">
        <f ca="1"/>
        <v>#N/A</v>
      </c>
      <c r="AH513" s="1" t="e">
        <f ca="1"/>
        <v>#N/A</v>
      </c>
      <c r="AI513" s="1" t="e">
        <f ca="1"/>
        <v>#N/A</v>
      </c>
      <c r="AJ513" s="1" t="e">
        <f t="shared" ca="1" si="99"/>
        <v>#N/A</v>
      </c>
      <c r="AK513" s="1" t="str">
        <f t="shared" ca="1" si="106"/>
        <v/>
      </c>
      <c r="AL513" s="93" t="str">
        <f ca="1">IF(ISNUMBER(AA513),IF(AA513&lt;intake_valve_lift!$B$4*1000,0,AA513),"")</f>
        <v/>
      </c>
      <c r="AM513" s="93" t="str">
        <f t="shared" ca="1" si="107"/>
        <v/>
      </c>
      <c r="AN513" s="1" t="str">
        <f t="shared" ca="1" si="108"/>
        <v/>
      </c>
      <c r="AO513" s="93" t="str">
        <f ca="1">IF(ISNUMBER(AE513),IF(AE513&lt;exhaust_valve_lift!$B$4*1000,0,AE513),"")</f>
        <v/>
      </c>
      <c r="AP513" s="93" t="str">
        <f t="shared" ca="1" si="109"/>
        <v/>
      </c>
      <c r="AQ513" s="1" t="e">
        <f ca="1"/>
        <v>#N/A</v>
      </c>
      <c r="AR513" s="1" t="e">
        <f ca="1"/>
        <v>#N/A</v>
      </c>
      <c r="AS513" s="1" t="e">
        <f ca="1"/>
        <v>#N/A</v>
      </c>
      <c r="AT513" s="1" t="e">
        <f ca="1"/>
        <v>#N/A</v>
      </c>
    </row>
    <row r="514" spans="1:46" x14ac:dyDescent="0.25">
      <c r="A514" s="8"/>
      <c r="B514" s="74"/>
      <c r="C514" s="6" t="str">
        <f t="shared" si="91"/>
        <v/>
      </c>
      <c r="D514" s="6" t="str">
        <f t="shared" si="104"/>
        <v/>
      </c>
      <c r="E514" s="3" t="str">
        <f t="shared" si="92"/>
        <v/>
      </c>
      <c r="F514" t="str">
        <f t="shared" si="93"/>
        <v/>
      </c>
      <c r="G514" s="75"/>
      <c r="H514" s="76"/>
      <c r="I514" s="6" t="str">
        <f t="shared" si="94"/>
        <v/>
      </c>
      <c r="J514" s="6" t="str">
        <f t="shared" si="105"/>
        <v/>
      </c>
      <c r="K514" s="3" t="str">
        <f t="shared" si="95"/>
        <v/>
      </c>
      <c r="L514" t="str">
        <f t="shared" si="96"/>
        <v/>
      </c>
      <c r="X514" s="1" t="e">
        <f ca="1"/>
        <v>#N/A</v>
      </c>
      <c r="Y514" s="1" t="e">
        <f ca="1"/>
        <v>#N/A</v>
      </c>
      <c r="Z514" s="92" t="e">
        <f ca="1"/>
        <v>#N/A</v>
      </c>
      <c r="AA514" s="1" t="e">
        <f ca="1"/>
        <v>#N/A</v>
      </c>
      <c r="AB514" s="1" t="e">
        <f ca="1"/>
        <v>#N/A</v>
      </c>
      <c r="AC514" s="1" t="e">
        <f ca="1"/>
        <v>#N/A</v>
      </c>
      <c r="AD514" s="1" t="e">
        <f ca="1"/>
        <v>#N/A</v>
      </c>
      <c r="AE514" s="1" t="e">
        <f ca="1"/>
        <v>#N/A</v>
      </c>
      <c r="AF514" s="1" t="e">
        <f ca="1"/>
        <v>#N/A</v>
      </c>
      <c r="AG514" s="1" t="e">
        <f ca="1"/>
        <v>#N/A</v>
      </c>
      <c r="AH514" s="1" t="e">
        <f ca="1"/>
        <v>#N/A</v>
      </c>
      <c r="AI514" s="1" t="e">
        <f ca="1"/>
        <v>#N/A</v>
      </c>
      <c r="AJ514" s="1" t="e">
        <f t="shared" ca="1" si="99"/>
        <v>#N/A</v>
      </c>
      <c r="AK514" s="1" t="str">
        <f t="shared" ca="1" si="106"/>
        <v/>
      </c>
      <c r="AL514" s="93" t="str">
        <f ca="1">IF(ISNUMBER(AA514),IF(AA514&lt;intake_valve_lift!$B$4*1000,0,AA514),"")</f>
        <v/>
      </c>
      <c r="AM514" s="93" t="str">
        <f t="shared" ca="1" si="107"/>
        <v/>
      </c>
      <c r="AN514" s="1" t="str">
        <f t="shared" ca="1" si="108"/>
        <v/>
      </c>
      <c r="AO514" s="93" t="str">
        <f ca="1">IF(ISNUMBER(AE514),IF(AE514&lt;exhaust_valve_lift!$B$4*1000,0,AE514),"")</f>
        <v/>
      </c>
      <c r="AP514" s="93" t="str">
        <f t="shared" ca="1" si="109"/>
        <v/>
      </c>
      <c r="AQ514" s="1" t="e">
        <f ca="1"/>
        <v>#N/A</v>
      </c>
      <c r="AR514" s="1" t="e">
        <f ca="1"/>
        <v>#N/A</v>
      </c>
      <c r="AS514" s="1" t="e">
        <f ca="1"/>
        <v>#N/A</v>
      </c>
      <c r="AT514" s="1" t="e">
        <f ca="1"/>
        <v>#N/A</v>
      </c>
    </row>
    <row r="515" spans="1:46" x14ac:dyDescent="0.25">
      <c r="A515" s="8"/>
      <c r="B515" s="74"/>
      <c r="C515" s="6" t="str">
        <f t="shared" si="91"/>
        <v/>
      </c>
      <c r="D515" s="6" t="str">
        <f t="shared" si="104"/>
        <v/>
      </c>
      <c r="E515" s="3" t="str">
        <f t="shared" si="92"/>
        <v/>
      </c>
      <c r="F515" t="str">
        <f t="shared" si="93"/>
        <v/>
      </c>
      <c r="G515" s="75"/>
      <c r="H515" s="76"/>
      <c r="I515" s="6" t="str">
        <f t="shared" si="94"/>
        <v/>
      </c>
      <c r="J515" s="6" t="str">
        <f t="shared" si="105"/>
        <v/>
      </c>
      <c r="K515" s="3" t="str">
        <f t="shared" si="95"/>
        <v/>
      </c>
      <c r="L515" t="str">
        <f t="shared" si="96"/>
        <v/>
      </c>
      <c r="X515" s="1" t="e">
        <f ca="1"/>
        <v>#N/A</v>
      </c>
      <c r="Y515" s="1" t="e">
        <f ca="1"/>
        <v>#N/A</v>
      </c>
      <c r="Z515" s="92" t="e">
        <f ca="1"/>
        <v>#N/A</v>
      </c>
      <c r="AA515" s="1" t="e">
        <f ca="1"/>
        <v>#N/A</v>
      </c>
      <c r="AB515" s="1" t="e">
        <f ca="1"/>
        <v>#N/A</v>
      </c>
      <c r="AC515" s="1" t="e">
        <f ca="1"/>
        <v>#N/A</v>
      </c>
      <c r="AD515" s="1" t="e">
        <f ca="1"/>
        <v>#N/A</v>
      </c>
      <c r="AE515" s="1" t="e">
        <f ca="1"/>
        <v>#N/A</v>
      </c>
      <c r="AF515" s="1" t="e">
        <f ca="1"/>
        <v>#N/A</v>
      </c>
      <c r="AG515" s="1" t="e">
        <f ca="1"/>
        <v>#N/A</v>
      </c>
      <c r="AH515" s="1" t="e">
        <f ca="1"/>
        <v>#N/A</v>
      </c>
      <c r="AI515" s="1" t="e">
        <f ca="1"/>
        <v>#N/A</v>
      </c>
      <c r="AJ515" s="1" t="e">
        <f t="shared" ca="1" si="99"/>
        <v>#N/A</v>
      </c>
      <c r="AK515" s="1" t="str">
        <f t="shared" ca="1" si="106"/>
        <v/>
      </c>
      <c r="AL515" s="93" t="str">
        <f ca="1">IF(ISNUMBER(AA515),IF(AA515&lt;intake_valve_lift!$B$4*1000,0,AA515),"")</f>
        <v/>
      </c>
      <c r="AM515" s="93" t="str">
        <f t="shared" ca="1" si="107"/>
        <v/>
      </c>
      <c r="AN515" s="1" t="str">
        <f t="shared" ca="1" si="108"/>
        <v/>
      </c>
      <c r="AO515" s="93" t="str">
        <f ca="1">IF(ISNUMBER(AE515),IF(AE515&lt;exhaust_valve_lift!$B$4*1000,0,AE515),"")</f>
        <v/>
      </c>
      <c r="AP515" s="93" t="str">
        <f t="shared" ca="1" si="109"/>
        <v/>
      </c>
      <c r="AQ515" s="1" t="e">
        <f ca="1"/>
        <v>#N/A</v>
      </c>
      <c r="AR515" s="1" t="e">
        <f ca="1"/>
        <v>#N/A</v>
      </c>
      <c r="AS515" s="1" t="e">
        <f ca="1"/>
        <v>#N/A</v>
      </c>
      <c r="AT515" s="1" t="e">
        <f ca="1"/>
        <v>#N/A</v>
      </c>
    </row>
    <row r="516" spans="1:46" x14ac:dyDescent="0.25">
      <c r="A516" s="8"/>
      <c r="B516" s="74"/>
      <c r="C516" s="6" t="str">
        <f t="shared" ref="C516:C579" si="110">IF(ISNUMBER(A516),MAX(0,ROUND(B516-$P$31,2)),"")</f>
        <v/>
      </c>
      <c r="D516" s="6" t="str">
        <f t="shared" si="104"/>
        <v/>
      </c>
      <c r="E516" s="3" t="str">
        <f t="shared" ref="E516:E579" si="111">IF(ISNUMBER(A516),A516+$Q$7-$P$27,"")</f>
        <v/>
      </c>
      <c r="F516" t="str">
        <f t="shared" ref="F516:F579" si="112">IF(ISNUMBER(A516),A516+$Q$7-$P$27-$P$4,"")</f>
        <v/>
      </c>
      <c r="G516" s="75"/>
      <c r="H516" s="76"/>
      <c r="I516" s="6" t="str">
        <f t="shared" ref="I516:I579" si="113">IF(ISNUMBER(G516),MAX(0,ROUND(H516-$S$31,2)),"")</f>
        <v/>
      </c>
      <c r="J516" s="6" t="str">
        <f t="shared" si="105"/>
        <v/>
      </c>
      <c r="K516" s="3" t="str">
        <f t="shared" ref="K516:K579" si="114">IF(ISNUMBER(G516),G516+$Q$9-$S$27,"")</f>
        <v/>
      </c>
      <c r="L516" t="str">
        <f t="shared" ref="L516:L579" si="115">IF(ISNUMBER(G516),G516+$Q$9-$S$27+$Q$4,"")</f>
        <v/>
      </c>
      <c r="X516" s="1" t="e">
        <f ca="1"/>
        <v>#N/A</v>
      </c>
      <c r="Y516" s="1" t="e">
        <f ca="1"/>
        <v>#N/A</v>
      </c>
      <c r="Z516" s="92" t="e">
        <f ca="1"/>
        <v>#N/A</v>
      </c>
      <c r="AA516" s="1" t="e">
        <f ca="1"/>
        <v>#N/A</v>
      </c>
      <c r="AB516" s="1" t="e">
        <f ca="1"/>
        <v>#N/A</v>
      </c>
      <c r="AC516" s="1" t="e">
        <f ca="1"/>
        <v>#N/A</v>
      </c>
      <c r="AD516" s="1" t="e">
        <f ca="1"/>
        <v>#N/A</v>
      </c>
      <c r="AE516" s="1" t="e">
        <f ca="1"/>
        <v>#N/A</v>
      </c>
      <c r="AF516" s="1" t="e">
        <f ca="1"/>
        <v>#N/A</v>
      </c>
      <c r="AG516" s="1" t="e">
        <f ca="1"/>
        <v>#N/A</v>
      </c>
      <c r="AH516" s="1" t="e">
        <f ca="1"/>
        <v>#N/A</v>
      </c>
      <c r="AI516" s="1" t="e">
        <f ca="1"/>
        <v>#N/A</v>
      </c>
      <c r="AJ516" s="1" t="e">
        <f t="shared" ca="1" si="99"/>
        <v>#N/A</v>
      </c>
      <c r="AK516" s="1" t="str">
        <f t="shared" ca="1" si="106"/>
        <v/>
      </c>
      <c r="AL516" s="93" t="str">
        <f ca="1">IF(ISNUMBER(AA516),IF(AA516&lt;intake_valve_lift!$B$4*1000,0,AA516),"")</f>
        <v/>
      </c>
      <c r="AM516" s="93" t="str">
        <f t="shared" ca="1" si="107"/>
        <v/>
      </c>
      <c r="AN516" s="1" t="str">
        <f t="shared" ca="1" si="108"/>
        <v/>
      </c>
      <c r="AO516" s="93" t="str">
        <f ca="1">IF(ISNUMBER(AE516),IF(AE516&lt;exhaust_valve_lift!$B$4*1000,0,AE516),"")</f>
        <v/>
      </c>
      <c r="AP516" s="93" t="str">
        <f t="shared" ca="1" si="109"/>
        <v/>
      </c>
      <c r="AQ516" s="1" t="e">
        <f ca="1"/>
        <v>#N/A</v>
      </c>
      <c r="AR516" s="1" t="e">
        <f ca="1"/>
        <v>#N/A</v>
      </c>
      <c r="AS516" s="1" t="e">
        <f ca="1"/>
        <v>#N/A</v>
      </c>
      <c r="AT516" s="1" t="e">
        <f ca="1"/>
        <v>#N/A</v>
      </c>
    </row>
    <row r="517" spans="1:46" x14ac:dyDescent="0.25">
      <c r="A517" s="8"/>
      <c r="B517" s="74"/>
      <c r="C517" s="6" t="str">
        <f t="shared" si="110"/>
        <v/>
      </c>
      <c r="D517" s="6" t="str">
        <f t="shared" si="104"/>
        <v/>
      </c>
      <c r="E517" s="3" t="str">
        <f t="shared" si="111"/>
        <v/>
      </c>
      <c r="F517" t="str">
        <f t="shared" si="112"/>
        <v/>
      </c>
      <c r="G517" s="75"/>
      <c r="H517" s="76"/>
      <c r="I517" s="6" t="str">
        <f t="shared" si="113"/>
        <v/>
      </c>
      <c r="J517" s="6" t="str">
        <f t="shared" si="105"/>
        <v/>
      </c>
      <c r="K517" s="3" t="str">
        <f t="shared" si="114"/>
        <v/>
      </c>
      <c r="L517" t="str">
        <f t="shared" si="115"/>
        <v/>
      </c>
      <c r="X517" s="1" t="e">
        <f ca="1"/>
        <v>#N/A</v>
      </c>
      <c r="Y517" s="1" t="e">
        <f ca="1"/>
        <v>#N/A</v>
      </c>
      <c r="Z517" s="92" t="e">
        <f ca="1"/>
        <v>#N/A</v>
      </c>
      <c r="AA517" s="1" t="e">
        <f ca="1"/>
        <v>#N/A</v>
      </c>
      <c r="AB517" s="1" t="e">
        <f ca="1"/>
        <v>#N/A</v>
      </c>
      <c r="AC517" s="1" t="e">
        <f ca="1"/>
        <v>#N/A</v>
      </c>
      <c r="AD517" s="1" t="e">
        <f ca="1"/>
        <v>#N/A</v>
      </c>
      <c r="AE517" s="1" t="e">
        <f ca="1"/>
        <v>#N/A</v>
      </c>
      <c r="AF517" s="1" t="e">
        <f ca="1"/>
        <v>#N/A</v>
      </c>
      <c r="AG517" s="1" t="e">
        <f ca="1"/>
        <v>#N/A</v>
      </c>
      <c r="AH517" s="1" t="e">
        <f ca="1"/>
        <v>#N/A</v>
      </c>
      <c r="AI517" s="1" t="e">
        <f ca="1"/>
        <v>#N/A</v>
      </c>
      <c r="AJ517" s="1" t="e">
        <f t="shared" ca="1" si="99"/>
        <v>#N/A</v>
      </c>
      <c r="AK517" s="1" t="str">
        <f t="shared" ca="1" si="106"/>
        <v/>
      </c>
      <c r="AL517" s="93" t="str">
        <f ca="1">IF(ISNUMBER(AA517),IF(AA517&lt;intake_valve_lift!$B$4*1000,0,AA517),"")</f>
        <v/>
      </c>
      <c r="AM517" s="93" t="str">
        <f t="shared" ca="1" si="107"/>
        <v/>
      </c>
      <c r="AN517" s="1" t="str">
        <f t="shared" ca="1" si="108"/>
        <v/>
      </c>
      <c r="AO517" s="93" t="str">
        <f ca="1">IF(ISNUMBER(AE517),IF(AE517&lt;exhaust_valve_lift!$B$4*1000,0,AE517),"")</f>
        <v/>
      </c>
      <c r="AP517" s="93" t="str">
        <f t="shared" ca="1" si="109"/>
        <v/>
      </c>
      <c r="AQ517" s="1" t="e">
        <f ca="1"/>
        <v>#N/A</v>
      </c>
      <c r="AR517" s="1" t="e">
        <f ca="1"/>
        <v>#N/A</v>
      </c>
      <c r="AS517" s="1" t="e">
        <f ca="1"/>
        <v>#N/A</v>
      </c>
      <c r="AT517" s="1" t="e">
        <f ca="1"/>
        <v>#N/A</v>
      </c>
    </row>
    <row r="518" spans="1:46" x14ac:dyDescent="0.25">
      <c r="A518" s="8"/>
      <c r="B518" s="74"/>
      <c r="C518" s="6" t="str">
        <f t="shared" si="110"/>
        <v/>
      </c>
      <c r="D518" s="6" t="str">
        <f t="shared" si="104"/>
        <v/>
      </c>
      <c r="E518" s="3" t="str">
        <f t="shared" si="111"/>
        <v/>
      </c>
      <c r="F518" t="str">
        <f t="shared" si="112"/>
        <v/>
      </c>
      <c r="G518" s="75"/>
      <c r="H518" s="76"/>
      <c r="I518" s="6" t="str">
        <f t="shared" si="113"/>
        <v/>
      </c>
      <c r="J518" s="6" t="str">
        <f t="shared" si="105"/>
        <v/>
      </c>
      <c r="K518" s="3" t="str">
        <f t="shared" si="114"/>
        <v/>
      </c>
      <c r="L518" t="str">
        <f t="shared" si="115"/>
        <v/>
      </c>
      <c r="X518" s="1" t="e">
        <f ca="1"/>
        <v>#N/A</v>
      </c>
      <c r="Y518" s="1" t="e">
        <f ca="1"/>
        <v>#N/A</v>
      </c>
      <c r="Z518" s="92" t="e">
        <f ca="1"/>
        <v>#N/A</v>
      </c>
      <c r="AA518" s="1" t="e">
        <f ca="1"/>
        <v>#N/A</v>
      </c>
      <c r="AB518" s="1" t="e">
        <f ca="1"/>
        <v>#N/A</v>
      </c>
      <c r="AC518" s="1" t="e">
        <f ca="1"/>
        <v>#N/A</v>
      </c>
      <c r="AD518" s="1" t="e">
        <f ca="1"/>
        <v>#N/A</v>
      </c>
      <c r="AE518" s="1" t="e">
        <f ca="1"/>
        <v>#N/A</v>
      </c>
      <c r="AF518" s="1" t="e">
        <f ca="1"/>
        <v>#N/A</v>
      </c>
      <c r="AG518" s="1" t="e">
        <f ca="1"/>
        <v>#N/A</v>
      </c>
      <c r="AH518" s="1" t="e">
        <f ca="1"/>
        <v>#N/A</v>
      </c>
      <c r="AI518" s="1" t="e">
        <f ca="1"/>
        <v>#N/A</v>
      </c>
      <c r="AJ518" s="1" t="e">
        <f t="shared" ref="AJ518:AJ581" ca="1" si="116">AI518-AG518</f>
        <v>#N/A</v>
      </c>
      <c r="AK518" s="1" t="str">
        <f t="shared" ca="1" si="106"/>
        <v/>
      </c>
      <c r="AL518" s="93" t="str">
        <f ca="1">IF(ISNUMBER(AA518),IF(AA518&lt;intake_valve_lift!$B$4*1000,0,AA518),"")</f>
        <v/>
      </c>
      <c r="AM518" s="93" t="str">
        <f t="shared" ca="1" si="107"/>
        <v/>
      </c>
      <c r="AN518" s="1" t="str">
        <f t="shared" ca="1" si="108"/>
        <v/>
      </c>
      <c r="AO518" s="93" t="str">
        <f ca="1">IF(ISNUMBER(AE518),IF(AE518&lt;exhaust_valve_lift!$B$4*1000,0,AE518),"")</f>
        <v/>
      </c>
      <c r="AP518" s="93" t="str">
        <f t="shared" ca="1" si="109"/>
        <v/>
      </c>
      <c r="AQ518" s="1" t="e">
        <f ca="1"/>
        <v>#N/A</v>
      </c>
      <c r="AR518" s="1" t="e">
        <f ca="1"/>
        <v>#N/A</v>
      </c>
      <c r="AS518" s="1" t="e">
        <f ca="1"/>
        <v>#N/A</v>
      </c>
      <c r="AT518" s="1" t="e">
        <f ca="1"/>
        <v>#N/A</v>
      </c>
    </row>
    <row r="519" spans="1:46" x14ac:dyDescent="0.25">
      <c r="A519" s="8"/>
      <c r="B519" s="74"/>
      <c r="C519" s="6" t="str">
        <f t="shared" si="110"/>
        <v/>
      </c>
      <c r="D519" s="6" t="str">
        <f t="shared" si="104"/>
        <v/>
      </c>
      <c r="E519" s="3" t="str">
        <f t="shared" si="111"/>
        <v/>
      </c>
      <c r="F519" t="str">
        <f t="shared" si="112"/>
        <v/>
      </c>
      <c r="G519" s="75"/>
      <c r="H519" s="76"/>
      <c r="I519" s="6" t="str">
        <f t="shared" si="113"/>
        <v/>
      </c>
      <c r="J519" s="6" t="str">
        <f t="shared" si="105"/>
        <v/>
      </c>
      <c r="K519" s="3" t="str">
        <f t="shared" si="114"/>
        <v/>
      </c>
      <c r="L519" t="str">
        <f t="shared" si="115"/>
        <v/>
      </c>
      <c r="X519" s="1" t="e">
        <f ca="1"/>
        <v>#N/A</v>
      </c>
      <c r="Y519" s="1" t="e">
        <f ca="1"/>
        <v>#N/A</v>
      </c>
      <c r="Z519" s="92" t="e">
        <f ca="1"/>
        <v>#N/A</v>
      </c>
      <c r="AA519" s="1" t="e">
        <f ca="1"/>
        <v>#N/A</v>
      </c>
      <c r="AB519" s="1" t="e">
        <f ca="1"/>
        <v>#N/A</v>
      </c>
      <c r="AC519" s="1" t="e">
        <f ca="1"/>
        <v>#N/A</v>
      </c>
      <c r="AD519" s="1" t="e">
        <f ca="1"/>
        <v>#N/A</v>
      </c>
      <c r="AE519" s="1" t="e">
        <f ca="1"/>
        <v>#N/A</v>
      </c>
      <c r="AF519" s="1" t="e">
        <f ca="1"/>
        <v>#N/A</v>
      </c>
      <c r="AG519" s="1" t="e">
        <f ca="1"/>
        <v>#N/A</v>
      </c>
      <c r="AH519" s="1" t="e">
        <f ca="1"/>
        <v>#N/A</v>
      </c>
      <c r="AI519" s="1" t="e">
        <f ca="1"/>
        <v>#N/A</v>
      </c>
      <c r="AJ519" s="1" t="e">
        <f t="shared" ca="1" si="116"/>
        <v>#N/A</v>
      </c>
      <c r="AK519" s="1" t="str">
        <f t="shared" ca="1" si="106"/>
        <v/>
      </c>
      <c r="AL519" s="93" t="str">
        <f ca="1">IF(ISNUMBER(AA519),IF(AA519&lt;intake_valve_lift!$B$4*1000,0,AA519),"")</f>
        <v/>
      </c>
      <c r="AM519" s="93" t="str">
        <f t="shared" ca="1" si="107"/>
        <v/>
      </c>
      <c r="AN519" s="1" t="str">
        <f t="shared" ca="1" si="108"/>
        <v/>
      </c>
      <c r="AO519" s="93" t="str">
        <f ca="1">IF(ISNUMBER(AE519),IF(AE519&lt;exhaust_valve_lift!$B$4*1000,0,AE519),"")</f>
        <v/>
      </c>
      <c r="AP519" s="93" t="str">
        <f t="shared" ca="1" si="109"/>
        <v/>
      </c>
      <c r="AQ519" s="1" t="e">
        <f ca="1"/>
        <v>#N/A</v>
      </c>
      <c r="AR519" s="1" t="e">
        <f ca="1"/>
        <v>#N/A</v>
      </c>
      <c r="AS519" s="1" t="e">
        <f ca="1"/>
        <v>#N/A</v>
      </c>
      <c r="AT519" s="1" t="e">
        <f ca="1"/>
        <v>#N/A</v>
      </c>
    </row>
    <row r="520" spans="1:46" x14ac:dyDescent="0.25">
      <c r="A520" s="8"/>
      <c r="B520" s="74"/>
      <c r="C520" s="6" t="str">
        <f t="shared" si="110"/>
        <v/>
      </c>
      <c r="D520" s="6" t="str">
        <f t="shared" si="104"/>
        <v/>
      </c>
      <c r="E520" s="3" t="str">
        <f t="shared" si="111"/>
        <v/>
      </c>
      <c r="F520" t="str">
        <f t="shared" si="112"/>
        <v/>
      </c>
      <c r="G520" s="75"/>
      <c r="H520" s="76"/>
      <c r="I520" s="6" t="str">
        <f t="shared" si="113"/>
        <v/>
      </c>
      <c r="J520" s="6" t="str">
        <f t="shared" si="105"/>
        <v/>
      </c>
      <c r="K520" s="3" t="str">
        <f t="shared" si="114"/>
        <v/>
      </c>
      <c r="L520" t="str">
        <f t="shared" si="115"/>
        <v/>
      </c>
      <c r="X520" s="1" t="e">
        <f ca="1"/>
        <v>#N/A</v>
      </c>
      <c r="Y520" s="1" t="e">
        <f ca="1"/>
        <v>#N/A</v>
      </c>
      <c r="Z520" s="92" t="e">
        <f ca="1"/>
        <v>#N/A</v>
      </c>
      <c r="AA520" s="1" t="e">
        <f ca="1"/>
        <v>#N/A</v>
      </c>
      <c r="AB520" s="1" t="e">
        <f ca="1"/>
        <v>#N/A</v>
      </c>
      <c r="AC520" s="1" t="e">
        <f ca="1"/>
        <v>#N/A</v>
      </c>
      <c r="AD520" s="1" t="e">
        <f ca="1"/>
        <v>#N/A</v>
      </c>
      <c r="AE520" s="1" t="e">
        <f ca="1"/>
        <v>#N/A</v>
      </c>
      <c r="AF520" s="1" t="e">
        <f ca="1"/>
        <v>#N/A</v>
      </c>
      <c r="AG520" s="1" t="e">
        <f ca="1"/>
        <v>#N/A</v>
      </c>
      <c r="AH520" s="1" t="e">
        <f ca="1"/>
        <v>#N/A</v>
      </c>
      <c r="AI520" s="1" t="e">
        <f ca="1"/>
        <v>#N/A</v>
      </c>
      <c r="AJ520" s="1" t="e">
        <f t="shared" ca="1" si="116"/>
        <v>#N/A</v>
      </c>
      <c r="AK520" s="1" t="str">
        <f t="shared" ca="1" si="106"/>
        <v/>
      </c>
      <c r="AL520" s="93" t="str">
        <f ca="1">IF(ISNUMBER(AA520),IF(AA520&lt;intake_valve_lift!$B$4*1000,0,AA520),"")</f>
        <v/>
      </c>
      <c r="AM520" s="93" t="str">
        <f t="shared" ca="1" si="107"/>
        <v/>
      </c>
      <c r="AN520" s="1" t="str">
        <f t="shared" ca="1" si="108"/>
        <v/>
      </c>
      <c r="AO520" s="93" t="str">
        <f ca="1">IF(ISNUMBER(AE520),IF(AE520&lt;exhaust_valve_lift!$B$4*1000,0,AE520),"")</f>
        <v/>
      </c>
      <c r="AP520" s="93" t="str">
        <f t="shared" ca="1" si="109"/>
        <v/>
      </c>
      <c r="AQ520" s="1" t="e">
        <f ca="1"/>
        <v>#N/A</v>
      </c>
      <c r="AR520" s="1" t="e">
        <f ca="1"/>
        <v>#N/A</v>
      </c>
      <c r="AS520" s="1" t="e">
        <f ca="1"/>
        <v>#N/A</v>
      </c>
      <c r="AT520" s="1" t="e">
        <f ca="1"/>
        <v>#N/A</v>
      </c>
    </row>
    <row r="521" spans="1:46" x14ac:dyDescent="0.25">
      <c r="A521" s="8"/>
      <c r="B521" s="74"/>
      <c r="C521" s="6" t="str">
        <f t="shared" si="110"/>
        <v/>
      </c>
      <c r="D521" s="6" t="str">
        <f t="shared" si="104"/>
        <v/>
      </c>
      <c r="E521" s="3" t="str">
        <f t="shared" si="111"/>
        <v/>
      </c>
      <c r="F521" t="str">
        <f t="shared" si="112"/>
        <v/>
      </c>
      <c r="G521" s="75"/>
      <c r="H521" s="76"/>
      <c r="I521" s="6" t="str">
        <f t="shared" si="113"/>
        <v/>
      </c>
      <c r="J521" s="6" t="str">
        <f t="shared" si="105"/>
        <v/>
      </c>
      <c r="K521" s="3" t="str">
        <f t="shared" si="114"/>
        <v/>
      </c>
      <c r="L521" t="str">
        <f t="shared" si="115"/>
        <v/>
      </c>
      <c r="X521" s="1" t="e">
        <f ca="1"/>
        <v>#N/A</v>
      </c>
      <c r="Y521" s="1" t="e">
        <f ca="1"/>
        <v>#N/A</v>
      </c>
      <c r="Z521" s="92" t="e">
        <f ca="1"/>
        <v>#N/A</v>
      </c>
      <c r="AA521" s="1" t="e">
        <f ca="1"/>
        <v>#N/A</v>
      </c>
      <c r="AB521" s="1" t="e">
        <f ca="1"/>
        <v>#N/A</v>
      </c>
      <c r="AC521" s="1" t="e">
        <f ca="1"/>
        <v>#N/A</v>
      </c>
      <c r="AD521" s="1" t="e">
        <f ca="1"/>
        <v>#N/A</v>
      </c>
      <c r="AE521" s="1" t="e">
        <f ca="1"/>
        <v>#N/A</v>
      </c>
      <c r="AF521" s="1" t="e">
        <f ca="1"/>
        <v>#N/A</v>
      </c>
      <c r="AG521" s="1" t="e">
        <f ca="1"/>
        <v>#N/A</v>
      </c>
      <c r="AH521" s="1" t="e">
        <f ca="1"/>
        <v>#N/A</v>
      </c>
      <c r="AI521" s="1" t="e">
        <f ca="1"/>
        <v>#N/A</v>
      </c>
      <c r="AJ521" s="1" t="e">
        <f t="shared" ca="1" si="116"/>
        <v>#N/A</v>
      </c>
      <c r="AK521" s="1" t="str">
        <f t="shared" ca="1" si="106"/>
        <v/>
      </c>
      <c r="AL521" s="93" t="str">
        <f ca="1">IF(ISNUMBER(AA521),IF(AA521&lt;intake_valve_lift!$B$4*1000,0,AA521),"")</f>
        <v/>
      </c>
      <c r="AM521" s="93" t="str">
        <f t="shared" ca="1" si="107"/>
        <v/>
      </c>
      <c r="AN521" s="1" t="str">
        <f t="shared" ca="1" si="108"/>
        <v/>
      </c>
      <c r="AO521" s="93" t="str">
        <f ca="1">IF(ISNUMBER(AE521),IF(AE521&lt;exhaust_valve_lift!$B$4*1000,0,AE521),"")</f>
        <v/>
      </c>
      <c r="AP521" s="93" t="str">
        <f t="shared" ca="1" si="109"/>
        <v/>
      </c>
      <c r="AQ521" s="1" t="e">
        <f ca="1"/>
        <v>#N/A</v>
      </c>
      <c r="AR521" s="1" t="e">
        <f ca="1"/>
        <v>#N/A</v>
      </c>
      <c r="AS521" s="1" t="e">
        <f ca="1"/>
        <v>#N/A</v>
      </c>
      <c r="AT521" s="1" t="e">
        <f ca="1"/>
        <v>#N/A</v>
      </c>
    </row>
    <row r="522" spans="1:46" x14ac:dyDescent="0.25">
      <c r="A522" s="8"/>
      <c r="B522" s="74"/>
      <c r="C522" s="6" t="str">
        <f t="shared" si="110"/>
        <v/>
      </c>
      <c r="D522" s="6" t="str">
        <f t="shared" si="104"/>
        <v/>
      </c>
      <c r="E522" s="3" t="str">
        <f t="shared" si="111"/>
        <v/>
      </c>
      <c r="F522" t="str">
        <f t="shared" si="112"/>
        <v/>
      </c>
      <c r="G522" s="75"/>
      <c r="H522" s="76"/>
      <c r="I522" s="6" t="str">
        <f t="shared" si="113"/>
        <v/>
      </c>
      <c r="J522" s="6" t="str">
        <f t="shared" si="105"/>
        <v/>
      </c>
      <c r="K522" s="3" t="str">
        <f t="shared" si="114"/>
        <v/>
      </c>
      <c r="L522" t="str">
        <f t="shared" si="115"/>
        <v/>
      </c>
      <c r="X522" s="1" t="e">
        <f ca="1"/>
        <v>#N/A</v>
      </c>
      <c r="Y522" s="1" t="e">
        <f ca="1"/>
        <v>#N/A</v>
      </c>
      <c r="Z522" s="92" t="e">
        <f ca="1"/>
        <v>#N/A</v>
      </c>
      <c r="AA522" s="1" t="e">
        <f ca="1"/>
        <v>#N/A</v>
      </c>
      <c r="AB522" s="1" t="e">
        <f ca="1"/>
        <v>#N/A</v>
      </c>
      <c r="AC522" s="1" t="e">
        <f ca="1"/>
        <v>#N/A</v>
      </c>
      <c r="AD522" s="1" t="e">
        <f ca="1"/>
        <v>#N/A</v>
      </c>
      <c r="AE522" s="1" t="e">
        <f ca="1"/>
        <v>#N/A</v>
      </c>
      <c r="AF522" s="1" t="e">
        <f ca="1"/>
        <v>#N/A</v>
      </c>
      <c r="AG522" s="1" t="e">
        <f ca="1"/>
        <v>#N/A</v>
      </c>
      <c r="AH522" s="1" t="e">
        <f ca="1"/>
        <v>#N/A</v>
      </c>
      <c r="AI522" s="1" t="e">
        <f ca="1"/>
        <v>#N/A</v>
      </c>
      <c r="AJ522" s="1" t="e">
        <f t="shared" ca="1" si="116"/>
        <v>#N/A</v>
      </c>
      <c r="AK522" s="1" t="str">
        <f t="shared" ca="1" si="106"/>
        <v/>
      </c>
      <c r="AL522" s="93" t="str">
        <f ca="1">IF(ISNUMBER(AA522),IF(AA522&lt;intake_valve_lift!$B$4*1000,0,AA522),"")</f>
        <v/>
      </c>
      <c r="AM522" s="93" t="str">
        <f t="shared" ca="1" si="107"/>
        <v/>
      </c>
      <c r="AN522" s="1" t="str">
        <f t="shared" ca="1" si="108"/>
        <v/>
      </c>
      <c r="AO522" s="93" t="str">
        <f ca="1">IF(ISNUMBER(AE522),IF(AE522&lt;exhaust_valve_lift!$B$4*1000,0,AE522),"")</f>
        <v/>
      </c>
      <c r="AP522" s="93" t="str">
        <f t="shared" ca="1" si="109"/>
        <v/>
      </c>
      <c r="AQ522" s="1" t="e">
        <f ca="1"/>
        <v>#N/A</v>
      </c>
      <c r="AR522" s="1" t="e">
        <f ca="1"/>
        <v>#N/A</v>
      </c>
      <c r="AS522" s="1" t="e">
        <f ca="1"/>
        <v>#N/A</v>
      </c>
      <c r="AT522" s="1" t="e">
        <f ca="1"/>
        <v>#N/A</v>
      </c>
    </row>
    <row r="523" spans="1:46" x14ac:dyDescent="0.25">
      <c r="A523" s="8"/>
      <c r="B523" s="74"/>
      <c r="C523" s="6" t="str">
        <f t="shared" si="110"/>
        <v/>
      </c>
      <c r="D523" s="6" t="str">
        <f t="shared" si="104"/>
        <v/>
      </c>
      <c r="E523" s="3" t="str">
        <f t="shared" si="111"/>
        <v/>
      </c>
      <c r="F523" t="str">
        <f t="shared" si="112"/>
        <v/>
      </c>
      <c r="G523" s="75"/>
      <c r="H523" s="76"/>
      <c r="I523" s="6" t="str">
        <f t="shared" si="113"/>
        <v/>
      </c>
      <c r="J523" s="6" t="str">
        <f t="shared" si="105"/>
        <v/>
      </c>
      <c r="K523" s="3" t="str">
        <f t="shared" si="114"/>
        <v/>
      </c>
      <c r="L523" t="str">
        <f t="shared" si="115"/>
        <v/>
      </c>
      <c r="X523" s="1" t="e">
        <f ca="1"/>
        <v>#N/A</v>
      </c>
      <c r="Y523" s="1" t="e">
        <f ca="1"/>
        <v>#N/A</v>
      </c>
      <c r="Z523" s="92" t="e">
        <f ca="1"/>
        <v>#N/A</v>
      </c>
      <c r="AA523" s="1" t="e">
        <f ca="1"/>
        <v>#N/A</v>
      </c>
      <c r="AB523" s="1" t="e">
        <f ca="1"/>
        <v>#N/A</v>
      </c>
      <c r="AC523" s="1" t="e">
        <f ca="1"/>
        <v>#N/A</v>
      </c>
      <c r="AD523" s="1" t="e">
        <f ca="1"/>
        <v>#N/A</v>
      </c>
      <c r="AE523" s="1" t="e">
        <f ca="1"/>
        <v>#N/A</v>
      </c>
      <c r="AF523" s="1" t="e">
        <f ca="1"/>
        <v>#N/A</v>
      </c>
      <c r="AG523" s="1" t="e">
        <f ca="1"/>
        <v>#N/A</v>
      </c>
      <c r="AH523" s="1" t="e">
        <f ca="1"/>
        <v>#N/A</v>
      </c>
      <c r="AI523" s="1" t="e">
        <f ca="1"/>
        <v>#N/A</v>
      </c>
      <c r="AJ523" s="1" t="e">
        <f t="shared" ca="1" si="116"/>
        <v>#N/A</v>
      </c>
      <c r="AK523" s="1" t="str">
        <f t="shared" ca="1" si="106"/>
        <v/>
      </c>
      <c r="AL523" s="93" t="str">
        <f ca="1">IF(ISNUMBER(AA523),IF(AA523&lt;intake_valve_lift!$B$4*1000,0,AA523),"")</f>
        <v/>
      </c>
      <c r="AM523" s="93" t="str">
        <f t="shared" ca="1" si="107"/>
        <v/>
      </c>
      <c r="AN523" s="1" t="str">
        <f t="shared" ca="1" si="108"/>
        <v/>
      </c>
      <c r="AO523" s="93" t="str">
        <f ca="1">IF(ISNUMBER(AE523),IF(AE523&lt;exhaust_valve_lift!$B$4*1000,0,AE523),"")</f>
        <v/>
      </c>
      <c r="AP523" s="93" t="str">
        <f t="shared" ca="1" si="109"/>
        <v/>
      </c>
      <c r="AQ523" s="1" t="e">
        <f ca="1"/>
        <v>#N/A</v>
      </c>
      <c r="AR523" s="1" t="e">
        <f ca="1"/>
        <v>#N/A</v>
      </c>
      <c r="AS523" s="1" t="e">
        <f ca="1"/>
        <v>#N/A</v>
      </c>
      <c r="AT523" s="1" t="e">
        <f ca="1"/>
        <v>#N/A</v>
      </c>
    </row>
    <row r="524" spans="1:46" x14ac:dyDescent="0.25">
      <c r="A524" s="8"/>
      <c r="B524" s="74"/>
      <c r="C524" s="6" t="str">
        <f t="shared" si="110"/>
        <v/>
      </c>
      <c r="D524" s="6" t="str">
        <f t="shared" si="104"/>
        <v/>
      </c>
      <c r="E524" s="3" t="str">
        <f t="shared" si="111"/>
        <v/>
      </c>
      <c r="F524" t="str">
        <f t="shared" si="112"/>
        <v/>
      </c>
      <c r="G524" s="75"/>
      <c r="H524" s="76"/>
      <c r="I524" s="6" t="str">
        <f t="shared" si="113"/>
        <v/>
      </c>
      <c r="J524" s="6" t="str">
        <f t="shared" si="105"/>
        <v/>
      </c>
      <c r="K524" s="3" t="str">
        <f t="shared" si="114"/>
        <v/>
      </c>
      <c r="L524" t="str">
        <f t="shared" si="115"/>
        <v/>
      </c>
      <c r="X524" s="1" t="e">
        <f ca="1"/>
        <v>#N/A</v>
      </c>
      <c r="Y524" s="1" t="e">
        <f ca="1"/>
        <v>#N/A</v>
      </c>
      <c r="Z524" s="92" t="e">
        <f ca="1"/>
        <v>#N/A</v>
      </c>
      <c r="AA524" s="1" t="e">
        <f ca="1"/>
        <v>#N/A</v>
      </c>
      <c r="AB524" s="1" t="e">
        <f ca="1"/>
        <v>#N/A</v>
      </c>
      <c r="AC524" s="1" t="e">
        <f ca="1"/>
        <v>#N/A</v>
      </c>
      <c r="AD524" s="1" t="e">
        <f ca="1"/>
        <v>#N/A</v>
      </c>
      <c r="AE524" s="1" t="e">
        <f ca="1"/>
        <v>#N/A</v>
      </c>
      <c r="AF524" s="1" t="e">
        <f ca="1"/>
        <v>#N/A</v>
      </c>
      <c r="AG524" s="1" t="e">
        <f ca="1"/>
        <v>#N/A</v>
      </c>
      <c r="AH524" s="1" t="e">
        <f ca="1"/>
        <v>#N/A</v>
      </c>
      <c r="AI524" s="1" t="e">
        <f ca="1"/>
        <v>#N/A</v>
      </c>
      <c r="AJ524" s="1" t="e">
        <f t="shared" ca="1" si="116"/>
        <v>#N/A</v>
      </c>
      <c r="AK524" s="1" t="str">
        <f t="shared" ca="1" si="106"/>
        <v/>
      </c>
      <c r="AL524" s="93" t="str">
        <f ca="1">IF(ISNUMBER(AA524),IF(AA524&lt;intake_valve_lift!$B$4*1000,0,AA524),"")</f>
        <v/>
      </c>
      <c r="AM524" s="93" t="str">
        <f t="shared" ca="1" si="107"/>
        <v/>
      </c>
      <c r="AN524" s="1" t="str">
        <f t="shared" ca="1" si="108"/>
        <v/>
      </c>
      <c r="AO524" s="93" t="str">
        <f ca="1">IF(ISNUMBER(AE524),IF(AE524&lt;exhaust_valve_lift!$B$4*1000,0,AE524),"")</f>
        <v/>
      </c>
      <c r="AP524" s="93" t="str">
        <f t="shared" ca="1" si="109"/>
        <v/>
      </c>
      <c r="AQ524" s="1" t="e">
        <f ca="1"/>
        <v>#N/A</v>
      </c>
      <c r="AR524" s="1" t="e">
        <f ca="1"/>
        <v>#N/A</v>
      </c>
      <c r="AS524" s="1" t="e">
        <f ca="1"/>
        <v>#N/A</v>
      </c>
      <c r="AT524" s="1" t="e">
        <f ca="1"/>
        <v>#N/A</v>
      </c>
    </row>
    <row r="525" spans="1:46" x14ac:dyDescent="0.25">
      <c r="A525" s="8"/>
      <c r="B525" s="74"/>
      <c r="C525" s="6" t="str">
        <f t="shared" si="110"/>
        <v/>
      </c>
      <c r="D525" s="6" t="str">
        <f t="shared" si="104"/>
        <v/>
      </c>
      <c r="E525" s="3" t="str">
        <f t="shared" si="111"/>
        <v/>
      </c>
      <c r="F525" t="str">
        <f t="shared" si="112"/>
        <v/>
      </c>
      <c r="G525" s="75"/>
      <c r="H525" s="76"/>
      <c r="I525" s="6" t="str">
        <f t="shared" si="113"/>
        <v/>
      </c>
      <c r="J525" s="6" t="str">
        <f t="shared" si="105"/>
        <v/>
      </c>
      <c r="K525" s="3" t="str">
        <f t="shared" si="114"/>
        <v/>
      </c>
      <c r="L525" t="str">
        <f t="shared" si="115"/>
        <v/>
      </c>
      <c r="X525" s="1" t="e">
        <f ca="1"/>
        <v>#N/A</v>
      </c>
      <c r="Y525" s="1" t="e">
        <f ca="1"/>
        <v>#N/A</v>
      </c>
      <c r="Z525" s="92" t="e">
        <f ca="1"/>
        <v>#N/A</v>
      </c>
      <c r="AA525" s="1" t="e">
        <f ca="1"/>
        <v>#N/A</v>
      </c>
      <c r="AB525" s="1" t="e">
        <f ca="1"/>
        <v>#N/A</v>
      </c>
      <c r="AC525" s="1" t="e">
        <f ca="1"/>
        <v>#N/A</v>
      </c>
      <c r="AD525" s="1" t="e">
        <f ca="1"/>
        <v>#N/A</v>
      </c>
      <c r="AE525" s="1" t="e">
        <f ca="1"/>
        <v>#N/A</v>
      </c>
      <c r="AF525" s="1" t="e">
        <f ca="1"/>
        <v>#N/A</v>
      </c>
      <c r="AG525" s="1" t="e">
        <f ca="1"/>
        <v>#N/A</v>
      </c>
      <c r="AH525" s="1" t="e">
        <f ca="1"/>
        <v>#N/A</v>
      </c>
      <c r="AI525" s="1" t="e">
        <f ca="1"/>
        <v>#N/A</v>
      </c>
      <c r="AJ525" s="1" t="e">
        <f t="shared" ca="1" si="116"/>
        <v>#N/A</v>
      </c>
      <c r="AK525" s="1" t="str">
        <f t="shared" ca="1" si="106"/>
        <v/>
      </c>
      <c r="AL525" s="93" t="str">
        <f ca="1">IF(ISNUMBER(AA525),IF(AA525&lt;intake_valve_lift!$B$4*1000,0,AA525),"")</f>
        <v/>
      </c>
      <c r="AM525" s="93" t="str">
        <f t="shared" ca="1" si="107"/>
        <v/>
      </c>
      <c r="AN525" s="1" t="str">
        <f t="shared" ca="1" si="108"/>
        <v/>
      </c>
      <c r="AO525" s="93" t="str">
        <f ca="1">IF(ISNUMBER(AE525),IF(AE525&lt;exhaust_valve_lift!$B$4*1000,0,AE525),"")</f>
        <v/>
      </c>
      <c r="AP525" s="93" t="str">
        <f t="shared" ca="1" si="109"/>
        <v/>
      </c>
      <c r="AQ525" s="1" t="e">
        <f ca="1"/>
        <v>#N/A</v>
      </c>
      <c r="AR525" s="1" t="e">
        <f ca="1"/>
        <v>#N/A</v>
      </c>
      <c r="AS525" s="1" t="e">
        <f ca="1"/>
        <v>#N/A</v>
      </c>
      <c r="AT525" s="1" t="e">
        <f ca="1"/>
        <v>#N/A</v>
      </c>
    </row>
    <row r="526" spans="1:46" x14ac:dyDescent="0.25">
      <c r="A526" s="8"/>
      <c r="B526" s="74"/>
      <c r="C526" s="6" t="str">
        <f t="shared" si="110"/>
        <v/>
      </c>
      <c r="D526" s="6" t="str">
        <f t="shared" si="104"/>
        <v/>
      </c>
      <c r="E526" s="3" t="str">
        <f t="shared" si="111"/>
        <v/>
      </c>
      <c r="F526" t="str">
        <f t="shared" si="112"/>
        <v/>
      </c>
      <c r="G526" s="75"/>
      <c r="H526" s="76"/>
      <c r="I526" s="6" t="str">
        <f t="shared" si="113"/>
        <v/>
      </c>
      <c r="J526" s="6" t="str">
        <f t="shared" si="105"/>
        <v/>
      </c>
      <c r="K526" s="3" t="str">
        <f t="shared" si="114"/>
        <v/>
      </c>
      <c r="L526" t="str">
        <f t="shared" si="115"/>
        <v/>
      </c>
      <c r="X526" s="1" t="e">
        <f ca="1"/>
        <v>#N/A</v>
      </c>
      <c r="Y526" s="1" t="e">
        <f ca="1"/>
        <v>#N/A</v>
      </c>
      <c r="Z526" s="92" t="e">
        <f ca="1"/>
        <v>#N/A</v>
      </c>
      <c r="AA526" s="1" t="e">
        <f ca="1"/>
        <v>#N/A</v>
      </c>
      <c r="AB526" s="1" t="e">
        <f ca="1"/>
        <v>#N/A</v>
      </c>
      <c r="AC526" s="1" t="e">
        <f ca="1"/>
        <v>#N/A</v>
      </c>
      <c r="AD526" s="1" t="e">
        <f ca="1"/>
        <v>#N/A</v>
      </c>
      <c r="AE526" s="1" t="e">
        <f ca="1"/>
        <v>#N/A</v>
      </c>
      <c r="AF526" s="1" t="e">
        <f ca="1"/>
        <v>#N/A</v>
      </c>
      <c r="AG526" s="1" t="e">
        <f ca="1"/>
        <v>#N/A</v>
      </c>
      <c r="AH526" s="1" t="e">
        <f ca="1"/>
        <v>#N/A</v>
      </c>
      <c r="AI526" s="1" t="e">
        <f ca="1"/>
        <v>#N/A</v>
      </c>
      <c r="AJ526" s="1" t="e">
        <f t="shared" ca="1" si="116"/>
        <v>#N/A</v>
      </c>
      <c r="AK526" s="1" t="str">
        <f t="shared" ca="1" si="106"/>
        <v/>
      </c>
      <c r="AL526" s="93" t="str">
        <f ca="1">IF(ISNUMBER(AA526),IF(AA526&lt;intake_valve_lift!$B$4*1000,0,AA526),"")</f>
        <v/>
      </c>
      <c r="AM526" s="93" t="str">
        <f t="shared" ca="1" si="107"/>
        <v/>
      </c>
      <c r="AN526" s="1" t="str">
        <f t="shared" ca="1" si="108"/>
        <v/>
      </c>
      <c r="AO526" s="93" t="str">
        <f ca="1">IF(ISNUMBER(AE526),IF(AE526&lt;exhaust_valve_lift!$B$4*1000,0,AE526),"")</f>
        <v/>
      </c>
      <c r="AP526" s="93" t="str">
        <f t="shared" ca="1" si="109"/>
        <v/>
      </c>
      <c r="AQ526" s="1" t="e">
        <f ca="1"/>
        <v>#N/A</v>
      </c>
      <c r="AR526" s="1" t="e">
        <f ca="1"/>
        <v>#N/A</v>
      </c>
      <c r="AS526" s="1" t="e">
        <f ca="1"/>
        <v>#N/A</v>
      </c>
      <c r="AT526" s="1" t="e">
        <f ca="1"/>
        <v>#N/A</v>
      </c>
    </row>
    <row r="527" spans="1:46" x14ac:dyDescent="0.25">
      <c r="A527" s="8"/>
      <c r="B527" s="74"/>
      <c r="C527" s="6" t="str">
        <f t="shared" si="110"/>
        <v/>
      </c>
      <c r="D527" s="6" t="str">
        <f t="shared" si="104"/>
        <v/>
      </c>
      <c r="E527" s="3" t="str">
        <f t="shared" si="111"/>
        <v/>
      </c>
      <c r="F527" t="str">
        <f t="shared" si="112"/>
        <v/>
      </c>
      <c r="G527" s="75"/>
      <c r="H527" s="76"/>
      <c r="I527" s="6" t="str">
        <f t="shared" si="113"/>
        <v/>
      </c>
      <c r="J527" s="6" t="str">
        <f t="shared" si="105"/>
        <v/>
      </c>
      <c r="K527" s="3" t="str">
        <f t="shared" si="114"/>
        <v/>
      </c>
      <c r="L527" t="str">
        <f t="shared" si="115"/>
        <v/>
      </c>
      <c r="X527" s="1" t="e">
        <f ca="1"/>
        <v>#N/A</v>
      </c>
      <c r="Y527" s="1" t="e">
        <f ca="1"/>
        <v>#N/A</v>
      </c>
      <c r="Z527" s="92" t="e">
        <f ca="1"/>
        <v>#N/A</v>
      </c>
      <c r="AA527" s="1" t="e">
        <f ca="1"/>
        <v>#N/A</v>
      </c>
      <c r="AB527" s="1" t="e">
        <f ca="1"/>
        <v>#N/A</v>
      </c>
      <c r="AC527" s="1" t="e">
        <f ca="1"/>
        <v>#N/A</v>
      </c>
      <c r="AD527" s="1" t="e">
        <f ca="1"/>
        <v>#N/A</v>
      </c>
      <c r="AE527" s="1" t="e">
        <f ca="1"/>
        <v>#N/A</v>
      </c>
      <c r="AF527" s="1" t="e">
        <f ca="1"/>
        <v>#N/A</v>
      </c>
      <c r="AG527" s="1" t="e">
        <f ca="1"/>
        <v>#N/A</v>
      </c>
      <c r="AH527" s="1" t="e">
        <f ca="1"/>
        <v>#N/A</v>
      </c>
      <c r="AI527" s="1" t="e">
        <f ca="1"/>
        <v>#N/A</v>
      </c>
      <c r="AJ527" s="1" t="e">
        <f t="shared" ca="1" si="116"/>
        <v>#N/A</v>
      </c>
      <c r="AK527" s="1" t="str">
        <f t="shared" ca="1" si="106"/>
        <v/>
      </c>
      <c r="AL527" s="93" t="str">
        <f ca="1">IF(ISNUMBER(AA527),IF(AA527&lt;intake_valve_lift!$B$4*1000,0,AA527),"")</f>
        <v/>
      </c>
      <c r="AM527" s="93" t="str">
        <f t="shared" ca="1" si="107"/>
        <v/>
      </c>
      <c r="AN527" s="1" t="str">
        <f t="shared" ca="1" si="108"/>
        <v/>
      </c>
      <c r="AO527" s="93" t="str">
        <f ca="1">IF(ISNUMBER(AE527),IF(AE527&lt;exhaust_valve_lift!$B$4*1000,0,AE527),"")</f>
        <v/>
      </c>
      <c r="AP527" s="93" t="str">
        <f t="shared" ca="1" si="109"/>
        <v/>
      </c>
      <c r="AQ527" s="1" t="e">
        <f ca="1"/>
        <v>#N/A</v>
      </c>
      <c r="AR527" s="1" t="e">
        <f ca="1"/>
        <v>#N/A</v>
      </c>
      <c r="AS527" s="1" t="e">
        <f ca="1"/>
        <v>#N/A</v>
      </c>
      <c r="AT527" s="1" t="e">
        <f ca="1"/>
        <v>#N/A</v>
      </c>
    </row>
    <row r="528" spans="1:46" x14ac:dyDescent="0.25">
      <c r="A528" s="8"/>
      <c r="B528" s="74"/>
      <c r="C528" s="6" t="str">
        <f t="shared" si="110"/>
        <v/>
      </c>
      <c r="D528" s="6" t="str">
        <f t="shared" si="104"/>
        <v/>
      </c>
      <c r="E528" s="3" t="str">
        <f t="shared" si="111"/>
        <v/>
      </c>
      <c r="F528" t="str">
        <f t="shared" si="112"/>
        <v/>
      </c>
      <c r="G528" s="75"/>
      <c r="H528" s="76"/>
      <c r="I528" s="6" t="str">
        <f t="shared" si="113"/>
        <v/>
      </c>
      <c r="J528" s="6" t="str">
        <f t="shared" si="105"/>
        <v/>
      </c>
      <c r="K528" s="3" t="str">
        <f t="shared" si="114"/>
        <v/>
      </c>
      <c r="L528" t="str">
        <f t="shared" si="115"/>
        <v/>
      </c>
      <c r="X528" s="1" t="e">
        <f ca="1"/>
        <v>#N/A</v>
      </c>
      <c r="Y528" s="1" t="e">
        <f ca="1"/>
        <v>#N/A</v>
      </c>
      <c r="Z528" s="92" t="e">
        <f ca="1"/>
        <v>#N/A</v>
      </c>
      <c r="AA528" s="1" t="e">
        <f ca="1"/>
        <v>#N/A</v>
      </c>
      <c r="AB528" s="1" t="e">
        <f ca="1"/>
        <v>#N/A</v>
      </c>
      <c r="AC528" s="1" t="e">
        <f ca="1"/>
        <v>#N/A</v>
      </c>
      <c r="AD528" s="1" t="e">
        <f ca="1"/>
        <v>#N/A</v>
      </c>
      <c r="AE528" s="1" t="e">
        <f ca="1"/>
        <v>#N/A</v>
      </c>
      <c r="AF528" s="1" t="e">
        <f ca="1"/>
        <v>#N/A</v>
      </c>
      <c r="AG528" s="1" t="e">
        <f ca="1"/>
        <v>#N/A</v>
      </c>
      <c r="AH528" s="1" t="e">
        <f ca="1"/>
        <v>#N/A</v>
      </c>
      <c r="AI528" s="1" t="e">
        <f ca="1"/>
        <v>#N/A</v>
      </c>
      <c r="AJ528" s="1" t="e">
        <f t="shared" ca="1" si="116"/>
        <v>#N/A</v>
      </c>
      <c r="AK528" s="1" t="str">
        <f t="shared" ca="1" si="106"/>
        <v/>
      </c>
      <c r="AL528" s="93" t="str">
        <f ca="1">IF(ISNUMBER(AA528),IF(AA528&lt;intake_valve_lift!$B$4*1000,0,AA528),"")</f>
        <v/>
      </c>
      <c r="AM528" s="93" t="str">
        <f t="shared" ca="1" si="107"/>
        <v/>
      </c>
      <c r="AN528" s="1" t="str">
        <f t="shared" ca="1" si="108"/>
        <v/>
      </c>
      <c r="AO528" s="93" t="str">
        <f ca="1">IF(ISNUMBER(AE528),IF(AE528&lt;exhaust_valve_lift!$B$4*1000,0,AE528),"")</f>
        <v/>
      </c>
      <c r="AP528" s="93" t="str">
        <f t="shared" ca="1" si="109"/>
        <v/>
      </c>
      <c r="AQ528" s="1" t="e">
        <f ca="1"/>
        <v>#N/A</v>
      </c>
      <c r="AR528" s="1" t="e">
        <f ca="1"/>
        <v>#N/A</v>
      </c>
      <c r="AS528" s="1" t="e">
        <f ca="1"/>
        <v>#N/A</v>
      </c>
      <c r="AT528" s="1" t="e">
        <f ca="1"/>
        <v>#N/A</v>
      </c>
    </row>
    <row r="529" spans="1:46" x14ac:dyDescent="0.25">
      <c r="A529" s="8"/>
      <c r="B529" s="74"/>
      <c r="C529" s="6" t="str">
        <f t="shared" si="110"/>
        <v/>
      </c>
      <c r="D529" s="6" t="str">
        <f t="shared" si="104"/>
        <v/>
      </c>
      <c r="E529" s="3" t="str">
        <f t="shared" si="111"/>
        <v/>
      </c>
      <c r="F529" t="str">
        <f t="shared" si="112"/>
        <v/>
      </c>
      <c r="G529" s="75"/>
      <c r="H529" s="76"/>
      <c r="I529" s="6" t="str">
        <f t="shared" si="113"/>
        <v/>
      </c>
      <c r="J529" s="6" t="str">
        <f t="shared" si="105"/>
        <v/>
      </c>
      <c r="K529" s="3" t="str">
        <f t="shared" si="114"/>
        <v/>
      </c>
      <c r="L529" t="str">
        <f t="shared" si="115"/>
        <v/>
      </c>
      <c r="X529" s="1" t="e">
        <f ca="1"/>
        <v>#N/A</v>
      </c>
      <c r="Y529" s="1" t="e">
        <f ca="1"/>
        <v>#N/A</v>
      </c>
      <c r="Z529" s="92" t="e">
        <f ca="1"/>
        <v>#N/A</v>
      </c>
      <c r="AA529" s="1" t="e">
        <f ca="1"/>
        <v>#N/A</v>
      </c>
      <c r="AB529" s="1" t="e">
        <f ca="1"/>
        <v>#N/A</v>
      </c>
      <c r="AC529" s="1" t="e">
        <f ca="1"/>
        <v>#N/A</v>
      </c>
      <c r="AD529" s="1" t="e">
        <f ca="1"/>
        <v>#N/A</v>
      </c>
      <c r="AE529" s="1" t="e">
        <f ca="1"/>
        <v>#N/A</v>
      </c>
      <c r="AF529" s="1" t="e">
        <f ca="1"/>
        <v>#N/A</v>
      </c>
      <c r="AG529" s="1" t="e">
        <f ca="1"/>
        <v>#N/A</v>
      </c>
      <c r="AH529" s="1" t="e">
        <f ca="1"/>
        <v>#N/A</v>
      </c>
      <c r="AI529" s="1" t="e">
        <f ca="1"/>
        <v>#N/A</v>
      </c>
      <c r="AJ529" s="1" t="e">
        <f t="shared" ca="1" si="116"/>
        <v>#N/A</v>
      </c>
      <c r="AK529" s="1" t="str">
        <f t="shared" ca="1" si="106"/>
        <v/>
      </c>
      <c r="AL529" s="93" t="str">
        <f ca="1">IF(ISNUMBER(AA529),IF(AA529&lt;intake_valve_lift!$B$4*1000,0,AA529),"")</f>
        <v/>
      </c>
      <c r="AM529" s="93" t="str">
        <f t="shared" ca="1" si="107"/>
        <v/>
      </c>
      <c r="AN529" s="1" t="str">
        <f t="shared" ca="1" si="108"/>
        <v/>
      </c>
      <c r="AO529" s="93" t="str">
        <f ca="1">IF(ISNUMBER(AE529),IF(AE529&lt;exhaust_valve_lift!$B$4*1000,0,AE529),"")</f>
        <v/>
      </c>
      <c r="AP529" s="93" t="str">
        <f t="shared" ca="1" si="109"/>
        <v/>
      </c>
      <c r="AQ529" s="1" t="e">
        <f ca="1"/>
        <v>#N/A</v>
      </c>
      <c r="AR529" s="1" t="e">
        <f ca="1"/>
        <v>#N/A</v>
      </c>
      <c r="AS529" s="1" t="e">
        <f ca="1"/>
        <v>#N/A</v>
      </c>
      <c r="AT529" s="1" t="e">
        <f ca="1"/>
        <v>#N/A</v>
      </c>
    </row>
    <row r="530" spans="1:46" x14ac:dyDescent="0.25">
      <c r="A530" s="8"/>
      <c r="B530" s="74"/>
      <c r="C530" s="6" t="str">
        <f t="shared" si="110"/>
        <v/>
      </c>
      <c r="D530" s="6" t="str">
        <f t="shared" si="104"/>
        <v/>
      </c>
      <c r="E530" s="3" t="str">
        <f t="shared" si="111"/>
        <v/>
      </c>
      <c r="F530" t="str">
        <f t="shared" si="112"/>
        <v/>
      </c>
      <c r="G530" s="75"/>
      <c r="H530" s="76"/>
      <c r="I530" s="6" t="str">
        <f t="shared" si="113"/>
        <v/>
      </c>
      <c r="J530" s="6" t="str">
        <f t="shared" si="105"/>
        <v/>
      </c>
      <c r="K530" s="3" t="str">
        <f t="shared" si="114"/>
        <v/>
      </c>
      <c r="L530" t="str">
        <f t="shared" si="115"/>
        <v/>
      </c>
      <c r="X530" s="1" t="e">
        <f ca="1"/>
        <v>#N/A</v>
      </c>
      <c r="Y530" s="1" t="e">
        <f ca="1"/>
        <v>#N/A</v>
      </c>
      <c r="Z530" s="92" t="e">
        <f ca="1"/>
        <v>#N/A</v>
      </c>
      <c r="AA530" s="1" t="e">
        <f ca="1"/>
        <v>#N/A</v>
      </c>
      <c r="AB530" s="1" t="e">
        <f ca="1"/>
        <v>#N/A</v>
      </c>
      <c r="AC530" s="1" t="e">
        <f ca="1"/>
        <v>#N/A</v>
      </c>
      <c r="AD530" s="1" t="e">
        <f ca="1"/>
        <v>#N/A</v>
      </c>
      <c r="AE530" s="1" t="e">
        <f ca="1"/>
        <v>#N/A</v>
      </c>
      <c r="AF530" s="1" t="e">
        <f ca="1"/>
        <v>#N/A</v>
      </c>
      <c r="AG530" s="1" t="e">
        <f ca="1"/>
        <v>#N/A</v>
      </c>
      <c r="AH530" s="1" t="e">
        <f ca="1"/>
        <v>#N/A</v>
      </c>
      <c r="AI530" s="1" t="e">
        <f ca="1"/>
        <v>#N/A</v>
      </c>
      <c r="AJ530" s="1" t="e">
        <f t="shared" ca="1" si="116"/>
        <v>#N/A</v>
      </c>
      <c r="AK530" s="1" t="str">
        <f t="shared" ca="1" si="106"/>
        <v/>
      </c>
      <c r="AL530" s="93" t="str">
        <f ca="1">IF(ISNUMBER(AA530),IF(AA530&lt;intake_valve_lift!$B$4*1000,0,AA530),"")</f>
        <v/>
      </c>
      <c r="AM530" s="93" t="str">
        <f t="shared" ca="1" si="107"/>
        <v/>
      </c>
      <c r="AN530" s="1" t="str">
        <f t="shared" ca="1" si="108"/>
        <v/>
      </c>
      <c r="AO530" s="93" t="str">
        <f ca="1">IF(ISNUMBER(AE530),IF(AE530&lt;exhaust_valve_lift!$B$4*1000,0,AE530),"")</f>
        <v/>
      </c>
      <c r="AP530" s="93" t="str">
        <f t="shared" ca="1" si="109"/>
        <v/>
      </c>
      <c r="AQ530" s="1" t="e">
        <f ca="1"/>
        <v>#N/A</v>
      </c>
      <c r="AR530" s="1" t="e">
        <f ca="1"/>
        <v>#N/A</v>
      </c>
      <c r="AS530" s="1" t="e">
        <f ca="1"/>
        <v>#N/A</v>
      </c>
      <c r="AT530" s="1" t="e">
        <f ca="1"/>
        <v>#N/A</v>
      </c>
    </row>
    <row r="531" spans="1:46" x14ac:dyDescent="0.25">
      <c r="A531" s="8"/>
      <c r="B531" s="74"/>
      <c r="C531" s="6" t="str">
        <f t="shared" si="110"/>
        <v/>
      </c>
      <c r="D531" s="6" t="str">
        <f t="shared" si="104"/>
        <v/>
      </c>
      <c r="E531" s="3" t="str">
        <f t="shared" si="111"/>
        <v/>
      </c>
      <c r="F531" t="str">
        <f t="shared" si="112"/>
        <v/>
      </c>
      <c r="G531" s="75"/>
      <c r="H531" s="76"/>
      <c r="I531" s="6" t="str">
        <f t="shared" si="113"/>
        <v/>
      </c>
      <c r="J531" s="6" t="str">
        <f t="shared" si="105"/>
        <v/>
      </c>
      <c r="K531" s="3" t="str">
        <f t="shared" si="114"/>
        <v/>
      </c>
      <c r="L531" t="str">
        <f t="shared" si="115"/>
        <v/>
      </c>
      <c r="X531" s="1" t="e">
        <f ca="1"/>
        <v>#N/A</v>
      </c>
      <c r="Y531" s="1" t="e">
        <f ca="1"/>
        <v>#N/A</v>
      </c>
      <c r="Z531" s="92" t="e">
        <f ca="1"/>
        <v>#N/A</v>
      </c>
      <c r="AA531" s="1" t="e">
        <f ca="1"/>
        <v>#N/A</v>
      </c>
      <c r="AB531" s="1" t="e">
        <f ca="1"/>
        <v>#N/A</v>
      </c>
      <c r="AC531" s="1" t="e">
        <f ca="1"/>
        <v>#N/A</v>
      </c>
      <c r="AD531" s="1" t="e">
        <f ca="1"/>
        <v>#N/A</v>
      </c>
      <c r="AE531" s="1" t="e">
        <f ca="1"/>
        <v>#N/A</v>
      </c>
      <c r="AF531" s="1" t="e">
        <f ca="1"/>
        <v>#N/A</v>
      </c>
      <c r="AG531" s="1" t="e">
        <f ca="1"/>
        <v>#N/A</v>
      </c>
      <c r="AH531" s="1" t="e">
        <f ca="1"/>
        <v>#N/A</v>
      </c>
      <c r="AI531" s="1" t="e">
        <f ca="1"/>
        <v>#N/A</v>
      </c>
      <c r="AJ531" s="1" t="e">
        <f t="shared" ca="1" si="116"/>
        <v>#N/A</v>
      </c>
      <c r="AK531" s="1" t="str">
        <f t="shared" ca="1" si="106"/>
        <v/>
      </c>
      <c r="AL531" s="93" t="str">
        <f ca="1">IF(ISNUMBER(AA531),IF(AA531&lt;intake_valve_lift!$B$4*1000,0,AA531),"")</f>
        <v/>
      </c>
      <c r="AM531" s="93" t="str">
        <f t="shared" ca="1" si="107"/>
        <v/>
      </c>
      <c r="AN531" s="1" t="str">
        <f t="shared" ca="1" si="108"/>
        <v/>
      </c>
      <c r="AO531" s="93" t="str">
        <f ca="1">IF(ISNUMBER(AE531),IF(AE531&lt;exhaust_valve_lift!$B$4*1000,0,AE531),"")</f>
        <v/>
      </c>
      <c r="AP531" s="93" t="str">
        <f t="shared" ca="1" si="109"/>
        <v/>
      </c>
      <c r="AQ531" s="1" t="e">
        <f ca="1"/>
        <v>#N/A</v>
      </c>
      <c r="AR531" s="1" t="e">
        <f ca="1"/>
        <v>#N/A</v>
      </c>
      <c r="AS531" s="1" t="e">
        <f ca="1"/>
        <v>#N/A</v>
      </c>
      <c r="AT531" s="1" t="e">
        <f ca="1"/>
        <v>#N/A</v>
      </c>
    </row>
    <row r="532" spans="1:46" x14ac:dyDescent="0.25">
      <c r="A532" s="8"/>
      <c r="B532" s="74"/>
      <c r="C532" s="6" t="str">
        <f t="shared" si="110"/>
        <v/>
      </c>
      <c r="D532" s="6" t="str">
        <f t="shared" si="104"/>
        <v/>
      </c>
      <c r="E532" s="3" t="str">
        <f t="shared" si="111"/>
        <v/>
      </c>
      <c r="F532" t="str">
        <f t="shared" si="112"/>
        <v/>
      </c>
      <c r="G532" s="75"/>
      <c r="H532" s="76"/>
      <c r="I532" s="6" t="str">
        <f t="shared" si="113"/>
        <v/>
      </c>
      <c r="J532" s="6" t="str">
        <f t="shared" si="105"/>
        <v/>
      </c>
      <c r="K532" s="3" t="str">
        <f t="shared" si="114"/>
        <v/>
      </c>
      <c r="L532" t="str">
        <f t="shared" si="115"/>
        <v/>
      </c>
      <c r="X532" s="1" t="e">
        <f ca="1"/>
        <v>#N/A</v>
      </c>
      <c r="Y532" s="1" t="e">
        <f ca="1"/>
        <v>#N/A</v>
      </c>
      <c r="Z532" s="92" t="e">
        <f ca="1"/>
        <v>#N/A</v>
      </c>
      <c r="AA532" s="1" t="e">
        <f ca="1"/>
        <v>#N/A</v>
      </c>
      <c r="AB532" s="1" t="e">
        <f ca="1"/>
        <v>#N/A</v>
      </c>
      <c r="AC532" s="1" t="e">
        <f ca="1"/>
        <v>#N/A</v>
      </c>
      <c r="AD532" s="1" t="e">
        <f ca="1"/>
        <v>#N/A</v>
      </c>
      <c r="AE532" s="1" t="e">
        <f ca="1"/>
        <v>#N/A</v>
      </c>
      <c r="AF532" s="1" t="e">
        <f ca="1"/>
        <v>#N/A</v>
      </c>
      <c r="AG532" s="1" t="e">
        <f ca="1"/>
        <v>#N/A</v>
      </c>
      <c r="AH532" s="1" t="e">
        <f ca="1"/>
        <v>#N/A</v>
      </c>
      <c r="AI532" s="1" t="e">
        <f ca="1"/>
        <v>#N/A</v>
      </c>
      <c r="AJ532" s="1" t="e">
        <f t="shared" ca="1" si="116"/>
        <v>#N/A</v>
      </c>
      <c r="AK532" s="1" t="str">
        <f t="shared" ca="1" si="106"/>
        <v/>
      </c>
      <c r="AL532" s="93" t="str">
        <f ca="1">IF(ISNUMBER(AA532),IF(AA532&lt;intake_valve_lift!$B$4*1000,0,AA532),"")</f>
        <v/>
      </c>
      <c r="AM532" s="93" t="str">
        <f t="shared" ca="1" si="107"/>
        <v/>
      </c>
      <c r="AN532" s="1" t="str">
        <f t="shared" ca="1" si="108"/>
        <v/>
      </c>
      <c r="AO532" s="93" t="str">
        <f ca="1">IF(ISNUMBER(AE532),IF(AE532&lt;exhaust_valve_lift!$B$4*1000,0,AE532),"")</f>
        <v/>
      </c>
      <c r="AP532" s="93" t="str">
        <f t="shared" ca="1" si="109"/>
        <v/>
      </c>
      <c r="AQ532" s="1" t="e">
        <f ca="1"/>
        <v>#N/A</v>
      </c>
      <c r="AR532" s="1" t="e">
        <f ca="1"/>
        <v>#N/A</v>
      </c>
      <c r="AS532" s="1" t="e">
        <f ca="1"/>
        <v>#N/A</v>
      </c>
      <c r="AT532" s="1" t="e">
        <f ca="1"/>
        <v>#N/A</v>
      </c>
    </row>
    <row r="533" spans="1:46" x14ac:dyDescent="0.25">
      <c r="A533" s="8"/>
      <c r="B533" s="74"/>
      <c r="C533" s="6" t="str">
        <f t="shared" si="110"/>
        <v/>
      </c>
      <c r="D533" s="6" t="str">
        <f t="shared" si="104"/>
        <v/>
      </c>
      <c r="E533" s="3" t="str">
        <f t="shared" si="111"/>
        <v/>
      </c>
      <c r="F533" t="str">
        <f t="shared" si="112"/>
        <v/>
      </c>
      <c r="G533" s="75"/>
      <c r="H533" s="76"/>
      <c r="I533" s="6" t="str">
        <f t="shared" si="113"/>
        <v/>
      </c>
      <c r="J533" s="6" t="str">
        <f t="shared" si="105"/>
        <v/>
      </c>
      <c r="K533" s="3" t="str">
        <f t="shared" si="114"/>
        <v/>
      </c>
      <c r="L533" t="str">
        <f t="shared" si="115"/>
        <v/>
      </c>
      <c r="X533" s="1" t="e">
        <f ca="1"/>
        <v>#N/A</v>
      </c>
      <c r="Y533" s="1" t="e">
        <f ca="1"/>
        <v>#N/A</v>
      </c>
      <c r="Z533" s="92" t="e">
        <f ca="1"/>
        <v>#N/A</v>
      </c>
      <c r="AA533" s="1" t="e">
        <f ca="1"/>
        <v>#N/A</v>
      </c>
      <c r="AB533" s="1" t="e">
        <f ca="1"/>
        <v>#N/A</v>
      </c>
      <c r="AC533" s="1" t="e">
        <f ca="1"/>
        <v>#N/A</v>
      </c>
      <c r="AD533" s="1" t="e">
        <f ca="1"/>
        <v>#N/A</v>
      </c>
      <c r="AE533" s="1" t="e">
        <f ca="1"/>
        <v>#N/A</v>
      </c>
      <c r="AF533" s="1" t="e">
        <f ca="1"/>
        <v>#N/A</v>
      </c>
      <c r="AG533" s="1" t="e">
        <f ca="1"/>
        <v>#N/A</v>
      </c>
      <c r="AH533" s="1" t="e">
        <f ca="1"/>
        <v>#N/A</v>
      </c>
      <c r="AI533" s="1" t="e">
        <f ca="1"/>
        <v>#N/A</v>
      </c>
      <c r="AJ533" s="1" t="e">
        <f t="shared" ca="1" si="116"/>
        <v>#N/A</v>
      </c>
      <c r="AK533" s="1" t="str">
        <f t="shared" ca="1" si="106"/>
        <v/>
      </c>
      <c r="AL533" s="93" t="str">
        <f ca="1">IF(ISNUMBER(AA533),IF(AA533&lt;intake_valve_lift!$B$4*1000,0,AA533),"")</f>
        <v/>
      </c>
      <c r="AM533" s="93" t="str">
        <f t="shared" ca="1" si="107"/>
        <v/>
      </c>
      <c r="AN533" s="1" t="str">
        <f t="shared" ca="1" si="108"/>
        <v/>
      </c>
      <c r="AO533" s="93" t="str">
        <f ca="1">IF(ISNUMBER(AE533),IF(AE533&lt;exhaust_valve_lift!$B$4*1000,0,AE533),"")</f>
        <v/>
      </c>
      <c r="AP533" s="93" t="str">
        <f t="shared" ca="1" si="109"/>
        <v/>
      </c>
      <c r="AQ533" s="1" t="e">
        <f ca="1"/>
        <v>#N/A</v>
      </c>
      <c r="AR533" s="1" t="e">
        <f ca="1"/>
        <v>#N/A</v>
      </c>
      <c r="AS533" s="1" t="e">
        <f ca="1"/>
        <v>#N/A</v>
      </c>
      <c r="AT533" s="1" t="e">
        <f ca="1"/>
        <v>#N/A</v>
      </c>
    </row>
    <row r="534" spans="1:46" x14ac:dyDescent="0.25">
      <c r="A534" s="8"/>
      <c r="B534" s="74"/>
      <c r="C534" s="6" t="str">
        <f t="shared" si="110"/>
        <v/>
      </c>
      <c r="D534" s="6" t="str">
        <f t="shared" si="104"/>
        <v/>
      </c>
      <c r="E534" s="3" t="str">
        <f t="shared" si="111"/>
        <v/>
      </c>
      <c r="F534" t="str">
        <f t="shared" si="112"/>
        <v/>
      </c>
      <c r="G534" s="75"/>
      <c r="H534" s="76"/>
      <c r="I534" s="6" t="str">
        <f t="shared" si="113"/>
        <v/>
      </c>
      <c r="J534" s="6" t="str">
        <f t="shared" si="105"/>
        <v/>
      </c>
      <c r="K534" s="3" t="str">
        <f t="shared" si="114"/>
        <v/>
      </c>
      <c r="L534" t="str">
        <f t="shared" si="115"/>
        <v/>
      </c>
      <c r="X534" s="1" t="e">
        <f ca="1"/>
        <v>#N/A</v>
      </c>
      <c r="Y534" s="1" t="e">
        <f ca="1"/>
        <v>#N/A</v>
      </c>
      <c r="Z534" s="92" t="e">
        <f ca="1"/>
        <v>#N/A</v>
      </c>
      <c r="AA534" s="1" t="e">
        <f ca="1"/>
        <v>#N/A</v>
      </c>
      <c r="AB534" s="1" t="e">
        <f ca="1"/>
        <v>#N/A</v>
      </c>
      <c r="AC534" s="1" t="e">
        <f ca="1"/>
        <v>#N/A</v>
      </c>
      <c r="AD534" s="1" t="e">
        <f ca="1"/>
        <v>#N/A</v>
      </c>
      <c r="AE534" s="1" t="e">
        <f ca="1"/>
        <v>#N/A</v>
      </c>
      <c r="AF534" s="1" t="e">
        <f ca="1"/>
        <v>#N/A</v>
      </c>
      <c r="AG534" s="1" t="e">
        <f ca="1"/>
        <v>#N/A</v>
      </c>
      <c r="AH534" s="1" t="e">
        <f ca="1"/>
        <v>#N/A</v>
      </c>
      <c r="AI534" s="1" t="e">
        <f ca="1"/>
        <v>#N/A</v>
      </c>
      <c r="AJ534" s="1" t="e">
        <f t="shared" ca="1" si="116"/>
        <v>#N/A</v>
      </c>
      <c r="AK534" s="1" t="str">
        <f t="shared" ca="1" si="106"/>
        <v/>
      </c>
      <c r="AL534" s="93" t="str">
        <f ca="1">IF(ISNUMBER(AA534),IF(AA534&lt;intake_valve_lift!$B$4*1000,0,AA534),"")</f>
        <v/>
      </c>
      <c r="AM534" s="93" t="str">
        <f t="shared" ca="1" si="107"/>
        <v/>
      </c>
      <c r="AN534" s="1" t="str">
        <f t="shared" ca="1" si="108"/>
        <v/>
      </c>
      <c r="AO534" s="93" t="str">
        <f ca="1">IF(ISNUMBER(AE534),IF(AE534&lt;exhaust_valve_lift!$B$4*1000,0,AE534),"")</f>
        <v/>
      </c>
      <c r="AP534" s="93" t="str">
        <f t="shared" ca="1" si="109"/>
        <v/>
      </c>
      <c r="AQ534" s="1" t="e">
        <f ca="1"/>
        <v>#N/A</v>
      </c>
      <c r="AR534" s="1" t="e">
        <f ca="1"/>
        <v>#N/A</v>
      </c>
      <c r="AS534" s="1" t="e">
        <f ca="1"/>
        <v>#N/A</v>
      </c>
      <c r="AT534" s="1" t="e">
        <f ca="1"/>
        <v>#N/A</v>
      </c>
    </row>
    <row r="535" spans="1:46" x14ac:dyDescent="0.25">
      <c r="A535" s="8"/>
      <c r="B535" s="74"/>
      <c r="C535" s="6" t="str">
        <f t="shared" si="110"/>
        <v/>
      </c>
      <c r="D535" s="6" t="str">
        <f t="shared" si="104"/>
        <v/>
      </c>
      <c r="E535" s="3" t="str">
        <f t="shared" si="111"/>
        <v/>
      </c>
      <c r="F535" t="str">
        <f t="shared" si="112"/>
        <v/>
      </c>
      <c r="G535" s="75"/>
      <c r="H535" s="76"/>
      <c r="I535" s="6" t="str">
        <f t="shared" si="113"/>
        <v/>
      </c>
      <c r="J535" s="6" t="str">
        <f t="shared" si="105"/>
        <v/>
      </c>
      <c r="K535" s="3" t="str">
        <f t="shared" si="114"/>
        <v/>
      </c>
      <c r="L535" t="str">
        <f t="shared" si="115"/>
        <v/>
      </c>
      <c r="X535" s="1" t="e">
        <f ca="1"/>
        <v>#N/A</v>
      </c>
      <c r="Y535" s="1" t="e">
        <f ca="1"/>
        <v>#N/A</v>
      </c>
      <c r="Z535" s="92" t="e">
        <f ca="1"/>
        <v>#N/A</v>
      </c>
      <c r="AA535" s="1" t="e">
        <f ca="1"/>
        <v>#N/A</v>
      </c>
      <c r="AB535" s="1" t="e">
        <f ca="1"/>
        <v>#N/A</v>
      </c>
      <c r="AC535" s="1" t="e">
        <f ca="1"/>
        <v>#N/A</v>
      </c>
      <c r="AD535" s="1" t="e">
        <f ca="1"/>
        <v>#N/A</v>
      </c>
      <c r="AE535" s="1" t="e">
        <f ca="1"/>
        <v>#N/A</v>
      </c>
      <c r="AF535" s="1" t="e">
        <f ca="1"/>
        <v>#N/A</v>
      </c>
      <c r="AG535" s="1" t="e">
        <f ca="1"/>
        <v>#N/A</v>
      </c>
      <c r="AH535" s="1" t="e">
        <f ca="1"/>
        <v>#N/A</v>
      </c>
      <c r="AI535" s="1" t="e">
        <f ca="1"/>
        <v>#N/A</v>
      </c>
      <c r="AJ535" s="1" t="e">
        <f t="shared" ca="1" si="116"/>
        <v>#N/A</v>
      </c>
      <c r="AK535" s="1" t="str">
        <f t="shared" ca="1" si="106"/>
        <v/>
      </c>
      <c r="AL535" s="93" t="str">
        <f ca="1">IF(ISNUMBER(AA535),IF(AA535&lt;intake_valve_lift!$B$4*1000,0,AA535),"")</f>
        <v/>
      </c>
      <c r="AM535" s="93" t="str">
        <f t="shared" ca="1" si="107"/>
        <v/>
      </c>
      <c r="AN535" s="1" t="str">
        <f t="shared" ca="1" si="108"/>
        <v/>
      </c>
      <c r="AO535" s="93" t="str">
        <f ca="1">IF(ISNUMBER(AE535),IF(AE535&lt;exhaust_valve_lift!$B$4*1000,0,AE535),"")</f>
        <v/>
      </c>
      <c r="AP535" s="93" t="str">
        <f t="shared" ca="1" si="109"/>
        <v/>
      </c>
      <c r="AQ535" s="1" t="e">
        <f ca="1"/>
        <v>#N/A</v>
      </c>
      <c r="AR535" s="1" t="e">
        <f ca="1"/>
        <v>#N/A</v>
      </c>
      <c r="AS535" s="1" t="e">
        <f ca="1"/>
        <v>#N/A</v>
      </c>
      <c r="AT535" s="1" t="e">
        <f ca="1"/>
        <v>#N/A</v>
      </c>
    </row>
    <row r="536" spans="1:46" x14ac:dyDescent="0.25">
      <c r="A536" s="8"/>
      <c r="B536" s="74"/>
      <c r="C536" s="6" t="str">
        <f t="shared" si="110"/>
        <v/>
      </c>
      <c r="D536" s="6" t="str">
        <f t="shared" si="104"/>
        <v/>
      </c>
      <c r="E536" s="3" t="str">
        <f t="shared" si="111"/>
        <v/>
      </c>
      <c r="F536" t="str">
        <f t="shared" si="112"/>
        <v/>
      </c>
      <c r="G536" s="75"/>
      <c r="H536" s="76"/>
      <c r="I536" s="6" t="str">
        <f t="shared" si="113"/>
        <v/>
      </c>
      <c r="J536" s="6" t="str">
        <f t="shared" si="105"/>
        <v/>
      </c>
      <c r="K536" s="3" t="str">
        <f t="shared" si="114"/>
        <v/>
      </c>
      <c r="L536" t="str">
        <f t="shared" si="115"/>
        <v/>
      </c>
      <c r="X536" s="1" t="e">
        <f ca="1"/>
        <v>#N/A</v>
      </c>
      <c r="Y536" s="1" t="e">
        <f ca="1"/>
        <v>#N/A</v>
      </c>
      <c r="Z536" s="92" t="e">
        <f ca="1"/>
        <v>#N/A</v>
      </c>
      <c r="AA536" s="1" t="e">
        <f ca="1"/>
        <v>#N/A</v>
      </c>
      <c r="AB536" s="1" t="e">
        <f ca="1"/>
        <v>#N/A</v>
      </c>
      <c r="AC536" s="1" t="e">
        <f ca="1"/>
        <v>#N/A</v>
      </c>
      <c r="AD536" s="1" t="e">
        <f ca="1"/>
        <v>#N/A</v>
      </c>
      <c r="AE536" s="1" t="e">
        <f ca="1"/>
        <v>#N/A</v>
      </c>
      <c r="AF536" s="1" t="e">
        <f ca="1"/>
        <v>#N/A</v>
      </c>
      <c r="AG536" s="1" t="e">
        <f ca="1"/>
        <v>#N/A</v>
      </c>
      <c r="AH536" s="1" t="e">
        <f ca="1"/>
        <v>#N/A</v>
      </c>
      <c r="AI536" s="1" t="e">
        <f ca="1"/>
        <v>#N/A</v>
      </c>
      <c r="AJ536" s="1" t="e">
        <f t="shared" ca="1" si="116"/>
        <v>#N/A</v>
      </c>
      <c r="AK536" s="1" t="str">
        <f t="shared" ca="1" si="106"/>
        <v/>
      </c>
      <c r="AL536" s="93" t="str">
        <f ca="1">IF(ISNUMBER(AA536),IF(AA536&lt;intake_valve_lift!$B$4*1000,0,AA536),"")</f>
        <v/>
      </c>
      <c r="AM536" s="93" t="str">
        <f t="shared" ca="1" si="107"/>
        <v/>
      </c>
      <c r="AN536" s="1" t="str">
        <f t="shared" ca="1" si="108"/>
        <v/>
      </c>
      <c r="AO536" s="93" t="str">
        <f ca="1">IF(ISNUMBER(AE536),IF(AE536&lt;exhaust_valve_lift!$B$4*1000,0,AE536),"")</f>
        <v/>
      </c>
      <c r="AP536" s="93" t="str">
        <f t="shared" ca="1" si="109"/>
        <v/>
      </c>
      <c r="AQ536" s="1" t="e">
        <f ca="1"/>
        <v>#N/A</v>
      </c>
      <c r="AR536" s="1" t="e">
        <f ca="1"/>
        <v>#N/A</v>
      </c>
      <c r="AS536" s="1" t="e">
        <f ca="1"/>
        <v>#N/A</v>
      </c>
      <c r="AT536" s="1" t="e">
        <f ca="1"/>
        <v>#N/A</v>
      </c>
    </row>
    <row r="537" spans="1:46" x14ac:dyDescent="0.25">
      <c r="A537" s="8"/>
      <c r="B537" s="74"/>
      <c r="C537" s="6" t="str">
        <f t="shared" si="110"/>
        <v/>
      </c>
      <c r="D537" s="6" t="str">
        <f t="shared" si="104"/>
        <v/>
      </c>
      <c r="E537" s="3" t="str">
        <f t="shared" si="111"/>
        <v/>
      </c>
      <c r="F537" t="str">
        <f t="shared" si="112"/>
        <v/>
      </c>
      <c r="G537" s="75"/>
      <c r="H537" s="76"/>
      <c r="I537" s="6" t="str">
        <f t="shared" si="113"/>
        <v/>
      </c>
      <c r="J537" s="6" t="str">
        <f t="shared" si="105"/>
        <v/>
      </c>
      <c r="K537" s="3" t="str">
        <f t="shared" si="114"/>
        <v/>
      </c>
      <c r="L537" t="str">
        <f t="shared" si="115"/>
        <v/>
      </c>
      <c r="X537" s="1" t="e">
        <f ca="1"/>
        <v>#N/A</v>
      </c>
      <c r="Y537" s="1" t="e">
        <f ca="1"/>
        <v>#N/A</v>
      </c>
      <c r="Z537" s="92" t="e">
        <f ca="1"/>
        <v>#N/A</v>
      </c>
      <c r="AA537" s="1" t="e">
        <f ca="1"/>
        <v>#N/A</v>
      </c>
      <c r="AB537" s="1" t="e">
        <f ca="1"/>
        <v>#N/A</v>
      </c>
      <c r="AC537" s="1" t="e">
        <f ca="1"/>
        <v>#N/A</v>
      </c>
      <c r="AD537" s="1" t="e">
        <f ca="1"/>
        <v>#N/A</v>
      </c>
      <c r="AE537" s="1" t="e">
        <f ca="1"/>
        <v>#N/A</v>
      </c>
      <c r="AF537" s="1" t="e">
        <f ca="1"/>
        <v>#N/A</v>
      </c>
      <c r="AG537" s="1" t="e">
        <f ca="1"/>
        <v>#N/A</v>
      </c>
      <c r="AH537" s="1" t="e">
        <f ca="1"/>
        <v>#N/A</v>
      </c>
      <c r="AI537" s="1" t="e">
        <f ca="1"/>
        <v>#N/A</v>
      </c>
      <c r="AJ537" s="1" t="e">
        <f t="shared" ca="1" si="116"/>
        <v>#N/A</v>
      </c>
      <c r="AK537" s="1" t="str">
        <f t="shared" ca="1" si="106"/>
        <v/>
      </c>
      <c r="AL537" s="93" t="str">
        <f ca="1">IF(ISNUMBER(AA537),IF(AA537&lt;intake_valve_lift!$B$4*1000,0,AA537),"")</f>
        <v/>
      </c>
      <c r="AM537" s="93" t="str">
        <f t="shared" ca="1" si="107"/>
        <v/>
      </c>
      <c r="AN537" s="1" t="str">
        <f t="shared" ca="1" si="108"/>
        <v/>
      </c>
      <c r="AO537" s="93" t="str">
        <f ca="1">IF(ISNUMBER(AE537),IF(AE537&lt;exhaust_valve_lift!$B$4*1000,0,AE537),"")</f>
        <v/>
      </c>
      <c r="AP537" s="93" t="str">
        <f t="shared" ca="1" si="109"/>
        <v/>
      </c>
      <c r="AQ537" s="1" t="e">
        <f ca="1"/>
        <v>#N/A</v>
      </c>
      <c r="AR537" s="1" t="e">
        <f ca="1"/>
        <v>#N/A</v>
      </c>
      <c r="AS537" s="1" t="e">
        <f ca="1"/>
        <v>#N/A</v>
      </c>
      <c r="AT537" s="1" t="e">
        <f ca="1"/>
        <v>#N/A</v>
      </c>
    </row>
    <row r="538" spans="1:46" x14ac:dyDescent="0.25">
      <c r="A538" s="8"/>
      <c r="B538" s="74"/>
      <c r="C538" s="6" t="str">
        <f t="shared" si="110"/>
        <v/>
      </c>
      <c r="D538" s="6" t="str">
        <f t="shared" si="104"/>
        <v/>
      </c>
      <c r="E538" s="3" t="str">
        <f t="shared" si="111"/>
        <v/>
      </c>
      <c r="F538" t="str">
        <f t="shared" si="112"/>
        <v/>
      </c>
      <c r="G538" s="75"/>
      <c r="H538" s="76"/>
      <c r="I538" s="6" t="str">
        <f t="shared" si="113"/>
        <v/>
      </c>
      <c r="J538" s="6" t="str">
        <f t="shared" si="105"/>
        <v/>
      </c>
      <c r="K538" s="3" t="str">
        <f t="shared" si="114"/>
        <v/>
      </c>
      <c r="L538" t="str">
        <f t="shared" si="115"/>
        <v/>
      </c>
      <c r="X538" s="1" t="e">
        <f ca="1"/>
        <v>#N/A</v>
      </c>
      <c r="Y538" s="1" t="e">
        <f ca="1"/>
        <v>#N/A</v>
      </c>
      <c r="Z538" s="92" t="e">
        <f ca="1"/>
        <v>#N/A</v>
      </c>
      <c r="AA538" s="1" t="e">
        <f ca="1"/>
        <v>#N/A</v>
      </c>
      <c r="AB538" s="1" t="e">
        <f ca="1"/>
        <v>#N/A</v>
      </c>
      <c r="AC538" s="1" t="e">
        <f ca="1"/>
        <v>#N/A</v>
      </c>
      <c r="AD538" s="1" t="e">
        <f ca="1"/>
        <v>#N/A</v>
      </c>
      <c r="AE538" s="1" t="e">
        <f ca="1"/>
        <v>#N/A</v>
      </c>
      <c r="AF538" s="1" t="e">
        <f ca="1"/>
        <v>#N/A</v>
      </c>
      <c r="AG538" s="1" t="e">
        <f ca="1"/>
        <v>#N/A</v>
      </c>
      <c r="AH538" s="1" t="e">
        <f ca="1"/>
        <v>#N/A</v>
      </c>
      <c r="AI538" s="1" t="e">
        <f ca="1"/>
        <v>#N/A</v>
      </c>
      <c r="AJ538" s="1" t="e">
        <f t="shared" ca="1" si="116"/>
        <v>#N/A</v>
      </c>
      <c r="AK538" s="1" t="str">
        <f t="shared" ca="1" si="106"/>
        <v/>
      </c>
      <c r="AL538" s="93" t="str">
        <f ca="1">IF(ISNUMBER(AA538),IF(AA538&lt;intake_valve_lift!$B$4*1000,0,AA538),"")</f>
        <v/>
      </c>
      <c r="AM538" s="93" t="str">
        <f t="shared" ca="1" si="107"/>
        <v/>
      </c>
      <c r="AN538" s="1" t="str">
        <f t="shared" ca="1" si="108"/>
        <v/>
      </c>
      <c r="AO538" s="93" t="str">
        <f ca="1">IF(ISNUMBER(AE538),IF(AE538&lt;exhaust_valve_lift!$B$4*1000,0,AE538),"")</f>
        <v/>
      </c>
      <c r="AP538" s="93" t="str">
        <f t="shared" ca="1" si="109"/>
        <v/>
      </c>
      <c r="AQ538" s="1" t="e">
        <f ca="1"/>
        <v>#N/A</v>
      </c>
      <c r="AR538" s="1" t="e">
        <f ca="1"/>
        <v>#N/A</v>
      </c>
      <c r="AS538" s="1" t="e">
        <f ca="1"/>
        <v>#N/A</v>
      </c>
      <c r="AT538" s="1" t="e">
        <f ca="1"/>
        <v>#N/A</v>
      </c>
    </row>
    <row r="539" spans="1:46" x14ac:dyDescent="0.25">
      <c r="A539" s="8"/>
      <c r="B539" s="74"/>
      <c r="C539" s="6" t="str">
        <f t="shared" si="110"/>
        <v/>
      </c>
      <c r="D539" s="6" t="str">
        <f t="shared" si="104"/>
        <v/>
      </c>
      <c r="E539" s="3" t="str">
        <f t="shared" si="111"/>
        <v/>
      </c>
      <c r="F539" t="str">
        <f t="shared" si="112"/>
        <v/>
      </c>
      <c r="G539" s="75"/>
      <c r="H539" s="76"/>
      <c r="I539" s="6" t="str">
        <f t="shared" si="113"/>
        <v/>
      </c>
      <c r="J539" s="6" t="str">
        <f t="shared" si="105"/>
        <v/>
      </c>
      <c r="K539" s="3" t="str">
        <f t="shared" si="114"/>
        <v/>
      </c>
      <c r="L539" t="str">
        <f t="shared" si="115"/>
        <v/>
      </c>
      <c r="X539" s="1" t="e">
        <f ca="1"/>
        <v>#N/A</v>
      </c>
      <c r="Y539" s="1" t="e">
        <f ca="1"/>
        <v>#N/A</v>
      </c>
      <c r="Z539" s="92" t="e">
        <f ca="1"/>
        <v>#N/A</v>
      </c>
      <c r="AA539" s="1" t="e">
        <f ca="1"/>
        <v>#N/A</v>
      </c>
      <c r="AB539" s="1" t="e">
        <f ca="1"/>
        <v>#N/A</v>
      </c>
      <c r="AC539" s="1" t="e">
        <f ca="1"/>
        <v>#N/A</v>
      </c>
      <c r="AD539" s="1" t="e">
        <f ca="1"/>
        <v>#N/A</v>
      </c>
      <c r="AE539" s="1" t="e">
        <f ca="1"/>
        <v>#N/A</v>
      </c>
      <c r="AF539" s="1" t="e">
        <f ca="1"/>
        <v>#N/A</v>
      </c>
      <c r="AG539" s="1" t="e">
        <f ca="1"/>
        <v>#N/A</v>
      </c>
      <c r="AH539" s="1" t="e">
        <f ca="1"/>
        <v>#N/A</v>
      </c>
      <c r="AI539" s="1" t="e">
        <f ca="1"/>
        <v>#N/A</v>
      </c>
      <c r="AJ539" s="1" t="e">
        <f t="shared" ca="1" si="116"/>
        <v>#N/A</v>
      </c>
      <c r="AK539" s="1" t="str">
        <f t="shared" ca="1" si="106"/>
        <v/>
      </c>
      <c r="AL539" s="93" t="str">
        <f ca="1">IF(ISNUMBER(AA539),IF(AA539&lt;intake_valve_lift!$B$4*1000,0,AA539),"")</f>
        <v/>
      </c>
      <c r="AM539" s="93" t="str">
        <f t="shared" ca="1" si="107"/>
        <v/>
      </c>
      <c r="AN539" s="1" t="str">
        <f t="shared" ca="1" si="108"/>
        <v/>
      </c>
      <c r="AO539" s="93" t="str">
        <f ca="1">IF(ISNUMBER(AE539),IF(AE539&lt;exhaust_valve_lift!$B$4*1000,0,AE539),"")</f>
        <v/>
      </c>
      <c r="AP539" s="93" t="str">
        <f t="shared" ca="1" si="109"/>
        <v/>
      </c>
      <c r="AQ539" s="1" t="e">
        <f ca="1"/>
        <v>#N/A</v>
      </c>
      <c r="AR539" s="1" t="e">
        <f ca="1"/>
        <v>#N/A</v>
      </c>
      <c r="AS539" s="1" t="e">
        <f ca="1"/>
        <v>#N/A</v>
      </c>
      <c r="AT539" s="1" t="e">
        <f ca="1"/>
        <v>#N/A</v>
      </c>
    </row>
    <row r="540" spans="1:46" x14ac:dyDescent="0.25">
      <c r="A540" s="8"/>
      <c r="B540" s="74"/>
      <c r="C540" s="6" t="str">
        <f t="shared" si="110"/>
        <v/>
      </c>
      <c r="D540" s="6" t="str">
        <f t="shared" si="104"/>
        <v/>
      </c>
      <c r="E540" s="3" t="str">
        <f t="shared" si="111"/>
        <v/>
      </c>
      <c r="F540" t="str">
        <f t="shared" si="112"/>
        <v/>
      </c>
      <c r="G540" s="75"/>
      <c r="H540" s="76"/>
      <c r="I540" s="6" t="str">
        <f t="shared" si="113"/>
        <v/>
      </c>
      <c r="J540" s="6" t="str">
        <f t="shared" si="105"/>
        <v/>
      </c>
      <c r="K540" s="3" t="str">
        <f t="shared" si="114"/>
        <v/>
      </c>
      <c r="L540" t="str">
        <f t="shared" si="115"/>
        <v/>
      </c>
      <c r="X540" s="1" t="e">
        <f ca="1"/>
        <v>#N/A</v>
      </c>
      <c r="Y540" s="1" t="e">
        <f ca="1"/>
        <v>#N/A</v>
      </c>
      <c r="Z540" s="92" t="e">
        <f ca="1"/>
        <v>#N/A</v>
      </c>
      <c r="AA540" s="1" t="e">
        <f ca="1"/>
        <v>#N/A</v>
      </c>
      <c r="AB540" s="1" t="e">
        <f ca="1"/>
        <v>#N/A</v>
      </c>
      <c r="AC540" s="1" t="e">
        <f ca="1"/>
        <v>#N/A</v>
      </c>
      <c r="AD540" s="1" t="e">
        <f ca="1"/>
        <v>#N/A</v>
      </c>
      <c r="AE540" s="1" t="e">
        <f ca="1"/>
        <v>#N/A</v>
      </c>
      <c r="AF540" s="1" t="e">
        <f ca="1"/>
        <v>#N/A</v>
      </c>
      <c r="AG540" s="1" t="e">
        <f ca="1"/>
        <v>#N/A</v>
      </c>
      <c r="AH540" s="1" t="e">
        <f ca="1"/>
        <v>#N/A</v>
      </c>
      <c r="AI540" s="1" t="e">
        <f ca="1"/>
        <v>#N/A</v>
      </c>
      <c r="AJ540" s="1" t="e">
        <f t="shared" ca="1" si="116"/>
        <v>#N/A</v>
      </c>
      <c r="AK540" s="1" t="str">
        <f t="shared" ca="1" si="106"/>
        <v/>
      </c>
      <c r="AL540" s="93" t="str">
        <f ca="1">IF(ISNUMBER(AA540),IF(AA540&lt;intake_valve_lift!$B$4*1000,0,AA540),"")</f>
        <v/>
      </c>
      <c r="AM540" s="93" t="str">
        <f t="shared" ca="1" si="107"/>
        <v/>
      </c>
      <c r="AN540" s="1" t="str">
        <f t="shared" ca="1" si="108"/>
        <v/>
      </c>
      <c r="AO540" s="93" t="str">
        <f ca="1">IF(ISNUMBER(AE540),IF(AE540&lt;exhaust_valve_lift!$B$4*1000,0,AE540),"")</f>
        <v/>
      </c>
      <c r="AP540" s="93" t="str">
        <f t="shared" ca="1" si="109"/>
        <v/>
      </c>
      <c r="AQ540" s="1" t="e">
        <f ca="1"/>
        <v>#N/A</v>
      </c>
      <c r="AR540" s="1" t="e">
        <f ca="1"/>
        <v>#N/A</v>
      </c>
      <c r="AS540" s="1" t="e">
        <f ca="1"/>
        <v>#N/A</v>
      </c>
      <c r="AT540" s="1" t="e">
        <f ca="1"/>
        <v>#N/A</v>
      </c>
    </row>
    <row r="541" spans="1:46" x14ac:dyDescent="0.25">
      <c r="A541" s="8"/>
      <c r="B541" s="74"/>
      <c r="C541" s="6" t="str">
        <f t="shared" si="110"/>
        <v/>
      </c>
      <c r="D541" s="6" t="str">
        <f t="shared" si="104"/>
        <v/>
      </c>
      <c r="E541" s="3" t="str">
        <f t="shared" si="111"/>
        <v/>
      </c>
      <c r="F541" t="str">
        <f t="shared" si="112"/>
        <v/>
      </c>
      <c r="G541" s="75"/>
      <c r="H541" s="76"/>
      <c r="I541" s="6" t="str">
        <f t="shared" si="113"/>
        <v/>
      </c>
      <c r="J541" s="6" t="str">
        <f t="shared" si="105"/>
        <v/>
      </c>
      <c r="K541" s="3" t="str">
        <f t="shared" si="114"/>
        <v/>
      </c>
      <c r="L541" t="str">
        <f t="shared" si="115"/>
        <v/>
      </c>
      <c r="X541" s="1" t="e">
        <f ca="1"/>
        <v>#N/A</v>
      </c>
      <c r="Y541" s="1" t="e">
        <f ca="1"/>
        <v>#N/A</v>
      </c>
      <c r="Z541" s="92" t="e">
        <f ca="1"/>
        <v>#N/A</v>
      </c>
      <c r="AA541" s="1" t="e">
        <f ca="1"/>
        <v>#N/A</v>
      </c>
      <c r="AB541" s="1" t="e">
        <f ca="1"/>
        <v>#N/A</v>
      </c>
      <c r="AC541" s="1" t="e">
        <f ca="1"/>
        <v>#N/A</v>
      </c>
      <c r="AD541" s="1" t="e">
        <f ca="1"/>
        <v>#N/A</v>
      </c>
      <c r="AE541" s="1" t="e">
        <f ca="1"/>
        <v>#N/A</v>
      </c>
      <c r="AF541" s="1" t="e">
        <f ca="1"/>
        <v>#N/A</v>
      </c>
      <c r="AG541" s="1" t="e">
        <f ca="1"/>
        <v>#N/A</v>
      </c>
      <c r="AH541" s="1" t="e">
        <f ca="1"/>
        <v>#N/A</v>
      </c>
      <c r="AI541" s="1" t="e">
        <f ca="1"/>
        <v>#N/A</v>
      </c>
      <c r="AJ541" s="1" t="e">
        <f t="shared" ca="1" si="116"/>
        <v>#N/A</v>
      </c>
      <c r="AK541" s="1" t="str">
        <f t="shared" ca="1" si="106"/>
        <v/>
      </c>
      <c r="AL541" s="93" t="str">
        <f ca="1">IF(ISNUMBER(AA541),IF(AA541&lt;intake_valve_lift!$B$4*1000,0,AA541),"")</f>
        <v/>
      </c>
      <c r="AM541" s="93" t="str">
        <f t="shared" ca="1" si="107"/>
        <v/>
      </c>
      <c r="AN541" s="1" t="str">
        <f t="shared" ca="1" si="108"/>
        <v/>
      </c>
      <c r="AO541" s="93" t="str">
        <f ca="1">IF(ISNUMBER(AE541),IF(AE541&lt;exhaust_valve_lift!$B$4*1000,0,AE541),"")</f>
        <v/>
      </c>
      <c r="AP541" s="93" t="str">
        <f t="shared" ca="1" si="109"/>
        <v/>
      </c>
      <c r="AQ541" s="1" t="e">
        <f ca="1"/>
        <v>#N/A</v>
      </c>
      <c r="AR541" s="1" t="e">
        <f ca="1"/>
        <v>#N/A</v>
      </c>
      <c r="AS541" s="1" t="e">
        <f ca="1"/>
        <v>#N/A</v>
      </c>
      <c r="AT541" s="1" t="e">
        <f ca="1"/>
        <v>#N/A</v>
      </c>
    </row>
    <row r="542" spans="1:46" x14ac:dyDescent="0.25">
      <c r="A542" s="8"/>
      <c r="B542" s="74"/>
      <c r="C542" s="6" t="str">
        <f t="shared" si="110"/>
        <v/>
      </c>
      <c r="D542" s="6" t="str">
        <f t="shared" si="104"/>
        <v/>
      </c>
      <c r="E542" s="3" t="str">
        <f t="shared" si="111"/>
        <v/>
      </c>
      <c r="F542" t="str">
        <f t="shared" si="112"/>
        <v/>
      </c>
      <c r="G542" s="75"/>
      <c r="H542" s="76"/>
      <c r="I542" s="6" t="str">
        <f t="shared" si="113"/>
        <v/>
      </c>
      <c r="J542" s="6" t="str">
        <f t="shared" si="105"/>
        <v/>
      </c>
      <c r="K542" s="3" t="str">
        <f t="shared" si="114"/>
        <v/>
      </c>
      <c r="L542" t="str">
        <f t="shared" si="115"/>
        <v/>
      </c>
      <c r="X542" s="1" t="e">
        <f ca="1"/>
        <v>#N/A</v>
      </c>
      <c r="Y542" s="1" t="e">
        <f ca="1"/>
        <v>#N/A</v>
      </c>
      <c r="Z542" s="92" t="e">
        <f ca="1"/>
        <v>#N/A</v>
      </c>
      <c r="AA542" s="1" t="e">
        <f ca="1"/>
        <v>#N/A</v>
      </c>
      <c r="AB542" s="1" t="e">
        <f ca="1"/>
        <v>#N/A</v>
      </c>
      <c r="AC542" s="1" t="e">
        <f ca="1"/>
        <v>#N/A</v>
      </c>
      <c r="AD542" s="1" t="e">
        <f ca="1"/>
        <v>#N/A</v>
      </c>
      <c r="AE542" s="1" t="e">
        <f ca="1"/>
        <v>#N/A</v>
      </c>
      <c r="AF542" s="1" t="e">
        <f ca="1"/>
        <v>#N/A</v>
      </c>
      <c r="AG542" s="1" t="e">
        <f ca="1"/>
        <v>#N/A</v>
      </c>
      <c r="AH542" s="1" t="e">
        <f ca="1"/>
        <v>#N/A</v>
      </c>
      <c r="AI542" s="1" t="e">
        <f ca="1"/>
        <v>#N/A</v>
      </c>
      <c r="AJ542" s="1" t="e">
        <f t="shared" ca="1" si="116"/>
        <v>#N/A</v>
      </c>
      <c r="AK542" s="1" t="str">
        <f t="shared" ca="1" si="106"/>
        <v/>
      </c>
      <c r="AL542" s="93" t="str">
        <f ca="1">IF(ISNUMBER(AA542),IF(AA542&lt;intake_valve_lift!$B$4*1000,0,AA542),"")</f>
        <v/>
      </c>
      <c r="AM542" s="93" t="str">
        <f t="shared" ca="1" si="107"/>
        <v/>
      </c>
      <c r="AN542" s="1" t="str">
        <f t="shared" ca="1" si="108"/>
        <v/>
      </c>
      <c r="AO542" s="93" t="str">
        <f ca="1">IF(ISNUMBER(AE542),IF(AE542&lt;exhaust_valve_lift!$B$4*1000,0,AE542),"")</f>
        <v/>
      </c>
      <c r="AP542" s="93" t="str">
        <f t="shared" ca="1" si="109"/>
        <v/>
      </c>
      <c r="AQ542" s="1" t="e">
        <f ca="1"/>
        <v>#N/A</v>
      </c>
      <c r="AR542" s="1" t="e">
        <f ca="1"/>
        <v>#N/A</v>
      </c>
      <c r="AS542" s="1" t="e">
        <f ca="1"/>
        <v>#N/A</v>
      </c>
      <c r="AT542" s="1" t="e">
        <f ca="1"/>
        <v>#N/A</v>
      </c>
    </row>
    <row r="543" spans="1:46" x14ac:dyDescent="0.25">
      <c r="A543" s="8"/>
      <c r="B543" s="74"/>
      <c r="C543" s="6" t="str">
        <f t="shared" si="110"/>
        <v/>
      </c>
      <c r="D543" s="6" t="str">
        <f t="shared" si="104"/>
        <v/>
      </c>
      <c r="E543" s="3" t="str">
        <f t="shared" si="111"/>
        <v/>
      </c>
      <c r="F543" t="str">
        <f t="shared" si="112"/>
        <v/>
      </c>
      <c r="G543" s="75"/>
      <c r="H543" s="76"/>
      <c r="I543" s="6" t="str">
        <f t="shared" si="113"/>
        <v/>
      </c>
      <c r="J543" s="6" t="str">
        <f t="shared" si="105"/>
        <v/>
      </c>
      <c r="K543" s="3" t="str">
        <f t="shared" si="114"/>
        <v/>
      </c>
      <c r="L543" t="str">
        <f t="shared" si="115"/>
        <v/>
      </c>
      <c r="X543" s="1" t="e">
        <f ca="1"/>
        <v>#N/A</v>
      </c>
      <c r="Y543" s="1" t="e">
        <f ca="1"/>
        <v>#N/A</v>
      </c>
      <c r="Z543" s="92" t="e">
        <f ca="1"/>
        <v>#N/A</v>
      </c>
      <c r="AA543" s="1" t="e">
        <f ca="1"/>
        <v>#N/A</v>
      </c>
      <c r="AB543" s="1" t="e">
        <f ca="1"/>
        <v>#N/A</v>
      </c>
      <c r="AC543" s="1" t="e">
        <f ca="1"/>
        <v>#N/A</v>
      </c>
      <c r="AD543" s="1" t="e">
        <f ca="1"/>
        <v>#N/A</v>
      </c>
      <c r="AE543" s="1" t="e">
        <f ca="1"/>
        <v>#N/A</v>
      </c>
      <c r="AF543" s="1" t="e">
        <f ca="1"/>
        <v>#N/A</v>
      </c>
      <c r="AG543" s="1" t="e">
        <f ca="1"/>
        <v>#N/A</v>
      </c>
      <c r="AH543" s="1" t="e">
        <f ca="1"/>
        <v>#N/A</v>
      </c>
      <c r="AI543" s="1" t="e">
        <f ca="1"/>
        <v>#N/A</v>
      </c>
      <c r="AJ543" s="1" t="e">
        <f t="shared" ca="1" si="116"/>
        <v>#N/A</v>
      </c>
      <c r="AK543" s="1" t="str">
        <f t="shared" ca="1" si="106"/>
        <v/>
      </c>
      <c r="AL543" s="93" t="str">
        <f ca="1">IF(ISNUMBER(AA543),IF(AA543&lt;intake_valve_lift!$B$4*1000,0,AA543),"")</f>
        <v/>
      </c>
      <c r="AM543" s="93" t="str">
        <f t="shared" ca="1" si="107"/>
        <v/>
      </c>
      <c r="AN543" s="1" t="str">
        <f t="shared" ca="1" si="108"/>
        <v/>
      </c>
      <c r="AO543" s="93" t="str">
        <f ca="1">IF(ISNUMBER(AE543),IF(AE543&lt;exhaust_valve_lift!$B$4*1000,0,AE543),"")</f>
        <v/>
      </c>
      <c r="AP543" s="93" t="str">
        <f t="shared" ca="1" si="109"/>
        <v/>
      </c>
      <c r="AQ543" s="1" t="e">
        <f ca="1"/>
        <v>#N/A</v>
      </c>
      <c r="AR543" s="1" t="e">
        <f ca="1"/>
        <v>#N/A</v>
      </c>
      <c r="AS543" s="1" t="e">
        <f ca="1"/>
        <v>#N/A</v>
      </c>
      <c r="AT543" s="1" t="e">
        <f ca="1"/>
        <v>#N/A</v>
      </c>
    </row>
    <row r="544" spans="1:46" x14ac:dyDescent="0.25">
      <c r="A544" s="8"/>
      <c r="B544" s="74"/>
      <c r="C544" s="6" t="str">
        <f t="shared" si="110"/>
        <v/>
      </c>
      <c r="D544" s="6" t="str">
        <f t="shared" si="104"/>
        <v/>
      </c>
      <c r="E544" s="3" t="str">
        <f t="shared" si="111"/>
        <v/>
      </c>
      <c r="F544" t="str">
        <f t="shared" si="112"/>
        <v/>
      </c>
      <c r="G544" s="75"/>
      <c r="H544" s="76"/>
      <c r="I544" s="6" t="str">
        <f t="shared" si="113"/>
        <v/>
      </c>
      <c r="J544" s="6" t="str">
        <f t="shared" si="105"/>
        <v/>
      </c>
      <c r="K544" s="3" t="str">
        <f t="shared" si="114"/>
        <v/>
      </c>
      <c r="L544" t="str">
        <f t="shared" si="115"/>
        <v/>
      </c>
      <c r="X544" s="1" t="e">
        <f ca="1"/>
        <v>#N/A</v>
      </c>
      <c r="Y544" s="1" t="e">
        <f ca="1"/>
        <v>#N/A</v>
      </c>
      <c r="Z544" s="92" t="e">
        <f ca="1"/>
        <v>#N/A</v>
      </c>
      <c r="AA544" s="1" t="e">
        <f ca="1"/>
        <v>#N/A</v>
      </c>
      <c r="AB544" s="1" t="e">
        <f ca="1"/>
        <v>#N/A</v>
      </c>
      <c r="AC544" s="1" t="e">
        <f ca="1"/>
        <v>#N/A</v>
      </c>
      <c r="AD544" s="1" t="e">
        <f ca="1"/>
        <v>#N/A</v>
      </c>
      <c r="AE544" s="1" t="e">
        <f ca="1"/>
        <v>#N/A</v>
      </c>
      <c r="AF544" s="1" t="e">
        <f ca="1"/>
        <v>#N/A</v>
      </c>
      <c r="AG544" s="1" t="e">
        <f ca="1"/>
        <v>#N/A</v>
      </c>
      <c r="AH544" s="1" t="e">
        <f ca="1"/>
        <v>#N/A</v>
      </c>
      <c r="AI544" s="1" t="e">
        <f ca="1"/>
        <v>#N/A</v>
      </c>
      <c r="AJ544" s="1" t="e">
        <f t="shared" ca="1" si="116"/>
        <v>#N/A</v>
      </c>
      <c r="AK544" s="1" t="str">
        <f t="shared" ca="1" si="106"/>
        <v/>
      </c>
      <c r="AL544" s="93" t="str">
        <f ca="1">IF(ISNUMBER(AA544),IF(AA544&lt;intake_valve_lift!$B$4*1000,0,AA544),"")</f>
        <v/>
      </c>
      <c r="AM544" s="93" t="str">
        <f t="shared" ca="1" si="107"/>
        <v/>
      </c>
      <c r="AN544" s="1" t="str">
        <f t="shared" ca="1" si="108"/>
        <v/>
      </c>
      <c r="AO544" s="93" t="str">
        <f ca="1">IF(ISNUMBER(AE544),IF(AE544&lt;exhaust_valve_lift!$B$4*1000,0,AE544),"")</f>
        <v/>
      </c>
      <c r="AP544" s="93" t="str">
        <f t="shared" ca="1" si="109"/>
        <v/>
      </c>
      <c r="AQ544" s="1" t="e">
        <f ca="1"/>
        <v>#N/A</v>
      </c>
      <c r="AR544" s="1" t="e">
        <f ca="1"/>
        <v>#N/A</v>
      </c>
      <c r="AS544" s="1" t="e">
        <f ca="1"/>
        <v>#N/A</v>
      </c>
      <c r="AT544" s="1" t="e">
        <f ca="1"/>
        <v>#N/A</v>
      </c>
    </row>
    <row r="545" spans="1:46" x14ac:dyDescent="0.25">
      <c r="A545" s="8"/>
      <c r="B545" s="74"/>
      <c r="C545" s="6" t="str">
        <f t="shared" si="110"/>
        <v/>
      </c>
      <c r="D545" s="6" t="str">
        <f t="shared" si="104"/>
        <v/>
      </c>
      <c r="E545" s="3" t="str">
        <f t="shared" si="111"/>
        <v/>
      </c>
      <c r="F545" t="str">
        <f t="shared" si="112"/>
        <v/>
      </c>
      <c r="G545" s="75"/>
      <c r="H545" s="76"/>
      <c r="I545" s="6" t="str">
        <f t="shared" si="113"/>
        <v/>
      </c>
      <c r="J545" s="6" t="str">
        <f t="shared" si="105"/>
        <v/>
      </c>
      <c r="K545" s="3" t="str">
        <f t="shared" si="114"/>
        <v/>
      </c>
      <c r="L545" t="str">
        <f t="shared" si="115"/>
        <v/>
      </c>
      <c r="X545" s="1" t="e">
        <f ca="1"/>
        <v>#N/A</v>
      </c>
      <c r="Y545" s="1" t="e">
        <f ca="1"/>
        <v>#N/A</v>
      </c>
      <c r="Z545" s="92" t="e">
        <f ca="1"/>
        <v>#N/A</v>
      </c>
      <c r="AA545" s="1" t="e">
        <f ca="1"/>
        <v>#N/A</v>
      </c>
      <c r="AB545" s="1" t="e">
        <f ca="1"/>
        <v>#N/A</v>
      </c>
      <c r="AC545" s="1" t="e">
        <f ca="1"/>
        <v>#N/A</v>
      </c>
      <c r="AD545" s="1" t="e">
        <f ca="1"/>
        <v>#N/A</v>
      </c>
      <c r="AE545" s="1" t="e">
        <f ca="1"/>
        <v>#N/A</v>
      </c>
      <c r="AF545" s="1" t="e">
        <f ca="1"/>
        <v>#N/A</v>
      </c>
      <c r="AG545" s="1" t="e">
        <f ca="1"/>
        <v>#N/A</v>
      </c>
      <c r="AH545" s="1" t="e">
        <f ca="1"/>
        <v>#N/A</v>
      </c>
      <c r="AI545" s="1" t="e">
        <f ca="1"/>
        <v>#N/A</v>
      </c>
      <c r="AJ545" s="1" t="e">
        <f t="shared" ca="1" si="116"/>
        <v>#N/A</v>
      </c>
      <c r="AK545" s="1" t="str">
        <f t="shared" ca="1" si="106"/>
        <v/>
      </c>
      <c r="AL545" s="93" t="str">
        <f ca="1">IF(ISNUMBER(AA545),IF(AA545&lt;intake_valve_lift!$B$4*1000,0,AA545),"")</f>
        <v/>
      </c>
      <c r="AM545" s="93" t="str">
        <f t="shared" ca="1" si="107"/>
        <v/>
      </c>
      <c r="AN545" s="1" t="str">
        <f t="shared" ca="1" si="108"/>
        <v/>
      </c>
      <c r="AO545" s="93" t="str">
        <f ca="1">IF(ISNUMBER(AE545),IF(AE545&lt;exhaust_valve_lift!$B$4*1000,0,AE545),"")</f>
        <v/>
      </c>
      <c r="AP545" s="93" t="str">
        <f t="shared" ca="1" si="109"/>
        <v/>
      </c>
      <c r="AQ545" s="1" t="e">
        <f ca="1"/>
        <v>#N/A</v>
      </c>
      <c r="AR545" s="1" t="e">
        <f ca="1"/>
        <v>#N/A</v>
      </c>
      <c r="AS545" s="1" t="e">
        <f ca="1"/>
        <v>#N/A</v>
      </c>
      <c r="AT545" s="1" t="e">
        <f ca="1"/>
        <v>#N/A</v>
      </c>
    </row>
    <row r="546" spans="1:46" x14ac:dyDescent="0.25">
      <c r="A546" s="8"/>
      <c r="B546" s="74"/>
      <c r="C546" s="6" t="str">
        <f t="shared" si="110"/>
        <v/>
      </c>
      <c r="D546" s="6" t="str">
        <f t="shared" si="104"/>
        <v/>
      </c>
      <c r="E546" s="3" t="str">
        <f t="shared" si="111"/>
        <v/>
      </c>
      <c r="F546" t="str">
        <f t="shared" si="112"/>
        <v/>
      </c>
      <c r="G546" s="75"/>
      <c r="H546" s="76"/>
      <c r="I546" s="6" t="str">
        <f t="shared" si="113"/>
        <v/>
      </c>
      <c r="J546" s="6" t="str">
        <f t="shared" si="105"/>
        <v/>
      </c>
      <c r="K546" s="3" t="str">
        <f t="shared" si="114"/>
        <v/>
      </c>
      <c r="L546" t="str">
        <f t="shared" si="115"/>
        <v/>
      </c>
      <c r="X546" s="1" t="e">
        <f ca="1"/>
        <v>#N/A</v>
      </c>
      <c r="Y546" s="1" t="e">
        <f ca="1"/>
        <v>#N/A</v>
      </c>
      <c r="Z546" s="92" t="e">
        <f ca="1"/>
        <v>#N/A</v>
      </c>
      <c r="AA546" s="1" t="e">
        <f ca="1"/>
        <v>#N/A</v>
      </c>
      <c r="AB546" s="1" t="e">
        <f ca="1"/>
        <v>#N/A</v>
      </c>
      <c r="AC546" s="1" t="e">
        <f ca="1"/>
        <v>#N/A</v>
      </c>
      <c r="AD546" s="1" t="e">
        <f ca="1"/>
        <v>#N/A</v>
      </c>
      <c r="AE546" s="1" t="e">
        <f ca="1"/>
        <v>#N/A</v>
      </c>
      <c r="AF546" s="1" t="e">
        <f ca="1"/>
        <v>#N/A</v>
      </c>
      <c r="AG546" s="1" t="e">
        <f ca="1"/>
        <v>#N/A</v>
      </c>
      <c r="AH546" s="1" t="e">
        <f ca="1"/>
        <v>#N/A</v>
      </c>
      <c r="AI546" s="1" t="e">
        <f ca="1"/>
        <v>#N/A</v>
      </c>
      <c r="AJ546" s="1" t="e">
        <f t="shared" ca="1" si="116"/>
        <v>#N/A</v>
      </c>
      <c r="AK546" s="1" t="str">
        <f t="shared" ca="1" si="106"/>
        <v/>
      </c>
      <c r="AL546" s="93" t="str">
        <f ca="1">IF(ISNUMBER(AA546),IF(AA546&lt;intake_valve_lift!$B$4*1000,0,AA546),"")</f>
        <v/>
      </c>
      <c r="AM546" s="93" t="str">
        <f t="shared" ca="1" si="107"/>
        <v/>
      </c>
      <c r="AN546" s="1" t="str">
        <f t="shared" ca="1" si="108"/>
        <v/>
      </c>
      <c r="AO546" s="93" t="str">
        <f ca="1">IF(ISNUMBER(AE546),IF(AE546&lt;exhaust_valve_lift!$B$4*1000,0,AE546),"")</f>
        <v/>
      </c>
      <c r="AP546" s="93" t="str">
        <f t="shared" ca="1" si="109"/>
        <v/>
      </c>
      <c r="AQ546" s="1" t="e">
        <f ca="1"/>
        <v>#N/A</v>
      </c>
      <c r="AR546" s="1" t="e">
        <f ca="1"/>
        <v>#N/A</v>
      </c>
      <c r="AS546" s="1" t="e">
        <f ca="1"/>
        <v>#N/A</v>
      </c>
      <c r="AT546" s="1" t="e">
        <f ca="1"/>
        <v>#N/A</v>
      </c>
    </row>
    <row r="547" spans="1:46" x14ac:dyDescent="0.25">
      <c r="A547" s="8"/>
      <c r="B547" s="74"/>
      <c r="C547" s="6" t="str">
        <f t="shared" si="110"/>
        <v/>
      </c>
      <c r="D547" s="6" t="str">
        <f t="shared" si="104"/>
        <v/>
      </c>
      <c r="E547" s="3" t="str">
        <f t="shared" si="111"/>
        <v/>
      </c>
      <c r="F547" t="str">
        <f t="shared" si="112"/>
        <v/>
      </c>
      <c r="G547" s="75"/>
      <c r="H547" s="76"/>
      <c r="I547" s="6" t="str">
        <f t="shared" si="113"/>
        <v/>
      </c>
      <c r="J547" s="6" t="str">
        <f t="shared" si="105"/>
        <v/>
      </c>
      <c r="K547" s="3" t="str">
        <f t="shared" si="114"/>
        <v/>
      </c>
      <c r="L547" t="str">
        <f t="shared" si="115"/>
        <v/>
      </c>
      <c r="X547" s="1" t="e">
        <f ca="1"/>
        <v>#N/A</v>
      </c>
      <c r="Y547" s="1" t="e">
        <f ca="1"/>
        <v>#N/A</v>
      </c>
      <c r="Z547" s="92" t="e">
        <f ca="1"/>
        <v>#N/A</v>
      </c>
      <c r="AA547" s="1" t="e">
        <f ca="1"/>
        <v>#N/A</v>
      </c>
      <c r="AB547" s="1" t="e">
        <f ca="1"/>
        <v>#N/A</v>
      </c>
      <c r="AC547" s="1" t="e">
        <f ca="1"/>
        <v>#N/A</v>
      </c>
      <c r="AD547" s="1" t="e">
        <f ca="1"/>
        <v>#N/A</v>
      </c>
      <c r="AE547" s="1" t="e">
        <f ca="1"/>
        <v>#N/A</v>
      </c>
      <c r="AF547" s="1" t="e">
        <f ca="1"/>
        <v>#N/A</v>
      </c>
      <c r="AG547" s="1" t="e">
        <f ca="1"/>
        <v>#N/A</v>
      </c>
      <c r="AH547" s="1" t="e">
        <f ca="1"/>
        <v>#N/A</v>
      </c>
      <c r="AI547" s="1" t="e">
        <f ca="1"/>
        <v>#N/A</v>
      </c>
      <c r="AJ547" s="1" t="e">
        <f t="shared" ca="1" si="116"/>
        <v>#N/A</v>
      </c>
      <c r="AK547" s="1" t="str">
        <f t="shared" ca="1" si="106"/>
        <v/>
      </c>
      <c r="AL547" s="93" t="str">
        <f ca="1">IF(ISNUMBER(AA547),IF(AA547&lt;intake_valve_lift!$B$4*1000,0,AA547),"")</f>
        <v/>
      </c>
      <c r="AM547" s="93" t="str">
        <f t="shared" ca="1" si="107"/>
        <v/>
      </c>
      <c r="AN547" s="1" t="str">
        <f t="shared" ca="1" si="108"/>
        <v/>
      </c>
      <c r="AO547" s="93" t="str">
        <f ca="1">IF(ISNUMBER(AE547),IF(AE547&lt;exhaust_valve_lift!$B$4*1000,0,AE547),"")</f>
        <v/>
      </c>
      <c r="AP547" s="93" t="str">
        <f t="shared" ca="1" si="109"/>
        <v/>
      </c>
      <c r="AQ547" s="1" t="e">
        <f ca="1"/>
        <v>#N/A</v>
      </c>
      <c r="AR547" s="1" t="e">
        <f ca="1"/>
        <v>#N/A</v>
      </c>
      <c r="AS547" s="1" t="e">
        <f ca="1"/>
        <v>#N/A</v>
      </c>
      <c r="AT547" s="1" t="e">
        <f ca="1"/>
        <v>#N/A</v>
      </c>
    </row>
    <row r="548" spans="1:46" x14ac:dyDescent="0.25">
      <c r="A548" s="8"/>
      <c r="B548" s="74"/>
      <c r="C548" s="6" t="str">
        <f t="shared" si="110"/>
        <v/>
      </c>
      <c r="D548" s="6" t="str">
        <f t="shared" si="104"/>
        <v/>
      </c>
      <c r="E548" s="3" t="str">
        <f t="shared" si="111"/>
        <v/>
      </c>
      <c r="F548" t="str">
        <f t="shared" si="112"/>
        <v/>
      </c>
      <c r="G548" s="75"/>
      <c r="H548" s="76"/>
      <c r="I548" s="6" t="str">
        <f t="shared" si="113"/>
        <v/>
      </c>
      <c r="J548" s="6" t="str">
        <f t="shared" si="105"/>
        <v/>
      </c>
      <c r="K548" s="3" t="str">
        <f t="shared" si="114"/>
        <v/>
      </c>
      <c r="L548" t="str">
        <f t="shared" si="115"/>
        <v/>
      </c>
      <c r="X548" s="1" t="e">
        <f ca="1"/>
        <v>#N/A</v>
      </c>
      <c r="Y548" s="1" t="e">
        <f ca="1"/>
        <v>#N/A</v>
      </c>
      <c r="Z548" s="92" t="e">
        <f ca="1"/>
        <v>#N/A</v>
      </c>
      <c r="AA548" s="1" t="e">
        <f ca="1"/>
        <v>#N/A</v>
      </c>
      <c r="AB548" s="1" t="e">
        <f ca="1"/>
        <v>#N/A</v>
      </c>
      <c r="AC548" s="1" t="e">
        <f ca="1"/>
        <v>#N/A</v>
      </c>
      <c r="AD548" s="1" t="e">
        <f ca="1"/>
        <v>#N/A</v>
      </c>
      <c r="AE548" s="1" t="e">
        <f ca="1"/>
        <v>#N/A</v>
      </c>
      <c r="AF548" s="1" t="e">
        <f ca="1"/>
        <v>#N/A</v>
      </c>
      <c r="AG548" s="1" t="e">
        <f ca="1"/>
        <v>#N/A</v>
      </c>
      <c r="AH548" s="1" t="e">
        <f ca="1"/>
        <v>#N/A</v>
      </c>
      <c r="AI548" s="1" t="e">
        <f ca="1"/>
        <v>#N/A</v>
      </c>
      <c r="AJ548" s="1" t="e">
        <f t="shared" ca="1" si="116"/>
        <v>#N/A</v>
      </c>
      <c r="AK548" s="1" t="str">
        <f t="shared" ca="1" si="106"/>
        <v/>
      </c>
      <c r="AL548" s="93" t="str">
        <f ca="1">IF(ISNUMBER(AA548),IF(AA548&lt;intake_valve_lift!$B$4*1000,0,AA548),"")</f>
        <v/>
      </c>
      <c r="AM548" s="93" t="str">
        <f t="shared" ca="1" si="107"/>
        <v/>
      </c>
      <c r="AN548" s="1" t="str">
        <f t="shared" ca="1" si="108"/>
        <v/>
      </c>
      <c r="AO548" s="93" t="str">
        <f ca="1">IF(ISNUMBER(AE548),IF(AE548&lt;exhaust_valve_lift!$B$4*1000,0,AE548),"")</f>
        <v/>
      </c>
      <c r="AP548" s="93" t="str">
        <f t="shared" ca="1" si="109"/>
        <v/>
      </c>
      <c r="AQ548" s="1" t="e">
        <f ca="1"/>
        <v>#N/A</v>
      </c>
      <c r="AR548" s="1" t="e">
        <f ca="1"/>
        <v>#N/A</v>
      </c>
      <c r="AS548" s="1" t="e">
        <f ca="1"/>
        <v>#N/A</v>
      </c>
      <c r="AT548" s="1" t="e">
        <f ca="1"/>
        <v>#N/A</v>
      </c>
    </row>
    <row r="549" spans="1:46" x14ac:dyDescent="0.25">
      <c r="A549" s="8"/>
      <c r="B549" s="74"/>
      <c r="C549" s="6" t="str">
        <f t="shared" si="110"/>
        <v/>
      </c>
      <c r="D549" s="6" t="str">
        <f t="shared" si="104"/>
        <v/>
      </c>
      <c r="E549" s="3" t="str">
        <f t="shared" si="111"/>
        <v/>
      </c>
      <c r="F549" t="str">
        <f t="shared" si="112"/>
        <v/>
      </c>
      <c r="G549" s="75"/>
      <c r="H549" s="76"/>
      <c r="I549" s="6" t="str">
        <f t="shared" si="113"/>
        <v/>
      </c>
      <c r="J549" s="6" t="str">
        <f t="shared" si="105"/>
        <v/>
      </c>
      <c r="K549" s="3" t="str">
        <f t="shared" si="114"/>
        <v/>
      </c>
      <c r="L549" t="str">
        <f t="shared" si="115"/>
        <v/>
      </c>
      <c r="X549" s="1" t="e">
        <f ca="1"/>
        <v>#N/A</v>
      </c>
      <c r="Y549" s="1" t="e">
        <f ca="1"/>
        <v>#N/A</v>
      </c>
      <c r="Z549" s="92" t="e">
        <f ca="1"/>
        <v>#N/A</v>
      </c>
      <c r="AA549" s="1" t="e">
        <f ca="1"/>
        <v>#N/A</v>
      </c>
      <c r="AB549" s="1" t="e">
        <f ca="1"/>
        <v>#N/A</v>
      </c>
      <c r="AC549" s="1" t="e">
        <f ca="1"/>
        <v>#N/A</v>
      </c>
      <c r="AD549" s="1" t="e">
        <f ca="1"/>
        <v>#N/A</v>
      </c>
      <c r="AE549" s="1" t="e">
        <f ca="1"/>
        <v>#N/A</v>
      </c>
      <c r="AF549" s="1" t="e">
        <f ca="1"/>
        <v>#N/A</v>
      </c>
      <c r="AG549" s="1" t="e">
        <f ca="1"/>
        <v>#N/A</v>
      </c>
      <c r="AH549" s="1" t="e">
        <f ca="1"/>
        <v>#N/A</v>
      </c>
      <c r="AI549" s="1" t="e">
        <f ca="1"/>
        <v>#N/A</v>
      </c>
      <c r="AJ549" s="1" t="e">
        <f t="shared" ca="1" si="116"/>
        <v>#N/A</v>
      </c>
      <c r="AK549" s="1" t="str">
        <f t="shared" ca="1" si="106"/>
        <v/>
      </c>
      <c r="AL549" s="93" t="str">
        <f ca="1">IF(ISNUMBER(AA549),IF(AA549&lt;intake_valve_lift!$B$4*1000,0,AA549),"")</f>
        <v/>
      </c>
      <c r="AM549" s="93" t="str">
        <f t="shared" ca="1" si="107"/>
        <v/>
      </c>
      <c r="AN549" s="1" t="str">
        <f t="shared" ca="1" si="108"/>
        <v/>
      </c>
      <c r="AO549" s="93" t="str">
        <f ca="1">IF(ISNUMBER(AE549),IF(AE549&lt;exhaust_valve_lift!$B$4*1000,0,AE549),"")</f>
        <v/>
      </c>
      <c r="AP549" s="93" t="str">
        <f t="shared" ca="1" si="109"/>
        <v/>
      </c>
      <c r="AQ549" s="1" t="e">
        <f ca="1"/>
        <v>#N/A</v>
      </c>
      <c r="AR549" s="1" t="e">
        <f ca="1"/>
        <v>#N/A</v>
      </c>
      <c r="AS549" s="1" t="e">
        <f ca="1"/>
        <v>#N/A</v>
      </c>
      <c r="AT549" s="1" t="e">
        <f ca="1"/>
        <v>#N/A</v>
      </c>
    </row>
    <row r="550" spans="1:46" x14ac:dyDescent="0.25">
      <c r="A550" s="8"/>
      <c r="B550" s="74"/>
      <c r="C550" s="6" t="str">
        <f t="shared" si="110"/>
        <v/>
      </c>
      <c r="D550" s="6" t="str">
        <f t="shared" si="104"/>
        <v/>
      </c>
      <c r="E550" s="3" t="str">
        <f t="shared" si="111"/>
        <v/>
      </c>
      <c r="F550" t="str">
        <f t="shared" si="112"/>
        <v/>
      </c>
      <c r="G550" s="75"/>
      <c r="H550" s="76"/>
      <c r="I550" s="6" t="str">
        <f t="shared" si="113"/>
        <v/>
      </c>
      <c r="J550" s="6" t="str">
        <f t="shared" si="105"/>
        <v/>
      </c>
      <c r="K550" s="3" t="str">
        <f t="shared" si="114"/>
        <v/>
      </c>
      <c r="L550" t="str">
        <f t="shared" si="115"/>
        <v/>
      </c>
      <c r="X550" s="1" t="e">
        <f ca="1"/>
        <v>#N/A</v>
      </c>
      <c r="Y550" s="1" t="e">
        <f ca="1"/>
        <v>#N/A</v>
      </c>
      <c r="Z550" s="92" t="e">
        <f ca="1"/>
        <v>#N/A</v>
      </c>
      <c r="AA550" s="1" t="e">
        <f ca="1"/>
        <v>#N/A</v>
      </c>
      <c r="AB550" s="1" t="e">
        <f ca="1"/>
        <v>#N/A</v>
      </c>
      <c r="AC550" s="1" t="e">
        <f ca="1"/>
        <v>#N/A</v>
      </c>
      <c r="AD550" s="1" t="e">
        <f ca="1"/>
        <v>#N/A</v>
      </c>
      <c r="AE550" s="1" t="e">
        <f ca="1"/>
        <v>#N/A</v>
      </c>
      <c r="AF550" s="1" t="e">
        <f ca="1"/>
        <v>#N/A</v>
      </c>
      <c r="AG550" s="1" t="e">
        <f ca="1"/>
        <v>#N/A</v>
      </c>
      <c r="AH550" s="1" t="e">
        <f ca="1"/>
        <v>#N/A</v>
      </c>
      <c r="AI550" s="1" t="e">
        <f ca="1"/>
        <v>#N/A</v>
      </c>
      <c r="AJ550" s="1" t="e">
        <f t="shared" ca="1" si="116"/>
        <v>#N/A</v>
      </c>
      <c r="AK550" s="1" t="str">
        <f t="shared" ca="1" si="106"/>
        <v/>
      </c>
      <c r="AL550" s="93" t="str">
        <f ca="1">IF(ISNUMBER(AA550),IF(AA550&lt;intake_valve_lift!$B$4*1000,0,AA550),"")</f>
        <v/>
      </c>
      <c r="AM550" s="93" t="str">
        <f t="shared" ca="1" si="107"/>
        <v/>
      </c>
      <c r="AN550" s="1" t="str">
        <f t="shared" ca="1" si="108"/>
        <v/>
      </c>
      <c r="AO550" s="93" t="str">
        <f ca="1">IF(ISNUMBER(AE550),IF(AE550&lt;exhaust_valve_lift!$B$4*1000,0,AE550),"")</f>
        <v/>
      </c>
      <c r="AP550" s="93" t="str">
        <f t="shared" ca="1" si="109"/>
        <v/>
      </c>
      <c r="AQ550" s="1" t="e">
        <f ca="1"/>
        <v>#N/A</v>
      </c>
      <c r="AR550" s="1" t="e">
        <f ca="1"/>
        <v>#N/A</v>
      </c>
      <c r="AS550" s="1" t="e">
        <f ca="1"/>
        <v>#N/A</v>
      </c>
      <c r="AT550" s="1" t="e">
        <f ca="1"/>
        <v>#N/A</v>
      </c>
    </row>
    <row r="551" spans="1:46" x14ac:dyDescent="0.25">
      <c r="A551" s="8"/>
      <c r="B551" s="74"/>
      <c r="C551" s="6" t="str">
        <f t="shared" si="110"/>
        <v/>
      </c>
      <c r="D551" s="6" t="str">
        <f t="shared" si="104"/>
        <v/>
      </c>
      <c r="E551" s="3" t="str">
        <f t="shared" si="111"/>
        <v/>
      </c>
      <c r="F551" t="str">
        <f t="shared" si="112"/>
        <v/>
      </c>
      <c r="G551" s="75"/>
      <c r="H551" s="76"/>
      <c r="I551" s="6" t="str">
        <f t="shared" si="113"/>
        <v/>
      </c>
      <c r="J551" s="6" t="str">
        <f t="shared" si="105"/>
        <v/>
      </c>
      <c r="K551" s="3" t="str">
        <f t="shared" si="114"/>
        <v/>
      </c>
      <c r="L551" t="str">
        <f t="shared" si="115"/>
        <v/>
      </c>
      <c r="X551" s="1" t="e">
        <f ca="1"/>
        <v>#N/A</v>
      </c>
      <c r="Y551" s="1" t="e">
        <f ca="1"/>
        <v>#N/A</v>
      </c>
      <c r="Z551" s="92" t="e">
        <f ca="1"/>
        <v>#N/A</v>
      </c>
      <c r="AA551" s="1" t="e">
        <f ca="1"/>
        <v>#N/A</v>
      </c>
      <c r="AB551" s="1" t="e">
        <f ca="1"/>
        <v>#N/A</v>
      </c>
      <c r="AC551" s="1" t="e">
        <f ca="1"/>
        <v>#N/A</v>
      </c>
      <c r="AD551" s="1" t="e">
        <f ca="1"/>
        <v>#N/A</v>
      </c>
      <c r="AE551" s="1" t="e">
        <f ca="1"/>
        <v>#N/A</v>
      </c>
      <c r="AF551" s="1" t="e">
        <f ca="1"/>
        <v>#N/A</v>
      </c>
      <c r="AG551" s="1" t="e">
        <f ca="1"/>
        <v>#N/A</v>
      </c>
      <c r="AH551" s="1" t="e">
        <f ca="1"/>
        <v>#N/A</v>
      </c>
      <c r="AI551" s="1" t="e">
        <f ca="1"/>
        <v>#N/A</v>
      </c>
      <c r="AJ551" s="1" t="e">
        <f t="shared" ca="1" si="116"/>
        <v>#N/A</v>
      </c>
      <c r="AK551" s="1" t="str">
        <f t="shared" ca="1" si="106"/>
        <v/>
      </c>
      <c r="AL551" s="93" t="str">
        <f ca="1">IF(ISNUMBER(AA551),IF(AA551&lt;intake_valve_lift!$B$4*1000,0,AA551),"")</f>
        <v/>
      </c>
      <c r="AM551" s="93" t="str">
        <f t="shared" ca="1" si="107"/>
        <v/>
      </c>
      <c r="AN551" s="1" t="str">
        <f t="shared" ca="1" si="108"/>
        <v/>
      </c>
      <c r="AO551" s="93" t="str">
        <f ca="1">IF(ISNUMBER(AE551),IF(AE551&lt;exhaust_valve_lift!$B$4*1000,0,AE551),"")</f>
        <v/>
      </c>
      <c r="AP551" s="93" t="str">
        <f t="shared" ca="1" si="109"/>
        <v/>
      </c>
      <c r="AQ551" s="1" t="e">
        <f ca="1"/>
        <v>#N/A</v>
      </c>
      <c r="AR551" s="1" t="e">
        <f ca="1"/>
        <v>#N/A</v>
      </c>
      <c r="AS551" s="1" t="e">
        <f ca="1"/>
        <v>#N/A</v>
      </c>
      <c r="AT551" s="1" t="e">
        <f ca="1"/>
        <v>#N/A</v>
      </c>
    </row>
    <row r="552" spans="1:46" x14ac:dyDescent="0.25">
      <c r="A552" s="8"/>
      <c r="B552" s="74"/>
      <c r="C552" s="6" t="str">
        <f t="shared" si="110"/>
        <v/>
      </c>
      <c r="D552" s="6" t="str">
        <f t="shared" si="104"/>
        <v/>
      </c>
      <c r="E552" s="3" t="str">
        <f t="shared" si="111"/>
        <v/>
      </c>
      <c r="F552" t="str">
        <f t="shared" si="112"/>
        <v/>
      </c>
      <c r="G552" s="75"/>
      <c r="H552" s="76"/>
      <c r="I552" s="6" t="str">
        <f t="shared" si="113"/>
        <v/>
      </c>
      <c r="J552" s="6" t="str">
        <f t="shared" si="105"/>
        <v/>
      </c>
      <c r="K552" s="3" t="str">
        <f t="shared" si="114"/>
        <v/>
      </c>
      <c r="L552" t="str">
        <f t="shared" si="115"/>
        <v/>
      </c>
      <c r="X552" s="1" t="e">
        <f ca="1"/>
        <v>#N/A</v>
      </c>
      <c r="Y552" s="1" t="e">
        <f ca="1"/>
        <v>#N/A</v>
      </c>
      <c r="Z552" s="92" t="e">
        <f ca="1"/>
        <v>#N/A</v>
      </c>
      <c r="AA552" s="1" t="e">
        <f ca="1"/>
        <v>#N/A</v>
      </c>
      <c r="AB552" s="1" t="e">
        <f ca="1"/>
        <v>#N/A</v>
      </c>
      <c r="AC552" s="1" t="e">
        <f ca="1"/>
        <v>#N/A</v>
      </c>
      <c r="AD552" s="1" t="e">
        <f ca="1"/>
        <v>#N/A</v>
      </c>
      <c r="AE552" s="1" t="e">
        <f ca="1"/>
        <v>#N/A</v>
      </c>
      <c r="AF552" s="1" t="e">
        <f ca="1"/>
        <v>#N/A</v>
      </c>
      <c r="AG552" s="1" t="e">
        <f ca="1"/>
        <v>#N/A</v>
      </c>
      <c r="AH552" s="1" t="e">
        <f ca="1"/>
        <v>#N/A</v>
      </c>
      <c r="AI552" s="1" t="e">
        <f ca="1"/>
        <v>#N/A</v>
      </c>
      <c r="AJ552" s="1" t="e">
        <f t="shared" ca="1" si="116"/>
        <v>#N/A</v>
      </c>
      <c r="AK552" s="1" t="str">
        <f t="shared" ca="1" si="106"/>
        <v/>
      </c>
      <c r="AL552" s="93" t="str">
        <f ca="1">IF(ISNUMBER(AA552),IF(AA552&lt;intake_valve_lift!$B$4*1000,0,AA552),"")</f>
        <v/>
      </c>
      <c r="AM552" s="93" t="str">
        <f t="shared" ca="1" si="107"/>
        <v/>
      </c>
      <c r="AN552" s="1" t="str">
        <f t="shared" ca="1" si="108"/>
        <v/>
      </c>
      <c r="AO552" s="93" t="str">
        <f ca="1">IF(ISNUMBER(AE552),IF(AE552&lt;exhaust_valve_lift!$B$4*1000,0,AE552),"")</f>
        <v/>
      </c>
      <c r="AP552" s="93" t="str">
        <f t="shared" ca="1" si="109"/>
        <v/>
      </c>
      <c r="AQ552" s="1" t="e">
        <f ca="1"/>
        <v>#N/A</v>
      </c>
      <c r="AR552" s="1" t="e">
        <f ca="1"/>
        <v>#N/A</v>
      </c>
      <c r="AS552" s="1" t="e">
        <f ca="1"/>
        <v>#N/A</v>
      </c>
      <c r="AT552" s="1" t="e">
        <f ca="1"/>
        <v>#N/A</v>
      </c>
    </row>
    <row r="553" spans="1:46" x14ac:dyDescent="0.25">
      <c r="A553" s="8"/>
      <c r="B553" s="74"/>
      <c r="C553" s="6" t="str">
        <f t="shared" si="110"/>
        <v/>
      </c>
      <c r="D553" s="6" t="str">
        <f t="shared" si="104"/>
        <v/>
      </c>
      <c r="E553" s="3" t="str">
        <f t="shared" si="111"/>
        <v/>
      </c>
      <c r="F553" t="str">
        <f t="shared" si="112"/>
        <v/>
      </c>
      <c r="G553" s="75"/>
      <c r="H553" s="76"/>
      <c r="I553" s="6" t="str">
        <f t="shared" si="113"/>
        <v/>
      </c>
      <c r="J553" s="6" t="str">
        <f t="shared" si="105"/>
        <v/>
      </c>
      <c r="K553" s="3" t="str">
        <f t="shared" si="114"/>
        <v/>
      </c>
      <c r="L553" t="str">
        <f t="shared" si="115"/>
        <v/>
      </c>
      <c r="X553" s="1" t="e">
        <f ca="1"/>
        <v>#N/A</v>
      </c>
      <c r="Y553" s="1" t="e">
        <f ca="1"/>
        <v>#N/A</v>
      </c>
      <c r="Z553" s="92" t="e">
        <f ca="1"/>
        <v>#N/A</v>
      </c>
      <c r="AA553" s="1" t="e">
        <f ca="1"/>
        <v>#N/A</v>
      </c>
      <c r="AB553" s="1" t="e">
        <f ca="1"/>
        <v>#N/A</v>
      </c>
      <c r="AC553" s="1" t="e">
        <f ca="1"/>
        <v>#N/A</v>
      </c>
      <c r="AD553" s="1" t="e">
        <f ca="1"/>
        <v>#N/A</v>
      </c>
      <c r="AE553" s="1" t="e">
        <f ca="1"/>
        <v>#N/A</v>
      </c>
      <c r="AF553" s="1" t="e">
        <f ca="1"/>
        <v>#N/A</v>
      </c>
      <c r="AG553" s="1" t="e">
        <f ca="1"/>
        <v>#N/A</v>
      </c>
      <c r="AH553" s="1" t="e">
        <f ca="1"/>
        <v>#N/A</v>
      </c>
      <c r="AI553" s="1" t="e">
        <f ca="1"/>
        <v>#N/A</v>
      </c>
      <c r="AJ553" s="1" t="e">
        <f t="shared" ca="1" si="116"/>
        <v>#N/A</v>
      </c>
      <c r="AK553" s="1" t="str">
        <f t="shared" ca="1" si="106"/>
        <v/>
      </c>
      <c r="AL553" s="93" t="str">
        <f ca="1">IF(ISNUMBER(AA553),IF(AA553&lt;intake_valve_lift!$B$4*1000,0,AA553),"")</f>
        <v/>
      </c>
      <c r="AM553" s="93" t="str">
        <f t="shared" ca="1" si="107"/>
        <v/>
      </c>
      <c r="AN553" s="1" t="str">
        <f t="shared" ca="1" si="108"/>
        <v/>
      </c>
      <c r="AO553" s="93" t="str">
        <f ca="1">IF(ISNUMBER(AE553),IF(AE553&lt;exhaust_valve_lift!$B$4*1000,0,AE553),"")</f>
        <v/>
      </c>
      <c r="AP553" s="93" t="str">
        <f t="shared" ca="1" si="109"/>
        <v/>
      </c>
      <c r="AQ553" s="1" t="e">
        <f ca="1"/>
        <v>#N/A</v>
      </c>
      <c r="AR553" s="1" t="e">
        <f ca="1"/>
        <v>#N/A</v>
      </c>
      <c r="AS553" s="1" t="e">
        <f ca="1"/>
        <v>#N/A</v>
      </c>
      <c r="AT553" s="1" t="e">
        <f ca="1"/>
        <v>#N/A</v>
      </c>
    </row>
    <row r="554" spans="1:46" x14ac:dyDescent="0.25">
      <c r="A554" s="8"/>
      <c r="B554" s="74"/>
      <c r="C554" s="6" t="str">
        <f t="shared" si="110"/>
        <v/>
      </c>
      <c r="D554" s="6" t="str">
        <f t="shared" si="104"/>
        <v/>
      </c>
      <c r="E554" s="3" t="str">
        <f t="shared" si="111"/>
        <v/>
      </c>
      <c r="F554" t="str">
        <f t="shared" si="112"/>
        <v/>
      </c>
      <c r="G554" s="75"/>
      <c r="H554" s="76"/>
      <c r="I554" s="6" t="str">
        <f t="shared" si="113"/>
        <v/>
      </c>
      <c r="J554" s="6" t="str">
        <f t="shared" si="105"/>
        <v/>
      </c>
      <c r="K554" s="3" t="str">
        <f t="shared" si="114"/>
        <v/>
      </c>
      <c r="L554" t="str">
        <f t="shared" si="115"/>
        <v/>
      </c>
      <c r="X554" s="1" t="e">
        <f ca="1"/>
        <v>#N/A</v>
      </c>
      <c r="Y554" s="1" t="e">
        <f ca="1"/>
        <v>#N/A</v>
      </c>
      <c r="Z554" s="92" t="e">
        <f ca="1"/>
        <v>#N/A</v>
      </c>
      <c r="AA554" s="1" t="e">
        <f ca="1"/>
        <v>#N/A</v>
      </c>
      <c r="AB554" s="1" t="e">
        <f ca="1"/>
        <v>#N/A</v>
      </c>
      <c r="AC554" s="1" t="e">
        <f ca="1"/>
        <v>#N/A</v>
      </c>
      <c r="AD554" s="1" t="e">
        <f ca="1"/>
        <v>#N/A</v>
      </c>
      <c r="AE554" s="1" t="e">
        <f ca="1"/>
        <v>#N/A</v>
      </c>
      <c r="AF554" s="1" t="e">
        <f ca="1"/>
        <v>#N/A</v>
      </c>
      <c r="AG554" s="1" t="e">
        <f ca="1"/>
        <v>#N/A</v>
      </c>
      <c r="AH554" s="1" t="e">
        <f ca="1"/>
        <v>#N/A</v>
      </c>
      <c r="AI554" s="1" t="e">
        <f ca="1"/>
        <v>#N/A</v>
      </c>
      <c r="AJ554" s="1" t="e">
        <f t="shared" ca="1" si="116"/>
        <v>#N/A</v>
      </c>
      <c r="AK554" s="1" t="str">
        <f t="shared" ca="1" si="106"/>
        <v/>
      </c>
      <c r="AL554" s="93" t="str">
        <f ca="1">IF(ISNUMBER(AA554),IF(AA554&lt;intake_valve_lift!$B$4*1000,0,AA554),"")</f>
        <v/>
      </c>
      <c r="AM554" s="93" t="str">
        <f t="shared" ca="1" si="107"/>
        <v/>
      </c>
      <c r="AN554" s="1" t="str">
        <f t="shared" ca="1" si="108"/>
        <v/>
      </c>
      <c r="AO554" s="93" t="str">
        <f ca="1">IF(ISNUMBER(AE554),IF(AE554&lt;exhaust_valve_lift!$B$4*1000,0,AE554),"")</f>
        <v/>
      </c>
      <c r="AP554" s="93" t="str">
        <f t="shared" ca="1" si="109"/>
        <v/>
      </c>
      <c r="AQ554" s="1" t="e">
        <f ca="1"/>
        <v>#N/A</v>
      </c>
      <c r="AR554" s="1" t="e">
        <f ca="1"/>
        <v>#N/A</v>
      </c>
      <c r="AS554" s="1" t="e">
        <f ca="1"/>
        <v>#N/A</v>
      </c>
      <c r="AT554" s="1" t="e">
        <f ca="1"/>
        <v>#N/A</v>
      </c>
    </row>
    <row r="555" spans="1:46" x14ac:dyDescent="0.25">
      <c r="A555" s="8"/>
      <c r="B555" s="74"/>
      <c r="C555" s="6" t="str">
        <f t="shared" si="110"/>
        <v/>
      </c>
      <c r="D555" s="6" t="str">
        <f t="shared" si="104"/>
        <v/>
      </c>
      <c r="E555" s="3" t="str">
        <f t="shared" si="111"/>
        <v/>
      </c>
      <c r="F555" t="str">
        <f t="shared" si="112"/>
        <v/>
      </c>
      <c r="G555" s="75"/>
      <c r="H555" s="76"/>
      <c r="I555" s="6" t="str">
        <f t="shared" si="113"/>
        <v/>
      </c>
      <c r="J555" s="6" t="str">
        <f t="shared" si="105"/>
        <v/>
      </c>
      <c r="K555" s="3" t="str">
        <f t="shared" si="114"/>
        <v/>
      </c>
      <c r="L555" t="str">
        <f t="shared" si="115"/>
        <v/>
      </c>
      <c r="X555" s="1" t="e">
        <f ca="1"/>
        <v>#N/A</v>
      </c>
      <c r="Y555" s="1" t="e">
        <f ca="1"/>
        <v>#N/A</v>
      </c>
      <c r="Z555" s="92" t="e">
        <f ca="1"/>
        <v>#N/A</v>
      </c>
      <c r="AA555" s="1" t="e">
        <f ca="1"/>
        <v>#N/A</v>
      </c>
      <c r="AB555" s="1" t="e">
        <f ca="1"/>
        <v>#N/A</v>
      </c>
      <c r="AC555" s="1" t="e">
        <f ca="1"/>
        <v>#N/A</v>
      </c>
      <c r="AD555" s="1" t="e">
        <f ca="1"/>
        <v>#N/A</v>
      </c>
      <c r="AE555" s="1" t="e">
        <f ca="1"/>
        <v>#N/A</v>
      </c>
      <c r="AF555" s="1" t="e">
        <f ca="1"/>
        <v>#N/A</v>
      </c>
      <c r="AG555" s="1" t="e">
        <f ca="1"/>
        <v>#N/A</v>
      </c>
      <c r="AH555" s="1" t="e">
        <f ca="1"/>
        <v>#N/A</v>
      </c>
      <c r="AI555" s="1" t="e">
        <f ca="1"/>
        <v>#N/A</v>
      </c>
      <c r="AJ555" s="1" t="e">
        <f t="shared" ca="1" si="116"/>
        <v>#N/A</v>
      </c>
      <c r="AK555" s="1" t="str">
        <f t="shared" ca="1" si="106"/>
        <v/>
      </c>
      <c r="AL555" s="93" t="str">
        <f ca="1">IF(ISNUMBER(AA555),IF(AA555&lt;intake_valve_lift!$B$4*1000,0,AA555),"")</f>
        <v/>
      </c>
      <c r="AM555" s="93" t="str">
        <f t="shared" ca="1" si="107"/>
        <v/>
      </c>
      <c r="AN555" s="1" t="str">
        <f t="shared" ca="1" si="108"/>
        <v/>
      </c>
      <c r="AO555" s="93" t="str">
        <f ca="1">IF(ISNUMBER(AE555),IF(AE555&lt;exhaust_valve_lift!$B$4*1000,0,AE555),"")</f>
        <v/>
      </c>
      <c r="AP555" s="93" t="str">
        <f t="shared" ca="1" si="109"/>
        <v/>
      </c>
      <c r="AQ555" s="1" t="e">
        <f ca="1"/>
        <v>#N/A</v>
      </c>
      <c r="AR555" s="1" t="e">
        <f ca="1"/>
        <v>#N/A</v>
      </c>
      <c r="AS555" s="1" t="e">
        <f ca="1"/>
        <v>#N/A</v>
      </c>
      <c r="AT555" s="1" t="e">
        <f ca="1"/>
        <v>#N/A</v>
      </c>
    </row>
    <row r="556" spans="1:46" x14ac:dyDescent="0.25">
      <c r="A556" s="8"/>
      <c r="B556" s="74"/>
      <c r="C556" s="6" t="str">
        <f t="shared" si="110"/>
        <v/>
      </c>
      <c r="D556" s="6" t="str">
        <f t="shared" si="104"/>
        <v/>
      </c>
      <c r="E556" s="3" t="str">
        <f t="shared" si="111"/>
        <v/>
      </c>
      <c r="F556" t="str">
        <f t="shared" si="112"/>
        <v/>
      </c>
      <c r="G556" s="75"/>
      <c r="H556" s="76"/>
      <c r="I556" s="6" t="str">
        <f t="shared" si="113"/>
        <v/>
      </c>
      <c r="J556" s="6" t="str">
        <f t="shared" si="105"/>
        <v/>
      </c>
      <c r="K556" s="3" t="str">
        <f t="shared" si="114"/>
        <v/>
      </c>
      <c r="L556" t="str">
        <f t="shared" si="115"/>
        <v/>
      </c>
      <c r="X556" s="1" t="e">
        <f ca="1"/>
        <v>#N/A</v>
      </c>
      <c r="Y556" s="1" t="e">
        <f ca="1"/>
        <v>#N/A</v>
      </c>
      <c r="Z556" s="92" t="e">
        <f ca="1"/>
        <v>#N/A</v>
      </c>
      <c r="AA556" s="1" t="e">
        <f ca="1"/>
        <v>#N/A</v>
      </c>
      <c r="AB556" s="1" t="e">
        <f ca="1"/>
        <v>#N/A</v>
      </c>
      <c r="AC556" s="1" t="e">
        <f ca="1"/>
        <v>#N/A</v>
      </c>
      <c r="AD556" s="1" t="e">
        <f ca="1"/>
        <v>#N/A</v>
      </c>
      <c r="AE556" s="1" t="e">
        <f ca="1"/>
        <v>#N/A</v>
      </c>
      <c r="AF556" s="1" t="e">
        <f ca="1"/>
        <v>#N/A</v>
      </c>
      <c r="AG556" s="1" t="e">
        <f ca="1"/>
        <v>#N/A</v>
      </c>
      <c r="AH556" s="1" t="e">
        <f ca="1"/>
        <v>#N/A</v>
      </c>
      <c r="AI556" s="1" t="e">
        <f ca="1"/>
        <v>#N/A</v>
      </c>
      <c r="AJ556" s="1" t="e">
        <f t="shared" ca="1" si="116"/>
        <v>#N/A</v>
      </c>
      <c r="AK556" s="1" t="str">
        <f t="shared" ca="1" si="106"/>
        <v/>
      </c>
      <c r="AL556" s="93" t="str">
        <f ca="1">IF(ISNUMBER(AA556),IF(AA556&lt;intake_valve_lift!$B$4*1000,0,AA556),"")</f>
        <v/>
      </c>
      <c r="AM556" s="93" t="str">
        <f t="shared" ca="1" si="107"/>
        <v/>
      </c>
      <c r="AN556" s="1" t="str">
        <f t="shared" ca="1" si="108"/>
        <v/>
      </c>
      <c r="AO556" s="93" t="str">
        <f ca="1">IF(ISNUMBER(AE556),IF(AE556&lt;exhaust_valve_lift!$B$4*1000,0,AE556),"")</f>
        <v/>
      </c>
      <c r="AP556" s="93" t="str">
        <f t="shared" ca="1" si="109"/>
        <v/>
      </c>
      <c r="AQ556" s="1" t="e">
        <f ca="1"/>
        <v>#N/A</v>
      </c>
      <c r="AR556" s="1" t="e">
        <f ca="1"/>
        <v>#N/A</v>
      </c>
      <c r="AS556" s="1" t="e">
        <f ca="1"/>
        <v>#N/A</v>
      </c>
      <c r="AT556" s="1" t="e">
        <f ca="1"/>
        <v>#N/A</v>
      </c>
    </row>
    <row r="557" spans="1:46" x14ac:dyDescent="0.25">
      <c r="A557" s="8"/>
      <c r="B557" s="74"/>
      <c r="C557" s="6" t="str">
        <f t="shared" si="110"/>
        <v/>
      </c>
      <c r="D557" s="6" t="str">
        <f t="shared" si="104"/>
        <v/>
      </c>
      <c r="E557" s="3" t="str">
        <f t="shared" si="111"/>
        <v/>
      </c>
      <c r="F557" t="str">
        <f t="shared" si="112"/>
        <v/>
      </c>
      <c r="G557" s="75"/>
      <c r="H557" s="76"/>
      <c r="I557" s="6" t="str">
        <f t="shared" si="113"/>
        <v/>
      </c>
      <c r="J557" s="6" t="str">
        <f t="shared" si="105"/>
        <v/>
      </c>
      <c r="K557" s="3" t="str">
        <f t="shared" si="114"/>
        <v/>
      </c>
      <c r="L557" t="str">
        <f t="shared" si="115"/>
        <v/>
      </c>
      <c r="X557" s="1" t="e">
        <f ca="1"/>
        <v>#N/A</v>
      </c>
      <c r="Y557" s="1" t="e">
        <f ca="1"/>
        <v>#N/A</v>
      </c>
      <c r="Z557" s="92" t="e">
        <f ca="1"/>
        <v>#N/A</v>
      </c>
      <c r="AA557" s="1" t="e">
        <f ca="1"/>
        <v>#N/A</v>
      </c>
      <c r="AB557" s="1" t="e">
        <f ca="1"/>
        <v>#N/A</v>
      </c>
      <c r="AC557" s="1" t="e">
        <f ca="1"/>
        <v>#N/A</v>
      </c>
      <c r="AD557" s="1" t="e">
        <f ca="1"/>
        <v>#N/A</v>
      </c>
      <c r="AE557" s="1" t="e">
        <f ca="1"/>
        <v>#N/A</v>
      </c>
      <c r="AF557" s="1" t="e">
        <f ca="1"/>
        <v>#N/A</v>
      </c>
      <c r="AG557" s="1" t="e">
        <f ca="1"/>
        <v>#N/A</v>
      </c>
      <c r="AH557" s="1" t="e">
        <f ca="1"/>
        <v>#N/A</v>
      </c>
      <c r="AI557" s="1" t="e">
        <f ca="1"/>
        <v>#N/A</v>
      </c>
      <c r="AJ557" s="1" t="e">
        <f t="shared" ca="1" si="116"/>
        <v>#N/A</v>
      </c>
      <c r="AK557" s="1" t="str">
        <f t="shared" ca="1" si="106"/>
        <v/>
      </c>
      <c r="AL557" s="93" t="str">
        <f ca="1">IF(ISNUMBER(AA557),IF(AA557&lt;intake_valve_lift!$B$4*1000,0,AA557),"")</f>
        <v/>
      </c>
      <c r="AM557" s="93" t="str">
        <f t="shared" ca="1" si="107"/>
        <v/>
      </c>
      <c r="AN557" s="1" t="str">
        <f t="shared" ca="1" si="108"/>
        <v/>
      </c>
      <c r="AO557" s="93" t="str">
        <f ca="1">IF(ISNUMBER(AE557),IF(AE557&lt;exhaust_valve_lift!$B$4*1000,0,AE557),"")</f>
        <v/>
      </c>
      <c r="AP557" s="93" t="str">
        <f t="shared" ca="1" si="109"/>
        <v/>
      </c>
      <c r="AQ557" s="1" t="e">
        <f ca="1"/>
        <v>#N/A</v>
      </c>
      <c r="AR557" s="1" t="e">
        <f ca="1"/>
        <v>#N/A</v>
      </c>
      <c r="AS557" s="1" t="e">
        <f ca="1"/>
        <v>#N/A</v>
      </c>
      <c r="AT557" s="1" t="e">
        <f ca="1"/>
        <v>#N/A</v>
      </c>
    </row>
    <row r="558" spans="1:46" x14ac:dyDescent="0.25">
      <c r="A558" s="8"/>
      <c r="B558" s="74"/>
      <c r="C558" s="6" t="str">
        <f t="shared" si="110"/>
        <v/>
      </c>
      <c r="D558" s="6" t="str">
        <f t="shared" si="104"/>
        <v/>
      </c>
      <c r="E558" s="3" t="str">
        <f t="shared" si="111"/>
        <v/>
      </c>
      <c r="F558" t="str">
        <f t="shared" si="112"/>
        <v/>
      </c>
      <c r="G558" s="75"/>
      <c r="H558" s="76"/>
      <c r="I558" s="6" t="str">
        <f t="shared" si="113"/>
        <v/>
      </c>
      <c r="J558" s="6" t="str">
        <f t="shared" si="105"/>
        <v/>
      </c>
      <c r="K558" s="3" t="str">
        <f t="shared" si="114"/>
        <v/>
      </c>
      <c r="L558" t="str">
        <f t="shared" si="115"/>
        <v/>
      </c>
      <c r="X558" s="1" t="e">
        <f ca="1"/>
        <v>#N/A</v>
      </c>
      <c r="Y558" s="1" t="e">
        <f ca="1"/>
        <v>#N/A</v>
      </c>
      <c r="Z558" s="92" t="e">
        <f ca="1"/>
        <v>#N/A</v>
      </c>
      <c r="AA558" s="1" t="e">
        <f ca="1"/>
        <v>#N/A</v>
      </c>
      <c r="AB558" s="1" t="e">
        <f ca="1"/>
        <v>#N/A</v>
      </c>
      <c r="AC558" s="1" t="e">
        <f ca="1"/>
        <v>#N/A</v>
      </c>
      <c r="AD558" s="1" t="e">
        <f ca="1"/>
        <v>#N/A</v>
      </c>
      <c r="AE558" s="1" t="e">
        <f ca="1"/>
        <v>#N/A</v>
      </c>
      <c r="AF558" s="1" t="e">
        <f ca="1"/>
        <v>#N/A</v>
      </c>
      <c r="AG558" s="1" t="e">
        <f ca="1"/>
        <v>#N/A</v>
      </c>
      <c r="AH558" s="1" t="e">
        <f ca="1"/>
        <v>#N/A</v>
      </c>
      <c r="AI558" s="1" t="e">
        <f ca="1"/>
        <v>#N/A</v>
      </c>
      <c r="AJ558" s="1" t="e">
        <f t="shared" ca="1" si="116"/>
        <v>#N/A</v>
      </c>
      <c r="AK558" s="1" t="str">
        <f t="shared" ca="1" si="106"/>
        <v/>
      </c>
      <c r="AL558" s="93" t="str">
        <f ca="1">IF(ISNUMBER(AA558),IF(AA558&lt;intake_valve_lift!$B$4*1000,0,AA558),"")</f>
        <v/>
      </c>
      <c r="AM558" s="93" t="str">
        <f t="shared" ca="1" si="107"/>
        <v/>
      </c>
      <c r="AN558" s="1" t="str">
        <f t="shared" ca="1" si="108"/>
        <v/>
      </c>
      <c r="AO558" s="93" t="str">
        <f ca="1">IF(ISNUMBER(AE558),IF(AE558&lt;exhaust_valve_lift!$B$4*1000,0,AE558),"")</f>
        <v/>
      </c>
      <c r="AP558" s="93" t="str">
        <f t="shared" ca="1" si="109"/>
        <v/>
      </c>
      <c r="AQ558" s="1" t="e">
        <f ca="1"/>
        <v>#N/A</v>
      </c>
      <c r="AR558" s="1" t="e">
        <f ca="1"/>
        <v>#N/A</v>
      </c>
      <c r="AS558" s="1" t="e">
        <f ca="1"/>
        <v>#N/A</v>
      </c>
      <c r="AT558" s="1" t="e">
        <f ca="1"/>
        <v>#N/A</v>
      </c>
    </row>
    <row r="559" spans="1:46" x14ac:dyDescent="0.25">
      <c r="A559" s="8"/>
      <c r="B559" s="74"/>
      <c r="C559" s="6" t="str">
        <f t="shared" si="110"/>
        <v/>
      </c>
      <c r="D559" s="6" t="str">
        <f t="shared" si="104"/>
        <v/>
      </c>
      <c r="E559" s="3" t="str">
        <f t="shared" si="111"/>
        <v/>
      </c>
      <c r="F559" t="str">
        <f t="shared" si="112"/>
        <v/>
      </c>
      <c r="G559" s="75"/>
      <c r="H559" s="76"/>
      <c r="I559" s="6" t="str">
        <f t="shared" si="113"/>
        <v/>
      </c>
      <c r="J559" s="6" t="str">
        <f t="shared" si="105"/>
        <v/>
      </c>
      <c r="K559" s="3" t="str">
        <f t="shared" si="114"/>
        <v/>
      </c>
      <c r="L559" t="str">
        <f t="shared" si="115"/>
        <v/>
      </c>
      <c r="X559" s="1" t="e">
        <f ca="1"/>
        <v>#N/A</v>
      </c>
      <c r="Y559" s="1" t="e">
        <f ca="1"/>
        <v>#N/A</v>
      </c>
      <c r="Z559" s="92" t="e">
        <f ca="1"/>
        <v>#N/A</v>
      </c>
      <c r="AA559" s="1" t="e">
        <f ca="1"/>
        <v>#N/A</v>
      </c>
      <c r="AB559" s="1" t="e">
        <f ca="1"/>
        <v>#N/A</v>
      </c>
      <c r="AC559" s="1" t="e">
        <f ca="1"/>
        <v>#N/A</v>
      </c>
      <c r="AD559" s="1" t="e">
        <f ca="1"/>
        <v>#N/A</v>
      </c>
      <c r="AE559" s="1" t="e">
        <f ca="1"/>
        <v>#N/A</v>
      </c>
      <c r="AF559" s="1" t="e">
        <f ca="1"/>
        <v>#N/A</v>
      </c>
      <c r="AG559" s="1" t="e">
        <f ca="1"/>
        <v>#N/A</v>
      </c>
      <c r="AH559" s="1" t="e">
        <f ca="1"/>
        <v>#N/A</v>
      </c>
      <c r="AI559" s="1" t="e">
        <f ca="1"/>
        <v>#N/A</v>
      </c>
      <c r="AJ559" s="1" t="e">
        <f t="shared" ca="1" si="116"/>
        <v>#N/A</v>
      </c>
      <c r="AK559" s="1" t="str">
        <f t="shared" ca="1" si="106"/>
        <v/>
      </c>
      <c r="AL559" s="93" t="str">
        <f ca="1">IF(ISNUMBER(AA559),IF(AA559&lt;intake_valve_lift!$B$4*1000,0,AA559),"")</f>
        <v/>
      </c>
      <c r="AM559" s="93" t="str">
        <f t="shared" ca="1" si="107"/>
        <v/>
      </c>
      <c r="AN559" s="1" t="str">
        <f t="shared" ca="1" si="108"/>
        <v/>
      </c>
      <c r="AO559" s="93" t="str">
        <f ca="1">IF(ISNUMBER(AE559),IF(AE559&lt;exhaust_valve_lift!$B$4*1000,0,AE559),"")</f>
        <v/>
      </c>
      <c r="AP559" s="93" t="str">
        <f t="shared" ca="1" si="109"/>
        <v/>
      </c>
      <c r="AQ559" s="1" t="e">
        <f ca="1"/>
        <v>#N/A</v>
      </c>
      <c r="AR559" s="1" t="e">
        <f ca="1"/>
        <v>#N/A</v>
      </c>
      <c r="AS559" s="1" t="e">
        <f ca="1"/>
        <v>#N/A</v>
      </c>
      <c r="AT559" s="1" t="e">
        <f ca="1"/>
        <v>#N/A</v>
      </c>
    </row>
    <row r="560" spans="1:46" x14ac:dyDescent="0.25">
      <c r="A560" s="8"/>
      <c r="B560" s="74"/>
      <c r="C560" s="6" t="str">
        <f t="shared" si="110"/>
        <v/>
      </c>
      <c r="D560" s="6" t="str">
        <f t="shared" si="104"/>
        <v/>
      </c>
      <c r="E560" s="3" t="str">
        <f t="shared" si="111"/>
        <v/>
      </c>
      <c r="F560" t="str">
        <f t="shared" si="112"/>
        <v/>
      </c>
      <c r="G560" s="75"/>
      <c r="H560" s="76"/>
      <c r="I560" s="6" t="str">
        <f t="shared" si="113"/>
        <v/>
      </c>
      <c r="J560" s="6" t="str">
        <f t="shared" si="105"/>
        <v/>
      </c>
      <c r="K560" s="3" t="str">
        <f t="shared" si="114"/>
        <v/>
      </c>
      <c r="L560" t="str">
        <f t="shared" si="115"/>
        <v/>
      </c>
      <c r="X560" s="1" t="e">
        <f ca="1"/>
        <v>#N/A</v>
      </c>
      <c r="Y560" s="1" t="e">
        <f ca="1"/>
        <v>#N/A</v>
      </c>
      <c r="Z560" s="92" t="e">
        <f ca="1"/>
        <v>#N/A</v>
      </c>
      <c r="AA560" s="1" t="e">
        <f ca="1"/>
        <v>#N/A</v>
      </c>
      <c r="AB560" s="1" t="e">
        <f ca="1"/>
        <v>#N/A</v>
      </c>
      <c r="AC560" s="1" t="e">
        <f ca="1"/>
        <v>#N/A</v>
      </c>
      <c r="AD560" s="1" t="e">
        <f ca="1"/>
        <v>#N/A</v>
      </c>
      <c r="AE560" s="1" t="e">
        <f ca="1"/>
        <v>#N/A</v>
      </c>
      <c r="AF560" s="1" t="e">
        <f ca="1"/>
        <v>#N/A</v>
      </c>
      <c r="AG560" s="1" t="e">
        <f ca="1"/>
        <v>#N/A</v>
      </c>
      <c r="AH560" s="1" t="e">
        <f ca="1"/>
        <v>#N/A</v>
      </c>
      <c r="AI560" s="1" t="e">
        <f ca="1"/>
        <v>#N/A</v>
      </c>
      <c r="AJ560" s="1" t="e">
        <f t="shared" ca="1" si="116"/>
        <v>#N/A</v>
      </c>
      <c r="AK560" s="1" t="str">
        <f t="shared" ca="1" si="106"/>
        <v/>
      </c>
      <c r="AL560" s="93" t="str">
        <f ca="1">IF(ISNUMBER(AA560),IF(AA560&lt;intake_valve_lift!$B$4*1000,0,AA560),"")</f>
        <v/>
      </c>
      <c r="AM560" s="93" t="str">
        <f t="shared" ca="1" si="107"/>
        <v/>
      </c>
      <c r="AN560" s="1" t="str">
        <f t="shared" ca="1" si="108"/>
        <v/>
      </c>
      <c r="AO560" s="93" t="str">
        <f ca="1">IF(ISNUMBER(AE560),IF(AE560&lt;exhaust_valve_lift!$B$4*1000,0,AE560),"")</f>
        <v/>
      </c>
      <c r="AP560" s="93" t="str">
        <f t="shared" ca="1" si="109"/>
        <v/>
      </c>
      <c r="AQ560" s="1" t="e">
        <f ca="1"/>
        <v>#N/A</v>
      </c>
      <c r="AR560" s="1" t="e">
        <f ca="1"/>
        <v>#N/A</v>
      </c>
      <c r="AS560" s="1" t="e">
        <f ca="1"/>
        <v>#N/A</v>
      </c>
      <c r="AT560" s="1" t="e">
        <f ca="1"/>
        <v>#N/A</v>
      </c>
    </row>
    <row r="561" spans="1:46" x14ac:dyDescent="0.25">
      <c r="A561" s="8"/>
      <c r="B561" s="74"/>
      <c r="C561" s="6" t="str">
        <f t="shared" si="110"/>
        <v/>
      </c>
      <c r="D561" s="6" t="str">
        <f t="shared" si="104"/>
        <v/>
      </c>
      <c r="E561" s="3" t="str">
        <f t="shared" si="111"/>
        <v/>
      </c>
      <c r="F561" t="str">
        <f t="shared" si="112"/>
        <v/>
      </c>
      <c r="G561" s="75"/>
      <c r="H561" s="76"/>
      <c r="I561" s="6" t="str">
        <f t="shared" si="113"/>
        <v/>
      </c>
      <c r="J561" s="6" t="str">
        <f t="shared" si="105"/>
        <v/>
      </c>
      <c r="K561" s="3" t="str">
        <f t="shared" si="114"/>
        <v/>
      </c>
      <c r="L561" t="str">
        <f t="shared" si="115"/>
        <v/>
      </c>
      <c r="X561" s="1" t="e">
        <f ca="1"/>
        <v>#N/A</v>
      </c>
      <c r="Y561" s="1" t="e">
        <f ca="1"/>
        <v>#N/A</v>
      </c>
      <c r="Z561" s="92" t="e">
        <f ca="1"/>
        <v>#N/A</v>
      </c>
      <c r="AA561" s="1" t="e">
        <f ca="1"/>
        <v>#N/A</v>
      </c>
      <c r="AB561" s="1" t="e">
        <f ca="1"/>
        <v>#N/A</v>
      </c>
      <c r="AC561" s="1" t="e">
        <f ca="1"/>
        <v>#N/A</v>
      </c>
      <c r="AD561" s="1" t="e">
        <f ca="1"/>
        <v>#N/A</v>
      </c>
      <c r="AE561" s="1" t="e">
        <f ca="1"/>
        <v>#N/A</v>
      </c>
      <c r="AF561" s="1" t="e">
        <f ca="1"/>
        <v>#N/A</v>
      </c>
      <c r="AG561" s="1" t="e">
        <f ca="1"/>
        <v>#N/A</v>
      </c>
      <c r="AH561" s="1" t="e">
        <f ca="1"/>
        <v>#N/A</v>
      </c>
      <c r="AI561" s="1" t="e">
        <f ca="1"/>
        <v>#N/A</v>
      </c>
      <c r="AJ561" s="1" t="e">
        <f t="shared" ca="1" si="116"/>
        <v>#N/A</v>
      </c>
      <c r="AK561" s="1" t="str">
        <f t="shared" ca="1" si="106"/>
        <v/>
      </c>
      <c r="AL561" s="93" t="str">
        <f ca="1">IF(ISNUMBER(AA561),IF(AA561&lt;intake_valve_lift!$B$4*1000,0,AA561),"")</f>
        <v/>
      </c>
      <c r="AM561" s="93" t="str">
        <f t="shared" ca="1" si="107"/>
        <v/>
      </c>
      <c r="AN561" s="1" t="str">
        <f t="shared" ca="1" si="108"/>
        <v/>
      </c>
      <c r="AO561" s="93" t="str">
        <f ca="1">IF(ISNUMBER(AE561),IF(AE561&lt;exhaust_valve_lift!$B$4*1000,0,AE561),"")</f>
        <v/>
      </c>
      <c r="AP561" s="93" t="str">
        <f t="shared" ca="1" si="109"/>
        <v/>
      </c>
      <c r="AQ561" s="1" t="e">
        <f ca="1"/>
        <v>#N/A</v>
      </c>
      <c r="AR561" s="1" t="e">
        <f ca="1"/>
        <v>#N/A</v>
      </c>
      <c r="AS561" s="1" t="e">
        <f ca="1"/>
        <v>#N/A</v>
      </c>
      <c r="AT561" s="1" t="e">
        <f ca="1"/>
        <v>#N/A</v>
      </c>
    </row>
    <row r="562" spans="1:46" x14ac:dyDescent="0.25">
      <c r="A562" s="8"/>
      <c r="B562" s="74"/>
      <c r="C562" s="6" t="str">
        <f t="shared" si="110"/>
        <v/>
      </c>
      <c r="D562" s="6" t="str">
        <f t="shared" si="104"/>
        <v/>
      </c>
      <c r="E562" s="3" t="str">
        <f t="shared" si="111"/>
        <v/>
      </c>
      <c r="F562" t="str">
        <f t="shared" si="112"/>
        <v/>
      </c>
      <c r="G562" s="75"/>
      <c r="H562" s="76"/>
      <c r="I562" s="6" t="str">
        <f t="shared" si="113"/>
        <v/>
      </c>
      <c r="J562" s="6" t="str">
        <f t="shared" si="105"/>
        <v/>
      </c>
      <c r="K562" s="3" t="str">
        <f t="shared" si="114"/>
        <v/>
      </c>
      <c r="L562" t="str">
        <f t="shared" si="115"/>
        <v/>
      </c>
      <c r="X562" s="1" t="e">
        <f ca="1"/>
        <v>#N/A</v>
      </c>
      <c r="Y562" s="1" t="e">
        <f ca="1"/>
        <v>#N/A</v>
      </c>
      <c r="Z562" s="92" t="e">
        <f ca="1"/>
        <v>#N/A</v>
      </c>
      <c r="AA562" s="1" t="e">
        <f ca="1"/>
        <v>#N/A</v>
      </c>
      <c r="AB562" s="1" t="e">
        <f ca="1"/>
        <v>#N/A</v>
      </c>
      <c r="AC562" s="1" t="e">
        <f ca="1"/>
        <v>#N/A</v>
      </c>
      <c r="AD562" s="1" t="e">
        <f ca="1"/>
        <v>#N/A</v>
      </c>
      <c r="AE562" s="1" t="e">
        <f ca="1"/>
        <v>#N/A</v>
      </c>
      <c r="AF562" s="1" t="e">
        <f ca="1"/>
        <v>#N/A</v>
      </c>
      <c r="AG562" s="1" t="e">
        <f ca="1"/>
        <v>#N/A</v>
      </c>
      <c r="AH562" s="1" t="e">
        <f ca="1"/>
        <v>#N/A</v>
      </c>
      <c r="AI562" s="1" t="e">
        <f ca="1"/>
        <v>#N/A</v>
      </c>
      <c r="AJ562" s="1" t="e">
        <f t="shared" ca="1" si="116"/>
        <v>#N/A</v>
      </c>
      <c r="AK562" s="1" t="str">
        <f t="shared" ca="1" si="106"/>
        <v/>
      </c>
      <c r="AL562" s="93" t="str">
        <f ca="1">IF(ISNUMBER(AA562),IF(AA562&lt;intake_valve_lift!$B$4*1000,0,AA562),"")</f>
        <v/>
      </c>
      <c r="AM562" s="93" t="str">
        <f t="shared" ca="1" si="107"/>
        <v/>
      </c>
      <c r="AN562" s="1" t="str">
        <f t="shared" ca="1" si="108"/>
        <v/>
      </c>
      <c r="AO562" s="93" t="str">
        <f ca="1">IF(ISNUMBER(AE562),IF(AE562&lt;exhaust_valve_lift!$B$4*1000,0,AE562),"")</f>
        <v/>
      </c>
      <c r="AP562" s="93" t="str">
        <f t="shared" ca="1" si="109"/>
        <v/>
      </c>
      <c r="AQ562" s="1" t="e">
        <f ca="1"/>
        <v>#N/A</v>
      </c>
      <c r="AR562" s="1" t="e">
        <f ca="1"/>
        <v>#N/A</v>
      </c>
      <c r="AS562" s="1" t="e">
        <f ca="1"/>
        <v>#N/A</v>
      </c>
      <c r="AT562" s="1" t="e">
        <f ca="1"/>
        <v>#N/A</v>
      </c>
    </row>
    <row r="563" spans="1:46" x14ac:dyDescent="0.25">
      <c r="A563" s="8"/>
      <c r="B563" s="74"/>
      <c r="C563" s="6" t="str">
        <f t="shared" si="110"/>
        <v/>
      </c>
      <c r="D563" s="6" t="str">
        <f t="shared" si="104"/>
        <v/>
      </c>
      <c r="E563" s="3" t="str">
        <f t="shared" si="111"/>
        <v/>
      </c>
      <c r="F563" t="str">
        <f t="shared" si="112"/>
        <v/>
      </c>
      <c r="G563" s="75"/>
      <c r="H563" s="76"/>
      <c r="I563" s="6" t="str">
        <f t="shared" si="113"/>
        <v/>
      </c>
      <c r="J563" s="6" t="str">
        <f t="shared" si="105"/>
        <v/>
      </c>
      <c r="K563" s="3" t="str">
        <f t="shared" si="114"/>
        <v/>
      </c>
      <c r="L563" t="str">
        <f t="shared" si="115"/>
        <v/>
      </c>
      <c r="X563" s="1" t="e">
        <f ca="1"/>
        <v>#N/A</v>
      </c>
      <c r="Y563" s="1" t="e">
        <f ca="1"/>
        <v>#N/A</v>
      </c>
      <c r="Z563" s="92" t="e">
        <f ca="1"/>
        <v>#N/A</v>
      </c>
      <c r="AA563" s="1" t="e">
        <f ca="1"/>
        <v>#N/A</v>
      </c>
      <c r="AB563" s="1" t="e">
        <f ca="1"/>
        <v>#N/A</v>
      </c>
      <c r="AC563" s="1" t="e">
        <f ca="1"/>
        <v>#N/A</v>
      </c>
      <c r="AD563" s="1" t="e">
        <f ca="1"/>
        <v>#N/A</v>
      </c>
      <c r="AE563" s="1" t="e">
        <f ca="1"/>
        <v>#N/A</v>
      </c>
      <c r="AF563" s="1" t="e">
        <f ca="1"/>
        <v>#N/A</v>
      </c>
      <c r="AG563" s="1" t="e">
        <f ca="1"/>
        <v>#N/A</v>
      </c>
      <c r="AH563" s="1" t="e">
        <f ca="1"/>
        <v>#N/A</v>
      </c>
      <c r="AI563" s="1" t="e">
        <f ca="1"/>
        <v>#N/A</v>
      </c>
      <c r="AJ563" s="1" t="e">
        <f t="shared" ca="1" si="116"/>
        <v>#N/A</v>
      </c>
      <c r="AK563" s="1" t="str">
        <f t="shared" ca="1" si="106"/>
        <v/>
      </c>
      <c r="AL563" s="93" t="str">
        <f ca="1">IF(ISNUMBER(AA563),IF(AA563&lt;intake_valve_lift!$B$4*1000,0,AA563),"")</f>
        <v/>
      </c>
      <c r="AM563" s="93" t="str">
        <f t="shared" ca="1" si="107"/>
        <v/>
      </c>
      <c r="AN563" s="1" t="str">
        <f t="shared" ca="1" si="108"/>
        <v/>
      </c>
      <c r="AO563" s="93" t="str">
        <f ca="1">IF(ISNUMBER(AE563),IF(AE563&lt;exhaust_valve_lift!$B$4*1000,0,AE563),"")</f>
        <v/>
      </c>
      <c r="AP563" s="93" t="str">
        <f t="shared" ca="1" si="109"/>
        <v/>
      </c>
      <c r="AQ563" s="1" t="e">
        <f ca="1"/>
        <v>#N/A</v>
      </c>
      <c r="AR563" s="1" t="e">
        <f ca="1"/>
        <v>#N/A</v>
      </c>
      <c r="AS563" s="1" t="e">
        <f ca="1"/>
        <v>#N/A</v>
      </c>
      <c r="AT563" s="1" t="e">
        <f ca="1"/>
        <v>#N/A</v>
      </c>
    </row>
    <row r="564" spans="1:46" x14ac:dyDescent="0.25">
      <c r="A564" s="8"/>
      <c r="B564" s="74"/>
      <c r="C564" s="6" t="str">
        <f t="shared" si="110"/>
        <v/>
      </c>
      <c r="D564" s="6" t="str">
        <f t="shared" si="104"/>
        <v/>
      </c>
      <c r="E564" s="3" t="str">
        <f t="shared" si="111"/>
        <v/>
      </c>
      <c r="F564" t="str">
        <f t="shared" si="112"/>
        <v/>
      </c>
      <c r="G564" s="75"/>
      <c r="H564" s="76"/>
      <c r="I564" s="6" t="str">
        <f t="shared" si="113"/>
        <v/>
      </c>
      <c r="J564" s="6" t="str">
        <f t="shared" si="105"/>
        <v/>
      </c>
      <c r="K564" s="3" t="str">
        <f t="shared" si="114"/>
        <v/>
      </c>
      <c r="L564" t="str">
        <f t="shared" si="115"/>
        <v/>
      </c>
      <c r="X564" s="1" t="e">
        <f ca="1"/>
        <v>#N/A</v>
      </c>
      <c r="Y564" s="1" t="e">
        <f ca="1"/>
        <v>#N/A</v>
      </c>
      <c r="Z564" s="92" t="e">
        <f ca="1"/>
        <v>#N/A</v>
      </c>
      <c r="AA564" s="1" t="e">
        <f ca="1"/>
        <v>#N/A</v>
      </c>
      <c r="AB564" s="1" t="e">
        <f ca="1"/>
        <v>#N/A</v>
      </c>
      <c r="AC564" s="1" t="e">
        <f ca="1"/>
        <v>#N/A</v>
      </c>
      <c r="AD564" s="1" t="e">
        <f ca="1"/>
        <v>#N/A</v>
      </c>
      <c r="AE564" s="1" t="e">
        <f ca="1"/>
        <v>#N/A</v>
      </c>
      <c r="AF564" s="1" t="e">
        <f ca="1"/>
        <v>#N/A</v>
      </c>
      <c r="AG564" s="1" t="e">
        <f ca="1"/>
        <v>#N/A</v>
      </c>
      <c r="AH564" s="1" t="e">
        <f ca="1"/>
        <v>#N/A</v>
      </c>
      <c r="AI564" s="1" t="e">
        <f ca="1"/>
        <v>#N/A</v>
      </c>
      <c r="AJ564" s="1" t="e">
        <f t="shared" ca="1" si="116"/>
        <v>#N/A</v>
      </c>
      <c r="AK564" s="1" t="str">
        <f t="shared" ca="1" si="106"/>
        <v/>
      </c>
      <c r="AL564" s="93" t="str">
        <f ca="1">IF(ISNUMBER(AA564),IF(AA564&lt;intake_valve_lift!$B$4*1000,0,AA564),"")</f>
        <v/>
      </c>
      <c r="AM564" s="93" t="str">
        <f t="shared" ca="1" si="107"/>
        <v/>
      </c>
      <c r="AN564" s="1" t="str">
        <f t="shared" ca="1" si="108"/>
        <v/>
      </c>
      <c r="AO564" s="93" t="str">
        <f ca="1">IF(ISNUMBER(AE564),IF(AE564&lt;exhaust_valve_lift!$B$4*1000,0,AE564),"")</f>
        <v/>
      </c>
      <c r="AP564" s="93" t="str">
        <f t="shared" ca="1" si="109"/>
        <v/>
      </c>
      <c r="AQ564" s="1" t="e">
        <f ca="1"/>
        <v>#N/A</v>
      </c>
      <c r="AR564" s="1" t="e">
        <f ca="1"/>
        <v>#N/A</v>
      </c>
      <c r="AS564" s="1" t="e">
        <f ca="1"/>
        <v>#N/A</v>
      </c>
      <c r="AT564" s="1" t="e">
        <f ca="1"/>
        <v>#N/A</v>
      </c>
    </row>
    <row r="565" spans="1:46" x14ac:dyDescent="0.25">
      <c r="A565" s="8"/>
      <c r="B565" s="74"/>
      <c r="C565" s="6" t="str">
        <f t="shared" si="110"/>
        <v/>
      </c>
      <c r="D565" s="6" t="str">
        <f t="shared" si="104"/>
        <v/>
      </c>
      <c r="E565" s="3" t="str">
        <f t="shared" si="111"/>
        <v/>
      </c>
      <c r="F565" t="str">
        <f t="shared" si="112"/>
        <v/>
      </c>
      <c r="G565" s="75"/>
      <c r="H565" s="76"/>
      <c r="I565" s="6" t="str">
        <f t="shared" si="113"/>
        <v/>
      </c>
      <c r="J565" s="6" t="str">
        <f t="shared" si="105"/>
        <v/>
      </c>
      <c r="K565" s="3" t="str">
        <f t="shared" si="114"/>
        <v/>
      </c>
      <c r="L565" t="str">
        <f t="shared" si="115"/>
        <v/>
      </c>
      <c r="X565" s="1" t="e">
        <f ca="1"/>
        <v>#N/A</v>
      </c>
      <c r="Y565" s="1" t="e">
        <f ca="1"/>
        <v>#N/A</v>
      </c>
      <c r="Z565" s="92" t="e">
        <f ca="1"/>
        <v>#N/A</v>
      </c>
      <c r="AA565" s="1" t="e">
        <f ca="1"/>
        <v>#N/A</v>
      </c>
      <c r="AB565" s="1" t="e">
        <f ca="1"/>
        <v>#N/A</v>
      </c>
      <c r="AC565" s="1" t="e">
        <f ca="1"/>
        <v>#N/A</v>
      </c>
      <c r="AD565" s="1" t="e">
        <f ca="1"/>
        <v>#N/A</v>
      </c>
      <c r="AE565" s="1" t="e">
        <f ca="1"/>
        <v>#N/A</v>
      </c>
      <c r="AF565" s="1" t="e">
        <f ca="1"/>
        <v>#N/A</v>
      </c>
      <c r="AG565" s="1" t="e">
        <f ca="1"/>
        <v>#N/A</v>
      </c>
      <c r="AH565" s="1" t="e">
        <f ca="1"/>
        <v>#N/A</v>
      </c>
      <c r="AI565" s="1" t="e">
        <f ca="1"/>
        <v>#N/A</v>
      </c>
      <c r="AJ565" s="1" t="e">
        <f t="shared" ca="1" si="116"/>
        <v>#N/A</v>
      </c>
      <c r="AK565" s="1" t="str">
        <f t="shared" ca="1" si="106"/>
        <v/>
      </c>
      <c r="AL565" s="93" t="str">
        <f ca="1">IF(ISNUMBER(AA565),IF(AA565&lt;intake_valve_lift!$B$4*1000,0,AA565),"")</f>
        <v/>
      </c>
      <c r="AM565" s="93" t="str">
        <f t="shared" ca="1" si="107"/>
        <v/>
      </c>
      <c r="AN565" s="1" t="str">
        <f t="shared" ca="1" si="108"/>
        <v/>
      </c>
      <c r="AO565" s="93" t="str">
        <f ca="1">IF(ISNUMBER(AE565),IF(AE565&lt;exhaust_valve_lift!$B$4*1000,0,AE565),"")</f>
        <v/>
      </c>
      <c r="AP565" s="93" t="str">
        <f t="shared" ca="1" si="109"/>
        <v/>
      </c>
      <c r="AQ565" s="1" t="e">
        <f ca="1"/>
        <v>#N/A</v>
      </c>
      <c r="AR565" s="1" t="e">
        <f ca="1"/>
        <v>#N/A</v>
      </c>
      <c r="AS565" s="1" t="e">
        <f ca="1"/>
        <v>#N/A</v>
      </c>
      <c r="AT565" s="1" t="e">
        <f ca="1"/>
        <v>#N/A</v>
      </c>
    </row>
    <row r="566" spans="1:46" x14ac:dyDescent="0.25">
      <c r="A566" s="8"/>
      <c r="B566" s="74"/>
      <c r="C566" s="6" t="str">
        <f t="shared" si="110"/>
        <v/>
      </c>
      <c r="D566" s="6" t="str">
        <f t="shared" ref="D566:D629" si="117">IF(AND(C566=0,C567=0,C565=0),1000,C566)</f>
        <v/>
      </c>
      <c r="E566" s="3" t="str">
        <f t="shared" si="111"/>
        <v/>
      </c>
      <c r="F566" t="str">
        <f t="shared" si="112"/>
        <v/>
      </c>
      <c r="G566" s="75"/>
      <c r="H566" s="76"/>
      <c r="I566" s="6" t="str">
        <f t="shared" si="113"/>
        <v/>
      </c>
      <c r="J566" s="6" t="str">
        <f t="shared" ref="J566:J629" si="118">IF(AND(I566=0,I567=0,I565=0),1000,I566)</f>
        <v/>
      </c>
      <c r="K566" s="3" t="str">
        <f t="shared" si="114"/>
        <v/>
      </c>
      <c r="L566" t="str">
        <f t="shared" si="115"/>
        <v/>
      </c>
      <c r="X566" s="1" t="e">
        <f ca="1"/>
        <v>#N/A</v>
      </c>
      <c r="Y566" s="1" t="e">
        <f ca="1"/>
        <v>#N/A</v>
      </c>
      <c r="Z566" s="92" t="e">
        <f ca="1"/>
        <v>#N/A</v>
      </c>
      <c r="AA566" s="1" t="e">
        <f ca="1"/>
        <v>#N/A</v>
      </c>
      <c r="AB566" s="1" t="e">
        <f ca="1"/>
        <v>#N/A</v>
      </c>
      <c r="AC566" s="1" t="e">
        <f ca="1"/>
        <v>#N/A</v>
      </c>
      <c r="AD566" s="1" t="e">
        <f ca="1"/>
        <v>#N/A</v>
      </c>
      <c r="AE566" s="1" t="e">
        <f ca="1"/>
        <v>#N/A</v>
      </c>
      <c r="AF566" s="1" t="e">
        <f ca="1"/>
        <v>#N/A</v>
      </c>
      <c r="AG566" s="1" t="e">
        <f ca="1"/>
        <v>#N/A</v>
      </c>
      <c r="AH566" s="1" t="e">
        <f ca="1"/>
        <v>#N/A</v>
      </c>
      <c r="AI566" s="1" t="e">
        <f ca="1"/>
        <v>#N/A</v>
      </c>
      <c r="AJ566" s="1" t="e">
        <f t="shared" ca="1" si="116"/>
        <v>#N/A</v>
      </c>
      <c r="AK566" s="1" t="str">
        <f t="shared" ref="AK566:AK629" ca="1" si="119">IF(ISNUMBER(AL566),Z566,"")</f>
        <v/>
      </c>
      <c r="AL566" s="93" t="str">
        <f ca="1">IF(ISNUMBER(AA566),IF(AA566&lt;intake_valve_lift!$B$4*1000,0,AA566),"")</f>
        <v/>
      </c>
      <c r="AM566" s="93" t="str">
        <f t="shared" ref="AM566:AM629" ca="1" si="120">IF(AND(AL566=0,AL567=0,AL565=0),1000,AL566)</f>
        <v/>
      </c>
      <c r="AN566" s="1" t="str">
        <f t="shared" ref="AN566:AN629" ca="1" si="121">IF(ISNUMBER(AO566),AD566,"")</f>
        <v/>
      </c>
      <c r="AO566" s="93" t="str">
        <f ca="1">IF(ISNUMBER(AE566),IF(AE566&lt;exhaust_valve_lift!$B$4*1000,0,AE566),"")</f>
        <v/>
      </c>
      <c r="AP566" s="93" t="str">
        <f t="shared" ref="AP566:AP629" ca="1" si="122">IF(AND(AO566=0,AO567=0,AO565=0),1000,AO566)</f>
        <v/>
      </c>
      <c r="AQ566" s="1" t="e">
        <f ca="1"/>
        <v>#N/A</v>
      </c>
      <c r="AR566" s="1" t="e">
        <f ca="1"/>
        <v>#N/A</v>
      </c>
      <c r="AS566" s="1" t="e">
        <f ca="1"/>
        <v>#N/A</v>
      </c>
      <c r="AT566" s="1" t="e">
        <f ca="1"/>
        <v>#N/A</v>
      </c>
    </row>
    <row r="567" spans="1:46" x14ac:dyDescent="0.25">
      <c r="A567" s="8"/>
      <c r="B567" s="74"/>
      <c r="C567" s="6" t="str">
        <f t="shared" si="110"/>
        <v/>
      </c>
      <c r="D567" s="6" t="str">
        <f t="shared" si="117"/>
        <v/>
      </c>
      <c r="E567" s="3" t="str">
        <f t="shared" si="111"/>
        <v/>
      </c>
      <c r="F567" t="str">
        <f t="shared" si="112"/>
        <v/>
      </c>
      <c r="G567" s="75"/>
      <c r="H567" s="76"/>
      <c r="I567" s="6" t="str">
        <f t="shared" si="113"/>
        <v/>
      </c>
      <c r="J567" s="6" t="str">
        <f t="shared" si="118"/>
        <v/>
      </c>
      <c r="K567" s="3" t="str">
        <f t="shared" si="114"/>
        <v/>
      </c>
      <c r="L567" t="str">
        <f t="shared" si="115"/>
        <v/>
      </c>
      <c r="X567" s="1" t="e">
        <f ca="1"/>
        <v>#N/A</v>
      </c>
      <c r="Y567" s="1" t="e">
        <f ca="1"/>
        <v>#N/A</v>
      </c>
      <c r="Z567" s="92" t="e">
        <f ca="1"/>
        <v>#N/A</v>
      </c>
      <c r="AA567" s="1" t="e">
        <f ca="1"/>
        <v>#N/A</v>
      </c>
      <c r="AB567" s="1" t="e">
        <f ca="1"/>
        <v>#N/A</v>
      </c>
      <c r="AC567" s="1" t="e">
        <f ca="1"/>
        <v>#N/A</v>
      </c>
      <c r="AD567" s="1" t="e">
        <f ca="1"/>
        <v>#N/A</v>
      </c>
      <c r="AE567" s="1" t="e">
        <f ca="1"/>
        <v>#N/A</v>
      </c>
      <c r="AF567" s="1" t="e">
        <f ca="1"/>
        <v>#N/A</v>
      </c>
      <c r="AG567" s="1" t="e">
        <f ca="1"/>
        <v>#N/A</v>
      </c>
      <c r="AH567" s="1" t="e">
        <f ca="1"/>
        <v>#N/A</v>
      </c>
      <c r="AI567" s="1" t="e">
        <f ca="1"/>
        <v>#N/A</v>
      </c>
      <c r="AJ567" s="1" t="e">
        <f t="shared" ca="1" si="116"/>
        <v>#N/A</v>
      </c>
      <c r="AK567" s="1" t="str">
        <f t="shared" ca="1" si="119"/>
        <v/>
      </c>
      <c r="AL567" s="93" t="str">
        <f ca="1">IF(ISNUMBER(AA567),IF(AA567&lt;intake_valve_lift!$B$4*1000,0,AA567),"")</f>
        <v/>
      </c>
      <c r="AM567" s="93" t="str">
        <f t="shared" ca="1" si="120"/>
        <v/>
      </c>
      <c r="AN567" s="1" t="str">
        <f t="shared" ca="1" si="121"/>
        <v/>
      </c>
      <c r="AO567" s="93" t="str">
        <f ca="1">IF(ISNUMBER(AE567),IF(AE567&lt;exhaust_valve_lift!$B$4*1000,0,AE567),"")</f>
        <v/>
      </c>
      <c r="AP567" s="93" t="str">
        <f t="shared" ca="1" si="122"/>
        <v/>
      </c>
      <c r="AQ567" s="1" t="e">
        <f ca="1"/>
        <v>#N/A</v>
      </c>
      <c r="AR567" s="1" t="e">
        <f ca="1"/>
        <v>#N/A</v>
      </c>
      <c r="AS567" s="1" t="e">
        <f ca="1"/>
        <v>#N/A</v>
      </c>
      <c r="AT567" s="1" t="e">
        <f ca="1"/>
        <v>#N/A</v>
      </c>
    </row>
    <row r="568" spans="1:46" x14ac:dyDescent="0.25">
      <c r="A568" s="8"/>
      <c r="B568" s="74"/>
      <c r="C568" s="6" t="str">
        <f t="shared" si="110"/>
        <v/>
      </c>
      <c r="D568" s="6" t="str">
        <f t="shared" si="117"/>
        <v/>
      </c>
      <c r="E568" s="3" t="str">
        <f t="shared" si="111"/>
        <v/>
      </c>
      <c r="F568" t="str">
        <f t="shared" si="112"/>
        <v/>
      </c>
      <c r="G568" s="75"/>
      <c r="H568" s="76"/>
      <c r="I568" s="6" t="str">
        <f t="shared" si="113"/>
        <v/>
      </c>
      <c r="J568" s="6" t="str">
        <f t="shared" si="118"/>
        <v/>
      </c>
      <c r="K568" s="3" t="str">
        <f t="shared" si="114"/>
        <v/>
      </c>
      <c r="L568" t="str">
        <f t="shared" si="115"/>
        <v/>
      </c>
      <c r="X568" s="1" t="e">
        <f ca="1"/>
        <v>#N/A</v>
      </c>
      <c r="Y568" s="1" t="e">
        <f ca="1"/>
        <v>#N/A</v>
      </c>
      <c r="Z568" s="92" t="e">
        <f ca="1"/>
        <v>#N/A</v>
      </c>
      <c r="AA568" s="1" t="e">
        <f ca="1"/>
        <v>#N/A</v>
      </c>
      <c r="AB568" s="1" t="e">
        <f ca="1"/>
        <v>#N/A</v>
      </c>
      <c r="AC568" s="1" t="e">
        <f ca="1"/>
        <v>#N/A</v>
      </c>
      <c r="AD568" s="1" t="e">
        <f ca="1"/>
        <v>#N/A</v>
      </c>
      <c r="AE568" s="1" t="e">
        <f ca="1"/>
        <v>#N/A</v>
      </c>
      <c r="AF568" s="1" t="e">
        <f ca="1"/>
        <v>#N/A</v>
      </c>
      <c r="AG568" s="1" t="e">
        <f ca="1"/>
        <v>#N/A</v>
      </c>
      <c r="AH568" s="1" t="e">
        <f ca="1"/>
        <v>#N/A</v>
      </c>
      <c r="AI568" s="1" t="e">
        <f ca="1"/>
        <v>#N/A</v>
      </c>
      <c r="AJ568" s="1" t="e">
        <f t="shared" ca="1" si="116"/>
        <v>#N/A</v>
      </c>
      <c r="AK568" s="1" t="str">
        <f t="shared" ca="1" si="119"/>
        <v/>
      </c>
      <c r="AL568" s="93" t="str">
        <f ca="1">IF(ISNUMBER(AA568),IF(AA568&lt;intake_valve_lift!$B$4*1000,0,AA568),"")</f>
        <v/>
      </c>
      <c r="AM568" s="93" t="str">
        <f t="shared" ca="1" si="120"/>
        <v/>
      </c>
      <c r="AN568" s="1" t="str">
        <f t="shared" ca="1" si="121"/>
        <v/>
      </c>
      <c r="AO568" s="93" t="str">
        <f ca="1">IF(ISNUMBER(AE568),IF(AE568&lt;exhaust_valve_lift!$B$4*1000,0,AE568),"")</f>
        <v/>
      </c>
      <c r="AP568" s="93" t="str">
        <f t="shared" ca="1" si="122"/>
        <v/>
      </c>
      <c r="AQ568" s="1" t="e">
        <f ca="1"/>
        <v>#N/A</v>
      </c>
      <c r="AR568" s="1" t="e">
        <f ca="1"/>
        <v>#N/A</v>
      </c>
      <c r="AS568" s="1" t="e">
        <f ca="1"/>
        <v>#N/A</v>
      </c>
      <c r="AT568" s="1" t="e">
        <f ca="1"/>
        <v>#N/A</v>
      </c>
    </row>
    <row r="569" spans="1:46" x14ac:dyDescent="0.25">
      <c r="A569" s="8"/>
      <c r="B569" s="74"/>
      <c r="C569" s="6" t="str">
        <f t="shared" si="110"/>
        <v/>
      </c>
      <c r="D569" s="6" t="str">
        <f t="shared" si="117"/>
        <v/>
      </c>
      <c r="E569" s="3" t="str">
        <f t="shared" si="111"/>
        <v/>
      </c>
      <c r="F569" t="str">
        <f t="shared" si="112"/>
        <v/>
      </c>
      <c r="G569" s="75"/>
      <c r="H569" s="76"/>
      <c r="I569" s="6" t="str">
        <f t="shared" si="113"/>
        <v/>
      </c>
      <c r="J569" s="6" t="str">
        <f t="shared" si="118"/>
        <v/>
      </c>
      <c r="K569" s="3" t="str">
        <f t="shared" si="114"/>
        <v/>
      </c>
      <c r="L569" t="str">
        <f t="shared" si="115"/>
        <v/>
      </c>
      <c r="X569" s="1" t="e">
        <f ca="1"/>
        <v>#N/A</v>
      </c>
      <c r="Y569" s="1" t="e">
        <f ca="1"/>
        <v>#N/A</v>
      </c>
      <c r="Z569" s="92" t="e">
        <f ca="1"/>
        <v>#N/A</v>
      </c>
      <c r="AA569" s="1" t="e">
        <f ca="1"/>
        <v>#N/A</v>
      </c>
      <c r="AB569" s="1" t="e">
        <f ca="1"/>
        <v>#N/A</v>
      </c>
      <c r="AC569" s="1" t="e">
        <f ca="1"/>
        <v>#N/A</v>
      </c>
      <c r="AD569" s="1" t="e">
        <f ca="1"/>
        <v>#N/A</v>
      </c>
      <c r="AE569" s="1" t="e">
        <f ca="1"/>
        <v>#N/A</v>
      </c>
      <c r="AF569" s="1" t="e">
        <f ca="1"/>
        <v>#N/A</v>
      </c>
      <c r="AG569" s="1" t="e">
        <f ca="1"/>
        <v>#N/A</v>
      </c>
      <c r="AH569" s="1" t="e">
        <f ca="1"/>
        <v>#N/A</v>
      </c>
      <c r="AI569" s="1" t="e">
        <f ca="1"/>
        <v>#N/A</v>
      </c>
      <c r="AJ569" s="1" t="e">
        <f t="shared" ca="1" si="116"/>
        <v>#N/A</v>
      </c>
      <c r="AK569" s="1" t="str">
        <f t="shared" ca="1" si="119"/>
        <v/>
      </c>
      <c r="AL569" s="93" t="str">
        <f ca="1">IF(ISNUMBER(AA569),IF(AA569&lt;intake_valve_lift!$B$4*1000,0,AA569),"")</f>
        <v/>
      </c>
      <c r="AM569" s="93" t="str">
        <f t="shared" ca="1" si="120"/>
        <v/>
      </c>
      <c r="AN569" s="1" t="str">
        <f t="shared" ca="1" si="121"/>
        <v/>
      </c>
      <c r="AO569" s="93" t="str">
        <f ca="1">IF(ISNUMBER(AE569),IF(AE569&lt;exhaust_valve_lift!$B$4*1000,0,AE569),"")</f>
        <v/>
      </c>
      <c r="AP569" s="93" t="str">
        <f t="shared" ca="1" si="122"/>
        <v/>
      </c>
      <c r="AQ569" s="1" t="e">
        <f ca="1"/>
        <v>#N/A</v>
      </c>
      <c r="AR569" s="1" t="e">
        <f ca="1"/>
        <v>#N/A</v>
      </c>
      <c r="AS569" s="1" t="e">
        <f ca="1"/>
        <v>#N/A</v>
      </c>
      <c r="AT569" s="1" t="e">
        <f ca="1"/>
        <v>#N/A</v>
      </c>
    </row>
    <row r="570" spans="1:46" x14ac:dyDescent="0.25">
      <c r="A570" s="8"/>
      <c r="B570" s="74"/>
      <c r="C570" s="6" t="str">
        <f t="shared" si="110"/>
        <v/>
      </c>
      <c r="D570" s="6" t="str">
        <f t="shared" si="117"/>
        <v/>
      </c>
      <c r="E570" s="3" t="str">
        <f t="shared" si="111"/>
        <v/>
      </c>
      <c r="F570" t="str">
        <f t="shared" si="112"/>
        <v/>
      </c>
      <c r="G570" s="75"/>
      <c r="H570" s="76"/>
      <c r="I570" s="6" t="str">
        <f t="shared" si="113"/>
        <v/>
      </c>
      <c r="J570" s="6" t="str">
        <f t="shared" si="118"/>
        <v/>
      </c>
      <c r="K570" s="3" t="str">
        <f t="shared" si="114"/>
        <v/>
      </c>
      <c r="L570" t="str">
        <f t="shared" si="115"/>
        <v/>
      </c>
      <c r="X570" s="1" t="e">
        <f ca="1"/>
        <v>#N/A</v>
      </c>
      <c r="Y570" s="1" t="e">
        <f ca="1"/>
        <v>#N/A</v>
      </c>
      <c r="Z570" s="92" t="e">
        <f ca="1"/>
        <v>#N/A</v>
      </c>
      <c r="AA570" s="1" t="e">
        <f ca="1"/>
        <v>#N/A</v>
      </c>
      <c r="AB570" s="1" t="e">
        <f ca="1"/>
        <v>#N/A</v>
      </c>
      <c r="AC570" s="1" t="e">
        <f ca="1"/>
        <v>#N/A</v>
      </c>
      <c r="AD570" s="1" t="e">
        <f ca="1"/>
        <v>#N/A</v>
      </c>
      <c r="AE570" s="1" t="e">
        <f ca="1"/>
        <v>#N/A</v>
      </c>
      <c r="AF570" s="1" t="e">
        <f ca="1"/>
        <v>#N/A</v>
      </c>
      <c r="AG570" s="1" t="e">
        <f ca="1"/>
        <v>#N/A</v>
      </c>
      <c r="AH570" s="1" t="e">
        <f ca="1"/>
        <v>#N/A</v>
      </c>
      <c r="AI570" s="1" t="e">
        <f ca="1"/>
        <v>#N/A</v>
      </c>
      <c r="AJ570" s="1" t="e">
        <f t="shared" ca="1" si="116"/>
        <v>#N/A</v>
      </c>
      <c r="AK570" s="1" t="str">
        <f t="shared" ca="1" si="119"/>
        <v/>
      </c>
      <c r="AL570" s="93" t="str">
        <f ca="1">IF(ISNUMBER(AA570),IF(AA570&lt;intake_valve_lift!$B$4*1000,0,AA570),"")</f>
        <v/>
      </c>
      <c r="AM570" s="93" t="str">
        <f t="shared" ca="1" si="120"/>
        <v/>
      </c>
      <c r="AN570" s="1" t="str">
        <f t="shared" ca="1" si="121"/>
        <v/>
      </c>
      <c r="AO570" s="93" t="str">
        <f ca="1">IF(ISNUMBER(AE570),IF(AE570&lt;exhaust_valve_lift!$B$4*1000,0,AE570),"")</f>
        <v/>
      </c>
      <c r="AP570" s="93" t="str">
        <f t="shared" ca="1" si="122"/>
        <v/>
      </c>
      <c r="AQ570" s="1" t="e">
        <f ca="1"/>
        <v>#N/A</v>
      </c>
      <c r="AR570" s="1" t="e">
        <f ca="1"/>
        <v>#N/A</v>
      </c>
      <c r="AS570" s="1" t="e">
        <f ca="1"/>
        <v>#N/A</v>
      </c>
      <c r="AT570" s="1" t="e">
        <f ca="1"/>
        <v>#N/A</v>
      </c>
    </row>
    <row r="571" spans="1:46" x14ac:dyDescent="0.25">
      <c r="A571" s="8"/>
      <c r="B571" s="74"/>
      <c r="C571" s="6" t="str">
        <f t="shared" si="110"/>
        <v/>
      </c>
      <c r="D571" s="6" t="str">
        <f t="shared" si="117"/>
        <v/>
      </c>
      <c r="E571" s="3" t="str">
        <f t="shared" si="111"/>
        <v/>
      </c>
      <c r="F571" t="str">
        <f t="shared" si="112"/>
        <v/>
      </c>
      <c r="G571" s="75"/>
      <c r="H571" s="76"/>
      <c r="I571" s="6" t="str">
        <f t="shared" si="113"/>
        <v/>
      </c>
      <c r="J571" s="6" t="str">
        <f t="shared" si="118"/>
        <v/>
      </c>
      <c r="K571" s="3" t="str">
        <f t="shared" si="114"/>
        <v/>
      </c>
      <c r="L571" t="str">
        <f t="shared" si="115"/>
        <v/>
      </c>
      <c r="X571" s="1" t="e">
        <f ca="1"/>
        <v>#N/A</v>
      </c>
      <c r="Y571" s="1" t="e">
        <f ca="1"/>
        <v>#N/A</v>
      </c>
      <c r="Z571" s="92" t="e">
        <f ca="1"/>
        <v>#N/A</v>
      </c>
      <c r="AA571" s="1" t="e">
        <f ca="1"/>
        <v>#N/A</v>
      </c>
      <c r="AB571" s="1" t="e">
        <f ca="1"/>
        <v>#N/A</v>
      </c>
      <c r="AC571" s="1" t="e">
        <f ca="1"/>
        <v>#N/A</v>
      </c>
      <c r="AD571" s="1" t="e">
        <f ca="1"/>
        <v>#N/A</v>
      </c>
      <c r="AE571" s="1" t="e">
        <f ca="1"/>
        <v>#N/A</v>
      </c>
      <c r="AF571" s="1" t="e">
        <f ca="1"/>
        <v>#N/A</v>
      </c>
      <c r="AG571" s="1" t="e">
        <f ca="1"/>
        <v>#N/A</v>
      </c>
      <c r="AH571" s="1" t="e">
        <f ca="1"/>
        <v>#N/A</v>
      </c>
      <c r="AI571" s="1" t="e">
        <f ca="1"/>
        <v>#N/A</v>
      </c>
      <c r="AJ571" s="1" t="e">
        <f t="shared" ca="1" si="116"/>
        <v>#N/A</v>
      </c>
      <c r="AK571" s="1" t="str">
        <f t="shared" ca="1" si="119"/>
        <v/>
      </c>
      <c r="AL571" s="93" t="str">
        <f ca="1">IF(ISNUMBER(AA571),IF(AA571&lt;intake_valve_lift!$B$4*1000,0,AA571),"")</f>
        <v/>
      </c>
      <c r="AM571" s="93" t="str">
        <f t="shared" ca="1" si="120"/>
        <v/>
      </c>
      <c r="AN571" s="1" t="str">
        <f t="shared" ca="1" si="121"/>
        <v/>
      </c>
      <c r="AO571" s="93" t="str">
        <f ca="1">IF(ISNUMBER(AE571),IF(AE571&lt;exhaust_valve_lift!$B$4*1000,0,AE571),"")</f>
        <v/>
      </c>
      <c r="AP571" s="93" t="str">
        <f t="shared" ca="1" si="122"/>
        <v/>
      </c>
      <c r="AQ571" s="1" t="e">
        <f ca="1"/>
        <v>#N/A</v>
      </c>
      <c r="AR571" s="1" t="e">
        <f ca="1"/>
        <v>#N/A</v>
      </c>
      <c r="AS571" s="1" t="e">
        <f ca="1"/>
        <v>#N/A</v>
      </c>
      <c r="AT571" s="1" t="e">
        <f ca="1"/>
        <v>#N/A</v>
      </c>
    </row>
    <row r="572" spans="1:46" x14ac:dyDescent="0.25">
      <c r="A572" s="8"/>
      <c r="B572" s="74"/>
      <c r="C572" s="6" t="str">
        <f t="shared" si="110"/>
        <v/>
      </c>
      <c r="D572" s="6" t="str">
        <f t="shared" si="117"/>
        <v/>
      </c>
      <c r="E572" s="3" t="str">
        <f t="shared" si="111"/>
        <v/>
      </c>
      <c r="F572" t="str">
        <f t="shared" si="112"/>
        <v/>
      </c>
      <c r="G572" s="75"/>
      <c r="H572" s="76"/>
      <c r="I572" s="6" t="str">
        <f t="shared" si="113"/>
        <v/>
      </c>
      <c r="J572" s="6" t="str">
        <f t="shared" si="118"/>
        <v/>
      </c>
      <c r="K572" s="3" t="str">
        <f t="shared" si="114"/>
        <v/>
      </c>
      <c r="L572" t="str">
        <f t="shared" si="115"/>
        <v/>
      </c>
      <c r="X572" s="1" t="e">
        <f ca="1"/>
        <v>#N/A</v>
      </c>
      <c r="Y572" s="1" t="e">
        <f ca="1"/>
        <v>#N/A</v>
      </c>
      <c r="Z572" s="92" t="e">
        <f ca="1"/>
        <v>#N/A</v>
      </c>
      <c r="AA572" s="1" t="e">
        <f ca="1"/>
        <v>#N/A</v>
      </c>
      <c r="AB572" s="1" t="e">
        <f ca="1"/>
        <v>#N/A</v>
      </c>
      <c r="AC572" s="1" t="e">
        <f ca="1"/>
        <v>#N/A</v>
      </c>
      <c r="AD572" s="1" t="e">
        <f ca="1"/>
        <v>#N/A</v>
      </c>
      <c r="AE572" s="1" t="e">
        <f ca="1"/>
        <v>#N/A</v>
      </c>
      <c r="AF572" s="1" t="e">
        <f ca="1"/>
        <v>#N/A</v>
      </c>
      <c r="AG572" s="1" t="e">
        <f ca="1"/>
        <v>#N/A</v>
      </c>
      <c r="AH572" s="1" t="e">
        <f ca="1"/>
        <v>#N/A</v>
      </c>
      <c r="AI572" s="1" t="e">
        <f ca="1"/>
        <v>#N/A</v>
      </c>
      <c r="AJ572" s="1" t="e">
        <f t="shared" ca="1" si="116"/>
        <v>#N/A</v>
      </c>
      <c r="AK572" s="1" t="str">
        <f t="shared" ca="1" si="119"/>
        <v/>
      </c>
      <c r="AL572" s="93" t="str">
        <f ca="1">IF(ISNUMBER(AA572),IF(AA572&lt;intake_valve_lift!$B$4*1000,0,AA572),"")</f>
        <v/>
      </c>
      <c r="AM572" s="93" t="str">
        <f t="shared" ca="1" si="120"/>
        <v/>
      </c>
      <c r="AN572" s="1" t="str">
        <f t="shared" ca="1" si="121"/>
        <v/>
      </c>
      <c r="AO572" s="93" t="str">
        <f ca="1">IF(ISNUMBER(AE572),IF(AE572&lt;exhaust_valve_lift!$B$4*1000,0,AE572),"")</f>
        <v/>
      </c>
      <c r="AP572" s="93" t="str">
        <f t="shared" ca="1" si="122"/>
        <v/>
      </c>
      <c r="AQ572" s="1" t="e">
        <f ca="1"/>
        <v>#N/A</v>
      </c>
      <c r="AR572" s="1" t="e">
        <f ca="1"/>
        <v>#N/A</v>
      </c>
      <c r="AS572" s="1" t="e">
        <f ca="1"/>
        <v>#N/A</v>
      </c>
      <c r="AT572" s="1" t="e">
        <f ca="1"/>
        <v>#N/A</v>
      </c>
    </row>
    <row r="573" spans="1:46" x14ac:dyDescent="0.25">
      <c r="A573" s="8"/>
      <c r="B573" s="74"/>
      <c r="C573" s="6" t="str">
        <f t="shared" si="110"/>
        <v/>
      </c>
      <c r="D573" s="6" t="str">
        <f t="shared" si="117"/>
        <v/>
      </c>
      <c r="E573" s="3" t="str">
        <f t="shared" si="111"/>
        <v/>
      </c>
      <c r="F573" t="str">
        <f t="shared" si="112"/>
        <v/>
      </c>
      <c r="G573" s="75"/>
      <c r="H573" s="76"/>
      <c r="I573" s="6" t="str">
        <f t="shared" si="113"/>
        <v/>
      </c>
      <c r="J573" s="6" t="str">
        <f t="shared" si="118"/>
        <v/>
      </c>
      <c r="K573" s="3" t="str">
        <f t="shared" si="114"/>
        <v/>
      </c>
      <c r="L573" t="str">
        <f t="shared" si="115"/>
        <v/>
      </c>
      <c r="X573" s="1" t="e">
        <f ca="1"/>
        <v>#N/A</v>
      </c>
      <c r="Y573" s="1" t="e">
        <f ca="1"/>
        <v>#N/A</v>
      </c>
      <c r="Z573" s="92" t="e">
        <f ca="1"/>
        <v>#N/A</v>
      </c>
      <c r="AA573" s="1" t="e">
        <f ca="1"/>
        <v>#N/A</v>
      </c>
      <c r="AB573" s="1" t="e">
        <f ca="1"/>
        <v>#N/A</v>
      </c>
      <c r="AC573" s="1" t="e">
        <f ca="1"/>
        <v>#N/A</v>
      </c>
      <c r="AD573" s="1" t="e">
        <f ca="1"/>
        <v>#N/A</v>
      </c>
      <c r="AE573" s="1" t="e">
        <f ca="1"/>
        <v>#N/A</v>
      </c>
      <c r="AF573" s="1" t="e">
        <f ca="1"/>
        <v>#N/A</v>
      </c>
      <c r="AG573" s="1" t="e">
        <f ca="1"/>
        <v>#N/A</v>
      </c>
      <c r="AH573" s="1" t="e">
        <f ca="1"/>
        <v>#N/A</v>
      </c>
      <c r="AI573" s="1" t="e">
        <f ca="1"/>
        <v>#N/A</v>
      </c>
      <c r="AJ573" s="1" t="e">
        <f t="shared" ca="1" si="116"/>
        <v>#N/A</v>
      </c>
      <c r="AK573" s="1" t="str">
        <f t="shared" ca="1" si="119"/>
        <v/>
      </c>
      <c r="AL573" s="93" t="str">
        <f ca="1">IF(ISNUMBER(AA573),IF(AA573&lt;intake_valve_lift!$B$4*1000,0,AA573),"")</f>
        <v/>
      </c>
      <c r="AM573" s="93" t="str">
        <f t="shared" ca="1" si="120"/>
        <v/>
      </c>
      <c r="AN573" s="1" t="str">
        <f t="shared" ca="1" si="121"/>
        <v/>
      </c>
      <c r="AO573" s="93" t="str">
        <f ca="1">IF(ISNUMBER(AE573),IF(AE573&lt;exhaust_valve_lift!$B$4*1000,0,AE573),"")</f>
        <v/>
      </c>
      <c r="AP573" s="93" t="str">
        <f t="shared" ca="1" si="122"/>
        <v/>
      </c>
      <c r="AQ573" s="1" t="e">
        <f ca="1"/>
        <v>#N/A</v>
      </c>
      <c r="AR573" s="1" t="e">
        <f ca="1"/>
        <v>#N/A</v>
      </c>
      <c r="AS573" s="1" t="e">
        <f ca="1"/>
        <v>#N/A</v>
      </c>
      <c r="AT573" s="1" t="e">
        <f ca="1"/>
        <v>#N/A</v>
      </c>
    </row>
    <row r="574" spans="1:46" x14ac:dyDescent="0.25">
      <c r="A574" s="8"/>
      <c r="B574" s="74"/>
      <c r="C574" s="6" t="str">
        <f t="shared" si="110"/>
        <v/>
      </c>
      <c r="D574" s="6" t="str">
        <f t="shared" si="117"/>
        <v/>
      </c>
      <c r="E574" s="3" t="str">
        <f t="shared" si="111"/>
        <v/>
      </c>
      <c r="F574" t="str">
        <f t="shared" si="112"/>
        <v/>
      </c>
      <c r="G574" s="75"/>
      <c r="H574" s="76"/>
      <c r="I574" s="6" t="str">
        <f t="shared" si="113"/>
        <v/>
      </c>
      <c r="J574" s="6" t="str">
        <f t="shared" si="118"/>
        <v/>
      </c>
      <c r="K574" s="3" t="str">
        <f t="shared" si="114"/>
        <v/>
      </c>
      <c r="L574" t="str">
        <f t="shared" si="115"/>
        <v/>
      </c>
      <c r="X574" s="1" t="e">
        <f ca="1"/>
        <v>#N/A</v>
      </c>
      <c r="Y574" s="1" t="e">
        <f ca="1"/>
        <v>#N/A</v>
      </c>
      <c r="Z574" s="92" t="e">
        <f ca="1"/>
        <v>#N/A</v>
      </c>
      <c r="AA574" s="1" t="e">
        <f ca="1"/>
        <v>#N/A</v>
      </c>
      <c r="AB574" s="1" t="e">
        <f ca="1"/>
        <v>#N/A</v>
      </c>
      <c r="AC574" s="1" t="e">
        <f ca="1"/>
        <v>#N/A</v>
      </c>
      <c r="AD574" s="1" t="e">
        <f ca="1"/>
        <v>#N/A</v>
      </c>
      <c r="AE574" s="1" t="e">
        <f ca="1"/>
        <v>#N/A</v>
      </c>
      <c r="AF574" s="1" t="e">
        <f ca="1"/>
        <v>#N/A</v>
      </c>
      <c r="AG574" s="1" t="e">
        <f ca="1"/>
        <v>#N/A</v>
      </c>
      <c r="AH574" s="1" t="e">
        <f ca="1"/>
        <v>#N/A</v>
      </c>
      <c r="AI574" s="1" t="e">
        <f ca="1"/>
        <v>#N/A</v>
      </c>
      <c r="AJ574" s="1" t="e">
        <f t="shared" ca="1" si="116"/>
        <v>#N/A</v>
      </c>
      <c r="AK574" s="1" t="str">
        <f t="shared" ca="1" si="119"/>
        <v/>
      </c>
      <c r="AL574" s="93" t="str">
        <f ca="1">IF(ISNUMBER(AA574),IF(AA574&lt;intake_valve_lift!$B$4*1000,0,AA574),"")</f>
        <v/>
      </c>
      <c r="AM574" s="93" t="str">
        <f t="shared" ca="1" si="120"/>
        <v/>
      </c>
      <c r="AN574" s="1" t="str">
        <f t="shared" ca="1" si="121"/>
        <v/>
      </c>
      <c r="AO574" s="93" t="str">
        <f ca="1">IF(ISNUMBER(AE574),IF(AE574&lt;exhaust_valve_lift!$B$4*1000,0,AE574),"")</f>
        <v/>
      </c>
      <c r="AP574" s="93" t="str">
        <f t="shared" ca="1" si="122"/>
        <v/>
      </c>
      <c r="AQ574" s="1" t="e">
        <f ca="1"/>
        <v>#N/A</v>
      </c>
      <c r="AR574" s="1" t="e">
        <f ca="1"/>
        <v>#N/A</v>
      </c>
      <c r="AS574" s="1" t="e">
        <f ca="1"/>
        <v>#N/A</v>
      </c>
      <c r="AT574" s="1" t="e">
        <f ca="1"/>
        <v>#N/A</v>
      </c>
    </row>
    <row r="575" spans="1:46" x14ac:dyDescent="0.25">
      <c r="A575" s="8"/>
      <c r="B575" s="74"/>
      <c r="C575" s="6" t="str">
        <f t="shared" si="110"/>
        <v/>
      </c>
      <c r="D575" s="6" t="str">
        <f t="shared" si="117"/>
        <v/>
      </c>
      <c r="E575" s="3" t="str">
        <f t="shared" si="111"/>
        <v/>
      </c>
      <c r="F575" t="str">
        <f t="shared" si="112"/>
        <v/>
      </c>
      <c r="G575" s="75"/>
      <c r="H575" s="76"/>
      <c r="I575" s="6" t="str">
        <f t="shared" si="113"/>
        <v/>
      </c>
      <c r="J575" s="6" t="str">
        <f t="shared" si="118"/>
        <v/>
      </c>
      <c r="K575" s="3" t="str">
        <f t="shared" si="114"/>
        <v/>
      </c>
      <c r="L575" t="str">
        <f t="shared" si="115"/>
        <v/>
      </c>
      <c r="X575" s="1" t="e">
        <f ca="1"/>
        <v>#N/A</v>
      </c>
      <c r="Y575" s="1" t="e">
        <f ca="1"/>
        <v>#N/A</v>
      </c>
      <c r="Z575" s="92" t="e">
        <f ca="1"/>
        <v>#N/A</v>
      </c>
      <c r="AA575" s="1" t="e">
        <f ca="1"/>
        <v>#N/A</v>
      </c>
      <c r="AB575" s="1" t="e">
        <f ca="1"/>
        <v>#N/A</v>
      </c>
      <c r="AC575" s="1" t="e">
        <f ca="1"/>
        <v>#N/A</v>
      </c>
      <c r="AD575" s="1" t="e">
        <f ca="1"/>
        <v>#N/A</v>
      </c>
      <c r="AE575" s="1" t="e">
        <f ca="1"/>
        <v>#N/A</v>
      </c>
      <c r="AF575" s="1" t="e">
        <f ca="1"/>
        <v>#N/A</v>
      </c>
      <c r="AG575" s="1" t="e">
        <f ca="1"/>
        <v>#N/A</v>
      </c>
      <c r="AH575" s="1" t="e">
        <f ca="1"/>
        <v>#N/A</v>
      </c>
      <c r="AI575" s="1" t="e">
        <f ca="1"/>
        <v>#N/A</v>
      </c>
      <c r="AJ575" s="1" t="e">
        <f t="shared" ca="1" si="116"/>
        <v>#N/A</v>
      </c>
      <c r="AK575" s="1" t="str">
        <f t="shared" ca="1" si="119"/>
        <v/>
      </c>
      <c r="AL575" s="93" t="str">
        <f ca="1">IF(ISNUMBER(AA575),IF(AA575&lt;intake_valve_lift!$B$4*1000,0,AA575),"")</f>
        <v/>
      </c>
      <c r="AM575" s="93" t="str">
        <f t="shared" ca="1" si="120"/>
        <v/>
      </c>
      <c r="AN575" s="1" t="str">
        <f t="shared" ca="1" si="121"/>
        <v/>
      </c>
      <c r="AO575" s="93" t="str">
        <f ca="1">IF(ISNUMBER(AE575),IF(AE575&lt;exhaust_valve_lift!$B$4*1000,0,AE575),"")</f>
        <v/>
      </c>
      <c r="AP575" s="93" t="str">
        <f t="shared" ca="1" si="122"/>
        <v/>
      </c>
      <c r="AQ575" s="1" t="e">
        <f ca="1"/>
        <v>#N/A</v>
      </c>
      <c r="AR575" s="1" t="e">
        <f ca="1"/>
        <v>#N/A</v>
      </c>
      <c r="AS575" s="1" t="e">
        <f ca="1"/>
        <v>#N/A</v>
      </c>
      <c r="AT575" s="1" t="e">
        <f ca="1"/>
        <v>#N/A</v>
      </c>
    </row>
    <row r="576" spans="1:46" x14ac:dyDescent="0.25">
      <c r="A576" s="8"/>
      <c r="B576" s="74"/>
      <c r="C576" s="6" t="str">
        <f t="shared" si="110"/>
        <v/>
      </c>
      <c r="D576" s="6" t="str">
        <f t="shared" si="117"/>
        <v/>
      </c>
      <c r="E576" s="3" t="str">
        <f t="shared" si="111"/>
        <v/>
      </c>
      <c r="F576" t="str">
        <f t="shared" si="112"/>
        <v/>
      </c>
      <c r="G576" s="75"/>
      <c r="H576" s="76"/>
      <c r="I576" s="6" t="str">
        <f t="shared" si="113"/>
        <v/>
      </c>
      <c r="J576" s="6" t="str">
        <f t="shared" si="118"/>
        <v/>
      </c>
      <c r="K576" s="3" t="str">
        <f t="shared" si="114"/>
        <v/>
      </c>
      <c r="L576" t="str">
        <f t="shared" si="115"/>
        <v/>
      </c>
      <c r="X576" s="1" t="e">
        <f ca="1"/>
        <v>#N/A</v>
      </c>
      <c r="Y576" s="1" t="e">
        <f ca="1"/>
        <v>#N/A</v>
      </c>
      <c r="Z576" s="92" t="e">
        <f ca="1"/>
        <v>#N/A</v>
      </c>
      <c r="AA576" s="1" t="e">
        <f ca="1"/>
        <v>#N/A</v>
      </c>
      <c r="AB576" s="1" t="e">
        <f ca="1"/>
        <v>#N/A</v>
      </c>
      <c r="AC576" s="1" t="e">
        <f ca="1"/>
        <v>#N/A</v>
      </c>
      <c r="AD576" s="1" t="e">
        <f ca="1"/>
        <v>#N/A</v>
      </c>
      <c r="AE576" s="1" t="e">
        <f ca="1"/>
        <v>#N/A</v>
      </c>
      <c r="AF576" s="1" t="e">
        <f ca="1"/>
        <v>#N/A</v>
      </c>
      <c r="AG576" s="1" t="e">
        <f ca="1"/>
        <v>#N/A</v>
      </c>
      <c r="AH576" s="1" t="e">
        <f ca="1"/>
        <v>#N/A</v>
      </c>
      <c r="AI576" s="1" t="e">
        <f ca="1"/>
        <v>#N/A</v>
      </c>
      <c r="AJ576" s="1" t="e">
        <f t="shared" ca="1" si="116"/>
        <v>#N/A</v>
      </c>
      <c r="AK576" s="1" t="str">
        <f t="shared" ca="1" si="119"/>
        <v/>
      </c>
      <c r="AL576" s="93" t="str">
        <f ca="1">IF(ISNUMBER(AA576),IF(AA576&lt;intake_valve_lift!$B$4*1000,0,AA576),"")</f>
        <v/>
      </c>
      <c r="AM576" s="93" t="str">
        <f t="shared" ca="1" si="120"/>
        <v/>
      </c>
      <c r="AN576" s="1" t="str">
        <f t="shared" ca="1" si="121"/>
        <v/>
      </c>
      <c r="AO576" s="93" t="str">
        <f ca="1">IF(ISNUMBER(AE576),IF(AE576&lt;exhaust_valve_lift!$B$4*1000,0,AE576),"")</f>
        <v/>
      </c>
      <c r="AP576" s="93" t="str">
        <f t="shared" ca="1" si="122"/>
        <v/>
      </c>
      <c r="AQ576" s="1" t="e">
        <f ca="1"/>
        <v>#N/A</v>
      </c>
      <c r="AR576" s="1" t="e">
        <f ca="1"/>
        <v>#N/A</v>
      </c>
      <c r="AS576" s="1" t="e">
        <f ca="1"/>
        <v>#N/A</v>
      </c>
      <c r="AT576" s="1" t="e">
        <f ca="1"/>
        <v>#N/A</v>
      </c>
    </row>
    <row r="577" spans="1:46" x14ac:dyDescent="0.25">
      <c r="A577" s="8"/>
      <c r="B577" s="74"/>
      <c r="C577" s="6" t="str">
        <f t="shared" si="110"/>
        <v/>
      </c>
      <c r="D577" s="6" t="str">
        <f t="shared" si="117"/>
        <v/>
      </c>
      <c r="E577" s="3" t="str">
        <f t="shared" si="111"/>
        <v/>
      </c>
      <c r="F577" t="str">
        <f t="shared" si="112"/>
        <v/>
      </c>
      <c r="G577" s="75"/>
      <c r="H577" s="76"/>
      <c r="I577" s="6" t="str">
        <f t="shared" si="113"/>
        <v/>
      </c>
      <c r="J577" s="6" t="str">
        <f t="shared" si="118"/>
        <v/>
      </c>
      <c r="K577" s="3" t="str">
        <f t="shared" si="114"/>
        <v/>
      </c>
      <c r="L577" t="str">
        <f t="shared" si="115"/>
        <v/>
      </c>
      <c r="X577" s="1" t="e">
        <f ca="1"/>
        <v>#N/A</v>
      </c>
      <c r="Y577" s="1" t="e">
        <f ca="1"/>
        <v>#N/A</v>
      </c>
      <c r="Z577" s="92" t="e">
        <f ca="1"/>
        <v>#N/A</v>
      </c>
      <c r="AA577" s="1" t="e">
        <f ca="1"/>
        <v>#N/A</v>
      </c>
      <c r="AB577" s="1" t="e">
        <f ca="1"/>
        <v>#N/A</v>
      </c>
      <c r="AC577" s="1" t="e">
        <f ca="1"/>
        <v>#N/A</v>
      </c>
      <c r="AD577" s="1" t="e">
        <f ca="1"/>
        <v>#N/A</v>
      </c>
      <c r="AE577" s="1" t="e">
        <f ca="1"/>
        <v>#N/A</v>
      </c>
      <c r="AF577" s="1" t="e">
        <f ca="1"/>
        <v>#N/A</v>
      </c>
      <c r="AG577" s="1" t="e">
        <f ca="1"/>
        <v>#N/A</v>
      </c>
      <c r="AH577" s="1" t="e">
        <f ca="1"/>
        <v>#N/A</v>
      </c>
      <c r="AI577" s="1" t="e">
        <f ca="1"/>
        <v>#N/A</v>
      </c>
      <c r="AJ577" s="1" t="e">
        <f t="shared" ca="1" si="116"/>
        <v>#N/A</v>
      </c>
      <c r="AK577" s="1" t="str">
        <f t="shared" ca="1" si="119"/>
        <v/>
      </c>
      <c r="AL577" s="93" t="str">
        <f ca="1">IF(ISNUMBER(AA577),IF(AA577&lt;intake_valve_lift!$B$4*1000,0,AA577),"")</f>
        <v/>
      </c>
      <c r="AM577" s="93" t="str">
        <f t="shared" ca="1" si="120"/>
        <v/>
      </c>
      <c r="AN577" s="1" t="str">
        <f t="shared" ca="1" si="121"/>
        <v/>
      </c>
      <c r="AO577" s="93" t="str">
        <f ca="1">IF(ISNUMBER(AE577),IF(AE577&lt;exhaust_valve_lift!$B$4*1000,0,AE577),"")</f>
        <v/>
      </c>
      <c r="AP577" s="93" t="str">
        <f t="shared" ca="1" si="122"/>
        <v/>
      </c>
      <c r="AQ577" s="1" t="e">
        <f ca="1"/>
        <v>#N/A</v>
      </c>
      <c r="AR577" s="1" t="e">
        <f ca="1"/>
        <v>#N/A</v>
      </c>
      <c r="AS577" s="1" t="e">
        <f ca="1"/>
        <v>#N/A</v>
      </c>
      <c r="AT577" s="1" t="e">
        <f ca="1"/>
        <v>#N/A</v>
      </c>
    </row>
    <row r="578" spans="1:46" x14ac:dyDescent="0.25">
      <c r="A578" s="8"/>
      <c r="B578" s="74"/>
      <c r="C578" s="6" t="str">
        <f t="shared" si="110"/>
        <v/>
      </c>
      <c r="D578" s="6" t="str">
        <f t="shared" si="117"/>
        <v/>
      </c>
      <c r="E578" s="3" t="str">
        <f t="shared" si="111"/>
        <v/>
      </c>
      <c r="F578" t="str">
        <f t="shared" si="112"/>
        <v/>
      </c>
      <c r="G578" s="75"/>
      <c r="H578" s="76"/>
      <c r="I578" s="6" t="str">
        <f t="shared" si="113"/>
        <v/>
      </c>
      <c r="J578" s="6" t="str">
        <f t="shared" si="118"/>
        <v/>
      </c>
      <c r="K578" s="3" t="str">
        <f t="shared" si="114"/>
        <v/>
      </c>
      <c r="L578" t="str">
        <f t="shared" si="115"/>
        <v/>
      </c>
      <c r="X578" s="1" t="e">
        <f ca="1"/>
        <v>#N/A</v>
      </c>
      <c r="Y578" s="1" t="e">
        <f ca="1"/>
        <v>#N/A</v>
      </c>
      <c r="Z578" s="92" t="e">
        <f ca="1"/>
        <v>#N/A</v>
      </c>
      <c r="AA578" s="1" t="e">
        <f ca="1"/>
        <v>#N/A</v>
      </c>
      <c r="AB578" s="1" t="e">
        <f ca="1"/>
        <v>#N/A</v>
      </c>
      <c r="AC578" s="1" t="e">
        <f ca="1"/>
        <v>#N/A</v>
      </c>
      <c r="AD578" s="1" t="e">
        <f ca="1"/>
        <v>#N/A</v>
      </c>
      <c r="AE578" s="1" t="e">
        <f ca="1"/>
        <v>#N/A</v>
      </c>
      <c r="AF578" s="1" t="e">
        <f ca="1"/>
        <v>#N/A</v>
      </c>
      <c r="AG578" s="1" t="e">
        <f ca="1"/>
        <v>#N/A</v>
      </c>
      <c r="AH578" s="1" t="e">
        <f ca="1"/>
        <v>#N/A</v>
      </c>
      <c r="AI578" s="1" t="e">
        <f ca="1"/>
        <v>#N/A</v>
      </c>
      <c r="AJ578" s="1" t="e">
        <f t="shared" ca="1" si="116"/>
        <v>#N/A</v>
      </c>
      <c r="AK578" s="1" t="str">
        <f t="shared" ca="1" si="119"/>
        <v/>
      </c>
      <c r="AL578" s="93" t="str">
        <f ca="1">IF(ISNUMBER(AA578),IF(AA578&lt;intake_valve_lift!$B$4*1000,0,AA578),"")</f>
        <v/>
      </c>
      <c r="AM578" s="93" t="str">
        <f t="shared" ca="1" si="120"/>
        <v/>
      </c>
      <c r="AN578" s="1" t="str">
        <f t="shared" ca="1" si="121"/>
        <v/>
      </c>
      <c r="AO578" s="93" t="str">
        <f ca="1">IF(ISNUMBER(AE578),IF(AE578&lt;exhaust_valve_lift!$B$4*1000,0,AE578),"")</f>
        <v/>
      </c>
      <c r="AP578" s="93" t="str">
        <f t="shared" ca="1" si="122"/>
        <v/>
      </c>
      <c r="AQ578" s="1" t="e">
        <f ca="1"/>
        <v>#N/A</v>
      </c>
      <c r="AR578" s="1" t="e">
        <f ca="1"/>
        <v>#N/A</v>
      </c>
      <c r="AS578" s="1" t="e">
        <f ca="1"/>
        <v>#N/A</v>
      </c>
      <c r="AT578" s="1" t="e">
        <f ca="1"/>
        <v>#N/A</v>
      </c>
    </row>
    <row r="579" spans="1:46" x14ac:dyDescent="0.25">
      <c r="A579" s="8"/>
      <c r="B579" s="74"/>
      <c r="C579" s="6" t="str">
        <f t="shared" si="110"/>
        <v/>
      </c>
      <c r="D579" s="6" t="str">
        <f t="shared" si="117"/>
        <v/>
      </c>
      <c r="E579" s="3" t="str">
        <f t="shared" si="111"/>
        <v/>
      </c>
      <c r="F579" t="str">
        <f t="shared" si="112"/>
        <v/>
      </c>
      <c r="G579" s="75"/>
      <c r="H579" s="76"/>
      <c r="I579" s="6" t="str">
        <f t="shared" si="113"/>
        <v/>
      </c>
      <c r="J579" s="6" t="str">
        <f t="shared" si="118"/>
        <v/>
      </c>
      <c r="K579" s="3" t="str">
        <f t="shared" si="114"/>
        <v/>
      </c>
      <c r="L579" t="str">
        <f t="shared" si="115"/>
        <v/>
      </c>
      <c r="X579" s="1" t="e">
        <f ca="1"/>
        <v>#N/A</v>
      </c>
      <c r="Y579" s="1" t="e">
        <f ca="1"/>
        <v>#N/A</v>
      </c>
      <c r="Z579" s="92" t="e">
        <f ca="1"/>
        <v>#N/A</v>
      </c>
      <c r="AA579" s="1" t="e">
        <f ca="1"/>
        <v>#N/A</v>
      </c>
      <c r="AB579" s="1" t="e">
        <f ca="1"/>
        <v>#N/A</v>
      </c>
      <c r="AC579" s="1" t="e">
        <f ca="1"/>
        <v>#N/A</v>
      </c>
      <c r="AD579" s="1" t="e">
        <f ca="1"/>
        <v>#N/A</v>
      </c>
      <c r="AE579" s="1" t="e">
        <f ca="1"/>
        <v>#N/A</v>
      </c>
      <c r="AF579" s="1" t="e">
        <f ca="1"/>
        <v>#N/A</v>
      </c>
      <c r="AG579" s="1" t="e">
        <f ca="1"/>
        <v>#N/A</v>
      </c>
      <c r="AH579" s="1" t="e">
        <f ca="1"/>
        <v>#N/A</v>
      </c>
      <c r="AI579" s="1" t="e">
        <f ca="1"/>
        <v>#N/A</v>
      </c>
      <c r="AJ579" s="1" t="e">
        <f t="shared" ca="1" si="116"/>
        <v>#N/A</v>
      </c>
      <c r="AK579" s="1" t="str">
        <f t="shared" ca="1" si="119"/>
        <v/>
      </c>
      <c r="AL579" s="93" t="str">
        <f ca="1">IF(ISNUMBER(AA579),IF(AA579&lt;intake_valve_lift!$B$4*1000,0,AA579),"")</f>
        <v/>
      </c>
      <c r="AM579" s="93" t="str">
        <f t="shared" ca="1" si="120"/>
        <v/>
      </c>
      <c r="AN579" s="1" t="str">
        <f t="shared" ca="1" si="121"/>
        <v/>
      </c>
      <c r="AO579" s="93" t="str">
        <f ca="1">IF(ISNUMBER(AE579),IF(AE579&lt;exhaust_valve_lift!$B$4*1000,0,AE579),"")</f>
        <v/>
      </c>
      <c r="AP579" s="93" t="str">
        <f t="shared" ca="1" si="122"/>
        <v/>
      </c>
      <c r="AQ579" s="1" t="e">
        <f ca="1"/>
        <v>#N/A</v>
      </c>
      <c r="AR579" s="1" t="e">
        <f ca="1"/>
        <v>#N/A</v>
      </c>
      <c r="AS579" s="1" t="e">
        <f ca="1"/>
        <v>#N/A</v>
      </c>
      <c r="AT579" s="1" t="e">
        <f ca="1"/>
        <v>#N/A</v>
      </c>
    </row>
    <row r="580" spans="1:46" x14ac:dyDescent="0.25">
      <c r="A580" s="8"/>
      <c r="B580" s="74"/>
      <c r="C580" s="6" t="str">
        <f t="shared" ref="C580:C643" si="123">IF(ISNUMBER(A580),MAX(0,ROUND(B580-$P$31,2)),"")</f>
        <v/>
      </c>
      <c r="D580" s="6" t="str">
        <f t="shared" si="117"/>
        <v/>
      </c>
      <c r="E580" s="3" t="str">
        <f t="shared" ref="E580:E643" si="124">IF(ISNUMBER(A580),A580+$Q$7-$P$27,"")</f>
        <v/>
      </c>
      <c r="F580" t="str">
        <f t="shared" ref="F580:F643" si="125">IF(ISNUMBER(A580),A580+$Q$7-$P$27-$P$4,"")</f>
        <v/>
      </c>
      <c r="G580" s="75"/>
      <c r="H580" s="76"/>
      <c r="I580" s="6" t="str">
        <f t="shared" ref="I580:I643" si="126">IF(ISNUMBER(G580),MAX(0,ROUND(H580-$S$31,2)),"")</f>
        <v/>
      </c>
      <c r="J580" s="6" t="str">
        <f t="shared" si="118"/>
        <v/>
      </c>
      <c r="K580" s="3" t="str">
        <f t="shared" ref="K580:K643" si="127">IF(ISNUMBER(G580),G580+$Q$9-$S$27,"")</f>
        <v/>
      </c>
      <c r="L580" t="str">
        <f t="shared" ref="L580:L643" si="128">IF(ISNUMBER(G580),G580+$Q$9-$S$27+$Q$4,"")</f>
        <v/>
      </c>
      <c r="X580" s="1" t="e">
        <f ca="1"/>
        <v>#N/A</v>
      </c>
      <c r="Y580" s="1" t="e">
        <f ca="1"/>
        <v>#N/A</v>
      </c>
      <c r="Z580" s="92" t="e">
        <f ca="1"/>
        <v>#N/A</v>
      </c>
      <c r="AA580" s="1" t="e">
        <f ca="1"/>
        <v>#N/A</v>
      </c>
      <c r="AB580" s="1" t="e">
        <f ca="1"/>
        <v>#N/A</v>
      </c>
      <c r="AC580" s="1" t="e">
        <f ca="1"/>
        <v>#N/A</v>
      </c>
      <c r="AD580" s="1" t="e">
        <f ca="1"/>
        <v>#N/A</v>
      </c>
      <c r="AE580" s="1" t="e">
        <f ca="1"/>
        <v>#N/A</v>
      </c>
      <c r="AF580" s="1" t="e">
        <f ca="1"/>
        <v>#N/A</v>
      </c>
      <c r="AG580" s="1" t="e">
        <f ca="1"/>
        <v>#N/A</v>
      </c>
      <c r="AH580" s="1" t="e">
        <f ca="1"/>
        <v>#N/A</v>
      </c>
      <c r="AI580" s="1" t="e">
        <f ca="1"/>
        <v>#N/A</v>
      </c>
      <c r="AJ580" s="1" t="e">
        <f t="shared" ca="1" si="116"/>
        <v>#N/A</v>
      </c>
      <c r="AK580" s="1" t="str">
        <f t="shared" ca="1" si="119"/>
        <v/>
      </c>
      <c r="AL580" s="93" t="str">
        <f ca="1">IF(ISNUMBER(AA580),IF(AA580&lt;intake_valve_lift!$B$4*1000,0,AA580),"")</f>
        <v/>
      </c>
      <c r="AM580" s="93" t="str">
        <f t="shared" ca="1" si="120"/>
        <v/>
      </c>
      <c r="AN580" s="1" t="str">
        <f t="shared" ca="1" si="121"/>
        <v/>
      </c>
      <c r="AO580" s="93" t="str">
        <f ca="1">IF(ISNUMBER(AE580),IF(AE580&lt;exhaust_valve_lift!$B$4*1000,0,AE580),"")</f>
        <v/>
      </c>
      <c r="AP580" s="93" t="str">
        <f t="shared" ca="1" si="122"/>
        <v/>
      </c>
      <c r="AQ580" s="1" t="e">
        <f ca="1"/>
        <v>#N/A</v>
      </c>
      <c r="AR580" s="1" t="e">
        <f ca="1"/>
        <v>#N/A</v>
      </c>
      <c r="AS580" s="1" t="e">
        <f ca="1"/>
        <v>#N/A</v>
      </c>
      <c r="AT580" s="1" t="e">
        <f ca="1"/>
        <v>#N/A</v>
      </c>
    </row>
    <row r="581" spans="1:46" x14ac:dyDescent="0.25">
      <c r="A581" s="8"/>
      <c r="B581" s="74"/>
      <c r="C581" s="6" t="str">
        <f t="shared" si="123"/>
        <v/>
      </c>
      <c r="D581" s="6" t="str">
        <f t="shared" si="117"/>
        <v/>
      </c>
      <c r="E581" s="3" t="str">
        <f t="shared" si="124"/>
        <v/>
      </c>
      <c r="F581" t="str">
        <f t="shared" si="125"/>
        <v/>
      </c>
      <c r="G581" s="75"/>
      <c r="H581" s="76"/>
      <c r="I581" s="6" t="str">
        <f t="shared" si="126"/>
        <v/>
      </c>
      <c r="J581" s="6" t="str">
        <f t="shared" si="118"/>
        <v/>
      </c>
      <c r="K581" s="3" t="str">
        <f t="shared" si="127"/>
        <v/>
      </c>
      <c r="L581" t="str">
        <f t="shared" si="128"/>
        <v/>
      </c>
      <c r="X581" s="1" t="e">
        <f ca="1"/>
        <v>#N/A</v>
      </c>
      <c r="Y581" s="1" t="e">
        <f ca="1"/>
        <v>#N/A</v>
      </c>
      <c r="Z581" s="92" t="e">
        <f ca="1"/>
        <v>#N/A</v>
      </c>
      <c r="AA581" s="1" t="e">
        <f ca="1"/>
        <v>#N/A</v>
      </c>
      <c r="AB581" s="1" t="e">
        <f ca="1"/>
        <v>#N/A</v>
      </c>
      <c r="AC581" s="1" t="e">
        <f ca="1"/>
        <v>#N/A</v>
      </c>
      <c r="AD581" s="1" t="e">
        <f ca="1"/>
        <v>#N/A</v>
      </c>
      <c r="AE581" s="1" t="e">
        <f ca="1"/>
        <v>#N/A</v>
      </c>
      <c r="AF581" s="1" t="e">
        <f ca="1"/>
        <v>#N/A</v>
      </c>
      <c r="AG581" s="1" t="e">
        <f ca="1"/>
        <v>#N/A</v>
      </c>
      <c r="AH581" s="1" t="e">
        <f ca="1"/>
        <v>#N/A</v>
      </c>
      <c r="AI581" s="1" t="e">
        <f ca="1"/>
        <v>#N/A</v>
      </c>
      <c r="AJ581" s="1" t="e">
        <f t="shared" ca="1" si="116"/>
        <v>#N/A</v>
      </c>
      <c r="AK581" s="1" t="str">
        <f t="shared" ca="1" si="119"/>
        <v/>
      </c>
      <c r="AL581" s="93" t="str">
        <f ca="1">IF(ISNUMBER(AA581),IF(AA581&lt;intake_valve_lift!$B$4*1000,0,AA581),"")</f>
        <v/>
      </c>
      <c r="AM581" s="93" t="str">
        <f t="shared" ca="1" si="120"/>
        <v/>
      </c>
      <c r="AN581" s="1" t="str">
        <f t="shared" ca="1" si="121"/>
        <v/>
      </c>
      <c r="AO581" s="93" t="str">
        <f ca="1">IF(ISNUMBER(AE581),IF(AE581&lt;exhaust_valve_lift!$B$4*1000,0,AE581),"")</f>
        <v/>
      </c>
      <c r="AP581" s="93" t="str">
        <f t="shared" ca="1" si="122"/>
        <v/>
      </c>
      <c r="AQ581" s="1" t="e">
        <f ca="1"/>
        <v>#N/A</v>
      </c>
      <c r="AR581" s="1" t="e">
        <f ca="1"/>
        <v>#N/A</v>
      </c>
      <c r="AS581" s="1" t="e">
        <f ca="1"/>
        <v>#N/A</v>
      </c>
      <c r="AT581" s="1" t="e">
        <f ca="1"/>
        <v>#N/A</v>
      </c>
    </row>
    <row r="582" spans="1:46" x14ac:dyDescent="0.25">
      <c r="A582" s="8"/>
      <c r="B582" s="74"/>
      <c r="C582" s="6" t="str">
        <f t="shared" si="123"/>
        <v/>
      </c>
      <c r="D582" s="6" t="str">
        <f t="shared" si="117"/>
        <v/>
      </c>
      <c r="E582" s="3" t="str">
        <f t="shared" si="124"/>
        <v/>
      </c>
      <c r="F582" t="str">
        <f t="shared" si="125"/>
        <v/>
      </c>
      <c r="G582" s="75"/>
      <c r="H582" s="76"/>
      <c r="I582" s="6" t="str">
        <f t="shared" si="126"/>
        <v/>
      </c>
      <c r="J582" s="6" t="str">
        <f t="shared" si="118"/>
        <v/>
      </c>
      <c r="K582" s="3" t="str">
        <f t="shared" si="127"/>
        <v/>
      </c>
      <c r="L582" t="str">
        <f t="shared" si="128"/>
        <v/>
      </c>
      <c r="X582" s="1" t="e">
        <f ca="1"/>
        <v>#N/A</v>
      </c>
      <c r="Y582" s="1" t="e">
        <f ca="1"/>
        <v>#N/A</v>
      </c>
      <c r="Z582" s="92" t="e">
        <f ca="1"/>
        <v>#N/A</v>
      </c>
      <c r="AA582" s="1" t="e">
        <f ca="1"/>
        <v>#N/A</v>
      </c>
      <c r="AB582" s="1" t="e">
        <f ca="1"/>
        <v>#N/A</v>
      </c>
      <c r="AC582" s="1" t="e">
        <f ca="1"/>
        <v>#N/A</v>
      </c>
      <c r="AD582" s="1" t="e">
        <f ca="1"/>
        <v>#N/A</v>
      </c>
      <c r="AE582" s="1" t="e">
        <f ca="1"/>
        <v>#N/A</v>
      </c>
      <c r="AF582" s="1" t="e">
        <f ca="1"/>
        <v>#N/A</v>
      </c>
      <c r="AG582" s="1" t="e">
        <f ca="1"/>
        <v>#N/A</v>
      </c>
      <c r="AH582" s="1" t="e">
        <f ca="1"/>
        <v>#N/A</v>
      </c>
      <c r="AI582" s="1" t="e">
        <f ca="1"/>
        <v>#N/A</v>
      </c>
      <c r="AJ582" s="1" t="e">
        <f t="shared" ref="AJ582:AJ645" ca="1" si="129">AI582-AG582</f>
        <v>#N/A</v>
      </c>
      <c r="AK582" s="1" t="str">
        <f t="shared" ca="1" si="119"/>
        <v/>
      </c>
      <c r="AL582" s="93" t="str">
        <f ca="1">IF(ISNUMBER(AA582),IF(AA582&lt;intake_valve_lift!$B$4*1000,0,AA582),"")</f>
        <v/>
      </c>
      <c r="AM582" s="93" t="str">
        <f t="shared" ca="1" si="120"/>
        <v/>
      </c>
      <c r="AN582" s="1" t="str">
        <f t="shared" ca="1" si="121"/>
        <v/>
      </c>
      <c r="AO582" s="93" t="str">
        <f ca="1">IF(ISNUMBER(AE582),IF(AE582&lt;exhaust_valve_lift!$B$4*1000,0,AE582),"")</f>
        <v/>
      </c>
      <c r="AP582" s="93" t="str">
        <f t="shared" ca="1" si="122"/>
        <v/>
      </c>
      <c r="AQ582" s="1" t="e">
        <f ca="1"/>
        <v>#N/A</v>
      </c>
      <c r="AR582" s="1" t="e">
        <f ca="1"/>
        <v>#N/A</v>
      </c>
      <c r="AS582" s="1" t="e">
        <f ca="1"/>
        <v>#N/A</v>
      </c>
      <c r="AT582" s="1" t="e">
        <f ca="1"/>
        <v>#N/A</v>
      </c>
    </row>
    <row r="583" spans="1:46" x14ac:dyDescent="0.25">
      <c r="A583" s="8"/>
      <c r="B583" s="74"/>
      <c r="C583" s="6" t="str">
        <f t="shared" si="123"/>
        <v/>
      </c>
      <c r="D583" s="6" t="str">
        <f t="shared" si="117"/>
        <v/>
      </c>
      <c r="E583" s="3" t="str">
        <f t="shared" si="124"/>
        <v/>
      </c>
      <c r="F583" t="str">
        <f t="shared" si="125"/>
        <v/>
      </c>
      <c r="G583" s="75"/>
      <c r="H583" s="76"/>
      <c r="I583" s="6" t="str">
        <f t="shared" si="126"/>
        <v/>
      </c>
      <c r="J583" s="6" t="str">
        <f t="shared" si="118"/>
        <v/>
      </c>
      <c r="K583" s="3" t="str">
        <f t="shared" si="127"/>
        <v/>
      </c>
      <c r="L583" t="str">
        <f t="shared" si="128"/>
        <v/>
      </c>
      <c r="X583" s="1" t="e">
        <f ca="1"/>
        <v>#N/A</v>
      </c>
      <c r="Y583" s="1" t="e">
        <f ca="1"/>
        <v>#N/A</v>
      </c>
      <c r="Z583" s="92" t="e">
        <f ca="1"/>
        <v>#N/A</v>
      </c>
      <c r="AA583" s="1" t="e">
        <f ca="1"/>
        <v>#N/A</v>
      </c>
      <c r="AB583" s="1" t="e">
        <f ca="1"/>
        <v>#N/A</v>
      </c>
      <c r="AC583" s="1" t="e">
        <f ca="1"/>
        <v>#N/A</v>
      </c>
      <c r="AD583" s="1" t="e">
        <f ca="1"/>
        <v>#N/A</v>
      </c>
      <c r="AE583" s="1" t="e">
        <f ca="1"/>
        <v>#N/A</v>
      </c>
      <c r="AF583" s="1" t="e">
        <f ca="1"/>
        <v>#N/A</v>
      </c>
      <c r="AG583" s="1" t="e">
        <f ca="1"/>
        <v>#N/A</v>
      </c>
      <c r="AH583" s="1" t="e">
        <f ca="1"/>
        <v>#N/A</v>
      </c>
      <c r="AI583" s="1" t="e">
        <f ca="1"/>
        <v>#N/A</v>
      </c>
      <c r="AJ583" s="1" t="e">
        <f t="shared" ca="1" si="129"/>
        <v>#N/A</v>
      </c>
      <c r="AK583" s="1" t="str">
        <f t="shared" ca="1" si="119"/>
        <v/>
      </c>
      <c r="AL583" s="93" t="str">
        <f ca="1">IF(ISNUMBER(AA583),IF(AA583&lt;intake_valve_lift!$B$4*1000,0,AA583),"")</f>
        <v/>
      </c>
      <c r="AM583" s="93" t="str">
        <f t="shared" ca="1" si="120"/>
        <v/>
      </c>
      <c r="AN583" s="1" t="str">
        <f t="shared" ca="1" si="121"/>
        <v/>
      </c>
      <c r="AO583" s="93" t="str">
        <f ca="1">IF(ISNUMBER(AE583),IF(AE583&lt;exhaust_valve_lift!$B$4*1000,0,AE583),"")</f>
        <v/>
      </c>
      <c r="AP583" s="93" t="str">
        <f t="shared" ca="1" si="122"/>
        <v/>
      </c>
      <c r="AQ583" s="1" t="e">
        <f ca="1"/>
        <v>#N/A</v>
      </c>
      <c r="AR583" s="1" t="e">
        <f ca="1"/>
        <v>#N/A</v>
      </c>
      <c r="AS583" s="1" t="e">
        <f ca="1"/>
        <v>#N/A</v>
      </c>
      <c r="AT583" s="1" t="e">
        <f ca="1"/>
        <v>#N/A</v>
      </c>
    </row>
    <row r="584" spans="1:46" x14ac:dyDescent="0.25">
      <c r="A584" s="8"/>
      <c r="B584" s="74"/>
      <c r="C584" s="6" t="str">
        <f t="shared" si="123"/>
        <v/>
      </c>
      <c r="D584" s="6" t="str">
        <f t="shared" si="117"/>
        <v/>
      </c>
      <c r="E584" s="3" t="str">
        <f t="shared" si="124"/>
        <v/>
      </c>
      <c r="F584" t="str">
        <f t="shared" si="125"/>
        <v/>
      </c>
      <c r="G584" s="75"/>
      <c r="H584" s="76"/>
      <c r="I584" s="6" t="str">
        <f t="shared" si="126"/>
        <v/>
      </c>
      <c r="J584" s="6" t="str">
        <f t="shared" si="118"/>
        <v/>
      </c>
      <c r="K584" s="3" t="str">
        <f t="shared" si="127"/>
        <v/>
      </c>
      <c r="L584" t="str">
        <f t="shared" si="128"/>
        <v/>
      </c>
      <c r="X584" s="1" t="e">
        <f ca="1"/>
        <v>#N/A</v>
      </c>
      <c r="Y584" s="1" t="e">
        <f ca="1"/>
        <v>#N/A</v>
      </c>
      <c r="Z584" s="92" t="e">
        <f ca="1"/>
        <v>#N/A</v>
      </c>
      <c r="AA584" s="1" t="e">
        <f ca="1"/>
        <v>#N/A</v>
      </c>
      <c r="AB584" s="1" t="e">
        <f ca="1"/>
        <v>#N/A</v>
      </c>
      <c r="AC584" s="1" t="e">
        <f ca="1"/>
        <v>#N/A</v>
      </c>
      <c r="AD584" s="1" t="e">
        <f ca="1"/>
        <v>#N/A</v>
      </c>
      <c r="AE584" s="1" t="e">
        <f ca="1"/>
        <v>#N/A</v>
      </c>
      <c r="AF584" s="1" t="e">
        <f ca="1"/>
        <v>#N/A</v>
      </c>
      <c r="AG584" s="1" t="e">
        <f ca="1"/>
        <v>#N/A</v>
      </c>
      <c r="AH584" s="1" t="e">
        <f ca="1"/>
        <v>#N/A</v>
      </c>
      <c r="AI584" s="1" t="e">
        <f ca="1"/>
        <v>#N/A</v>
      </c>
      <c r="AJ584" s="1" t="e">
        <f t="shared" ca="1" si="129"/>
        <v>#N/A</v>
      </c>
      <c r="AK584" s="1" t="str">
        <f t="shared" ca="1" si="119"/>
        <v/>
      </c>
      <c r="AL584" s="93" t="str">
        <f ca="1">IF(ISNUMBER(AA584),IF(AA584&lt;intake_valve_lift!$B$4*1000,0,AA584),"")</f>
        <v/>
      </c>
      <c r="AM584" s="93" t="str">
        <f t="shared" ca="1" si="120"/>
        <v/>
      </c>
      <c r="AN584" s="1" t="str">
        <f t="shared" ca="1" si="121"/>
        <v/>
      </c>
      <c r="AO584" s="93" t="str">
        <f ca="1">IF(ISNUMBER(AE584),IF(AE584&lt;exhaust_valve_lift!$B$4*1000,0,AE584),"")</f>
        <v/>
      </c>
      <c r="AP584" s="93" t="str">
        <f t="shared" ca="1" si="122"/>
        <v/>
      </c>
      <c r="AQ584" s="1" t="e">
        <f ca="1"/>
        <v>#N/A</v>
      </c>
      <c r="AR584" s="1" t="e">
        <f ca="1"/>
        <v>#N/A</v>
      </c>
      <c r="AS584" s="1" t="e">
        <f ca="1"/>
        <v>#N/A</v>
      </c>
      <c r="AT584" s="1" t="e">
        <f ca="1"/>
        <v>#N/A</v>
      </c>
    </row>
    <row r="585" spans="1:46" x14ac:dyDescent="0.25">
      <c r="A585" s="8"/>
      <c r="B585" s="74"/>
      <c r="C585" s="6" t="str">
        <f t="shared" si="123"/>
        <v/>
      </c>
      <c r="D585" s="6" t="str">
        <f t="shared" si="117"/>
        <v/>
      </c>
      <c r="E585" s="3" t="str">
        <f t="shared" si="124"/>
        <v/>
      </c>
      <c r="F585" t="str">
        <f t="shared" si="125"/>
        <v/>
      </c>
      <c r="G585" s="75"/>
      <c r="H585" s="76"/>
      <c r="I585" s="6" t="str">
        <f t="shared" si="126"/>
        <v/>
      </c>
      <c r="J585" s="6" t="str">
        <f t="shared" si="118"/>
        <v/>
      </c>
      <c r="K585" s="3" t="str">
        <f t="shared" si="127"/>
        <v/>
      </c>
      <c r="L585" t="str">
        <f t="shared" si="128"/>
        <v/>
      </c>
      <c r="X585" s="1" t="e">
        <f ca="1"/>
        <v>#N/A</v>
      </c>
      <c r="Y585" s="1" t="e">
        <f ca="1"/>
        <v>#N/A</v>
      </c>
      <c r="Z585" s="92" t="e">
        <f ca="1"/>
        <v>#N/A</v>
      </c>
      <c r="AA585" s="1" t="e">
        <f ca="1"/>
        <v>#N/A</v>
      </c>
      <c r="AB585" s="1" t="e">
        <f ca="1"/>
        <v>#N/A</v>
      </c>
      <c r="AC585" s="1" t="e">
        <f ca="1"/>
        <v>#N/A</v>
      </c>
      <c r="AD585" s="1" t="e">
        <f ca="1"/>
        <v>#N/A</v>
      </c>
      <c r="AE585" s="1" t="e">
        <f ca="1"/>
        <v>#N/A</v>
      </c>
      <c r="AF585" s="1" t="e">
        <f ca="1"/>
        <v>#N/A</v>
      </c>
      <c r="AG585" s="1" t="e">
        <f ca="1"/>
        <v>#N/A</v>
      </c>
      <c r="AH585" s="1" t="e">
        <f ca="1"/>
        <v>#N/A</v>
      </c>
      <c r="AI585" s="1" t="e">
        <f ca="1"/>
        <v>#N/A</v>
      </c>
      <c r="AJ585" s="1" t="e">
        <f t="shared" ca="1" si="129"/>
        <v>#N/A</v>
      </c>
      <c r="AK585" s="1" t="str">
        <f t="shared" ca="1" si="119"/>
        <v/>
      </c>
      <c r="AL585" s="93" t="str">
        <f ca="1">IF(ISNUMBER(AA585),IF(AA585&lt;intake_valve_lift!$B$4*1000,0,AA585),"")</f>
        <v/>
      </c>
      <c r="AM585" s="93" t="str">
        <f t="shared" ca="1" si="120"/>
        <v/>
      </c>
      <c r="AN585" s="1" t="str">
        <f t="shared" ca="1" si="121"/>
        <v/>
      </c>
      <c r="AO585" s="93" t="str">
        <f ca="1">IF(ISNUMBER(AE585),IF(AE585&lt;exhaust_valve_lift!$B$4*1000,0,AE585),"")</f>
        <v/>
      </c>
      <c r="AP585" s="93" t="str">
        <f t="shared" ca="1" si="122"/>
        <v/>
      </c>
      <c r="AQ585" s="1" t="e">
        <f ca="1"/>
        <v>#N/A</v>
      </c>
      <c r="AR585" s="1" t="e">
        <f ca="1"/>
        <v>#N/A</v>
      </c>
      <c r="AS585" s="1" t="e">
        <f ca="1"/>
        <v>#N/A</v>
      </c>
      <c r="AT585" s="1" t="e">
        <f ca="1"/>
        <v>#N/A</v>
      </c>
    </row>
    <row r="586" spans="1:46" x14ac:dyDescent="0.25">
      <c r="A586" s="8"/>
      <c r="B586" s="74"/>
      <c r="C586" s="6" t="str">
        <f t="shared" si="123"/>
        <v/>
      </c>
      <c r="D586" s="6" t="str">
        <f t="shared" si="117"/>
        <v/>
      </c>
      <c r="E586" s="3" t="str">
        <f t="shared" si="124"/>
        <v/>
      </c>
      <c r="F586" t="str">
        <f t="shared" si="125"/>
        <v/>
      </c>
      <c r="G586" s="75"/>
      <c r="H586" s="76"/>
      <c r="I586" s="6" t="str">
        <f t="shared" si="126"/>
        <v/>
      </c>
      <c r="J586" s="6" t="str">
        <f t="shared" si="118"/>
        <v/>
      </c>
      <c r="K586" s="3" t="str">
        <f t="shared" si="127"/>
        <v/>
      </c>
      <c r="L586" t="str">
        <f t="shared" si="128"/>
        <v/>
      </c>
      <c r="X586" s="1" t="e">
        <f ca="1"/>
        <v>#N/A</v>
      </c>
      <c r="Y586" s="1" t="e">
        <f ca="1"/>
        <v>#N/A</v>
      </c>
      <c r="Z586" s="92" t="e">
        <f ca="1"/>
        <v>#N/A</v>
      </c>
      <c r="AA586" s="1" t="e">
        <f ca="1"/>
        <v>#N/A</v>
      </c>
      <c r="AB586" s="1" t="e">
        <f ca="1"/>
        <v>#N/A</v>
      </c>
      <c r="AC586" s="1" t="e">
        <f ca="1"/>
        <v>#N/A</v>
      </c>
      <c r="AD586" s="1" t="e">
        <f ca="1"/>
        <v>#N/A</v>
      </c>
      <c r="AE586" s="1" t="e">
        <f ca="1"/>
        <v>#N/A</v>
      </c>
      <c r="AF586" s="1" t="e">
        <f ca="1"/>
        <v>#N/A</v>
      </c>
      <c r="AG586" s="1" t="e">
        <f ca="1"/>
        <v>#N/A</v>
      </c>
      <c r="AH586" s="1" t="e">
        <f ca="1"/>
        <v>#N/A</v>
      </c>
      <c r="AI586" s="1" t="e">
        <f ca="1"/>
        <v>#N/A</v>
      </c>
      <c r="AJ586" s="1" t="e">
        <f t="shared" ca="1" si="129"/>
        <v>#N/A</v>
      </c>
      <c r="AK586" s="1" t="str">
        <f t="shared" ca="1" si="119"/>
        <v/>
      </c>
      <c r="AL586" s="93" t="str">
        <f ca="1">IF(ISNUMBER(AA586),IF(AA586&lt;intake_valve_lift!$B$4*1000,0,AA586),"")</f>
        <v/>
      </c>
      <c r="AM586" s="93" t="str">
        <f t="shared" ca="1" si="120"/>
        <v/>
      </c>
      <c r="AN586" s="1" t="str">
        <f t="shared" ca="1" si="121"/>
        <v/>
      </c>
      <c r="AO586" s="93" t="str">
        <f ca="1">IF(ISNUMBER(AE586),IF(AE586&lt;exhaust_valve_lift!$B$4*1000,0,AE586),"")</f>
        <v/>
      </c>
      <c r="AP586" s="93" t="str">
        <f t="shared" ca="1" si="122"/>
        <v/>
      </c>
      <c r="AQ586" s="1" t="e">
        <f ca="1"/>
        <v>#N/A</v>
      </c>
      <c r="AR586" s="1" t="e">
        <f ca="1"/>
        <v>#N/A</v>
      </c>
      <c r="AS586" s="1" t="e">
        <f ca="1"/>
        <v>#N/A</v>
      </c>
      <c r="AT586" s="1" t="e">
        <f ca="1"/>
        <v>#N/A</v>
      </c>
    </row>
    <row r="587" spans="1:46" x14ac:dyDescent="0.25">
      <c r="A587" s="8"/>
      <c r="B587" s="74"/>
      <c r="C587" s="6" t="str">
        <f t="shared" si="123"/>
        <v/>
      </c>
      <c r="D587" s="6" t="str">
        <f t="shared" si="117"/>
        <v/>
      </c>
      <c r="E587" s="3" t="str">
        <f t="shared" si="124"/>
        <v/>
      </c>
      <c r="F587" t="str">
        <f t="shared" si="125"/>
        <v/>
      </c>
      <c r="G587" s="75"/>
      <c r="H587" s="76"/>
      <c r="I587" s="6" t="str">
        <f t="shared" si="126"/>
        <v/>
      </c>
      <c r="J587" s="6" t="str">
        <f t="shared" si="118"/>
        <v/>
      </c>
      <c r="K587" s="3" t="str">
        <f t="shared" si="127"/>
        <v/>
      </c>
      <c r="L587" t="str">
        <f t="shared" si="128"/>
        <v/>
      </c>
      <c r="X587" s="1" t="e">
        <f ca="1"/>
        <v>#N/A</v>
      </c>
      <c r="Y587" s="1" t="e">
        <f ca="1"/>
        <v>#N/A</v>
      </c>
      <c r="Z587" s="92" t="e">
        <f ca="1"/>
        <v>#N/A</v>
      </c>
      <c r="AA587" s="1" t="e">
        <f ca="1"/>
        <v>#N/A</v>
      </c>
      <c r="AB587" s="1" t="e">
        <f ca="1"/>
        <v>#N/A</v>
      </c>
      <c r="AC587" s="1" t="e">
        <f ca="1"/>
        <v>#N/A</v>
      </c>
      <c r="AD587" s="1" t="e">
        <f ca="1"/>
        <v>#N/A</v>
      </c>
      <c r="AE587" s="1" t="e">
        <f ca="1"/>
        <v>#N/A</v>
      </c>
      <c r="AF587" s="1" t="e">
        <f ca="1"/>
        <v>#N/A</v>
      </c>
      <c r="AG587" s="1" t="e">
        <f ca="1"/>
        <v>#N/A</v>
      </c>
      <c r="AH587" s="1" t="e">
        <f ca="1"/>
        <v>#N/A</v>
      </c>
      <c r="AI587" s="1" t="e">
        <f ca="1"/>
        <v>#N/A</v>
      </c>
      <c r="AJ587" s="1" t="e">
        <f t="shared" ca="1" si="129"/>
        <v>#N/A</v>
      </c>
      <c r="AK587" s="1" t="str">
        <f t="shared" ca="1" si="119"/>
        <v/>
      </c>
      <c r="AL587" s="93" t="str">
        <f ca="1">IF(ISNUMBER(AA587),IF(AA587&lt;intake_valve_lift!$B$4*1000,0,AA587),"")</f>
        <v/>
      </c>
      <c r="AM587" s="93" t="str">
        <f t="shared" ca="1" si="120"/>
        <v/>
      </c>
      <c r="AN587" s="1" t="str">
        <f t="shared" ca="1" si="121"/>
        <v/>
      </c>
      <c r="AO587" s="93" t="str">
        <f ca="1">IF(ISNUMBER(AE587),IF(AE587&lt;exhaust_valve_lift!$B$4*1000,0,AE587),"")</f>
        <v/>
      </c>
      <c r="AP587" s="93" t="str">
        <f t="shared" ca="1" si="122"/>
        <v/>
      </c>
      <c r="AQ587" s="1" t="e">
        <f ca="1"/>
        <v>#N/A</v>
      </c>
      <c r="AR587" s="1" t="e">
        <f ca="1"/>
        <v>#N/A</v>
      </c>
      <c r="AS587" s="1" t="e">
        <f ca="1"/>
        <v>#N/A</v>
      </c>
      <c r="AT587" s="1" t="e">
        <f ca="1"/>
        <v>#N/A</v>
      </c>
    </row>
    <row r="588" spans="1:46" x14ac:dyDescent="0.25">
      <c r="A588" s="8"/>
      <c r="B588" s="74"/>
      <c r="C588" s="6" t="str">
        <f t="shared" si="123"/>
        <v/>
      </c>
      <c r="D588" s="6" t="str">
        <f t="shared" si="117"/>
        <v/>
      </c>
      <c r="E588" s="3" t="str">
        <f t="shared" si="124"/>
        <v/>
      </c>
      <c r="F588" t="str">
        <f t="shared" si="125"/>
        <v/>
      </c>
      <c r="G588" s="75"/>
      <c r="H588" s="76"/>
      <c r="I588" s="6" t="str">
        <f t="shared" si="126"/>
        <v/>
      </c>
      <c r="J588" s="6" t="str">
        <f t="shared" si="118"/>
        <v/>
      </c>
      <c r="K588" s="3" t="str">
        <f t="shared" si="127"/>
        <v/>
      </c>
      <c r="L588" t="str">
        <f t="shared" si="128"/>
        <v/>
      </c>
      <c r="X588" s="1" t="e">
        <f ca="1"/>
        <v>#N/A</v>
      </c>
      <c r="Y588" s="1" t="e">
        <f ca="1"/>
        <v>#N/A</v>
      </c>
      <c r="Z588" s="92" t="e">
        <f ca="1"/>
        <v>#N/A</v>
      </c>
      <c r="AA588" s="1" t="e">
        <f ca="1"/>
        <v>#N/A</v>
      </c>
      <c r="AB588" s="1" t="e">
        <f ca="1"/>
        <v>#N/A</v>
      </c>
      <c r="AC588" s="1" t="e">
        <f ca="1"/>
        <v>#N/A</v>
      </c>
      <c r="AD588" s="1" t="e">
        <f ca="1"/>
        <v>#N/A</v>
      </c>
      <c r="AE588" s="1" t="e">
        <f ca="1"/>
        <v>#N/A</v>
      </c>
      <c r="AF588" s="1" t="e">
        <f ca="1"/>
        <v>#N/A</v>
      </c>
      <c r="AG588" s="1" t="e">
        <f ca="1"/>
        <v>#N/A</v>
      </c>
      <c r="AH588" s="1" t="e">
        <f ca="1"/>
        <v>#N/A</v>
      </c>
      <c r="AI588" s="1" t="e">
        <f ca="1"/>
        <v>#N/A</v>
      </c>
      <c r="AJ588" s="1" t="e">
        <f t="shared" ca="1" si="129"/>
        <v>#N/A</v>
      </c>
      <c r="AK588" s="1" t="str">
        <f t="shared" ca="1" si="119"/>
        <v/>
      </c>
      <c r="AL588" s="93" t="str">
        <f ca="1">IF(ISNUMBER(AA588),IF(AA588&lt;intake_valve_lift!$B$4*1000,0,AA588),"")</f>
        <v/>
      </c>
      <c r="AM588" s="93" t="str">
        <f t="shared" ca="1" si="120"/>
        <v/>
      </c>
      <c r="AN588" s="1" t="str">
        <f t="shared" ca="1" si="121"/>
        <v/>
      </c>
      <c r="AO588" s="93" t="str">
        <f ca="1">IF(ISNUMBER(AE588),IF(AE588&lt;exhaust_valve_lift!$B$4*1000,0,AE588),"")</f>
        <v/>
      </c>
      <c r="AP588" s="93" t="str">
        <f t="shared" ca="1" si="122"/>
        <v/>
      </c>
      <c r="AQ588" s="1" t="e">
        <f ca="1"/>
        <v>#N/A</v>
      </c>
      <c r="AR588" s="1" t="e">
        <f ca="1"/>
        <v>#N/A</v>
      </c>
      <c r="AS588" s="1" t="e">
        <f ca="1"/>
        <v>#N/A</v>
      </c>
      <c r="AT588" s="1" t="e">
        <f ca="1"/>
        <v>#N/A</v>
      </c>
    </row>
    <row r="589" spans="1:46" x14ac:dyDescent="0.25">
      <c r="A589" s="8"/>
      <c r="B589" s="74"/>
      <c r="C589" s="6" t="str">
        <f t="shared" si="123"/>
        <v/>
      </c>
      <c r="D589" s="6" t="str">
        <f t="shared" si="117"/>
        <v/>
      </c>
      <c r="E589" s="3" t="str">
        <f t="shared" si="124"/>
        <v/>
      </c>
      <c r="F589" t="str">
        <f t="shared" si="125"/>
        <v/>
      </c>
      <c r="G589" s="75"/>
      <c r="H589" s="76"/>
      <c r="I589" s="6" t="str">
        <f t="shared" si="126"/>
        <v/>
      </c>
      <c r="J589" s="6" t="str">
        <f t="shared" si="118"/>
        <v/>
      </c>
      <c r="K589" s="3" t="str">
        <f t="shared" si="127"/>
        <v/>
      </c>
      <c r="L589" t="str">
        <f t="shared" si="128"/>
        <v/>
      </c>
      <c r="X589" s="1" t="e">
        <f ca="1"/>
        <v>#N/A</v>
      </c>
      <c r="Y589" s="1" t="e">
        <f ca="1"/>
        <v>#N/A</v>
      </c>
      <c r="Z589" s="92" t="e">
        <f ca="1"/>
        <v>#N/A</v>
      </c>
      <c r="AA589" s="1" t="e">
        <f ca="1"/>
        <v>#N/A</v>
      </c>
      <c r="AB589" s="1" t="e">
        <f ca="1"/>
        <v>#N/A</v>
      </c>
      <c r="AC589" s="1" t="e">
        <f ca="1"/>
        <v>#N/A</v>
      </c>
      <c r="AD589" s="1" t="e">
        <f ca="1"/>
        <v>#N/A</v>
      </c>
      <c r="AE589" s="1" t="e">
        <f ca="1"/>
        <v>#N/A</v>
      </c>
      <c r="AF589" s="1" t="e">
        <f ca="1"/>
        <v>#N/A</v>
      </c>
      <c r="AG589" s="1" t="e">
        <f ca="1"/>
        <v>#N/A</v>
      </c>
      <c r="AH589" s="1" t="e">
        <f ca="1"/>
        <v>#N/A</v>
      </c>
      <c r="AI589" s="1" t="e">
        <f ca="1"/>
        <v>#N/A</v>
      </c>
      <c r="AJ589" s="1" t="e">
        <f t="shared" ca="1" si="129"/>
        <v>#N/A</v>
      </c>
      <c r="AK589" s="1" t="str">
        <f t="shared" ca="1" si="119"/>
        <v/>
      </c>
      <c r="AL589" s="93" t="str">
        <f ca="1">IF(ISNUMBER(AA589),IF(AA589&lt;intake_valve_lift!$B$4*1000,0,AA589),"")</f>
        <v/>
      </c>
      <c r="AM589" s="93" t="str">
        <f t="shared" ca="1" si="120"/>
        <v/>
      </c>
      <c r="AN589" s="1" t="str">
        <f t="shared" ca="1" si="121"/>
        <v/>
      </c>
      <c r="AO589" s="93" t="str">
        <f ca="1">IF(ISNUMBER(AE589),IF(AE589&lt;exhaust_valve_lift!$B$4*1000,0,AE589),"")</f>
        <v/>
      </c>
      <c r="AP589" s="93" t="str">
        <f t="shared" ca="1" si="122"/>
        <v/>
      </c>
      <c r="AQ589" s="1" t="e">
        <f ca="1"/>
        <v>#N/A</v>
      </c>
      <c r="AR589" s="1" t="e">
        <f ca="1"/>
        <v>#N/A</v>
      </c>
      <c r="AS589" s="1" t="e">
        <f ca="1"/>
        <v>#N/A</v>
      </c>
      <c r="AT589" s="1" t="e">
        <f ca="1"/>
        <v>#N/A</v>
      </c>
    </row>
    <row r="590" spans="1:46" x14ac:dyDescent="0.25">
      <c r="A590" s="8"/>
      <c r="B590" s="74"/>
      <c r="C590" s="6" t="str">
        <f t="shared" si="123"/>
        <v/>
      </c>
      <c r="D590" s="6" t="str">
        <f t="shared" si="117"/>
        <v/>
      </c>
      <c r="E590" s="3" t="str">
        <f t="shared" si="124"/>
        <v/>
      </c>
      <c r="F590" t="str">
        <f t="shared" si="125"/>
        <v/>
      </c>
      <c r="G590" s="75"/>
      <c r="H590" s="76"/>
      <c r="I590" s="6" t="str">
        <f t="shared" si="126"/>
        <v/>
      </c>
      <c r="J590" s="6" t="str">
        <f t="shared" si="118"/>
        <v/>
      </c>
      <c r="K590" s="3" t="str">
        <f t="shared" si="127"/>
        <v/>
      </c>
      <c r="L590" t="str">
        <f t="shared" si="128"/>
        <v/>
      </c>
      <c r="X590" s="1" t="e">
        <f ca="1"/>
        <v>#N/A</v>
      </c>
      <c r="Y590" s="1" t="e">
        <f ca="1"/>
        <v>#N/A</v>
      </c>
      <c r="Z590" s="92" t="e">
        <f ca="1"/>
        <v>#N/A</v>
      </c>
      <c r="AA590" s="1" t="e">
        <f ca="1"/>
        <v>#N/A</v>
      </c>
      <c r="AB590" s="1" t="e">
        <f ca="1"/>
        <v>#N/A</v>
      </c>
      <c r="AC590" s="1" t="e">
        <f ca="1"/>
        <v>#N/A</v>
      </c>
      <c r="AD590" s="1" t="e">
        <f ca="1"/>
        <v>#N/A</v>
      </c>
      <c r="AE590" s="1" t="e">
        <f ca="1"/>
        <v>#N/A</v>
      </c>
      <c r="AF590" s="1" t="e">
        <f ca="1"/>
        <v>#N/A</v>
      </c>
      <c r="AG590" s="1" t="e">
        <f ca="1"/>
        <v>#N/A</v>
      </c>
      <c r="AH590" s="1" t="e">
        <f ca="1"/>
        <v>#N/A</v>
      </c>
      <c r="AI590" s="1" t="e">
        <f ca="1"/>
        <v>#N/A</v>
      </c>
      <c r="AJ590" s="1" t="e">
        <f t="shared" ca="1" si="129"/>
        <v>#N/A</v>
      </c>
      <c r="AK590" s="1" t="str">
        <f t="shared" ca="1" si="119"/>
        <v/>
      </c>
      <c r="AL590" s="93" t="str">
        <f ca="1">IF(ISNUMBER(AA590),IF(AA590&lt;intake_valve_lift!$B$4*1000,0,AA590),"")</f>
        <v/>
      </c>
      <c r="AM590" s="93" t="str">
        <f t="shared" ca="1" si="120"/>
        <v/>
      </c>
      <c r="AN590" s="1" t="str">
        <f t="shared" ca="1" si="121"/>
        <v/>
      </c>
      <c r="AO590" s="93" t="str">
        <f ca="1">IF(ISNUMBER(AE590),IF(AE590&lt;exhaust_valve_lift!$B$4*1000,0,AE590),"")</f>
        <v/>
      </c>
      <c r="AP590" s="93" t="str">
        <f t="shared" ca="1" si="122"/>
        <v/>
      </c>
      <c r="AQ590" s="1" t="e">
        <f ca="1"/>
        <v>#N/A</v>
      </c>
      <c r="AR590" s="1" t="e">
        <f ca="1"/>
        <v>#N/A</v>
      </c>
      <c r="AS590" s="1" t="e">
        <f ca="1"/>
        <v>#N/A</v>
      </c>
      <c r="AT590" s="1" t="e">
        <f ca="1"/>
        <v>#N/A</v>
      </c>
    </row>
    <row r="591" spans="1:46" x14ac:dyDescent="0.25">
      <c r="A591" s="8"/>
      <c r="B591" s="74"/>
      <c r="C591" s="6" t="str">
        <f t="shared" si="123"/>
        <v/>
      </c>
      <c r="D591" s="6" t="str">
        <f t="shared" si="117"/>
        <v/>
      </c>
      <c r="E591" s="3" t="str">
        <f t="shared" si="124"/>
        <v/>
      </c>
      <c r="F591" t="str">
        <f t="shared" si="125"/>
        <v/>
      </c>
      <c r="G591" s="75"/>
      <c r="H591" s="76"/>
      <c r="I591" s="6" t="str">
        <f t="shared" si="126"/>
        <v/>
      </c>
      <c r="J591" s="6" t="str">
        <f t="shared" si="118"/>
        <v/>
      </c>
      <c r="K591" s="3" t="str">
        <f t="shared" si="127"/>
        <v/>
      </c>
      <c r="L591" t="str">
        <f t="shared" si="128"/>
        <v/>
      </c>
      <c r="X591" s="1" t="e">
        <f ca="1"/>
        <v>#N/A</v>
      </c>
      <c r="Y591" s="1" t="e">
        <f ca="1"/>
        <v>#N/A</v>
      </c>
      <c r="Z591" s="92" t="e">
        <f ca="1"/>
        <v>#N/A</v>
      </c>
      <c r="AA591" s="1" t="e">
        <f ca="1"/>
        <v>#N/A</v>
      </c>
      <c r="AB591" s="1" t="e">
        <f ca="1"/>
        <v>#N/A</v>
      </c>
      <c r="AC591" s="1" t="e">
        <f ca="1"/>
        <v>#N/A</v>
      </c>
      <c r="AD591" s="1" t="e">
        <f ca="1"/>
        <v>#N/A</v>
      </c>
      <c r="AE591" s="1" t="e">
        <f ca="1"/>
        <v>#N/A</v>
      </c>
      <c r="AF591" s="1" t="e">
        <f ca="1"/>
        <v>#N/A</v>
      </c>
      <c r="AG591" s="1" t="e">
        <f ca="1"/>
        <v>#N/A</v>
      </c>
      <c r="AH591" s="1" t="e">
        <f ca="1"/>
        <v>#N/A</v>
      </c>
      <c r="AI591" s="1" t="e">
        <f ca="1"/>
        <v>#N/A</v>
      </c>
      <c r="AJ591" s="1" t="e">
        <f t="shared" ca="1" si="129"/>
        <v>#N/A</v>
      </c>
      <c r="AK591" s="1" t="str">
        <f t="shared" ca="1" si="119"/>
        <v/>
      </c>
      <c r="AL591" s="93" t="str">
        <f ca="1">IF(ISNUMBER(AA591),IF(AA591&lt;intake_valve_lift!$B$4*1000,0,AA591),"")</f>
        <v/>
      </c>
      <c r="AM591" s="93" t="str">
        <f t="shared" ca="1" si="120"/>
        <v/>
      </c>
      <c r="AN591" s="1" t="str">
        <f t="shared" ca="1" si="121"/>
        <v/>
      </c>
      <c r="AO591" s="93" t="str">
        <f ca="1">IF(ISNUMBER(AE591),IF(AE591&lt;exhaust_valve_lift!$B$4*1000,0,AE591),"")</f>
        <v/>
      </c>
      <c r="AP591" s="93" t="str">
        <f t="shared" ca="1" si="122"/>
        <v/>
      </c>
      <c r="AQ591" s="1" t="e">
        <f ca="1"/>
        <v>#N/A</v>
      </c>
      <c r="AR591" s="1" t="e">
        <f ca="1"/>
        <v>#N/A</v>
      </c>
      <c r="AS591" s="1" t="e">
        <f ca="1"/>
        <v>#N/A</v>
      </c>
      <c r="AT591" s="1" t="e">
        <f ca="1"/>
        <v>#N/A</v>
      </c>
    </row>
    <row r="592" spans="1:46" x14ac:dyDescent="0.25">
      <c r="A592" s="8"/>
      <c r="B592" s="74"/>
      <c r="C592" s="6" t="str">
        <f t="shared" si="123"/>
        <v/>
      </c>
      <c r="D592" s="6" t="str">
        <f t="shared" si="117"/>
        <v/>
      </c>
      <c r="E592" s="3" t="str">
        <f t="shared" si="124"/>
        <v/>
      </c>
      <c r="F592" t="str">
        <f t="shared" si="125"/>
        <v/>
      </c>
      <c r="G592" s="75"/>
      <c r="H592" s="76"/>
      <c r="I592" s="6" t="str">
        <f t="shared" si="126"/>
        <v/>
      </c>
      <c r="J592" s="6" t="str">
        <f t="shared" si="118"/>
        <v/>
      </c>
      <c r="K592" s="3" t="str">
        <f t="shared" si="127"/>
        <v/>
      </c>
      <c r="L592" t="str">
        <f t="shared" si="128"/>
        <v/>
      </c>
      <c r="X592" s="1" t="e">
        <f ca="1"/>
        <v>#N/A</v>
      </c>
      <c r="Y592" s="1" t="e">
        <f ca="1"/>
        <v>#N/A</v>
      </c>
      <c r="Z592" s="92" t="e">
        <f ca="1"/>
        <v>#N/A</v>
      </c>
      <c r="AA592" s="1" t="e">
        <f ca="1"/>
        <v>#N/A</v>
      </c>
      <c r="AB592" s="1" t="e">
        <f ca="1"/>
        <v>#N/A</v>
      </c>
      <c r="AC592" s="1" t="e">
        <f ca="1"/>
        <v>#N/A</v>
      </c>
      <c r="AD592" s="1" t="e">
        <f ca="1"/>
        <v>#N/A</v>
      </c>
      <c r="AE592" s="1" t="e">
        <f ca="1"/>
        <v>#N/A</v>
      </c>
      <c r="AF592" s="1" t="e">
        <f ca="1"/>
        <v>#N/A</v>
      </c>
      <c r="AG592" s="1" t="e">
        <f ca="1"/>
        <v>#N/A</v>
      </c>
      <c r="AH592" s="1" t="e">
        <f ca="1"/>
        <v>#N/A</v>
      </c>
      <c r="AI592" s="1" t="e">
        <f ca="1"/>
        <v>#N/A</v>
      </c>
      <c r="AJ592" s="1" t="e">
        <f t="shared" ca="1" si="129"/>
        <v>#N/A</v>
      </c>
      <c r="AK592" s="1" t="str">
        <f t="shared" ca="1" si="119"/>
        <v/>
      </c>
      <c r="AL592" s="93" t="str">
        <f ca="1">IF(ISNUMBER(AA592),IF(AA592&lt;intake_valve_lift!$B$4*1000,0,AA592),"")</f>
        <v/>
      </c>
      <c r="AM592" s="93" t="str">
        <f t="shared" ca="1" si="120"/>
        <v/>
      </c>
      <c r="AN592" s="1" t="str">
        <f t="shared" ca="1" si="121"/>
        <v/>
      </c>
      <c r="AO592" s="93" t="str">
        <f ca="1">IF(ISNUMBER(AE592),IF(AE592&lt;exhaust_valve_lift!$B$4*1000,0,AE592),"")</f>
        <v/>
      </c>
      <c r="AP592" s="93" t="str">
        <f t="shared" ca="1" si="122"/>
        <v/>
      </c>
      <c r="AQ592" s="1" t="e">
        <f ca="1"/>
        <v>#N/A</v>
      </c>
      <c r="AR592" s="1" t="e">
        <f ca="1"/>
        <v>#N/A</v>
      </c>
      <c r="AS592" s="1" t="e">
        <f ca="1"/>
        <v>#N/A</v>
      </c>
      <c r="AT592" s="1" t="e">
        <f ca="1"/>
        <v>#N/A</v>
      </c>
    </row>
    <row r="593" spans="1:46" x14ac:dyDescent="0.25">
      <c r="A593" s="8"/>
      <c r="B593" s="74"/>
      <c r="C593" s="6" t="str">
        <f t="shared" si="123"/>
        <v/>
      </c>
      <c r="D593" s="6" t="str">
        <f t="shared" si="117"/>
        <v/>
      </c>
      <c r="E593" s="3" t="str">
        <f t="shared" si="124"/>
        <v/>
      </c>
      <c r="F593" t="str">
        <f t="shared" si="125"/>
        <v/>
      </c>
      <c r="G593" s="75"/>
      <c r="H593" s="76"/>
      <c r="I593" s="6" t="str">
        <f t="shared" si="126"/>
        <v/>
      </c>
      <c r="J593" s="6" t="str">
        <f t="shared" si="118"/>
        <v/>
      </c>
      <c r="K593" s="3" t="str">
        <f t="shared" si="127"/>
        <v/>
      </c>
      <c r="L593" t="str">
        <f t="shared" si="128"/>
        <v/>
      </c>
      <c r="X593" s="1" t="e">
        <f ca="1"/>
        <v>#N/A</v>
      </c>
      <c r="Y593" s="1" t="e">
        <f ca="1"/>
        <v>#N/A</v>
      </c>
      <c r="Z593" s="92" t="e">
        <f ca="1"/>
        <v>#N/A</v>
      </c>
      <c r="AA593" s="1" t="e">
        <f ca="1"/>
        <v>#N/A</v>
      </c>
      <c r="AB593" s="1" t="e">
        <f ca="1"/>
        <v>#N/A</v>
      </c>
      <c r="AC593" s="1" t="e">
        <f ca="1"/>
        <v>#N/A</v>
      </c>
      <c r="AD593" s="1" t="e">
        <f ca="1"/>
        <v>#N/A</v>
      </c>
      <c r="AE593" s="1" t="e">
        <f ca="1"/>
        <v>#N/A</v>
      </c>
      <c r="AF593" s="1" t="e">
        <f ca="1"/>
        <v>#N/A</v>
      </c>
      <c r="AG593" s="1" t="e">
        <f ca="1"/>
        <v>#N/A</v>
      </c>
      <c r="AH593" s="1" t="e">
        <f ca="1"/>
        <v>#N/A</v>
      </c>
      <c r="AI593" s="1" t="e">
        <f ca="1"/>
        <v>#N/A</v>
      </c>
      <c r="AJ593" s="1" t="e">
        <f t="shared" ca="1" si="129"/>
        <v>#N/A</v>
      </c>
      <c r="AK593" s="1" t="str">
        <f t="shared" ca="1" si="119"/>
        <v/>
      </c>
      <c r="AL593" s="93" t="str">
        <f ca="1">IF(ISNUMBER(AA593),IF(AA593&lt;intake_valve_lift!$B$4*1000,0,AA593),"")</f>
        <v/>
      </c>
      <c r="AM593" s="93" t="str">
        <f t="shared" ca="1" si="120"/>
        <v/>
      </c>
      <c r="AN593" s="1" t="str">
        <f t="shared" ca="1" si="121"/>
        <v/>
      </c>
      <c r="AO593" s="93" t="str">
        <f ca="1">IF(ISNUMBER(AE593),IF(AE593&lt;exhaust_valve_lift!$B$4*1000,0,AE593),"")</f>
        <v/>
      </c>
      <c r="AP593" s="93" t="str">
        <f t="shared" ca="1" si="122"/>
        <v/>
      </c>
      <c r="AQ593" s="1" t="e">
        <f ca="1"/>
        <v>#N/A</v>
      </c>
      <c r="AR593" s="1" t="e">
        <f ca="1"/>
        <v>#N/A</v>
      </c>
      <c r="AS593" s="1" t="e">
        <f ca="1"/>
        <v>#N/A</v>
      </c>
      <c r="AT593" s="1" t="e">
        <f ca="1"/>
        <v>#N/A</v>
      </c>
    </row>
    <row r="594" spans="1:46" x14ac:dyDescent="0.25">
      <c r="A594" s="8"/>
      <c r="B594" s="74"/>
      <c r="C594" s="6" t="str">
        <f t="shared" si="123"/>
        <v/>
      </c>
      <c r="D594" s="6" t="str">
        <f t="shared" si="117"/>
        <v/>
      </c>
      <c r="E594" s="3" t="str">
        <f t="shared" si="124"/>
        <v/>
      </c>
      <c r="F594" t="str">
        <f t="shared" si="125"/>
        <v/>
      </c>
      <c r="G594" s="75"/>
      <c r="H594" s="76"/>
      <c r="I594" s="6" t="str">
        <f t="shared" si="126"/>
        <v/>
      </c>
      <c r="J594" s="6" t="str">
        <f t="shared" si="118"/>
        <v/>
      </c>
      <c r="K594" s="3" t="str">
        <f t="shared" si="127"/>
        <v/>
      </c>
      <c r="L594" t="str">
        <f t="shared" si="128"/>
        <v/>
      </c>
      <c r="X594" s="1" t="e">
        <f ca="1"/>
        <v>#N/A</v>
      </c>
      <c r="Y594" s="1" t="e">
        <f ca="1"/>
        <v>#N/A</v>
      </c>
      <c r="Z594" s="92" t="e">
        <f ca="1"/>
        <v>#N/A</v>
      </c>
      <c r="AA594" s="1" t="e">
        <f ca="1"/>
        <v>#N/A</v>
      </c>
      <c r="AB594" s="1" t="e">
        <f ca="1"/>
        <v>#N/A</v>
      </c>
      <c r="AC594" s="1" t="e">
        <f ca="1"/>
        <v>#N/A</v>
      </c>
      <c r="AD594" s="1" t="e">
        <f ca="1"/>
        <v>#N/A</v>
      </c>
      <c r="AE594" s="1" t="e">
        <f ca="1"/>
        <v>#N/A</v>
      </c>
      <c r="AF594" s="1" t="e">
        <f ca="1"/>
        <v>#N/A</v>
      </c>
      <c r="AG594" s="1" t="e">
        <f ca="1"/>
        <v>#N/A</v>
      </c>
      <c r="AH594" s="1" t="e">
        <f ca="1"/>
        <v>#N/A</v>
      </c>
      <c r="AI594" s="1" t="e">
        <f ca="1"/>
        <v>#N/A</v>
      </c>
      <c r="AJ594" s="1" t="e">
        <f t="shared" ca="1" si="129"/>
        <v>#N/A</v>
      </c>
      <c r="AK594" s="1" t="str">
        <f t="shared" ca="1" si="119"/>
        <v/>
      </c>
      <c r="AL594" s="93" t="str">
        <f ca="1">IF(ISNUMBER(AA594),IF(AA594&lt;intake_valve_lift!$B$4*1000,0,AA594),"")</f>
        <v/>
      </c>
      <c r="AM594" s="93" t="str">
        <f t="shared" ca="1" si="120"/>
        <v/>
      </c>
      <c r="AN594" s="1" t="str">
        <f t="shared" ca="1" si="121"/>
        <v/>
      </c>
      <c r="AO594" s="93" t="str">
        <f ca="1">IF(ISNUMBER(AE594),IF(AE594&lt;exhaust_valve_lift!$B$4*1000,0,AE594),"")</f>
        <v/>
      </c>
      <c r="AP594" s="93" t="str">
        <f t="shared" ca="1" si="122"/>
        <v/>
      </c>
      <c r="AQ594" s="1" t="e">
        <f ca="1"/>
        <v>#N/A</v>
      </c>
      <c r="AR594" s="1" t="e">
        <f ca="1"/>
        <v>#N/A</v>
      </c>
      <c r="AS594" s="1" t="e">
        <f ca="1"/>
        <v>#N/A</v>
      </c>
      <c r="AT594" s="1" t="e">
        <f ca="1"/>
        <v>#N/A</v>
      </c>
    </row>
    <row r="595" spans="1:46" x14ac:dyDescent="0.25">
      <c r="A595" s="8"/>
      <c r="B595" s="74"/>
      <c r="C595" s="6" t="str">
        <f t="shared" si="123"/>
        <v/>
      </c>
      <c r="D595" s="6" t="str">
        <f t="shared" si="117"/>
        <v/>
      </c>
      <c r="E595" s="3" t="str">
        <f t="shared" si="124"/>
        <v/>
      </c>
      <c r="F595" t="str">
        <f t="shared" si="125"/>
        <v/>
      </c>
      <c r="G595" s="75"/>
      <c r="H595" s="76"/>
      <c r="I595" s="6" t="str">
        <f t="shared" si="126"/>
        <v/>
      </c>
      <c r="J595" s="6" t="str">
        <f t="shared" si="118"/>
        <v/>
      </c>
      <c r="K595" s="3" t="str">
        <f t="shared" si="127"/>
        <v/>
      </c>
      <c r="L595" t="str">
        <f t="shared" si="128"/>
        <v/>
      </c>
      <c r="X595" s="1" t="e">
        <f ca="1"/>
        <v>#N/A</v>
      </c>
      <c r="Y595" s="1" t="e">
        <f ca="1"/>
        <v>#N/A</v>
      </c>
      <c r="Z595" s="92" t="e">
        <f ca="1"/>
        <v>#N/A</v>
      </c>
      <c r="AA595" s="1" t="e">
        <f ca="1"/>
        <v>#N/A</v>
      </c>
      <c r="AB595" s="1" t="e">
        <f ca="1"/>
        <v>#N/A</v>
      </c>
      <c r="AC595" s="1" t="e">
        <f ca="1"/>
        <v>#N/A</v>
      </c>
      <c r="AD595" s="1" t="e">
        <f ca="1"/>
        <v>#N/A</v>
      </c>
      <c r="AE595" s="1" t="e">
        <f ca="1"/>
        <v>#N/A</v>
      </c>
      <c r="AF595" s="1" t="e">
        <f ca="1"/>
        <v>#N/A</v>
      </c>
      <c r="AG595" s="1" t="e">
        <f ca="1"/>
        <v>#N/A</v>
      </c>
      <c r="AH595" s="1" t="e">
        <f ca="1"/>
        <v>#N/A</v>
      </c>
      <c r="AI595" s="1" t="e">
        <f ca="1"/>
        <v>#N/A</v>
      </c>
      <c r="AJ595" s="1" t="e">
        <f t="shared" ca="1" si="129"/>
        <v>#N/A</v>
      </c>
      <c r="AK595" s="1" t="str">
        <f t="shared" ca="1" si="119"/>
        <v/>
      </c>
      <c r="AL595" s="93" t="str">
        <f ca="1">IF(ISNUMBER(AA595),IF(AA595&lt;intake_valve_lift!$B$4*1000,0,AA595),"")</f>
        <v/>
      </c>
      <c r="AM595" s="93" t="str">
        <f t="shared" ca="1" si="120"/>
        <v/>
      </c>
      <c r="AN595" s="1" t="str">
        <f t="shared" ca="1" si="121"/>
        <v/>
      </c>
      <c r="AO595" s="93" t="str">
        <f ca="1">IF(ISNUMBER(AE595),IF(AE595&lt;exhaust_valve_lift!$B$4*1000,0,AE595),"")</f>
        <v/>
      </c>
      <c r="AP595" s="93" t="str">
        <f t="shared" ca="1" si="122"/>
        <v/>
      </c>
      <c r="AQ595" s="1" t="e">
        <f ca="1"/>
        <v>#N/A</v>
      </c>
      <c r="AR595" s="1" t="e">
        <f ca="1"/>
        <v>#N/A</v>
      </c>
      <c r="AS595" s="1" t="e">
        <f ca="1"/>
        <v>#N/A</v>
      </c>
      <c r="AT595" s="1" t="e">
        <f ca="1"/>
        <v>#N/A</v>
      </c>
    </row>
    <row r="596" spans="1:46" x14ac:dyDescent="0.25">
      <c r="A596" s="8"/>
      <c r="B596" s="74"/>
      <c r="C596" s="6" t="str">
        <f t="shared" si="123"/>
        <v/>
      </c>
      <c r="D596" s="6" t="str">
        <f t="shared" si="117"/>
        <v/>
      </c>
      <c r="E596" s="3" t="str">
        <f t="shared" si="124"/>
        <v/>
      </c>
      <c r="F596" t="str">
        <f t="shared" si="125"/>
        <v/>
      </c>
      <c r="G596" s="75"/>
      <c r="H596" s="76"/>
      <c r="I596" s="6" t="str">
        <f t="shared" si="126"/>
        <v/>
      </c>
      <c r="J596" s="6" t="str">
        <f t="shared" si="118"/>
        <v/>
      </c>
      <c r="K596" s="3" t="str">
        <f t="shared" si="127"/>
        <v/>
      </c>
      <c r="L596" t="str">
        <f t="shared" si="128"/>
        <v/>
      </c>
      <c r="X596" s="1" t="e">
        <f ca="1"/>
        <v>#N/A</v>
      </c>
      <c r="Y596" s="1" t="e">
        <f ca="1"/>
        <v>#N/A</v>
      </c>
      <c r="Z596" s="92" t="e">
        <f ca="1"/>
        <v>#N/A</v>
      </c>
      <c r="AA596" s="1" t="e">
        <f ca="1"/>
        <v>#N/A</v>
      </c>
      <c r="AB596" s="1" t="e">
        <f ca="1"/>
        <v>#N/A</v>
      </c>
      <c r="AC596" s="1" t="e">
        <f ca="1"/>
        <v>#N/A</v>
      </c>
      <c r="AD596" s="1" t="e">
        <f ca="1"/>
        <v>#N/A</v>
      </c>
      <c r="AE596" s="1" t="e">
        <f ca="1"/>
        <v>#N/A</v>
      </c>
      <c r="AF596" s="1" t="e">
        <f ca="1"/>
        <v>#N/A</v>
      </c>
      <c r="AG596" s="1" t="e">
        <f ca="1"/>
        <v>#N/A</v>
      </c>
      <c r="AH596" s="1" t="e">
        <f ca="1"/>
        <v>#N/A</v>
      </c>
      <c r="AI596" s="1" t="e">
        <f ca="1"/>
        <v>#N/A</v>
      </c>
      <c r="AJ596" s="1" t="e">
        <f t="shared" ca="1" si="129"/>
        <v>#N/A</v>
      </c>
      <c r="AK596" s="1" t="str">
        <f t="shared" ca="1" si="119"/>
        <v/>
      </c>
      <c r="AL596" s="93" t="str">
        <f ca="1">IF(ISNUMBER(AA596),IF(AA596&lt;intake_valve_lift!$B$4*1000,0,AA596),"")</f>
        <v/>
      </c>
      <c r="AM596" s="93" t="str">
        <f t="shared" ca="1" si="120"/>
        <v/>
      </c>
      <c r="AN596" s="1" t="str">
        <f t="shared" ca="1" si="121"/>
        <v/>
      </c>
      <c r="AO596" s="93" t="str">
        <f ca="1">IF(ISNUMBER(AE596),IF(AE596&lt;exhaust_valve_lift!$B$4*1000,0,AE596),"")</f>
        <v/>
      </c>
      <c r="AP596" s="93" t="str">
        <f t="shared" ca="1" si="122"/>
        <v/>
      </c>
      <c r="AQ596" s="1" t="e">
        <f ca="1"/>
        <v>#N/A</v>
      </c>
      <c r="AR596" s="1" t="e">
        <f ca="1"/>
        <v>#N/A</v>
      </c>
      <c r="AS596" s="1" t="e">
        <f ca="1"/>
        <v>#N/A</v>
      </c>
      <c r="AT596" s="1" t="e">
        <f ca="1"/>
        <v>#N/A</v>
      </c>
    </row>
    <row r="597" spans="1:46" x14ac:dyDescent="0.25">
      <c r="A597" s="8"/>
      <c r="B597" s="74"/>
      <c r="C597" s="6" t="str">
        <f t="shared" si="123"/>
        <v/>
      </c>
      <c r="D597" s="6" t="str">
        <f t="shared" si="117"/>
        <v/>
      </c>
      <c r="E597" s="3" t="str">
        <f t="shared" si="124"/>
        <v/>
      </c>
      <c r="F597" t="str">
        <f t="shared" si="125"/>
        <v/>
      </c>
      <c r="G597" s="75"/>
      <c r="H597" s="76"/>
      <c r="I597" s="6" t="str">
        <f t="shared" si="126"/>
        <v/>
      </c>
      <c r="J597" s="6" t="str">
        <f t="shared" si="118"/>
        <v/>
      </c>
      <c r="K597" s="3" t="str">
        <f t="shared" si="127"/>
        <v/>
      </c>
      <c r="L597" t="str">
        <f t="shared" si="128"/>
        <v/>
      </c>
      <c r="X597" s="1" t="e">
        <f ca="1"/>
        <v>#N/A</v>
      </c>
      <c r="Y597" s="1" t="e">
        <f ca="1"/>
        <v>#N/A</v>
      </c>
      <c r="Z597" s="92" t="e">
        <f ca="1"/>
        <v>#N/A</v>
      </c>
      <c r="AA597" s="1" t="e">
        <f ca="1"/>
        <v>#N/A</v>
      </c>
      <c r="AB597" s="1" t="e">
        <f ca="1"/>
        <v>#N/A</v>
      </c>
      <c r="AC597" s="1" t="e">
        <f ca="1"/>
        <v>#N/A</v>
      </c>
      <c r="AD597" s="1" t="e">
        <f ca="1"/>
        <v>#N/A</v>
      </c>
      <c r="AE597" s="1" t="e">
        <f ca="1"/>
        <v>#N/A</v>
      </c>
      <c r="AF597" s="1" t="e">
        <f ca="1"/>
        <v>#N/A</v>
      </c>
      <c r="AG597" s="1" t="e">
        <f ca="1"/>
        <v>#N/A</v>
      </c>
      <c r="AH597" s="1" t="e">
        <f ca="1"/>
        <v>#N/A</v>
      </c>
      <c r="AI597" s="1" t="e">
        <f ca="1"/>
        <v>#N/A</v>
      </c>
      <c r="AJ597" s="1" t="e">
        <f t="shared" ca="1" si="129"/>
        <v>#N/A</v>
      </c>
      <c r="AK597" s="1" t="str">
        <f t="shared" ca="1" si="119"/>
        <v/>
      </c>
      <c r="AL597" s="93" t="str">
        <f ca="1">IF(ISNUMBER(AA597),IF(AA597&lt;intake_valve_lift!$B$4*1000,0,AA597),"")</f>
        <v/>
      </c>
      <c r="AM597" s="93" t="str">
        <f t="shared" ca="1" si="120"/>
        <v/>
      </c>
      <c r="AN597" s="1" t="str">
        <f t="shared" ca="1" si="121"/>
        <v/>
      </c>
      <c r="AO597" s="93" t="str">
        <f ca="1">IF(ISNUMBER(AE597),IF(AE597&lt;exhaust_valve_lift!$B$4*1000,0,AE597),"")</f>
        <v/>
      </c>
      <c r="AP597" s="93" t="str">
        <f t="shared" ca="1" si="122"/>
        <v/>
      </c>
      <c r="AQ597" s="1" t="e">
        <f ca="1"/>
        <v>#N/A</v>
      </c>
      <c r="AR597" s="1" t="e">
        <f ca="1"/>
        <v>#N/A</v>
      </c>
      <c r="AS597" s="1" t="e">
        <f ca="1"/>
        <v>#N/A</v>
      </c>
      <c r="AT597" s="1" t="e">
        <f ca="1"/>
        <v>#N/A</v>
      </c>
    </row>
    <row r="598" spans="1:46" x14ac:dyDescent="0.25">
      <c r="A598" s="8"/>
      <c r="B598" s="74"/>
      <c r="C598" s="6" t="str">
        <f t="shared" si="123"/>
        <v/>
      </c>
      <c r="D598" s="6" t="str">
        <f t="shared" si="117"/>
        <v/>
      </c>
      <c r="E598" s="3" t="str">
        <f t="shared" si="124"/>
        <v/>
      </c>
      <c r="F598" t="str">
        <f t="shared" si="125"/>
        <v/>
      </c>
      <c r="G598" s="75"/>
      <c r="H598" s="76"/>
      <c r="I598" s="6" t="str">
        <f t="shared" si="126"/>
        <v/>
      </c>
      <c r="J598" s="6" t="str">
        <f t="shared" si="118"/>
        <v/>
      </c>
      <c r="K598" s="3" t="str">
        <f t="shared" si="127"/>
        <v/>
      </c>
      <c r="L598" t="str">
        <f t="shared" si="128"/>
        <v/>
      </c>
      <c r="X598" s="1" t="e">
        <f ca="1"/>
        <v>#N/A</v>
      </c>
      <c r="Y598" s="1" t="e">
        <f ca="1"/>
        <v>#N/A</v>
      </c>
      <c r="Z598" s="92" t="e">
        <f ca="1"/>
        <v>#N/A</v>
      </c>
      <c r="AA598" s="1" t="e">
        <f ca="1"/>
        <v>#N/A</v>
      </c>
      <c r="AB598" s="1" t="e">
        <f ca="1"/>
        <v>#N/A</v>
      </c>
      <c r="AC598" s="1" t="e">
        <f ca="1"/>
        <v>#N/A</v>
      </c>
      <c r="AD598" s="1" t="e">
        <f ca="1"/>
        <v>#N/A</v>
      </c>
      <c r="AE598" s="1" t="e">
        <f ca="1"/>
        <v>#N/A</v>
      </c>
      <c r="AF598" s="1" t="e">
        <f ca="1"/>
        <v>#N/A</v>
      </c>
      <c r="AG598" s="1" t="e">
        <f ca="1"/>
        <v>#N/A</v>
      </c>
      <c r="AH598" s="1" t="e">
        <f ca="1"/>
        <v>#N/A</v>
      </c>
      <c r="AI598" s="1" t="e">
        <f ca="1"/>
        <v>#N/A</v>
      </c>
      <c r="AJ598" s="1" t="e">
        <f t="shared" ca="1" si="129"/>
        <v>#N/A</v>
      </c>
      <c r="AK598" s="1" t="str">
        <f t="shared" ca="1" si="119"/>
        <v/>
      </c>
      <c r="AL598" s="93" t="str">
        <f ca="1">IF(ISNUMBER(AA598),IF(AA598&lt;intake_valve_lift!$B$4*1000,0,AA598),"")</f>
        <v/>
      </c>
      <c r="AM598" s="93" t="str">
        <f t="shared" ca="1" si="120"/>
        <v/>
      </c>
      <c r="AN598" s="1" t="str">
        <f t="shared" ca="1" si="121"/>
        <v/>
      </c>
      <c r="AO598" s="93" t="str">
        <f ca="1">IF(ISNUMBER(AE598),IF(AE598&lt;exhaust_valve_lift!$B$4*1000,0,AE598),"")</f>
        <v/>
      </c>
      <c r="AP598" s="93" t="str">
        <f t="shared" ca="1" si="122"/>
        <v/>
      </c>
      <c r="AQ598" s="1" t="e">
        <f ca="1"/>
        <v>#N/A</v>
      </c>
      <c r="AR598" s="1" t="e">
        <f ca="1"/>
        <v>#N/A</v>
      </c>
      <c r="AS598" s="1" t="e">
        <f ca="1"/>
        <v>#N/A</v>
      </c>
      <c r="AT598" s="1" t="e">
        <f ca="1"/>
        <v>#N/A</v>
      </c>
    </row>
    <row r="599" spans="1:46" x14ac:dyDescent="0.25">
      <c r="A599" s="8"/>
      <c r="B599" s="74"/>
      <c r="C599" s="6" t="str">
        <f t="shared" si="123"/>
        <v/>
      </c>
      <c r="D599" s="6" t="str">
        <f t="shared" si="117"/>
        <v/>
      </c>
      <c r="E599" s="3" t="str">
        <f t="shared" si="124"/>
        <v/>
      </c>
      <c r="F599" t="str">
        <f t="shared" si="125"/>
        <v/>
      </c>
      <c r="G599" s="75"/>
      <c r="H599" s="76"/>
      <c r="I599" s="6" t="str">
        <f t="shared" si="126"/>
        <v/>
      </c>
      <c r="J599" s="6" t="str">
        <f t="shared" si="118"/>
        <v/>
      </c>
      <c r="K599" s="3" t="str">
        <f t="shared" si="127"/>
        <v/>
      </c>
      <c r="L599" t="str">
        <f t="shared" si="128"/>
        <v/>
      </c>
      <c r="X599" s="1" t="e">
        <f ca="1"/>
        <v>#N/A</v>
      </c>
      <c r="Y599" s="1" t="e">
        <f ca="1"/>
        <v>#N/A</v>
      </c>
      <c r="Z599" s="92" t="e">
        <f ca="1"/>
        <v>#N/A</v>
      </c>
      <c r="AA599" s="1" t="e">
        <f ca="1"/>
        <v>#N/A</v>
      </c>
      <c r="AB599" s="1" t="e">
        <f ca="1"/>
        <v>#N/A</v>
      </c>
      <c r="AC599" s="1" t="e">
        <f ca="1"/>
        <v>#N/A</v>
      </c>
      <c r="AD599" s="1" t="e">
        <f ca="1"/>
        <v>#N/A</v>
      </c>
      <c r="AE599" s="1" t="e">
        <f ca="1"/>
        <v>#N/A</v>
      </c>
      <c r="AF599" s="1" t="e">
        <f ca="1"/>
        <v>#N/A</v>
      </c>
      <c r="AG599" s="1" t="e">
        <f ca="1"/>
        <v>#N/A</v>
      </c>
      <c r="AH599" s="1" t="e">
        <f ca="1"/>
        <v>#N/A</v>
      </c>
      <c r="AI599" s="1" t="e">
        <f ca="1"/>
        <v>#N/A</v>
      </c>
      <c r="AJ599" s="1" t="e">
        <f t="shared" ca="1" si="129"/>
        <v>#N/A</v>
      </c>
      <c r="AK599" s="1" t="str">
        <f t="shared" ca="1" si="119"/>
        <v/>
      </c>
      <c r="AL599" s="93" t="str">
        <f ca="1">IF(ISNUMBER(AA599),IF(AA599&lt;intake_valve_lift!$B$4*1000,0,AA599),"")</f>
        <v/>
      </c>
      <c r="AM599" s="93" t="str">
        <f t="shared" ca="1" si="120"/>
        <v/>
      </c>
      <c r="AN599" s="1" t="str">
        <f t="shared" ca="1" si="121"/>
        <v/>
      </c>
      <c r="AO599" s="93" t="str">
        <f ca="1">IF(ISNUMBER(AE599),IF(AE599&lt;exhaust_valve_lift!$B$4*1000,0,AE599),"")</f>
        <v/>
      </c>
      <c r="AP599" s="93" t="str">
        <f t="shared" ca="1" si="122"/>
        <v/>
      </c>
      <c r="AQ599" s="1" t="e">
        <f ca="1"/>
        <v>#N/A</v>
      </c>
      <c r="AR599" s="1" t="e">
        <f ca="1"/>
        <v>#N/A</v>
      </c>
      <c r="AS599" s="1" t="e">
        <f ca="1"/>
        <v>#N/A</v>
      </c>
      <c r="AT599" s="1" t="e">
        <f ca="1"/>
        <v>#N/A</v>
      </c>
    </row>
    <row r="600" spans="1:46" x14ac:dyDescent="0.25">
      <c r="A600" s="8"/>
      <c r="B600" s="74"/>
      <c r="C600" s="6" t="str">
        <f t="shared" si="123"/>
        <v/>
      </c>
      <c r="D600" s="6" t="str">
        <f t="shared" si="117"/>
        <v/>
      </c>
      <c r="E600" s="3" t="str">
        <f t="shared" si="124"/>
        <v/>
      </c>
      <c r="F600" t="str">
        <f t="shared" si="125"/>
        <v/>
      </c>
      <c r="G600" s="75"/>
      <c r="H600" s="76"/>
      <c r="I600" s="6" t="str">
        <f t="shared" si="126"/>
        <v/>
      </c>
      <c r="J600" s="6" t="str">
        <f t="shared" si="118"/>
        <v/>
      </c>
      <c r="K600" s="3" t="str">
        <f t="shared" si="127"/>
        <v/>
      </c>
      <c r="L600" t="str">
        <f t="shared" si="128"/>
        <v/>
      </c>
      <c r="X600" s="1" t="e">
        <f ca="1"/>
        <v>#N/A</v>
      </c>
      <c r="Y600" s="1" t="e">
        <f ca="1"/>
        <v>#N/A</v>
      </c>
      <c r="Z600" s="92" t="e">
        <f ca="1"/>
        <v>#N/A</v>
      </c>
      <c r="AA600" s="1" t="e">
        <f ca="1"/>
        <v>#N/A</v>
      </c>
      <c r="AB600" s="1" t="e">
        <f ca="1"/>
        <v>#N/A</v>
      </c>
      <c r="AC600" s="1" t="e">
        <f ca="1"/>
        <v>#N/A</v>
      </c>
      <c r="AD600" s="1" t="e">
        <f ca="1"/>
        <v>#N/A</v>
      </c>
      <c r="AE600" s="1" t="e">
        <f ca="1"/>
        <v>#N/A</v>
      </c>
      <c r="AF600" s="1" t="e">
        <f ca="1"/>
        <v>#N/A</v>
      </c>
      <c r="AG600" s="1" t="e">
        <f ca="1"/>
        <v>#N/A</v>
      </c>
      <c r="AH600" s="1" t="e">
        <f ca="1"/>
        <v>#N/A</v>
      </c>
      <c r="AI600" s="1" t="e">
        <f ca="1"/>
        <v>#N/A</v>
      </c>
      <c r="AJ600" s="1" t="e">
        <f t="shared" ca="1" si="129"/>
        <v>#N/A</v>
      </c>
      <c r="AK600" s="1" t="str">
        <f t="shared" ca="1" si="119"/>
        <v/>
      </c>
      <c r="AL600" s="93" t="str">
        <f ca="1">IF(ISNUMBER(AA600),IF(AA600&lt;intake_valve_lift!$B$4*1000,0,AA600),"")</f>
        <v/>
      </c>
      <c r="AM600" s="93" t="str">
        <f t="shared" ca="1" si="120"/>
        <v/>
      </c>
      <c r="AN600" s="1" t="str">
        <f t="shared" ca="1" si="121"/>
        <v/>
      </c>
      <c r="AO600" s="93" t="str">
        <f ca="1">IF(ISNUMBER(AE600),IF(AE600&lt;exhaust_valve_lift!$B$4*1000,0,AE600),"")</f>
        <v/>
      </c>
      <c r="AP600" s="93" t="str">
        <f t="shared" ca="1" si="122"/>
        <v/>
      </c>
      <c r="AQ600" s="1" t="e">
        <f ca="1"/>
        <v>#N/A</v>
      </c>
      <c r="AR600" s="1" t="e">
        <f ca="1"/>
        <v>#N/A</v>
      </c>
      <c r="AS600" s="1" t="e">
        <f ca="1"/>
        <v>#N/A</v>
      </c>
      <c r="AT600" s="1" t="e">
        <f ca="1"/>
        <v>#N/A</v>
      </c>
    </row>
    <row r="601" spans="1:46" x14ac:dyDescent="0.25">
      <c r="A601" s="8"/>
      <c r="B601" s="74"/>
      <c r="C601" s="6" t="str">
        <f t="shared" si="123"/>
        <v/>
      </c>
      <c r="D601" s="6" t="str">
        <f t="shared" si="117"/>
        <v/>
      </c>
      <c r="E601" s="3" t="str">
        <f t="shared" si="124"/>
        <v/>
      </c>
      <c r="F601" t="str">
        <f t="shared" si="125"/>
        <v/>
      </c>
      <c r="G601" s="75"/>
      <c r="H601" s="76"/>
      <c r="I601" s="6" t="str">
        <f t="shared" si="126"/>
        <v/>
      </c>
      <c r="J601" s="6" t="str">
        <f t="shared" si="118"/>
        <v/>
      </c>
      <c r="K601" s="3" t="str">
        <f t="shared" si="127"/>
        <v/>
      </c>
      <c r="L601" t="str">
        <f t="shared" si="128"/>
        <v/>
      </c>
      <c r="X601" s="1" t="e">
        <f ca="1"/>
        <v>#N/A</v>
      </c>
      <c r="Y601" s="1" t="e">
        <f ca="1"/>
        <v>#N/A</v>
      </c>
      <c r="Z601" s="92" t="e">
        <f ca="1"/>
        <v>#N/A</v>
      </c>
      <c r="AA601" s="1" t="e">
        <f ca="1"/>
        <v>#N/A</v>
      </c>
      <c r="AB601" s="1" t="e">
        <f ca="1"/>
        <v>#N/A</v>
      </c>
      <c r="AC601" s="1" t="e">
        <f ca="1"/>
        <v>#N/A</v>
      </c>
      <c r="AD601" s="1" t="e">
        <f ca="1"/>
        <v>#N/A</v>
      </c>
      <c r="AE601" s="1" t="e">
        <f ca="1"/>
        <v>#N/A</v>
      </c>
      <c r="AF601" s="1" t="e">
        <f ca="1"/>
        <v>#N/A</v>
      </c>
      <c r="AG601" s="1" t="e">
        <f ca="1"/>
        <v>#N/A</v>
      </c>
      <c r="AH601" s="1" t="e">
        <f ca="1"/>
        <v>#N/A</v>
      </c>
      <c r="AI601" s="1" t="e">
        <f ca="1"/>
        <v>#N/A</v>
      </c>
      <c r="AJ601" s="1" t="e">
        <f t="shared" ca="1" si="129"/>
        <v>#N/A</v>
      </c>
      <c r="AK601" s="1" t="str">
        <f t="shared" ca="1" si="119"/>
        <v/>
      </c>
      <c r="AL601" s="93" t="str">
        <f ca="1">IF(ISNUMBER(AA601),IF(AA601&lt;intake_valve_lift!$B$4*1000,0,AA601),"")</f>
        <v/>
      </c>
      <c r="AM601" s="93" t="str">
        <f t="shared" ca="1" si="120"/>
        <v/>
      </c>
      <c r="AN601" s="1" t="str">
        <f t="shared" ca="1" si="121"/>
        <v/>
      </c>
      <c r="AO601" s="93" t="str">
        <f ca="1">IF(ISNUMBER(AE601),IF(AE601&lt;exhaust_valve_lift!$B$4*1000,0,AE601),"")</f>
        <v/>
      </c>
      <c r="AP601" s="93" t="str">
        <f t="shared" ca="1" si="122"/>
        <v/>
      </c>
      <c r="AQ601" s="1" t="e">
        <f ca="1"/>
        <v>#N/A</v>
      </c>
      <c r="AR601" s="1" t="e">
        <f ca="1"/>
        <v>#N/A</v>
      </c>
      <c r="AS601" s="1" t="e">
        <f ca="1"/>
        <v>#N/A</v>
      </c>
      <c r="AT601" s="1" t="e">
        <f ca="1"/>
        <v>#N/A</v>
      </c>
    </row>
    <row r="602" spans="1:46" x14ac:dyDescent="0.25">
      <c r="A602" s="8"/>
      <c r="B602" s="74"/>
      <c r="C602" s="6" t="str">
        <f t="shared" si="123"/>
        <v/>
      </c>
      <c r="D602" s="6" t="str">
        <f t="shared" si="117"/>
        <v/>
      </c>
      <c r="E602" s="3" t="str">
        <f t="shared" si="124"/>
        <v/>
      </c>
      <c r="F602" t="str">
        <f t="shared" si="125"/>
        <v/>
      </c>
      <c r="G602" s="75"/>
      <c r="H602" s="76"/>
      <c r="I602" s="6" t="str">
        <f t="shared" si="126"/>
        <v/>
      </c>
      <c r="J602" s="6" t="str">
        <f t="shared" si="118"/>
        <v/>
      </c>
      <c r="K602" s="3" t="str">
        <f t="shared" si="127"/>
        <v/>
      </c>
      <c r="L602" t="str">
        <f t="shared" si="128"/>
        <v/>
      </c>
      <c r="X602" s="1" t="e">
        <f ca="1"/>
        <v>#N/A</v>
      </c>
      <c r="Y602" s="1" t="e">
        <f ca="1"/>
        <v>#N/A</v>
      </c>
      <c r="Z602" s="92" t="e">
        <f ca="1"/>
        <v>#N/A</v>
      </c>
      <c r="AA602" s="1" t="e">
        <f ca="1"/>
        <v>#N/A</v>
      </c>
      <c r="AB602" s="1" t="e">
        <f ca="1"/>
        <v>#N/A</v>
      </c>
      <c r="AC602" s="1" t="e">
        <f ca="1"/>
        <v>#N/A</v>
      </c>
      <c r="AD602" s="1" t="e">
        <f ca="1"/>
        <v>#N/A</v>
      </c>
      <c r="AE602" s="1" t="e">
        <f ca="1"/>
        <v>#N/A</v>
      </c>
      <c r="AF602" s="1" t="e">
        <f ca="1"/>
        <v>#N/A</v>
      </c>
      <c r="AG602" s="1" t="e">
        <f ca="1"/>
        <v>#N/A</v>
      </c>
      <c r="AH602" s="1" t="e">
        <f ca="1"/>
        <v>#N/A</v>
      </c>
      <c r="AI602" s="1" t="e">
        <f ca="1"/>
        <v>#N/A</v>
      </c>
      <c r="AJ602" s="1" t="e">
        <f t="shared" ca="1" si="129"/>
        <v>#N/A</v>
      </c>
      <c r="AK602" s="1" t="str">
        <f t="shared" ca="1" si="119"/>
        <v/>
      </c>
      <c r="AL602" s="93" t="str">
        <f ca="1">IF(ISNUMBER(AA602),IF(AA602&lt;intake_valve_lift!$B$4*1000,0,AA602),"")</f>
        <v/>
      </c>
      <c r="AM602" s="93" t="str">
        <f t="shared" ca="1" si="120"/>
        <v/>
      </c>
      <c r="AN602" s="1" t="str">
        <f t="shared" ca="1" si="121"/>
        <v/>
      </c>
      <c r="AO602" s="93" t="str">
        <f ca="1">IF(ISNUMBER(AE602),IF(AE602&lt;exhaust_valve_lift!$B$4*1000,0,AE602),"")</f>
        <v/>
      </c>
      <c r="AP602" s="93" t="str">
        <f t="shared" ca="1" si="122"/>
        <v/>
      </c>
      <c r="AQ602" s="1" t="e">
        <f ca="1"/>
        <v>#N/A</v>
      </c>
      <c r="AR602" s="1" t="e">
        <f ca="1"/>
        <v>#N/A</v>
      </c>
      <c r="AS602" s="1" t="e">
        <f ca="1"/>
        <v>#N/A</v>
      </c>
      <c r="AT602" s="1" t="e">
        <f ca="1"/>
        <v>#N/A</v>
      </c>
    </row>
    <row r="603" spans="1:46" x14ac:dyDescent="0.25">
      <c r="A603" s="8"/>
      <c r="B603" s="74"/>
      <c r="C603" s="6" t="str">
        <f t="shared" si="123"/>
        <v/>
      </c>
      <c r="D603" s="6" t="str">
        <f t="shared" si="117"/>
        <v/>
      </c>
      <c r="E603" s="3" t="str">
        <f t="shared" si="124"/>
        <v/>
      </c>
      <c r="F603" t="str">
        <f t="shared" si="125"/>
        <v/>
      </c>
      <c r="G603" s="75"/>
      <c r="H603" s="76"/>
      <c r="I603" s="6" t="str">
        <f t="shared" si="126"/>
        <v/>
      </c>
      <c r="J603" s="6" t="str">
        <f t="shared" si="118"/>
        <v/>
      </c>
      <c r="K603" s="3" t="str">
        <f t="shared" si="127"/>
        <v/>
      </c>
      <c r="L603" t="str">
        <f t="shared" si="128"/>
        <v/>
      </c>
      <c r="X603" s="1" t="e">
        <f ca="1"/>
        <v>#N/A</v>
      </c>
      <c r="Y603" s="1" t="e">
        <f ca="1"/>
        <v>#N/A</v>
      </c>
      <c r="Z603" s="92" t="e">
        <f ca="1"/>
        <v>#N/A</v>
      </c>
      <c r="AA603" s="1" t="e">
        <f ca="1"/>
        <v>#N/A</v>
      </c>
      <c r="AB603" s="1" t="e">
        <f ca="1"/>
        <v>#N/A</v>
      </c>
      <c r="AC603" s="1" t="e">
        <f ca="1"/>
        <v>#N/A</v>
      </c>
      <c r="AD603" s="1" t="e">
        <f ca="1"/>
        <v>#N/A</v>
      </c>
      <c r="AE603" s="1" t="e">
        <f ca="1"/>
        <v>#N/A</v>
      </c>
      <c r="AF603" s="1" t="e">
        <f ca="1"/>
        <v>#N/A</v>
      </c>
      <c r="AG603" s="1" t="e">
        <f ca="1"/>
        <v>#N/A</v>
      </c>
      <c r="AH603" s="1" t="e">
        <f ca="1"/>
        <v>#N/A</v>
      </c>
      <c r="AI603" s="1" t="e">
        <f ca="1"/>
        <v>#N/A</v>
      </c>
      <c r="AJ603" s="1" t="e">
        <f t="shared" ca="1" si="129"/>
        <v>#N/A</v>
      </c>
      <c r="AK603" s="1" t="str">
        <f t="shared" ca="1" si="119"/>
        <v/>
      </c>
      <c r="AL603" s="93" t="str">
        <f ca="1">IF(ISNUMBER(AA603),IF(AA603&lt;intake_valve_lift!$B$4*1000,0,AA603),"")</f>
        <v/>
      </c>
      <c r="AM603" s="93" t="str">
        <f t="shared" ca="1" si="120"/>
        <v/>
      </c>
      <c r="AN603" s="1" t="str">
        <f t="shared" ca="1" si="121"/>
        <v/>
      </c>
      <c r="AO603" s="93" t="str">
        <f ca="1">IF(ISNUMBER(AE603),IF(AE603&lt;exhaust_valve_lift!$B$4*1000,0,AE603),"")</f>
        <v/>
      </c>
      <c r="AP603" s="93" t="str">
        <f t="shared" ca="1" si="122"/>
        <v/>
      </c>
      <c r="AQ603" s="1" t="e">
        <f ca="1"/>
        <v>#N/A</v>
      </c>
      <c r="AR603" s="1" t="e">
        <f ca="1"/>
        <v>#N/A</v>
      </c>
      <c r="AS603" s="1" t="e">
        <f ca="1"/>
        <v>#N/A</v>
      </c>
      <c r="AT603" s="1" t="e">
        <f ca="1"/>
        <v>#N/A</v>
      </c>
    </row>
    <row r="604" spans="1:46" x14ac:dyDescent="0.25">
      <c r="A604" s="8"/>
      <c r="B604" s="74"/>
      <c r="C604" s="6" t="str">
        <f t="shared" si="123"/>
        <v/>
      </c>
      <c r="D604" s="6" t="str">
        <f t="shared" si="117"/>
        <v/>
      </c>
      <c r="E604" s="3" t="str">
        <f t="shared" si="124"/>
        <v/>
      </c>
      <c r="F604" t="str">
        <f t="shared" si="125"/>
        <v/>
      </c>
      <c r="G604" s="75"/>
      <c r="H604" s="76"/>
      <c r="I604" s="6" t="str">
        <f t="shared" si="126"/>
        <v/>
      </c>
      <c r="J604" s="6" t="str">
        <f t="shared" si="118"/>
        <v/>
      </c>
      <c r="K604" s="3" t="str">
        <f t="shared" si="127"/>
        <v/>
      </c>
      <c r="L604" t="str">
        <f t="shared" si="128"/>
        <v/>
      </c>
      <c r="X604" s="1" t="e">
        <f ca="1"/>
        <v>#N/A</v>
      </c>
      <c r="Y604" s="1" t="e">
        <f ca="1"/>
        <v>#N/A</v>
      </c>
      <c r="Z604" s="92" t="e">
        <f ca="1"/>
        <v>#N/A</v>
      </c>
      <c r="AA604" s="1" t="e">
        <f ca="1"/>
        <v>#N/A</v>
      </c>
      <c r="AB604" s="1" t="e">
        <f ca="1"/>
        <v>#N/A</v>
      </c>
      <c r="AC604" s="1" t="e">
        <f ca="1"/>
        <v>#N/A</v>
      </c>
      <c r="AD604" s="1" t="e">
        <f ca="1"/>
        <v>#N/A</v>
      </c>
      <c r="AE604" s="1" t="e">
        <f ca="1"/>
        <v>#N/A</v>
      </c>
      <c r="AF604" s="1" t="e">
        <f ca="1"/>
        <v>#N/A</v>
      </c>
      <c r="AG604" s="1" t="e">
        <f ca="1"/>
        <v>#N/A</v>
      </c>
      <c r="AH604" s="1" t="e">
        <f ca="1"/>
        <v>#N/A</v>
      </c>
      <c r="AI604" s="1" t="e">
        <f ca="1"/>
        <v>#N/A</v>
      </c>
      <c r="AJ604" s="1" t="e">
        <f t="shared" ca="1" si="129"/>
        <v>#N/A</v>
      </c>
      <c r="AK604" s="1" t="str">
        <f t="shared" ca="1" si="119"/>
        <v/>
      </c>
      <c r="AL604" s="93" t="str">
        <f ca="1">IF(ISNUMBER(AA604),IF(AA604&lt;intake_valve_lift!$B$4*1000,0,AA604),"")</f>
        <v/>
      </c>
      <c r="AM604" s="93" t="str">
        <f t="shared" ca="1" si="120"/>
        <v/>
      </c>
      <c r="AN604" s="1" t="str">
        <f t="shared" ca="1" si="121"/>
        <v/>
      </c>
      <c r="AO604" s="93" t="str">
        <f ca="1">IF(ISNUMBER(AE604),IF(AE604&lt;exhaust_valve_lift!$B$4*1000,0,AE604),"")</f>
        <v/>
      </c>
      <c r="AP604" s="93" t="str">
        <f t="shared" ca="1" si="122"/>
        <v/>
      </c>
      <c r="AQ604" s="1" t="e">
        <f ca="1"/>
        <v>#N/A</v>
      </c>
      <c r="AR604" s="1" t="e">
        <f ca="1"/>
        <v>#N/A</v>
      </c>
      <c r="AS604" s="1" t="e">
        <f ca="1"/>
        <v>#N/A</v>
      </c>
      <c r="AT604" s="1" t="e">
        <f ca="1"/>
        <v>#N/A</v>
      </c>
    </row>
    <row r="605" spans="1:46" x14ac:dyDescent="0.25">
      <c r="A605" s="8"/>
      <c r="B605" s="74"/>
      <c r="C605" s="6" t="str">
        <f t="shared" si="123"/>
        <v/>
      </c>
      <c r="D605" s="6" t="str">
        <f t="shared" si="117"/>
        <v/>
      </c>
      <c r="E605" s="3" t="str">
        <f t="shared" si="124"/>
        <v/>
      </c>
      <c r="F605" t="str">
        <f t="shared" si="125"/>
        <v/>
      </c>
      <c r="G605" s="75"/>
      <c r="H605" s="76"/>
      <c r="I605" s="6" t="str">
        <f t="shared" si="126"/>
        <v/>
      </c>
      <c r="J605" s="6" t="str">
        <f t="shared" si="118"/>
        <v/>
      </c>
      <c r="K605" s="3" t="str">
        <f t="shared" si="127"/>
        <v/>
      </c>
      <c r="L605" t="str">
        <f t="shared" si="128"/>
        <v/>
      </c>
      <c r="X605" s="1" t="e">
        <f ca="1"/>
        <v>#N/A</v>
      </c>
      <c r="Y605" s="1" t="e">
        <f ca="1"/>
        <v>#N/A</v>
      </c>
      <c r="Z605" s="92" t="e">
        <f ca="1"/>
        <v>#N/A</v>
      </c>
      <c r="AA605" s="1" t="e">
        <f ca="1"/>
        <v>#N/A</v>
      </c>
      <c r="AB605" s="1" t="e">
        <f ca="1"/>
        <v>#N/A</v>
      </c>
      <c r="AC605" s="1" t="e">
        <f ca="1"/>
        <v>#N/A</v>
      </c>
      <c r="AD605" s="1" t="e">
        <f ca="1"/>
        <v>#N/A</v>
      </c>
      <c r="AE605" s="1" t="e">
        <f ca="1"/>
        <v>#N/A</v>
      </c>
      <c r="AF605" s="1" t="e">
        <f ca="1"/>
        <v>#N/A</v>
      </c>
      <c r="AG605" s="1" t="e">
        <f ca="1"/>
        <v>#N/A</v>
      </c>
      <c r="AH605" s="1" t="e">
        <f ca="1"/>
        <v>#N/A</v>
      </c>
      <c r="AI605" s="1" t="e">
        <f ca="1"/>
        <v>#N/A</v>
      </c>
      <c r="AJ605" s="1" t="e">
        <f t="shared" ca="1" si="129"/>
        <v>#N/A</v>
      </c>
      <c r="AK605" s="1" t="str">
        <f t="shared" ca="1" si="119"/>
        <v/>
      </c>
      <c r="AL605" s="93" t="str">
        <f ca="1">IF(ISNUMBER(AA605),IF(AA605&lt;intake_valve_lift!$B$4*1000,0,AA605),"")</f>
        <v/>
      </c>
      <c r="AM605" s="93" t="str">
        <f t="shared" ca="1" si="120"/>
        <v/>
      </c>
      <c r="AN605" s="1" t="str">
        <f t="shared" ca="1" si="121"/>
        <v/>
      </c>
      <c r="AO605" s="93" t="str">
        <f ca="1">IF(ISNUMBER(AE605),IF(AE605&lt;exhaust_valve_lift!$B$4*1000,0,AE605),"")</f>
        <v/>
      </c>
      <c r="AP605" s="93" t="str">
        <f t="shared" ca="1" si="122"/>
        <v/>
      </c>
      <c r="AQ605" s="1" t="e">
        <f ca="1"/>
        <v>#N/A</v>
      </c>
      <c r="AR605" s="1" t="e">
        <f ca="1"/>
        <v>#N/A</v>
      </c>
      <c r="AS605" s="1" t="e">
        <f ca="1"/>
        <v>#N/A</v>
      </c>
      <c r="AT605" s="1" t="e">
        <f ca="1"/>
        <v>#N/A</v>
      </c>
    </row>
    <row r="606" spans="1:46" x14ac:dyDescent="0.25">
      <c r="A606" s="8"/>
      <c r="B606" s="74"/>
      <c r="C606" s="6" t="str">
        <f t="shared" si="123"/>
        <v/>
      </c>
      <c r="D606" s="6" t="str">
        <f t="shared" si="117"/>
        <v/>
      </c>
      <c r="E606" s="3" t="str">
        <f t="shared" si="124"/>
        <v/>
      </c>
      <c r="F606" t="str">
        <f t="shared" si="125"/>
        <v/>
      </c>
      <c r="G606" s="75"/>
      <c r="H606" s="76"/>
      <c r="I606" s="6" t="str">
        <f t="shared" si="126"/>
        <v/>
      </c>
      <c r="J606" s="6" t="str">
        <f t="shared" si="118"/>
        <v/>
      </c>
      <c r="K606" s="3" t="str">
        <f t="shared" si="127"/>
        <v/>
      </c>
      <c r="L606" t="str">
        <f t="shared" si="128"/>
        <v/>
      </c>
      <c r="X606" s="1" t="e">
        <f ca="1"/>
        <v>#N/A</v>
      </c>
      <c r="Y606" s="1" t="e">
        <f ca="1"/>
        <v>#N/A</v>
      </c>
      <c r="Z606" s="92" t="e">
        <f ca="1"/>
        <v>#N/A</v>
      </c>
      <c r="AA606" s="1" t="e">
        <f ca="1"/>
        <v>#N/A</v>
      </c>
      <c r="AB606" s="1" t="e">
        <f ca="1"/>
        <v>#N/A</v>
      </c>
      <c r="AC606" s="1" t="e">
        <f ca="1"/>
        <v>#N/A</v>
      </c>
      <c r="AD606" s="1" t="e">
        <f ca="1"/>
        <v>#N/A</v>
      </c>
      <c r="AE606" s="1" t="e">
        <f ca="1"/>
        <v>#N/A</v>
      </c>
      <c r="AF606" s="1" t="e">
        <f ca="1"/>
        <v>#N/A</v>
      </c>
      <c r="AG606" s="1" t="e">
        <f ca="1"/>
        <v>#N/A</v>
      </c>
      <c r="AH606" s="1" t="e">
        <f ca="1"/>
        <v>#N/A</v>
      </c>
      <c r="AI606" s="1" t="e">
        <f ca="1"/>
        <v>#N/A</v>
      </c>
      <c r="AJ606" s="1" t="e">
        <f t="shared" ca="1" si="129"/>
        <v>#N/A</v>
      </c>
      <c r="AK606" s="1" t="str">
        <f t="shared" ca="1" si="119"/>
        <v/>
      </c>
      <c r="AL606" s="93" t="str">
        <f ca="1">IF(ISNUMBER(AA606),IF(AA606&lt;intake_valve_lift!$B$4*1000,0,AA606),"")</f>
        <v/>
      </c>
      <c r="AM606" s="93" t="str">
        <f t="shared" ca="1" si="120"/>
        <v/>
      </c>
      <c r="AN606" s="1" t="str">
        <f t="shared" ca="1" si="121"/>
        <v/>
      </c>
      <c r="AO606" s="93" t="str">
        <f ca="1">IF(ISNUMBER(AE606),IF(AE606&lt;exhaust_valve_lift!$B$4*1000,0,AE606),"")</f>
        <v/>
      </c>
      <c r="AP606" s="93" t="str">
        <f t="shared" ca="1" si="122"/>
        <v/>
      </c>
      <c r="AQ606" s="1" t="e">
        <f ca="1"/>
        <v>#N/A</v>
      </c>
      <c r="AR606" s="1" t="e">
        <f ca="1"/>
        <v>#N/A</v>
      </c>
      <c r="AS606" s="1" t="e">
        <f ca="1"/>
        <v>#N/A</v>
      </c>
      <c r="AT606" s="1" t="e">
        <f ca="1"/>
        <v>#N/A</v>
      </c>
    </row>
    <row r="607" spans="1:46" x14ac:dyDescent="0.25">
      <c r="A607" s="8"/>
      <c r="B607" s="74"/>
      <c r="C607" s="6" t="str">
        <f t="shared" si="123"/>
        <v/>
      </c>
      <c r="D607" s="6" t="str">
        <f t="shared" si="117"/>
        <v/>
      </c>
      <c r="E607" s="3" t="str">
        <f t="shared" si="124"/>
        <v/>
      </c>
      <c r="F607" t="str">
        <f t="shared" si="125"/>
        <v/>
      </c>
      <c r="G607" s="75"/>
      <c r="H607" s="76"/>
      <c r="I607" s="6" t="str">
        <f t="shared" si="126"/>
        <v/>
      </c>
      <c r="J607" s="6" t="str">
        <f t="shared" si="118"/>
        <v/>
      </c>
      <c r="K607" s="3" t="str">
        <f t="shared" si="127"/>
        <v/>
      </c>
      <c r="L607" t="str">
        <f t="shared" si="128"/>
        <v/>
      </c>
      <c r="X607" s="1" t="e">
        <f ca="1"/>
        <v>#N/A</v>
      </c>
      <c r="Y607" s="1" t="e">
        <f ca="1"/>
        <v>#N/A</v>
      </c>
      <c r="Z607" s="92" t="e">
        <f ca="1"/>
        <v>#N/A</v>
      </c>
      <c r="AA607" s="1" t="e">
        <f ca="1"/>
        <v>#N/A</v>
      </c>
      <c r="AB607" s="1" t="e">
        <f ca="1"/>
        <v>#N/A</v>
      </c>
      <c r="AC607" s="1" t="e">
        <f ca="1"/>
        <v>#N/A</v>
      </c>
      <c r="AD607" s="1" t="e">
        <f ca="1"/>
        <v>#N/A</v>
      </c>
      <c r="AE607" s="1" t="e">
        <f ca="1"/>
        <v>#N/A</v>
      </c>
      <c r="AF607" s="1" t="e">
        <f ca="1"/>
        <v>#N/A</v>
      </c>
      <c r="AG607" s="1" t="e">
        <f ca="1"/>
        <v>#N/A</v>
      </c>
      <c r="AH607" s="1" t="e">
        <f ca="1"/>
        <v>#N/A</v>
      </c>
      <c r="AI607" s="1" t="e">
        <f ca="1"/>
        <v>#N/A</v>
      </c>
      <c r="AJ607" s="1" t="e">
        <f t="shared" ca="1" si="129"/>
        <v>#N/A</v>
      </c>
      <c r="AK607" s="1" t="str">
        <f t="shared" ca="1" si="119"/>
        <v/>
      </c>
      <c r="AL607" s="93" t="str">
        <f ca="1">IF(ISNUMBER(AA607),IF(AA607&lt;intake_valve_lift!$B$4*1000,0,AA607),"")</f>
        <v/>
      </c>
      <c r="AM607" s="93" t="str">
        <f t="shared" ca="1" si="120"/>
        <v/>
      </c>
      <c r="AN607" s="1" t="str">
        <f t="shared" ca="1" si="121"/>
        <v/>
      </c>
      <c r="AO607" s="93" t="str">
        <f ca="1">IF(ISNUMBER(AE607),IF(AE607&lt;exhaust_valve_lift!$B$4*1000,0,AE607),"")</f>
        <v/>
      </c>
      <c r="AP607" s="93" t="str">
        <f t="shared" ca="1" si="122"/>
        <v/>
      </c>
      <c r="AQ607" s="1" t="e">
        <f ca="1"/>
        <v>#N/A</v>
      </c>
      <c r="AR607" s="1" t="e">
        <f ca="1"/>
        <v>#N/A</v>
      </c>
      <c r="AS607" s="1" t="e">
        <f ca="1"/>
        <v>#N/A</v>
      </c>
      <c r="AT607" s="1" t="e">
        <f ca="1"/>
        <v>#N/A</v>
      </c>
    </row>
    <row r="608" spans="1:46" x14ac:dyDescent="0.25">
      <c r="A608" s="8"/>
      <c r="B608" s="74"/>
      <c r="C608" s="6" t="str">
        <f t="shared" si="123"/>
        <v/>
      </c>
      <c r="D608" s="6" t="str">
        <f t="shared" si="117"/>
        <v/>
      </c>
      <c r="E608" s="3" t="str">
        <f t="shared" si="124"/>
        <v/>
      </c>
      <c r="F608" t="str">
        <f t="shared" si="125"/>
        <v/>
      </c>
      <c r="G608" s="75"/>
      <c r="H608" s="76"/>
      <c r="I608" s="6" t="str">
        <f t="shared" si="126"/>
        <v/>
      </c>
      <c r="J608" s="6" t="str">
        <f t="shared" si="118"/>
        <v/>
      </c>
      <c r="K608" s="3" t="str">
        <f t="shared" si="127"/>
        <v/>
      </c>
      <c r="L608" t="str">
        <f t="shared" si="128"/>
        <v/>
      </c>
      <c r="X608" s="1" t="e">
        <f ca="1"/>
        <v>#N/A</v>
      </c>
      <c r="Y608" s="1" t="e">
        <f ca="1"/>
        <v>#N/A</v>
      </c>
      <c r="Z608" s="92" t="e">
        <f ca="1"/>
        <v>#N/A</v>
      </c>
      <c r="AA608" s="1" t="e">
        <f ca="1"/>
        <v>#N/A</v>
      </c>
      <c r="AB608" s="1" t="e">
        <f ca="1"/>
        <v>#N/A</v>
      </c>
      <c r="AC608" s="1" t="e">
        <f ca="1"/>
        <v>#N/A</v>
      </c>
      <c r="AD608" s="1" t="e">
        <f ca="1"/>
        <v>#N/A</v>
      </c>
      <c r="AE608" s="1" t="e">
        <f ca="1"/>
        <v>#N/A</v>
      </c>
      <c r="AF608" s="1" t="e">
        <f ca="1"/>
        <v>#N/A</v>
      </c>
      <c r="AG608" s="1" t="e">
        <f ca="1"/>
        <v>#N/A</v>
      </c>
      <c r="AH608" s="1" t="e">
        <f ca="1"/>
        <v>#N/A</v>
      </c>
      <c r="AI608" s="1" t="e">
        <f ca="1"/>
        <v>#N/A</v>
      </c>
      <c r="AJ608" s="1" t="e">
        <f t="shared" ca="1" si="129"/>
        <v>#N/A</v>
      </c>
      <c r="AK608" s="1" t="str">
        <f t="shared" ca="1" si="119"/>
        <v/>
      </c>
      <c r="AL608" s="93" t="str">
        <f ca="1">IF(ISNUMBER(AA608),IF(AA608&lt;intake_valve_lift!$B$4*1000,0,AA608),"")</f>
        <v/>
      </c>
      <c r="AM608" s="93" t="str">
        <f t="shared" ca="1" si="120"/>
        <v/>
      </c>
      <c r="AN608" s="1" t="str">
        <f t="shared" ca="1" si="121"/>
        <v/>
      </c>
      <c r="AO608" s="93" t="str">
        <f ca="1">IF(ISNUMBER(AE608),IF(AE608&lt;exhaust_valve_lift!$B$4*1000,0,AE608),"")</f>
        <v/>
      </c>
      <c r="AP608" s="93" t="str">
        <f t="shared" ca="1" si="122"/>
        <v/>
      </c>
      <c r="AQ608" s="1" t="e">
        <f ca="1"/>
        <v>#N/A</v>
      </c>
      <c r="AR608" s="1" t="e">
        <f ca="1"/>
        <v>#N/A</v>
      </c>
      <c r="AS608" s="1" t="e">
        <f ca="1"/>
        <v>#N/A</v>
      </c>
      <c r="AT608" s="1" t="e">
        <f ca="1"/>
        <v>#N/A</v>
      </c>
    </row>
    <row r="609" spans="1:46" x14ac:dyDescent="0.25">
      <c r="A609" s="8"/>
      <c r="B609" s="74"/>
      <c r="C609" s="6" t="str">
        <f t="shared" si="123"/>
        <v/>
      </c>
      <c r="D609" s="6" t="str">
        <f t="shared" si="117"/>
        <v/>
      </c>
      <c r="E609" s="3" t="str">
        <f t="shared" si="124"/>
        <v/>
      </c>
      <c r="F609" t="str">
        <f t="shared" si="125"/>
        <v/>
      </c>
      <c r="G609" s="75"/>
      <c r="H609" s="76"/>
      <c r="I609" s="6" t="str">
        <f t="shared" si="126"/>
        <v/>
      </c>
      <c r="J609" s="6" t="str">
        <f t="shared" si="118"/>
        <v/>
      </c>
      <c r="K609" s="3" t="str">
        <f t="shared" si="127"/>
        <v/>
      </c>
      <c r="L609" t="str">
        <f t="shared" si="128"/>
        <v/>
      </c>
      <c r="X609" s="1" t="e">
        <f ca="1"/>
        <v>#N/A</v>
      </c>
      <c r="Y609" s="1" t="e">
        <f ca="1"/>
        <v>#N/A</v>
      </c>
      <c r="Z609" s="92" t="e">
        <f ca="1"/>
        <v>#N/A</v>
      </c>
      <c r="AA609" s="1" t="e">
        <f ca="1"/>
        <v>#N/A</v>
      </c>
      <c r="AB609" s="1" t="e">
        <f ca="1"/>
        <v>#N/A</v>
      </c>
      <c r="AC609" s="1" t="e">
        <f ca="1"/>
        <v>#N/A</v>
      </c>
      <c r="AD609" s="1" t="e">
        <f ca="1"/>
        <v>#N/A</v>
      </c>
      <c r="AE609" s="1" t="e">
        <f ca="1"/>
        <v>#N/A</v>
      </c>
      <c r="AF609" s="1" t="e">
        <f ca="1"/>
        <v>#N/A</v>
      </c>
      <c r="AG609" s="1" t="e">
        <f ca="1"/>
        <v>#N/A</v>
      </c>
      <c r="AH609" s="1" t="e">
        <f ca="1"/>
        <v>#N/A</v>
      </c>
      <c r="AI609" s="1" t="e">
        <f ca="1"/>
        <v>#N/A</v>
      </c>
      <c r="AJ609" s="1" t="e">
        <f t="shared" ca="1" si="129"/>
        <v>#N/A</v>
      </c>
      <c r="AK609" s="1" t="str">
        <f t="shared" ca="1" si="119"/>
        <v/>
      </c>
      <c r="AL609" s="93" t="str">
        <f ca="1">IF(ISNUMBER(AA609),IF(AA609&lt;intake_valve_lift!$B$4*1000,0,AA609),"")</f>
        <v/>
      </c>
      <c r="AM609" s="93" t="str">
        <f t="shared" ca="1" si="120"/>
        <v/>
      </c>
      <c r="AN609" s="1" t="str">
        <f t="shared" ca="1" si="121"/>
        <v/>
      </c>
      <c r="AO609" s="93" t="str">
        <f ca="1">IF(ISNUMBER(AE609),IF(AE609&lt;exhaust_valve_lift!$B$4*1000,0,AE609),"")</f>
        <v/>
      </c>
      <c r="AP609" s="93" t="str">
        <f t="shared" ca="1" si="122"/>
        <v/>
      </c>
      <c r="AQ609" s="1" t="e">
        <f ca="1"/>
        <v>#N/A</v>
      </c>
      <c r="AR609" s="1" t="e">
        <f ca="1"/>
        <v>#N/A</v>
      </c>
      <c r="AS609" s="1" t="e">
        <f ca="1"/>
        <v>#N/A</v>
      </c>
      <c r="AT609" s="1" t="e">
        <f ca="1"/>
        <v>#N/A</v>
      </c>
    </row>
    <row r="610" spans="1:46" x14ac:dyDescent="0.25">
      <c r="A610" s="8"/>
      <c r="B610" s="74"/>
      <c r="C610" s="6" t="str">
        <f t="shared" si="123"/>
        <v/>
      </c>
      <c r="D610" s="6" t="str">
        <f t="shared" si="117"/>
        <v/>
      </c>
      <c r="E610" s="3" t="str">
        <f t="shared" si="124"/>
        <v/>
      </c>
      <c r="F610" t="str">
        <f t="shared" si="125"/>
        <v/>
      </c>
      <c r="G610" s="75"/>
      <c r="H610" s="76"/>
      <c r="I610" s="6" t="str">
        <f t="shared" si="126"/>
        <v/>
      </c>
      <c r="J610" s="6" t="str">
        <f t="shared" si="118"/>
        <v/>
      </c>
      <c r="K610" s="3" t="str">
        <f t="shared" si="127"/>
        <v/>
      </c>
      <c r="L610" t="str">
        <f t="shared" si="128"/>
        <v/>
      </c>
      <c r="X610" s="1" t="e">
        <f ca="1"/>
        <v>#N/A</v>
      </c>
      <c r="Y610" s="1" t="e">
        <f ca="1"/>
        <v>#N/A</v>
      </c>
      <c r="Z610" s="92" t="e">
        <f ca="1"/>
        <v>#N/A</v>
      </c>
      <c r="AA610" s="1" t="e">
        <f ca="1"/>
        <v>#N/A</v>
      </c>
      <c r="AB610" s="1" t="e">
        <f ca="1"/>
        <v>#N/A</v>
      </c>
      <c r="AC610" s="1" t="e">
        <f ca="1"/>
        <v>#N/A</v>
      </c>
      <c r="AD610" s="1" t="e">
        <f ca="1"/>
        <v>#N/A</v>
      </c>
      <c r="AE610" s="1" t="e">
        <f ca="1"/>
        <v>#N/A</v>
      </c>
      <c r="AF610" s="1" t="e">
        <f ca="1"/>
        <v>#N/A</v>
      </c>
      <c r="AG610" s="1" t="e">
        <f ca="1"/>
        <v>#N/A</v>
      </c>
      <c r="AH610" s="1" t="e">
        <f ca="1"/>
        <v>#N/A</v>
      </c>
      <c r="AI610" s="1" t="e">
        <f ca="1"/>
        <v>#N/A</v>
      </c>
      <c r="AJ610" s="1" t="e">
        <f t="shared" ca="1" si="129"/>
        <v>#N/A</v>
      </c>
      <c r="AK610" s="1" t="str">
        <f t="shared" ca="1" si="119"/>
        <v/>
      </c>
      <c r="AL610" s="93" t="str">
        <f ca="1">IF(ISNUMBER(AA610),IF(AA610&lt;intake_valve_lift!$B$4*1000,0,AA610),"")</f>
        <v/>
      </c>
      <c r="AM610" s="93" t="str">
        <f t="shared" ca="1" si="120"/>
        <v/>
      </c>
      <c r="AN610" s="1" t="str">
        <f t="shared" ca="1" si="121"/>
        <v/>
      </c>
      <c r="AO610" s="93" t="str">
        <f ca="1">IF(ISNUMBER(AE610),IF(AE610&lt;exhaust_valve_lift!$B$4*1000,0,AE610),"")</f>
        <v/>
      </c>
      <c r="AP610" s="93" t="str">
        <f t="shared" ca="1" si="122"/>
        <v/>
      </c>
      <c r="AQ610" s="1" t="e">
        <f ca="1"/>
        <v>#N/A</v>
      </c>
      <c r="AR610" s="1" t="e">
        <f ca="1"/>
        <v>#N/A</v>
      </c>
      <c r="AS610" s="1" t="e">
        <f ca="1"/>
        <v>#N/A</v>
      </c>
      <c r="AT610" s="1" t="e">
        <f ca="1"/>
        <v>#N/A</v>
      </c>
    </row>
    <row r="611" spans="1:46" x14ac:dyDescent="0.25">
      <c r="A611" s="8"/>
      <c r="B611" s="74"/>
      <c r="C611" s="6" t="str">
        <f t="shared" si="123"/>
        <v/>
      </c>
      <c r="D611" s="6" t="str">
        <f t="shared" si="117"/>
        <v/>
      </c>
      <c r="E611" s="3" t="str">
        <f t="shared" si="124"/>
        <v/>
      </c>
      <c r="F611" t="str">
        <f t="shared" si="125"/>
        <v/>
      </c>
      <c r="G611" s="75"/>
      <c r="H611" s="76"/>
      <c r="I611" s="6" t="str">
        <f t="shared" si="126"/>
        <v/>
      </c>
      <c r="J611" s="6" t="str">
        <f t="shared" si="118"/>
        <v/>
      </c>
      <c r="K611" s="3" t="str">
        <f t="shared" si="127"/>
        <v/>
      </c>
      <c r="L611" t="str">
        <f t="shared" si="128"/>
        <v/>
      </c>
      <c r="X611" s="1" t="e">
        <f ca="1"/>
        <v>#N/A</v>
      </c>
      <c r="Y611" s="1" t="e">
        <f ca="1"/>
        <v>#N/A</v>
      </c>
      <c r="Z611" s="92" t="e">
        <f ca="1"/>
        <v>#N/A</v>
      </c>
      <c r="AA611" s="1" t="e">
        <f ca="1"/>
        <v>#N/A</v>
      </c>
      <c r="AB611" s="1" t="e">
        <f ca="1"/>
        <v>#N/A</v>
      </c>
      <c r="AC611" s="1" t="e">
        <f ca="1"/>
        <v>#N/A</v>
      </c>
      <c r="AD611" s="1" t="e">
        <f ca="1"/>
        <v>#N/A</v>
      </c>
      <c r="AE611" s="1" t="e">
        <f ca="1"/>
        <v>#N/A</v>
      </c>
      <c r="AF611" s="1" t="e">
        <f ca="1"/>
        <v>#N/A</v>
      </c>
      <c r="AG611" s="1" t="e">
        <f ca="1"/>
        <v>#N/A</v>
      </c>
      <c r="AH611" s="1" t="e">
        <f ca="1"/>
        <v>#N/A</v>
      </c>
      <c r="AI611" s="1" t="e">
        <f ca="1"/>
        <v>#N/A</v>
      </c>
      <c r="AJ611" s="1" t="e">
        <f t="shared" ca="1" si="129"/>
        <v>#N/A</v>
      </c>
      <c r="AK611" s="1" t="str">
        <f t="shared" ca="1" si="119"/>
        <v/>
      </c>
      <c r="AL611" s="93" t="str">
        <f ca="1">IF(ISNUMBER(AA611),IF(AA611&lt;intake_valve_lift!$B$4*1000,0,AA611),"")</f>
        <v/>
      </c>
      <c r="AM611" s="93" t="str">
        <f t="shared" ca="1" si="120"/>
        <v/>
      </c>
      <c r="AN611" s="1" t="str">
        <f t="shared" ca="1" si="121"/>
        <v/>
      </c>
      <c r="AO611" s="93" t="str">
        <f ca="1">IF(ISNUMBER(AE611),IF(AE611&lt;exhaust_valve_lift!$B$4*1000,0,AE611),"")</f>
        <v/>
      </c>
      <c r="AP611" s="93" t="str">
        <f t="shared" ca="1" si="122"/>
        <v/>
      </c>
      <c r="AQ611" s="1" t="e">
        <f ca="1"/>
        <v>#N/A</v>
      </c>
      <c r="AR611" s="1" t="e">
        <f ca="1"/>
        <v>#N/A</v>
      </c>
      <c r="AS611" s="1" t="e">
        <f ca="1"/>
        <v>#N/A</v>
      </c>
      <c r="AT611" s="1" t="e">
        <f ca="1"/>
        <v>#N/A</v>
      </c>
    </row>
    <row r="612" spans="1:46" x14ac:dyDescent="0.25">
      <c r="A612" s="8"/>
      <c r="B612" s="74"/>
      <c r="C612" s="6" t="str">
        <f t="shared" si="123"/>
        <v/>
      </c>
      <c r="D612" s="6" t="str">
        <f t="shared" si="117"/>
        <v/>
      </c>
      <c r="E612" s="3" t="str">
        <f t="shared" si="124"/>
        <v/>
      </c>
      <c r="F612" t="str">
        <f t="shared" si="125"/>
        <v/>
      </c>
      <c r="G612" s="75"/>
      <c r="H612" s="76"/>
      <c r="I612" s="6" t="str">
        <f t="shared" si="126"/>
        <v/>
      </c>
      <c r="J612" s="6" t="str">
        <f t="shared" si="118"/>
        <v/>
      </c>
      <c r="K612" s="3" t="str">
        <f t="shared" si="127"/>
        <v/>
      </c>
      <c r="L612" t="str">
        <f t="shared" si="128"/>
        <v/>
      </c>
      <c r="X612" s="1" t="e">
        <f ca="1"/>
        <v>#N/A</v>
      </c>
      <c r="Y612" s="1" t="e">
        <f ca="1"/>
        <v>#N/A</v>
      </c>
      <c r="Z612" s="92" t="e">
        <f ca="1"/>
        <v>#N/A</v>
      </c>
      <c r="AA612" s="1" t="e">
        <f ca="1"/>
        <v>#N/A</v>
      </c>
      <c r="AB612" s="1" t="e">
        <f ca="1"/>
        <v>#N/A</v>
      </c>
      <c r="AC612" s="1" t="e">
        <f ca="1"/>
        <v>#N/A</v>
      </c>
      <c r="AD612" s="1" t="e">
        <f ca="1"/>
        <v>#N/A</v>
      </c>
      <c r="AE612" s="1" t="e">
        <f ca="1"/>
        <v>#N/A</v>
      </c>
      <c r="AF612" s="1" t="e">
        <f ca="1"/>
        <v>#N/A</v>
      </c>
      <c r="AG612" s="1" t="e">
        <f ca="1"/>
        <v>#N/A</v>
      </c>
      <c r="AH612" s="1" t="e">
        <f ca="1"/>
        <v>#N/A</v>
      </c>
      <c r="AI612" s="1" t="e">
        <f ca="1"/>
        <v>#N/A</v>
      </c>
      <c r="AJ612" s="1" t="e">
        <f t="shared" ca="1" si="129"/>
        <v>#N/A</v>
      </c>
      <c r="AK612" s="1" t="str">
        <f t="shared" ca="1" si="119"/>
        <v/>
      </c>
      <c r="AL612" s="93" t="str">
        <f ca="1">IF(ISNUMBER(AA612),IF(AA612&lt;intake_valve_lift!$B$4*1000,0,AA612),"")</f>
        <v/>
      </c>
      <c r="AM612" s="93" t="str">
        <f t="shared" ca="1" si="120"/>
        <v/>
      </c>
      <c r="AN612" s="1" t="str">
        <f t="shared" ca="1" si="121"/>
        <v/>
      </c>
      <c r="AO612" s="93" t="str">
        <f ca="1">IF(ISNUMBER(AE612),IF(AE612&lt;exhaust_valve_lift!$B$4*1000,0,AE612),"")</f>
        <v/>
      </c>
      <c r="AP612" s="93" t="str">
        <f t="shared" ca="1" si="122"/>
        <v/>
      </c>
      <c r="AQ612" s="1" t="e">
        <f ca="1"/>
        <v>#N/A</v>
      </c>
      <c r="AR612" s="1" t="e">
        <f ca="1"/>
        <v>#N/A</v>
      </c>
      <c r="AS612" s="1" t="e">
        <f ca="1"/>
        <v>#N/A</v>
      </c>
      <c r="AT612" s="1" t="e">
        <f ca="1"/>
        <v>#N/A</v>
      </c>
    </row>
    <row r="613" spans="1:46" x14ac:dyDescent="0.25">
      <c r="A613" s="8"/>
      <c r="B613" s="74"/>
      <c r="C613" s="6" t="str">
        <f t="shared" si="123"/>
        <v/>
      </c>
      <c r="D613" s="6" t="str">
        <f t="shared" si="117"/>
        <v/>
      </c>
      <c r="E613" s="3" t="str">
        <f t="shared" si="124"/>
        <v/>
      </c>
      <c r="F613" t="str">
        <f t="shared" si="125"/>
        <v/>
      </c>
      <c r="G613" s="75"/>
      <c r="H613" s="76"/>
      <c r="I613" s="6" t="str">
        <f t="shared" si="126"/>
        <v/>
      </c>
      <c r="J613" s="6" t="str">
        <f t="shared" si="118"/>
        <v/>
      </c>
      <c r="K613" s="3" t="str">
        <f t="shared" si="127"/>
        <v/>
      </c>
      <c r="L613" t="str">
        <f t="shared" si="128"/>
        <v/>
      </c>
      <c r="X613" s="1" t="e">
        <f ca="1"/>
        <v>#N/A</v>
      </c>
      <c r="Y613" s="1" t="e">
        <f ca="1"/>
        <v>#N/A</v>
      </c>
      <c r="Z613" s="92" t="e">
        <f ca="1"/>
        <v>#N/A</v>
      </c>
      <c r="AA613" s="1" t="e">
        <f ca="1"/>
        <v>#N/A</v>
      </c>
      <c r="AB613" s="1" t="e">
        <f ca="1"/>
        <v>#N/A</v>
      </c>
      <c r="AC613" s="1" t="e">
        <f ca="1"/>
        <v>#N/A</v>
      </c>
      <c r="AD613" s="1" t="e">
        <f ca="1"/>
        <v>#N/A</v>
      </c>
      <c r="AE613" s="1" t="e">
        <f ca="1"/>
        <v>#N/A</v>
      </c>
      <c r="AF613" s="1" t="e">
        <f ca="1"/>
        <v>#N/A</v>
      </c>
      <c r="AG613" s="1" t="e">
        <f ca="1"/>
        <v>#N/A</v>
      </c>
      <c r="AH613" s="1" t="e">
        <f ca="1"/>
        <v>#N/A</v>
      </c>
      <c r="AI613" s="1" t="e">
        <f ca="1"/>
        <v>#N/A</v>
      </c>
      <c r="AJ613" s="1" t="e">
        <f t="shared" ca="1" si="129"/>
        <v>#N/A</v>
      </c>
      <c r="AK613" s="1" t="str">
        <f t="shared" ca="1" si="119"/>
        <v/>
      </c>
      <c r="AL613" s="93" t="str">
        <f ca="1">IF(ISNUMBER(AA613),IF(AA613&lt;intake_valve_lift!$B$4*1000,0,AA613),"")</f>
        <v/>
      </c>
      <c r="AM613" s="93" t="str">
        <f t="shared" ca="1" si="120"/>
        <v/>
      </c>
      <c r="AN613" s="1" t="str">
        <f t="shared" ca="1" si="121"/>
        <v/>
      </c>
      <c r="AO613" s="93" t="str">
        <f ca="1">IF(ISNUMBER(AE613),IF(AE613&lt;exhaust_valve_lift!$B$4*1000,0,AE613),"")</f>
        <v/>
      </c>
      <c r="AP613" s="93" t="str">
        <f t="shared" ca="1" si="122"/>
        <v/>
      </c>
      <c r="AQ613" s="1" t="e">
        <f ca="1"/>
        <v>#N/A</v>
      </c>
      <c r="AR613" s="1" t="e">
        <f ca="1"/>
        <v>#N/A</v>
      </c>
      <c r="AS613" s="1" t="e">
        <f ca="1"/>
        <v>#N/A</v>
      </c>
      <c r="AT613" s="1" t="e">
        <f ca="1"/>
        <v>#N/A</v>
      </c>
    </row>
    <row r="614" spans="1:46" x14ac:dyDescent="0.25">
      <c r="A614" s="8"/>
      <c r="B614" s="74"/>
      <c r="C614" s="6" t="str">
        <f t="shared" si="123"/>
        <v/>
      </c>
      <c r="D614" s="6" t="str">
        <f t="shared" si="117"/>
        <v/>
      </c>
      <c r="E614" s="3" t="str">
        <f t="shared" si="124"/>
        <v/>
      </c>
      <c r="F614" t="str">
        <f t="shared" si="125"/>
        <v/>
      </c>
      <c r="G614" s="75"/>
      <c r="H614" s="76"/>
      <c r="I614" s="6" t="str">
        <f t="shared" si="126"/>
        <v/>
      </c>
      <c r="J614" s="6" t="str">
        <f t="shared" si="118"/>
        <v/>
      </c>
      <c r="K614" s="3" t="str">
        <f t="shared" si="127"/>
        <v/>
      </c>
      <c r="L614" t="str">
        <f t="shared" si="128"/>
        <v/>
      </c>
      <c r="X614" s="1" t="e">
        <f ca="1"/>
        <v>#N/A</v>
      </c>
      <c r="Y614" s="1" t="e">
        <f ca="1"/>
        <v>#N/A</v>
      </c>
      <c r="Z614" s="92" t="e">
        <f ca="1"/>
        <v>#N/A</v>
      </c>
      <c r="AA614" s="1" t="e">
        <f ca="1"/>
        <v>#N/A</v>
      </c>
      <c r="AB614" s="1" t="e">
        <f ca="1"/>
        <v>#N/A</v>
      </c>
      <c r="AC614" s="1" t="e">
        <f ca="1"/>
        <v>#N/A</v>
      </c>
      <c r="AD614" s="1" t="e">
        <f ca="1"/>
        <v>#N/A</v>
      </c>
      <c r="AE614" s="1" t="e">
        <f ca="1"/>
        <v>#N/A</v>
      </c>
      <c r="AF614" s="1" t="e">
        <f ca="1"/>
        <v>#N/A</v>
      </c>
      <c r="AG614" s="1" t="e">
        <f ca="1"/>
        <v>#N/A</v>
      </c>
      <c r="AH614" s="1" t="e">
        <f ca="1"/>
        <v>#N/A</v>
      </c>
      <c r="AI614" s="1" t="e">
        <f ca="1"/>
        <v>#N/A</v>
      </c>
      <c r="AJ614" s="1" t="e">
        <f t="shared" ca="1" si="129"/>
        <v>#N/A</v>
      </c>
      <c r="AK614" s="1" t="str">
        <f t="shared" ca="1" si="119"/>
        <v/>
      </c>
      <c r="AL614" s="93" t="str">
        <f ca="1">IF(ISNUMBER(AA614),IF(AA614&lt;intake_valve_lift!$B$4*1000,0,AA614),"")</f>
        <v/>
      </c>
      <c r="AM614" s="93" t="str">
        <f t="shared" ca="1" si="120"/>
        <v/>
      </c>
      <c r="AN614" s="1" t="str">
        <f t="shared" ca="1" si="121"/>
        <v/>
      </c>
      <c r="AO614" s="93" t="str">
        <f ca="1">IF(ISNUMBER(AE614),IF(AE614&lt;exhaust_valve_lift!$B$4*1000,0,AE614),"")</f>
        <v/>
      </c>
      <c r="AP614" s="93" t="str">
        <f t="shared" ca="1" si="122"/>
        <v/>
      </c>
      <c r="AQ614" s="1" t="e">
        <f ca="1"/>
        <v>#N/A</v>
      </c>
      <c r="AR614" s="1" t="e">
        <f ca="1"/>
        <v>#N/A</v>
      </c>
      <c r="AS614" s="1" t="e">
        <f ca="1"/>
        <v>#N/A</v>
      </c>
      <c r="AT614" s="1" t="e">
        <f ca="1"/>
        <v>#N/A</v>
      </c>
    </row>
    <row r="615" spans="1:46" x14ac:dyDescent="0.25">
      <c r="A615" s="8"/>
      <c r="B615" s="74"/>
      <c r="C615" s="6" t="str">
        <f t="shared" si="123"/>
        <v/>
      </c>
      <c r="D615" s="6" t="str">
        <f t="shared" si="117"/>
        <v/>
      </c>
      <c r="E615" s="3" t="str">
        <f t="shared" si="124"/>
        <v/>
      </c>
      <c r="F615" t="str">
        <f t="shared" si="125"/>
        <v/>
      </c>
      <c r="G615" s="75"/>
      <c r="H615" s="76"/>
      <c r="I615" s="6" t="str">
        <f t="shared" si="126"/>
        <v/>
      </c>
      <c r="J615" s="6" t="str">
        <f t="shared" si="118"/>
        <v/>
      </c>
      <c r="K615" s="3" t="str">
        <f t="shared" si="127"/>
        <v/>
      </c>
      <c r="L615" t="str">
        <f t="shared" si="128"/>
        <v/>
      </c>
      <c r="X615" s="1" t="e">
        <f ca="1"/>
        <v>#N/A</v>
      </c>
      <c r="Y615" s="1" t="e">
        <f ca="1"/>
        <v>#N/A</v>
      </c>
      <c r="Z615" s="92" t="e">
        <f ca="1"/>
        <v>#N/A</v>
      </c>
      <c r="AA615" s="1" t="e">
        <f ca="1"/>
        <v>#N/A</v>
      </c>
      <c r="AB615" s="1" t="e">
        <f ca="1"/>
        <v>#N/A</v>
      </c>
      <c r="AC615" s="1" t="e">
        <f ca="1"/>
        <v>#N/A</v>
      </c>
      <c r="AD615" s="1" t="e">
        <f ca="1"/>
        <v>#N/A</v>
      </c>
      <c r="AE615" s="1" t="e">
        <f ca="1"/>
        <v>#N/A</v>
      </c>
      <c r="AF615" s="1" t="e">
        <f ca="1"/>
        <v>#N/A</v>
      </c>
      <c r="AG615" s="1" t="e">
        <f ca="1"/>
        <v>#N/A</v>
      </c>
      <c r="AH615" s="1" t="e">
        <f ca="1"/>
        <v>#N/A</v>
      </c>
      <c r="AI615" s="1" t="e">
        <f ca="1"/>
        <v>#N/A</v>
      </c>
      <c r="AJ615" s="1" t="e">
        <f t="shared" ca="1" si="129"/>
        <v>#N/A</v>
      </c>
      <c r="AK615" s="1" t="str">
        <f t="shared" ca="1" si="119"/>
        <v/>
      </c>
      <c r="AL615" s="93" t="str">
        <f ca="1">IF(ISNUMBER(AA615),IF(AA615&lt;intake_valve_lift!$B$4*1000,0,AA615),"")</f>
        <v/>
      </c>
      <c r="AM615" s="93" t="str">
        <f t="shared" ca="1" si="120"/>
        <v/>
      </c>
      <c r="AN615" s="1" t="str">
        <f t="shared" ca="1" si="121"/>
        <v/>
      </c>
      <c r="AO615" s="93" t="str">
        <f ca="1">IF(ISNUMBER(AE615),IF(AE615&lt;exhaust_valve_lift!$B$4*1000,0,AE615),"")</f>
        <v/>
      </c>
      <c r="AP615" s="93" t="str">
        <f t="shared" ca="1" si="122"/>
        <v/>
      </c>
      <c r="AQ615" s="1" t="e">
        <f ca="1"/>
        <v>#N/A</v>
      </c>
      <c r="AR615" s="1" t="e">
        <f ca="1"/>
        <v>#N/A</v>
      </c>
      <c r="AS615" s="1" t="e">
        <f ca="1"/>
        <v>#N/A</v>
      </c>
      <c r="AT615" s="1" t="e">
        <f ca="1"/>
        <v>#N/A</v>
      </c>
    </row>
    <row r="616" spans="1:46" x14ac:dyDescent="0.25">
      <c r="A616" s="8"/>
      <c r="B616" s="74"/>
      <c r="C616" s="6" t="str">
        <f t="shared" si="123"/>
        <v/>
      </c>
      <c r="D616" s="6" t="str">
        <f t="shared" si="117"/>
        <v/>
      </c>
      <c r="E616" s="3" t="str">
        <f t="shared" si="124"/>
        <v/>
      </c>
      <c r="F616" t="str">
        <f t="shared" si="125"/>
        <v/>
      </c>
      <c r="G616" s="75"/>
      <c r="H616" s="76"/>
      <c r="I616" s="6" t="str">
        <f t="shared" si="126"/>
        <v/>
      </c>
      <c r="J616" s="6" t="str">
        <f t="shared" si="118"/>
        <v/>
      </c>
      <c r="K616" s="3" t="str">
        <f t="shared" si="127"/>
        <v/>
      </c>
      <c r="L616" t="str">
        <f t="shared" si="128"/>
        <v/>
      </c>
      <c r="X616" s="1" t="e">
        <f ca="1"/>
        <v>#N/A</v>
      </c>
      <c r="Y616" s="1" t="e">
        <f ca="1"/>
        <v>#N/A</v>
      </c>
      <c r="Z616" s="92" t="e">
        <f ca="1"/>
        <v>#N/A</v>
      </c>
      <c r="AA616" s="1" t="e">
        <f ca="1"/>
        <v>#N/A</v>
      </c>
      <c r="AB616" s="1" t="e">
        <f ca="1"/>
        <v>#N/A</v>
      </c>
      <c r="AC616" s="1" t="e">
        <f ca="1"/>
        <v>#N/A</v>
      </c>
      <c r="AD616" s="1" t="e">
        <f ca="1"/>
        <v>#N/A</v>
      </c>
      <c r="AE616" s="1" t="e">
        <f ca="1"/>
        <v>#N/A</v>
      </c>
      <c r="AF616" s="1" t="e">
        <f ca="1"/>
        <v>#N/A</v>
      </c>
      <c r="AG616" s="1" t="e">
        <f ca="1"/>
        <v>#N/A</v>
      </c>
      <c r="AH616" s="1" t="e">
        <f ca="1"/>
        <v>#N/A</v>
      </c>
      <c r="AI616" s="1" t="e">
        <f ca="1"/>
        <v>#N/A</v>
      </c>
      <c r="AJ616" s="1" t="e">
        <f t="shared" ca="1" si="129"/>
        <v>#N/A</v>
      </c>
      <c r="AK616" s="1" t="str">
        <f t="shared" ca="1" si="119"/>
        <v/>
      </c>
      <c r="AL616" s="93" t="str">
        <f ca="1">IF(ISNUMBER(AA616),IF(AA616&lt;intake_valve_lift!$B$4*1000,0,AA616),"")</f>
        <v/>
      </c>
      <c r="AM616" s="93" t="str">
        <f t="shared" ca="1" si="120"/>
        <v/>
      </c>
      <c r="AN616" s="1" t="str">
        <f t="shared" ca="1" si="121"/>
        <v/>
      </c>
      <c r="AO616" s="93" t="str">
        <f ca="1">IF(ISNUMBER(AE616),IF(AE616&lt;exhaust_valve_lift!$B$4*1000,0,AE616),"")</f>
        <v/>
      </c>
      <c r="AP616" s="93" t="str">
        <f t="shared" ca="1" si="122"/>
        <v/>
      </c>
      <c r="AQ616" s="1" t="e">
        <f ca="1"/>
        <v>#N/A</v>
      </c>
      <c r="AR616" s="1" t="e">
        <f ca="1"/>
        <v>#N/A</v>
      </c>
      <c r="AS616" s="1" t="e">
        <f ca="1"/>
        <v>#N/A</v>
      </c>
      <c r="AT616" s="1" t="e">
        <f ca="1"/>
        <v>#N/A</v>
      </c>
    </row>
    <row r="617" spans="1:46" x14ac:dyDescent="0.25">
      <c r="A617" s="8"/>
      <c r="B617" s="74"/>
      <c r="C617" s="6" t="str">
        <f t="shared" si="123"/>
        <v/>
      </c>
      <c r="D617" s="6" t="str">
        <f t="shared" si="117"/>
        <v/>
      </c>
      <c r="E617" s="3" t="str">
        <f t="shared" si="124"/>
        <v/>
      </c>
      <c r="F617" t="str">
        <f t="shared" si="125"/>
        <v/>
      </c>
      <c r="G617" s="75"/>
      <c r="H617" s="76"/>
      <c r="I617" s="6" t="str">
        <f t="shared" si="126"/>
        <v/>
      </c>
      <c r="J617" s="6" t="str">
        <f t="shared" si="118"/>
        <v/>
      </c>
      <c r="K617" s="3" t="str">
        <f t="shared" si="127"/>
        <v/>
      </c>
      <c r="L617" t="str">
        <f t="shared" si="128"/>
        <v/>
      </c>
      <c r="X617" s="1" t="e">
        <f ca="1"/>
        <v>#N/A</v>
      </c>
      <c r="Y617" s="1" t="e">
        <f ca="1"/>
        <v>#N/A</v>
      </c>
      <c r="Z617" s="92" t="e">
        <f ca="1"/>
        <v>#N/A</v>
      </c>
      <c r="AA617" s="1" t="e">
        <f ca="1"/>
        <v>#N/A</v>
      </c>
      <c r="AB617" s="1" t="e">
        <f ca="1"/>
        <v>#N/A</v>
      </c>
      <c r="AC617" s="1" t="e">
        <f ca="1"/>
        <v>#N/A</v>
      </c>
      <c r="AD617" s="1" t="e">
        <f ca="1"/>
        <v>#N/A</v>
      </c>
      <c r="AE617" s="1" t="e">
        <f ca="1"/>
        <v>#N/A</v>
      </c>
      <c r="AF617" s="1" t="e">
        <f ca="1"/>
        <v>#N/A</v>
      </c>
      <c r="AG617" s="1" t="e">
        <f ca="1"/>
        <v>#N/A</v>
      </c>
      <c r="AH617" s="1" t="e">
        <f ca="1"/>
        <v>#N/A</v>
      </c>
      <c r="AI617" s="1" t="e">
        <f ca="1"/>
        <v>#N/A</v>
      </c>
      <c r="AJ617" s="1" t="e">
        <f t="shared" ca="1" si="129"/>
        <v>#N/A</v>
      </c>
      <c r="AK617" s="1" t="str">
        <f t="shared" ca="1" si="119"/>
        <v/>
      </c>
      <c r="AL617" s="93" t="str">
        <f ca="1">IF(ISNUMBER(AA617),IF(AA617&lt;intake_valve_lift!$B$4*1000,0,AA617),"")</f>
        <v/>
      </c>
      <c r="AM617" s="93" t="str">
        <f t="shared" ca="1" si="120"/>
        <v/>
      </c>
      <c r="AN617" s="1" t="str">
        <f t="shared" ca="1" si="121"/>
        <v/>
      </c>
      <c r="AO617" s="93" t="str">
        <f ca="1">IF(ISNUMBER(AE617),IF(AE617&lt;exhaust_valve_lift!$B$4*1000,0,AE617),"")</f>
        <v/>
      </c>
      <c r="AP617" s="93" t="str">
        <f t="shared" ca="1" si="122"/>
        <v/>
      </c>
      <c r="AQ617" s="1" t="e">
        <f ca="1"/>
        <v>#N/A</v>
      </c>
      <c r="AR617" s="1" t="e">
        <f ca="1"/>
        <v>#N/A</v>
      </c>
      <c r="AS617" s="1" t="e">
        <f ca="1"/>
        <v>#N/A</v>
      </c>
      <c r="AT617" s="1" t="e">
        <f ca="1"/>
        <v>#N/A</v>
      </c>
    </row>
    <row r="618" spans="1:46" x14ac:dyDescent="0.25">
      <c r="A618" s="8"/>
      <c r="B618" s="74"/>
      <c r="C618" s="6" t="str">
        <f t="shared" si="123"/>
        <v/>
      </c>
      <c r="D618" s="6" t="str">
        <f t="shared" si="117"/>
        <v/>
      </c>
      <c r="E618" s="3" t="str">
        <f t="shared" si="124"/>
        <v/>
      </c>
      <c r="F618" t="str">
        <f t="shared" si="125"/>
        <v/>
      </c>
      <c r="G618" s="75"/>
      <c r="H618" s="76"/>
      <c r="I618" s="6" t="str">
        <f t="shared" si="126"/>
        <v/>
      </c>
      <c r="J618" s="6" t="str">
        <f t="shared" si="118"/>
        <v/>
      </c>
      <c r="K618" s="3" t="str">
        <f t="shared" si="127"/>
        <v/>
      </c>
      <c r="L618" t="str">
        <f t="shared" si="128"/>
        <v/>
      </c>
      <c r="X618" s="1" t="e">
        <f ca="1"/>
        <v>#N/A</v>
      </c>
      <c r="Y618" s="1" t="e">
        <f ca="1"/>
        <v>#N/A</v>
      </c>
      <c r="Z618" s="92" t="e">
        <f ca="1"/>
        <v>#N/A</v>
      </c>
      <c r="AA618" s="1" t="e">
        <f ca="1"/>
        <v>#N/A</v>
      </c>
      <c r="AB618" s="1" t="e">
        <f ca="1"/>
        <v>#N/A</v>
      </c>
      <c r="AC618" s="1" t="e">
        <f ca="1"/>
        <v>#N/A</v>
      </c>
      <c r="AD618" s="1" t="e">
        <f ca="1"/>
        <v>#N/A</v>
      </c>
      <c r="AE618" s="1" t="e">
        <f ca="1"/>
        <v>#N/A</v>
      </c>
      <c r="AF618" s="1" t="e">
        <f ca="1"/>
        <v>#N/A</v>
      </c>
      <c r="AG618" s="1" t="e">
        <f ca="1"/>
        <v>#N/A</v>
      </c>
      <c r="AH618" s="1" t="e">
        <f ca="1"/>
        <v>#N/A</v>
      </c>
      <c r="AI618" s="1" t="e">
        <f ca="1"/>
        <v>#N/A</v>
      </c>
      <c r="AJ618" s="1" t="e">
        <f t="shared" ca="1" si="129"/>
        <v>#N/A</v>
      </c>
      <c r="AK618" s="1" t="str">
        <f t="shared" ca="1" si="119"/>
        <v/>
      </c>
      <c r="AL618" s="93" t="str">
        <f ca="1">IF(ISNUMBER(AA618),IF(AA618&lt;intake_valve_lift!$B$4*1000,0,AA618),"")</f>
        <v/>
      </c>
      <c r="AM618" s="93" t="str">
        <f t="shared" ca="1" si="120"/>
        <v/>
      </c>
      <c r="AN618" s="1" t="str">
        <f t="shared" ca="1" si="121"/>
        <v/>
      </c>
      <c r="AO618" s="93" t="str">
        <f ca="1">IF(ISNUMBER(AE618),IF(AE618&lt;exhaust_valve_lift!$B$4*1000,0,AE618),"")</f>
        <v/>
      </c>
      <c r="AP618" s="93" t="str">
        <f t="shared" ca="1" si="122"/>
        <v/>
      </c>
      <c r="AQ618" s="1" t="e">
        <f ca="1"/>
        <v>#N/A</v>
      </c>
      <c r="AR618" s="1" t="e">
        <f ca="1"/>
        <v>#N/A</v>
      </c>
      <c r="AS618" s="1" t="e">
        <f ca="1"/>
        <v>#N/A</v>
      </c>
      <c r="AT618" s="1" t="e">
        <f ca="1"/>
        <v>#N/A</v>
      </c>
    </row>
    <row r="619" spans="1:46" x14ac:dyDescent="0.25">
      <c r="A619" s="8"/>
      <c r="B619" s="74"/>
      <c r="C619" s="6" t="str">
        <f t="shared" si="123"/>
        <v/>
      </c>
      <c r="D619" s="6" t="str">
        <f t="shared" si="117"/>
        <v/>
      </c>
      <c r="E619" s="3" t="str">
        <f t="shared" si="124"/>
        <v/>
      </c>
      <c r="F619" t="str">
        <f t="shared" si="125"/>
        <v/>
      </c>
      <c r="G619" s="75"/>
      <c r="H619" s="76"/>
      <c r="I619" s="6" t="str">
        <f t="shared" si="126"/>
        <v/>
      </c>
      <c r="J619" s="6" t="str">
        <f t="shared" si="118"/>
        <v/>
      </c>
      <c r="K619" s="3" t="str">
        <f t="shared" si="127"/>
        <v/>
      </c>
      <c r="L619" t="str">
        <f t="shared" si="128"/>
        <v/>
      </c>
      <c r="X619" s="1" t="e">
        <f ca="1"/>
        <v>#N/A</v>
      </c>
      <c r="Y619" s="1" t="e">
        <f ca="1"/>
        <v>#N/A</v>
      </c>
      <c r="Z619" s="92" t="e">
        <f ca="1"/>
        <v>#N/A</v>
      </c>
      <c r="AA619" s="1" t="e">
        <f ca="1"/>
        <v>#N/A</v>
      </c>
      <c r="AB619" s="1" t="e">
        <f ca="1"/>
        <v>#N/A</v>
      </c>
      <c r="AC619" s="1" t="e">
        <f ca="1"/>
        <v>#N/A</v>
      </c>
      <c r="AD619" s="1" t="e">
        <f ca="1"/>
        <v>#N/A</v>
      </c>
      <c r="AE619" s="1" t="e">
        <f ca="1"/>
        <v>#N/A</v>
      </c>
      <c r="AF619" s="1" t="e">
        <f ca="1"/>
        <v>#N/A</v>
      </c>
      <c r="AG619" s="1" t="e">
        <f ca="1"/>
        <v>#N/A</v>
      </c>
      <c r="AH619" s="1" t="e">
        <f ca="1"/>
        <v>#N/A</v>
      </c>
      <c r="AI619" s="1" t="e">
        <f ca="1"/>
        <v>#N/A</v>
      </c>
      <c r="AJ619" s="1" t="e">
        <f t="shared" ca="1" si="129"/>
        <v>#N/A</v>
      </c>
      <c r="AK619" s="1" t="str">
        <f t="shared" ca="1" si="119"/>
        <v/>
      </c>
      <c r="AL619" s="93" t="str">
        <f ca="1">IF(ISNUMBER(AA619),IF(AA619&lt;intake_valve_lift!$B$4*1000,0,AA619),"")</f>
        <v/>
      </c>
      <c r="AM619" s="93" t="str">
        <f t="shared" ca="1" si="120"/>
        <v/>
      </c>
      <c r="AN619" s="1" t="str">
        <f t="shared" ca="1" si="121"/>
        <v/>
      </c>
      <c r="AO619" s="93" t="str">
        <f ca="1">IF(ISNUMBER(AE619),IF(AE619&lt;exhaust_valve_lift!$B$4*1000,0,AE619),"")</f>
        <v/>
      </c>
      <c r="AP619" s="93" t="str">
        <f t="shared" ca="1" si="122"/>
        <v/>
      </c>
      <c r="AQ619" s="1" t="e">
        <f ca="1"/>
        <v>#N/A</v>
      </c>
      <c r="AR619" s="1" t="e">
        <f ca="1"/>
        <v>#N/A</v>
      </c>
      <c r="AS619" s="1" t="e">
        <f ca="1"/>
        <v>#N/A</v>
      </c>
      <c r="AT619" s="1" t="e">
        <f ca="1"/>
        <v>#N/A</v>
      </c>
    </row>
    <row r="620" spans="1:46" x14ac:dyDescent="0.25">
      <c r="A620" s="8"/>
      <c r="B620" s="74"/>
      <c r="C620" s="6" t="str">
        <f t="shared" si="123"/>
        <v/>
      </c>
      <c r="D620" s="6" t="str">
        <f t="shared" si="117"/>
        <v/>
      </c>
      <c r="E620" s="3" t="str">
        <f t="shared" si="124"/>
        <v/>
      </c>
      <c r="F620" t="str">
        <f t="shared" si="125"/>
        <v/>
      </c>
      <c r="G620" s="75"/>
      <c r="H620" s="76"/>
      <c r="I620" s="6" t="str">
        <f t="shared" si="126"/>
        <v/>
      </c>
      <c r="J620" s="6" t="str">
        <f t="shared" si="118"/>
        <v/>
      </c>
      <c r="K620" s="3" t="str">
        <f t="shared" si="127"/>
        <v/>
      </c>
      <c r="L620" t="str">
        <f t="shared" si="128"/>
        <v/>
      </c>
      <c r="X620" s="1" t="e">
        <f ca="1"/>
        <v>#N/A</v>
      </c>
      <c r="Y620" s="1" t="e">
        <f ca="1"/>
        <v>#N/A</v>
      </c>
      <c r="Z620" s="92" t="e">
        <f ca="1"/>
        <v>#N/A</v>
      </c>
      <c r="AA620" s="1" t="e">
        <f ca="1"/>
        <v>#N/A</v>
      </c>
      <c r="AB620" s="1" t="e">
        <f ca="1"/>
        <v>#N/A</v>
      </c>
      <c r="AC620" s="1" t="e">
        <f ca="1"/>
        <v>#N/A</v>
      </c>
      <c r="AD620" s="1" t="e">
        <f ca="1"/>
        <v>#N/A</v>
      </c>
      <c r="AE620" s="1" t="e">
        <f ca="1"/>
        <v>#N/A</v>
      </c>
      <c r="AF620" s="1" t="e">
        <f ca="1"/>
        <v>#N/A</v>
      </c>
      <c r="AG620" s="1" t="e">
        <f ca="1"/>
        <v>#N/A</v>
      </c>
      <c r="AH620" s="1" t="e">
        <f ca="1"/>
        <v>#N/A</v>
      </c>
      <c r="AI620" s="1" t="e">
        <f ca="1"/>
        <v>#N/A</v>
      </c>
      <c r="AJ620" s="1" t="e">
        <f t="shared" ca="1" si="129"/>
        <v>#N/A</v>
      </c>
      <c r="AK620" s="1" t="str">
        <f t="shared" ca="1" si="119"/>
        <v/>
      </c>
      <c r="AL620" s="93" t="str">
        <f ca="1">IF(ISNUMBER(AA620),IF(AA620&lt;intake_valve_lift!$B$4*1000,0,AA620),"")</f>
        <v/>
      </c>
      <c r="AM620" s="93" t="str">
        <f t="shared" ca="1" si="120"/>
        <v/>
      </c>
      <c r="AN620" s="1" t="str">
        <f t="shared" ca="1" si="121"/>
        <v/>
      </c>
      <c r="AO620" s="93" t="str">
        <f ca="1">IF(ISNUMBER(AE620),IF(AE620&lt;exhaust_valve_lift!$B$4*1000,0,AE620),"")</f>
        <v/>
      </c>
      <c r="AP620" s="93" t="str">
        <f t="shared" ca="1" si="122"/>
        <v/>
      </c>
      <c r="AQ620" s="1" t="e">
        <f ca="1"/>
        <v>#N/A</v>
      </c>
      <c r="AR620" s="1" t="e">
        <f ca="1"/>
        <v>#N/A</v>
      </c>
      <c r="AS620" s="1" t="e">
        <f ca="1"/>
        <v>#N/A</v>
      </c>
      <c r="AT620" s="1" t="e">
        <f ca="1"/>
        <v>#N/A</v>
      </c>
    </row>
    <row r="621" spans="1:46" x14ac:dyDescent="0.25">
      <c r="A621" s="8"/>
      <c r="B621" s="74"/>
      <c r="C621" s="6" t="str">
        <f t="shared" si="123"/>
        <v/>
      </c>
      <c r="D621" s="6" t="str">
        <f t="shared" si="117"/>
        <v/>
      </c>
      <c r="E621" s="3" t="str">
        <f t="shared" si="124"/>
        <v/>
      </c>
      <c r="F621" t="str">
        <f t="shared" si="125"/>
        <v/>
      </c>
      <c r="G621" s="75"/>
      <c r="H621" s="76"/>
      <c r="I621" s="6" t="str">
        <f t="shared" si="126"/>
        <v/>
      </c>
      <c r="J621" s="6" t="str">
        <f t="shared" si="118"/>
        <v/>
      </c>
      <c r="K621" s="3" t="str">
        <f t="shared" si="127"/>
        <v/>
      </c>
      <c r="L621" t="str">
        <f t="shared" si="128"/>
        <v/>
      </c>
      <c r="X621" s="1" t="e">
        <f ca="1"/>
        <v>#N/A</v>
      </c>
      <c r="Y621" s="1" t="e">
        <f ca="1"/>
        <v>#N/A</v>
      </c>
      <c r="Z621" s="92" t="e">
        <f ca="1"/>
        <v>#N/A</v>
      </c>
      <c r="AA621" s="1" t="e">
        <f ca="1"/>
        <v>#N/A</v>
      </c>
      <c r="AB621" s="1" t="e">
        <f ca="1"/>
        <v>#N/A</v>
      </c>
      <c r="AC621" s="1" t="e">
        <f ca="1"/>
        <v>#N/A</v>
      </c>
      <c r="AD621" s="1" t="e">
        <f ca="1"/>
        <v>#N/A</v>
      </c>
      <c r="AE621" s="1" t="e">
        <f ca="1"/>
        <v>#N/A</v>
      </c>
      <c r="AF621" s="1" t="e">
        <f ca="1"/>
        <v>#N/A</v>
      </c>
      <c r="AG621" s="1" t="e">
        <f ca="1"/>
        <v>#N/A</v>
      </c>
      <c r="AH621" s="1" t="e">
        <f ca="1"/>
        <v>#N/A</v>
      </c>
      <c r="AI621" s="1" t="e">
        <f ca="1"/>
        <v>#N/A</v>
      </c>
      <c r="AJ621" s="1" t="e">
        <f t="shared" ca="1" si="129"/>
        <v>#N/A</v>
      </c>
      <c r="AK621" s="1" t="str">
        <f t="shared" ca="1" si="119"/>
        <v/>
      </c>
      <c r="AL621" s="93" t="str">
        <f ca="1">IF(ISNUMBER(AA621),IF(AA621&lt;intake_valve_lift!$B$4*1000,0,AA621),"")</f>
        <v/>
      </c>
      <c r="AM621" s="93" t="str">
        <f t="shared" ca="1" si="120"/>
        <v/>
      </c>
      <c r="AN621" s="1" t="str">
        <f t="shared" ca="1" si="121"/>
        <v/>
      </c>
      <c r="AO621" s="93" t="str">
        <f ca="1">IF(ISNUMBER(AE621),IF(AE621&lt;exhaust_valve_lift!$B$4*1000,0,AE621),"")</f>
        <v/>
      </c>
      <c r="AP621" s="93" t="str">
        <f t="shared" ca="1" si="122"/>
        <v/>
      </c>
      <c r="AQ621" s="1" t="e">
        <f ca="1"/>
        <v>#N/A</v>
      </c>
      <c r="AR621" s="1" t="e">
        <f ca="1"/>
        <v>#N/A</v>
      </c>
      <c r="AS621" s="1" t="e">
        <f ca="1"/>
        <v>#N/A</v>
      </c>
      <c r="AT621" s="1" t="e">
        <f ca="1"/>
        <v>#N/A</v>
      </c>
    </row>
    <row r="622" spans="1:46" x14ac:dyDescent="0.25">
      <c r="A622" s="8"/>
      <c r="B622" s="74"/>
      <c r="C622" s="6" t="str">
        <f t="shared" si="123"/>
        <v/>
      </c>
      <c r="D622" s="6" t="str">
        <f t="shared" si="117"/>
        <v/>
      </c>
      <c r="E622" s="3" t="str">
        <f t="shared" si="124"/>
        <v/>
      </c>
      <c r="F622" t="str">
        <f t="shared" si="125"/>
        <v/>
      </c>
      <c r="G622" s="75"/>
      <c r="H622" s="76"/>
      <c r="I622" s="6" t="str">
        <f t="shared" si="126"/>
        <v/>
      </c>
      <c r="J622" s="6" t="str">
        <f t="shared" si="118"/>
        <v/>
      </c>
      <c r="K622" s="3" t="str">
        <f t="shared" si="127"/>
        <v/>
      </c>
      <c r="L622" t="str">
        <f t="shared" si="128"/>
        <v/>
      </c>
      <c r="X622" s="1" t="e">
        <f ca="1"/>
        <v>#N/A</v>
      </c>
      <c r="Y622" s="1" t="e">
        <f ca="1"/>
        <v>#N/A</v>
      </c>
      <c r="Z622" s="92" t="e">
        <f ca="1"/>
        <v>#N/A</v>
      </c>
      <c r="AA622" s="1" t="e">
        <f ca="1"/>
        <v>#N/A</v>
      </c>
      <c r="AB622" s="1" t="e">
        <f ca="1"/>
        <v>#N/A</v>
      </c>
      <c r="AC622" s="1" t="e">
        <f ca="1"/>
        <v>#N/A</v>
      </c>
      <c r="AD622" s="1" t="e">
        <f ca="1"/>
        <v>#N/A</v>
      </c>
      <c r="AE622" s="1" t="e">
        <f ca="1"/>
        <v>#N/A</v>
      </c>
      <c r="AF622" s="1" t="e">
        <f ca="1"/>
        <v>#N/A</v>
      </c>
      <c r="AG622" s="1" t="e">
        <f ca="1"/>
        <v>#N/A</v>
      </c>
      <c r="AH622" s="1" t="e">
        <f ca="1"/>
        <v>#N/A</v>
      </c>
      <c r="AI622" s="1" t="e">
        <f ca="1"/>
        <v>#N/A</v>
      </c>
      <c r="AJ622" s="1" t="e">
        <f t="shared" ca="1" si="129"/>
        <v>#N/A</v>
      </c>
      <c r="AK622" s="1" t="str">
        <f t="shared" ca="1" si="119"/>
        <v/>
      </c>
      <c r="AL622" s="93" t="str">
        <f ca="1">IF(ISNUMBER(AA622),IF(AA622&lt;intake_valve_lift!$B$4*1000,0,AA622),"")</f>
        <v/>
      </c>
      <c r="AM622" s="93" t="str">
        <f t="shared" ca="1" si="120"/>
        <v/>
      </c>
      <c r="AN622" s="1" t="str">
        <f t="shared" ca="1" si="121"/>
        <v/>
      </c>
      <c r="AO622" s="93" t="str">
        <f ca="1">IF(ISNUMBER(AE622),IF(AE622&lt;exhaust_valve_lift!$B$4*1000,0,AE622),"")</f>
        <v/>
      </c>
      <c r="AP622" s="93" t="str">
        <f t="shared" ca="1" si="122"/>
        <v/>
      </c>
      <c r="AQ622" s="1" t="e">
        <f ca="1"/>
        <v>#N/A</v>
      </c>
      <c r="AR622" s="1" t="e">
        <f ca="1"/>
        <v>#N/A</v>
      </c>
      <c r="AS622" s="1" t="e">
        <f ca="1"/>
        <v>#N/A</v>
      </c>
      <c r="AT622" s="1" t="e">
        <f ca="1"/>
        <v>#N/A</v>
      </c>
    </row>
    <row r="623" spans="1:46" x14ac:dyDescent="0.25">
      <c r="A623" s="8"/>
      <c r="B623" s="74"/>
      <c r="C623" s="6" t="str">
        <f t="shared" si="123"/>
        <v/>
      </c>
      <c r="D623" s="6" t="str">
        <f t="shared" si="117"/>
        <v/>
      </c>
      <c r="E623" s="3" t="str">
        <f t="shared" si="124"/>
        <v/>
      </c>
      <c r="F623" t="str">
        <f t="shared" si="125"/>
        <v/>
      </c>
      <c r="G623" s="75"/>
      <c r="H623" s="76"/>
      <c r="I623" s="6" t="str">
        <f t="shared" si="126"/>
        <v/>
      </c>
      <c r="J623" s="6" t="str">
        <f t="shared" si="118"/>
        <v/>
      </c>
      <c r="K623" s="3" t="str">
        <f t="shared" si="127"/>
        <v/>
      </c>
      <c r="L623" t="str">
        <f t="shared" si="128"/>
        <v/>
      </c>
      <c r="X623" s="1" t="e">
        <f ca="1"/>
        <v>#N/A</v>
      </c>
      <c r="Y623" s="1" t="e">
        <f ca="1"/>
        <v>#N/A</v>
      </c>
      <c r="Z623" s="92" t="e">
        <f ca="1"/>
        <v>#N/A</v>
      </c>
      <c r="AA623" s="1" t="e">
        <f ca="1"/>
        <v>#N/A</v>
      </c>
      <c r="AB623" s="1" t="e">
        <f ca="1"/>
        <v>#N/A</v>
      </c>
      <c r="AC623" s="1" t="e">
        <f ca="1"/>
        <v>#N/A</v>
      </c>
      <c r="AD623" s="1" t="e">
        <f ca="1"/>
        <v>#N/A</v>
      </c>
      <c r="AE623" s="1" t="e">
        <f ca="1"/>
        <v>#N/A</v>
      </c>
      <c r="AF623" s="1" t="e">
        <f ca="1"/>
        <v>#N/A</v>
      </c>
      <c r="AG623" s="1" t="e">
        <f ca="1"/>
        <v>#N/A</v>
      </c>
      <c r="AH623" s="1" t="e">
        <f ca="1"/>
        <v>#N/A</v>
      </c>
      <c r="AI623" s="1" t="e">
        <f ca="1"/>
        <v>#N/A</v>
      </c>
      <c r="AJ623" s="1" t="e">
        <f t="shared" ca="1" si="129"/>
        <v>#N/A</v>
      </c>
      <c r="AK623" s="1" t="str">
        <f t="shared" ca="1" si="119"/>
        <v/>
      </c>
      <c r="AL623" s="93" t="str">
        <f ca="1">IF(ISNUMBER(AA623),IF(AA623&lt;intake_valve_lift!$B$4*1000,0,AA623),"")</f>
        <v/>
      </c>
      <c r="AM623" s="93" t="str">
        <f t="shared" ca="1" si="120"/>
        <v/>
      </c>
      <c r="AN623" s="1" t="str">
        <f t="shared" ca="1" si="121"/>
        <v/>
      </c>
      <c r="AO623" s="93" t="str">
        <f ca="1">IF(ISNUMBER(AE623),IF(AE623&lt;exhaust_valve_lift!$B$4*1000,0,AE623),"")</f>
        <v/>
      </c>
      <c r="AP623" s="93" t="str">
        <f t="shared" ca="1" si="122"/>
        <v/>
      </c>
      <c r="AQ623" s="1" t="e">
        <f ca="1"/>
        <v>#N/A</v>
      </c>
      <c r="AR623" s="1" t="e">
        <f ca="1"/>
        <v>#N/A</v>
      </c>
      <c r="AS623" s="1" t="e">
        <f ca="1"/>
        <v>#N/A</v>
      </c>
      <c r="AT623" s="1" t="e">
        <f ca="1"/>
        <v>#N/A</v>
      </c>
    </row>
    <row r="624" spans="1:46" x14ac:dyDescent="0.25">
      <c r="A624" s="8"/>
      <c r="B624" s="74"/>
      <c r="C624" s="6" t="str">
        <f t="shared" si="123"/>
        <v/>
      </c>
      <c r="D624" s="6" t="str">
        <f t="shared" si="117"/>
        <v/>
      </c>
      <c r="E624" s="3" t="str">
        <f t="shared" si="124"/>
        <v/>
      </c>
      <c r="F624" t="str">
        <f t="shared" si="125"/>
        <v/>
      </c>
      <c r="G624" s="75"/>
      <c r="H624" s="76"/>
      <c r="I624" s="6" t="str">
        <f t="shared" si="126"/>
        <v/>
      </c>
      <c r="J624" s="6" t="str">
        <f t="shared" si="118"/>
        <v/>
      </c>
      <c r="K624" s="3" t="str">
        <f t="shared" si="127"/>
        <v/>
      </c>
      <c r="L624" t="str">
        <f t="shared" si="128"/>
        <v/>
      </c>
      <c r="X624" s="1" t="e">
        <f ca="1"/>
        <v>#N/A</v>
      </c>
      <c r="Y624" s="1" t="e">
        <f ca="1"/>
        <v>#N/A</v>
      </c>
      <c r="Z624" s="92" t="e">
        <f ca="1"/>
        <v>#N/A</v>
      </c>
      <c r="AA624" s="1" t="e">
        <f ca="1"/>
        <v>#N/A</v>
      </c>
      <c r="AB624" s="1" t="e">
        <f ca="1"/>
        <v>#N/A</v>
      </c>
      <c r="AC624" s="1" t="e">
        <f ca="1"/>
        <v>#N/A</v>
      </c>
      <c r="AD624" s="1" t="e">
        <f ca="1"/>
        <v>#N/A</v>
      </c>
      <c r="AE624" s="1" t="e">
        <f ca="1"/>
        <v>#N/A</v>
      </c>
      <c r="AF624" s="1" t="e">
        <f ca="1"/>
        <v>#N/A</v>
      </c>
      <c r="AG624" s="1" t="e">
        <f ca="1"/>
        <v>#N/A</v>
      </c>
      <c r="AH624" s="1" t="e">
        <f ca="1"/>
        <v>#N/A</v>
      </c>
      <c r="AI624" s="1" t="e">
        <f ca="1"/>
        <v>#N/A</v>
      </c>
      <c r="AJ624" s="1" t="e">
        <f t="shared" ca="1" si="129"/>
        <v>#N/A</v>
      </c>
      <c r="AK624" s="1" t="str">
        <f t="shared" ca="1" si="119"/>
        <v/>
      </c>
      <c r="AL624" s="93" t="str">
        <f ca="1">IF(ISNUMBER(AA624),IF(AA624&lt;intake_valve_lift!$B$4*1000,0,AA624),"")</f>
        <v/>
      </c>
      <c r="AM624" s="93" t="str">
        <f t="shared" ca="1" si="120"/>
        <v/>
      </c>
      <c r="AN624" s="1" t="str">
        <f t="shared" ca="1" si="121"/>
        <v/>
      </c>
      <c r="AO624" s="93" t="str">
        <f ca="1">IF(ISNUMBER(AE624),IF(AE624&lt;exhaust_valve_lift!$B$4*1000,0,AE624),"")</f>
        <v/>
      </c>
      <c r="AP624" s="93" t="str">
        <f t="shared" ca="1" si="122"/>
        <v/>
      </c>
      <c r="AQ624" s="1" t="e">
        <f ca="1"/>
        <v>#N/A</v>
      </c>
      <c r="AR624" s="1" t="e">
        <f ca="1"/>
        <v>#N/A</v>
      </c>
      <c r="AS624" s="1" t="e">
        <f ca="1"/>
        <v>#N/A</v>
      </c>
      <c r="AT624" s="1" t="e">
        <f ca="1"/>
        <v>#N/A</v>
      </c>
    </row>
    <row r="625" spans="1:46" x14ac:dyDescent="0.25">
      <c r="A625" s="8"/>
      <c r="B625" s="74"/>
      <c r="C625" s="6" t="str">
        <f t="shared" si="123"/>
        <v/>
      </c>
      <c r="D625" s="6" t="str">
        <f t="shared" si="117"/>
        <v/>
      </c>
      <c r="E625" s="3" t="str">
        <f t="shared" si="124"/>
        <v/>
      </c>
      <c r="F625" t="str">
        <f t="shared" si="125"/>
        <v/>
      </c>
      <c r="G625" s="75"/>
      <c r="H625" s="76"/>
      <c r="I625" s="6" t="str">
        <f t="shared" si="126"/>
        <v/>
      </c>
      <c r="J625" s="6" t="str">
        <f t="shared" si="118"/>
        <v/>
      </c>
      <c r="K625" s="3" t="str">
        <f t="shared" si="127"/>
        <v/>
      </c>
      <c r="L625" t="str">
        <f t="shared" si="128"/>
        <v/>
      </c>
      <c r="X625" s="1" t="e">
        <f ca="1"/>
        <v>#N/A</v>
      </c>
      <c r="Y625" s="1" t="e">
        <f ca="1"/>
        <v>#N/A</v>
      </c>
      <c r="Z625" s="92" t="e">
        <f ca="1"/>
        <v>#N/A</v>
      </c>
      <c r="AA625" s="1" t="e">
        <f ca="1"/>
        <v>#N/A</v>
      </c>
      <c r="AB625" s="1" t="e">
        <f ca="1"/>
        <v>#N/A</v>
      </c>
      <c r="AC625" s="1" t="e">
        <f ca="1"/>
        <v>#N/A</v>
      </c>
      <c r="AD625" s="1" t="e">
        <f ca="1"/>
        <v>#N/A</v>
      </c>
      <c r="AE625" s="1" t="e">
        <f ca="1"/>
        <v>#N/A</v>
      </c>
      <c r="AF625" s="1" t="e">
        <f ca="1"/>
        <v>#N/A</v>
      </c>
      <c r="AG625" s="1" t="e">
        <f ca="1"/>
        <v>#N/A</v>
      </c>
      <c r="AH625" s="1" t="e">
        <f ca="1"/>
        <v>#N/A</v>
      </c>
      <c r="AI625" s="1" t="e">
        <f ca="1"/>
        <v>#N/A</v>
      </c>
      <c r="AJ625" s="1" t="e">
        <f t="shared" ca="1" si="129"/>
        <v>#N/A</v>
      </c>
      <c r="AK625" s="1" t="str">
        <f t="shared" ca="1" si="119"/>
        <v/>
      </c>
      <c r="AL625" s="93" t="str">
        <f ca="1">IF(ISNUMBER(AA625),IF(AA625&lt;intake_valve_lift!$B$4*1000,0,AA625),"")</f>
        <v/>
      </c>
      <c r="AM625" s="93" t="str">
        <f t="shared" ca="1" si="120"/>
        <v/>
      </c>
      <c r="AN625" s="1" t="str">
        <f t="shared" ca="1" si="121"/>
        <v/>
      </c>
      <c r="AO625" s="93" t="str">
        <f ca="1">IF(ISNUMBER(AE625),IF(AE625&lt;exhaust_valve_lift!$B$4*1000,0,AE625),"")</f>
        <v/>
      </c>
      <c r="AP625" s="93" t="str">
        <f t="shared" ca="1" si="122"/>
        <v/>
      </c>
      <c r="AQ625" s="1" t="e">
        <f ca="1"/>
        <v>#N/A</v>
      </c>
      <c r="AR625" s="1" t="e">
        <f ca="1"/>
        <v>#N/A</v>
      </c>
      <c r="AS625" s="1" t="e">
        <f ca="1"/>
        <v>#N/A</v>
      </c>
      <c r="AT625" s="1" t="e">
        <f ca="1"/>
        <v>#N/A</v>
      </c>
    </row>
    <row r="626" spans="1:46" x14ac:dyDescent="0.25">
      <c r="A626" s="8"/>
      <c r="B626" s="74"/>
      <c r="C626" s="6" t="str">
        <f t="shared" si="123"/>
        <v/>
      </c>
      <c r="D626" s="6" t="str">
        <f t="shared" si="117"/>
        <v/>
      </c>
      <c r="E626" s="3" t="str">
        <f t="shared" si="124"/>
        <v/>
      </c>
      <c r="F626" t="str">
        <f t="shared" si="125"/>
        <v/>
      </c>
      <c r="G626" s="75"/>
      <c r="H626" s="76"/>
      <c r="I626" s="6" t="str">
        <f t="shared" si="126"/>
        <v/>
      </c>
      <c r="J626" s="6" t="str">
        <f t="shared" si="118"/>
        <v/>
      </c>
      <c r="K626" s="3" t="str">
        <f t="shared" si="127"/>
        <v/>
      </c>
      <c r="L626" t="str">
        <f t="shared" si="128"/>
        <v/>
      </c>
      <c r="X626" s="1" t="e">
        <f ca="1"/>
        <v>#N/A</v>
      </c>
      <c r="Y626" s="1" t="e">
        <f ca="1"/>
        <v>#N/A</v>
      </c>
      <c r="Z626" s="92" t="e">
        <f ca="1"/>
        <v>#N/A</v>
      </c>
      <c r="AA626" s="1" t="e">
        <f ca="1"/>
        <v>#N/A</v>
      </c>
      <c r="AB626" s="1" t="e">
        <f ca="1"/>
        <v>#N/A</v>
      </c>
      <c r="AC626" s="1" t="e">
        <f ca="1"/>
        <v>#N/A</v>
      </c>
      <c r="AD626" s="1" t="e">
        <f ca="1"/>
        <v>#N/A</v>
      </c>
      <c r="AE626" s="1" t="e">
        <f ca="1"/>
        <v>#N/A</v>
      </c>
      <c r="AF626" s="1" t="e">
        <f ca="1"/>
        <v>#N/A</v>
      </c>
      <c r="AG626" s="1" t="e">
        <f ca="1"/>
        <v>#N/A</v>
      </c>
      <c r="AH626" s="1" t="e">
        <f ca="1"/>
        <v>#N/A</v>
      </c>
      <c r="AI626" s="1" t="e">
        <f ca="1"/>
        <v>#N/A</v>
      </c>
      <c r="AJ626" s="1" t="e">
        <f t="shared" ca="1" si="129"/>
        <v>#N/A</v>
      </c>
      <c r="AK626" s="1" t="str">
        <f t="shared" ca="1" si="119"/>
        <v/>
      </c>
      <c r="AL626" s="93" t="str">
        <f ca="1">IF(ISNUMBER(AA626),IF(AA626&lt;intake_valve_lift!$B$4*1000,0,AA626),"")</f>
        <v/>
      </c>
      <c r="AM626" s="93" t="str">
        <f t="shared" ca="1" si="120"/>
        <v/>
      </c>
      <c r="AN626" s="1" t="str">
        <f t="shared" ca="1" si="121"/>
        <v/>
      </c>
      <c r="AO626" s="93" t="str">
        <f ca="1">IF(ISNUMBER(AE626),IF(AE626&lt;exhaust_valve_lift!$B$4*1000,0,AE626),"")</f>
        <v/>
      </c>
      <c r="AP626" s="93" t="str">
        <f t="shared" ca="1" si="122"/>
        <v/>
      </c>
      <c r="AQ626" s="1" t="e">
        <f ca="1"/>
        <v>#N/A</v>
      </c>
      <c r="AR626" s="1" t="e">
        <f ca="1"/>
        <v>#N/A</v>
      </c>
      <c r="AS626" s="1" t="e">
        <f ca="1"/>
        <v>#N/A</v>
      </c>
      <c r="AT626" s="1" t="e">
        <f ca="1"/>
        <v>#N/A</v>
      </c>
    </row>
    <row r="627" spans="1:46" x14ac:dyDescent="0.25">
      <c r="A627" s="8"/>
      <c r="B627" s="74"/>
      <c r="C627" s="6" t="str">
        <f t="shared" si="123"/>
        <v/>
      </c>
      <c r="D627" s="6" t="str">
        <f t="shared" si="117"/>
        <v/>
      </c>
      <c r="E627" s="3" t="str">
        <f t="shared" si="124"/>
        <v/>
      </c>
      <c r="F627" t="str">
        <f t="shared" si="125"/>
        <v/>
      </c>
      <c r="G627" s="75"/>
      <c r="H627" s="76"/>
      <c r="I627" s="6" t="str">
        <f t="shared" si="126"/>
        <v/>
      </c>
      <c r="J627" s="6" t="str">
        <f t="shared" si="118"/>
        <v/>
      </c>
      <c r="K627" s="3" t="str">
        <f t="shared" si="127"/>
        <v/>
      </c>
      <c r="L627" t="str">
        <f t="shared" si="128"/>
        <v/>
      </c>
      <c r="X627" s="1" t="e">
        <f ca="1"/>
        <v>#N/A</v>
      </c>
      <c r="Y627" s="1" t="e">
        <f ca="1"/>
        <v>#N/A</v>
      </c>
      <c r="Z627" s="92" t="e">
        <f ca="1"/>
        <v>#N/A</v>
      </c>
      <c r="AA627" s="1" t="e">
        <f ca="1"/>
        <v>#N/A</v>
      </c>
      <c r="AB627" s="1" t="e">
        <f ca="1"/>
        <v>#N/A</v>
      </c>
      <c r="AC627" s="1" t="e">
        <f ca="1"/>
        <v>#N/A</v>
      </c>
      <c r="AD627" s="1" t="e">
        <f ca="1"/>
        <v>#N/A</v>
      </c>
      <c r="AE627" s="1" t="e">
        <f ca="1"/>
        <v>#N/A</v>
      </c>
      <c r="AF627" s="1" t="e">
        <f ca="1"/>
        <v>#N/A</v>
      </c>
      <c r="AG627" s="1" t="e">
        <f ca="1"/>
        <v>#N/A</v>
      </c>
      <c r="AH627" s="1" t="e">
        <f ca="1"/>
        <v>#N/A</v>
      </c>
      <c r="AI627" s="1" t="e">
        <f ca="1"/>
        <v>#N/A</v>
      </c>
      <c r="AJ627" s="1" t="e">
        <f t="shared" ca="1" si="129"/>
        <v>#N/A</v>
      </c>
      <c r="AK627" s="1" t="str">
        <f t="shared" ca="1" si="119"/>
        <v/>
      </c>
      <c r="AL627" s="93" t="str">
        <f ca="1">IF(ISNUMBER(AA627),IF(AA627&lt;intake_valve_lift!$B$4*1000,0,AA627),"")</f>
        <v/>
      </c>
      <c r="AM627" s="93" t="str">
        <f t="shared" ca="1" si="120"/>
        <v/>
      </c>
      <c r="AN627" s="1" t="str">
        <f t="shared" ca="1" si="121"/>
        <v/>
      </c>
      <c r="AO627" s="93" t="str">
        <f ca="1">IF(ISNUMBER(AE627),IF(AE627&lt;exhaust_valve_lift!$B$4*1000,0,AE627),"")</f>
        <v/>
      </c>
      <c r="AP627" s="93" t="str">
        <f t="shared" ca="1" si="122"/>
        <v/>
      </c>
      <c r="AQ627" s="1" t="e">
        <f ca="1"/>
        <v>#N/A</v>
      </c>
      <c r="AR627" s="1" t="e">
        <f ca="1"/>
        <v>#N/A</v>
      </c>
      <c r="AS627" s="1" t="e">
        <f ca="1"/>
        <v>#N/A</v>
      </c>
      <c r="AT627" s="1" t="e">
        <f ca="1"/>
        <v>#N/A</v>
      </c>
    </row>
    <row r="628" spans="1:46" x14ac:dyDescent="0.25">
      <c r="A628" s="8"/>
      <c r="B628" s="74"/>
      <c r="C628" s="6" t="str">
        <f t="shared" si="123"/>
        <v/>
      </c>
      <c r="D628" s="6" t="str">
        <f t="shared" si="117"/>
        <v/>
      </c>
      <c r="E628" s="3" t="str">
        <f t="shared" si="124"/>
        <v/>
      </c>
      <c r="F628" t="str">
        <f t="shared" si="125"/>
        <v/>
      </c>
      <c r="G628" s="75"/>
      <c r="H628" s="76"/>
      <c r="I628" s="6" t="str">
        <f t="shared" si="126"/>
        <v/>
      </c>
      <c r="J628" s="6" t="str">
        <f t="shared" si="118"/>
        <v/>
      </c>
      <c r="K628" s="3" t="str">
        <f t="shared" si="127"/>
        <v/>
      </c>
      <c r="L628" t="str">
        <f t="shared" si="128"/>
        <v/>
      </c>
      <c r="X628" s="1" t="e">
        <f ca="1"/>
        <v>#N/A</v>
      </c>
      <c r="Y628" s="1" t="e">
        <f ca="1"/>
        <v>#N/A</v>
      </c>
      <c r="Z628" s="92" t="e">
        <f ca="1"/>
        <v>#N/A</v>
      </c>
      <c r="AA628" s="1" t="e">
        <f ca="1"/>
        <v>#N/A</v>
      </c>
      <c r="AB628" s="1" t="e">
        <f ca="1"/>
        <v>#N/A</v>
      </c>
      <c r="AC628" s="1" t="e">
        <f ca="1"/>
        <v>#N/A</v>
      </c>
      <c r="AD628" s="1" t="e">
        <f ca="1"/>
        <v>#N/A</v>
      </c>
      <c r="AE628" s="1" t="e">
        <f ca="1"/>
        <v>#N/A</v>
      </c>
      <c r="AF628" s="1" t="e">
        <f ca="1"/>
        <v>#N/A</v>
      </c>
      <c r="AG628" s="1" t="e">
        <f ca="1"/>
        <v>#N/A</v>
      </c>
      <c r="AH628" s="1" t="e">
        <f ca="1"/>
        <v>#N/A</v>
      </c>
      <c r="AI628" s="1" t="e">
        <f ca="1"/>
        <v>#N/A</v>
      </c>
      <c r="AJ628" s="1" t="e">
        <f t="shared" ca="1" si="129"/>
        <v>#N/A</v>
      </c>
      <c r="AK628" s="1" t="str">
        <f t="shared" ca="1" si="119"/>
        <v/>
      </c>
      <c r="AL628" s="93" t="str">
        <f ca="1">IF(ISNUMBER(AA628),IF(AA628&lt;intake_valve_lift!$B$4*1000,0,AA628),"")</f>
        <v/>
      </c>
      <c r="AM628" s="93" t="str">
        <f t="shared" ca="1" si="120"/>
        <v/>
      </c>
      <c r="AN628" s="1" t="str">
        <f t="shared" ca="1" si="121"/>
        <v/>
      </c>
      <c r="AO628" s="93" t="str">
        <f ca="1">IF(ISNUMBER(AE628),IF(AE628&lt;exhaust_valve_lift!$B$4*1000,0,AE628),"")</f>
        <v/>
      </c>
      <c r="AP628" s="93" t="str">
        <f t="shared" ca="1" si="122"/>
        <v/>
      </c>
      <c r="AQ628" s="1" t="e">
        <f ca="1"/>
        <v>#N/A</v>
      </c>
      <c r="AR628" s="1" t="e">
        <f ca="1"/>
        <v>#N/A</v>
      </c>
      <c r="AS628" s="1" t="e">
        <f ca="1"/>
        <v>#N/A</v>
      </c>
      <c r="AT628" s="1" t="e">
        <f ca="1"/>
        <v>#N/A</v>
      </c>
    </row>
    <row r="629" spans="1:46" x14ac:dyDescent="0.25">
      <c r="A629" s="8"/>
      <c r="B629" s="74"/>
      <c r="C629" s="6" t="str">
        <f t="shared" si="123"/>
        <v/>
      </c>
      <c r="D629" s="6" t="str">
        <f t="shared" si="117"/>
        <v/>
      </c>
      <c r="E629" s="3" t="str">
        <f t="shared" si="124"/>
        <v/>
      </c>
      <c r="F629" t="str">
        <f t="shared" si="125"/>
        <v/>
      </c>
      <c r="G629" s="75"/>
      <c r="H629" s="76"/>
      <c r="I629" s="6" t="str">
        <f t="shared" si="126"/>
        <v/>
      </c>
      <c r="J629" s="6" t="str">
        <f t="shared" si="118"/>
        <v/>
      </c>
      <c r="K629" s="3" t="str">
        <f t="shared" si="127"/>
        <v/>
      </c>
      <c r="L629" t="str">
        <f t="shared" si="128"/>
        <v/>
      </c>
      <c r="X629" s="1" t="e">
        <f ca="1"/>
        <v>#N/A</v>
      </c>
      <c r="Y629" s="1" t="e">
        <f ca="1"/>
        <v>#N/A</v>
      </c>
      <c r="Z629" s="92" t="e">
        <f ca="1"/>
        <v>#N/A</v>
      </c>
      <c r="AA629" s="1" t="e">
        <f ca="1"/>
        <v>#N/A</v>
      </c>
      <c r="AB629" s="1" t="e">
        <f ca="1"/>
        <v>#N/A</v>
      </c>
      <c r="AC629" s="1" t="e">
        <f ca="1"/>
        <v>#N/A</v>
      </c>
      <c r="AD629" s="1" t="e">
        <f ca="1"/>
        <v>#N/A</v>
      </c>
      <c r="AE629" s="1" t="e">
        <f ca="1"/>
        <v>#N/A</v>
      </c>
      <c r="AF629" s="1" t="e">
        <f ca="1"/>
        <v>#N/A</v>
      </c>
      <c r="AG629" s="1" t="e">
        <f ca="1"/>
        <v>#N/A</v>
      </c>
      <c r="AH629" s="1" t="e">
        <f ca="1"/>
        <v>#N/A</v>
      </c>
      <c r="AI629" s="1" t="e">
        <f ca="1"/>
        <v>#N/A</v>
      </c>
      <c r="AJ629" s="1" t="e">
        <f t="shared" ca="1" si="129"/>
        <v>#N/A</v>
      </c>
      <c r="AK629" s="1" t="str">
        <f t="shared" ca="1" si="119"/>
        <v/>
      </c>
      <c r="AL629" s="93" t="str">
        <f ca="1">IF(ISNUMBER(AA629),IF(AA629&lt;intake_valve_lift!$B$4*1000,0,AA629),"")</f>
        <v/>
      </c>
      <c r="AM629" s="93" t="str">
        <f t="shared" ca="1" si="120"/>
        <v/>
      </c>
      <c r="AN629" s="1" t="str">
        <f t="shared" ca="1" si="121"/>
        <v/>
      </c>
      <c r="AO629" s="93" t="str">
        <f ca="1">IF(ISNUMBER(AE629),IF(AE629&lt;exhaust_valve_lift!$B$4*1000,0,AE629),"")</f>
        <v/>
      </c>
      <c r="AP629" s="93" t="str">
        <f t="shared" ca="1" si="122"/>
        <v/>
      </c>
      <c r="AQ629" s="1" t="e">
        <f ca="1"/>
        <v>#N/A</v>
      </c>
      <c r="AR629" s="1" t="e">
        <f ca="1"/>
        <v>#N/A</v>
      </c>
      <c r="AS629" s="1" t="e">
        <f ca="1"/>
        <v>#N/A</v>
      </c>
      <c r="AT629" s="1" t="e">
        <f ca="1"/>
        <v>#N/A</v>
      </c>
    </row>
    <row r="630" spans="1:46" x14ac:dyDescent="0.25">
      <c r="A630" s="8"/>
      <c r="B630" s="74"/>
      <c r="C630" s="6" t="str">
        <f t="shared" si="123"/>
        <v/>
      </c>
      <c r="D630" s="6" t="str">
        <f t="shared" ref="D630:D693" si="130">IF(AND(C630=0,C631=0,C629=0),1000,C630)</f>
        <v/>
      </c>
      <c r="E630" s="3" t="str">
        <f t="shared" si="124"/>
        <v/>
      </c>
      <c r="F630" t="str">
        <f t="shared" si="125"/>
        <v/>
      </c>
      <c r="G630" s="75"/>
      <c r="H630" s="76"/>
      <c r="I630" s="6" t="str">
        <f t="shared" si="126"/>
        <v/>
      </c>
      <c r="J630" s="6" t="str">
        <f t="shared" ref="J630:J693" si="131">IF(AND(I630=0,I631=0,I629=0),1000,I630)</f>
        <v/>
      </c>
      <c r="K630" s="3" t="str">
        <f t="shared" si="127"/>
        <v/>
      </c>
      <c r="L630" t="str">
        <f t="shared" si="128"/>
        <v/>
      </c>
      <c r="X630" s="1" t="e">
        <f ca="1"/>
        <v>#N/A</v>
      </c>
      <c r="Y630" s="1" t="e">
        <f ca="1"/>
        <v>#N/A</v>
      </c>
      <c r="Z630" s="92" t="e">
        <f ca="1"/>
        <v>#N/A</v>
      </c>
      <c r="AA630" s="1" t="e">
        <f ca="1"/>
        <v>#N/A</v>
      </c>
      <c r="AB630" s="1" t="e">
        <f ca="1"/>
        <v>#N/A</v>
      </c>
      <c r="AC630" s="1" t="e">
        <f ca="1"/>
        <v>#N/A</v>
      </c>
      <c r="AD630" s="1" t="e">
        <f ca="1"/>
        <v>#N/A</v>
      </c>
      <c r="AE630" s="1" t="e">
        <f ca="1"/>
        <v>#N/A</v>
      </c>
      <c r="AF630" s="1" t="e">
        <f ca="1"/>
        <v>#N/A</v>
      </c>
      <c r="AG630" s="1" t="e">
        <f ca="1"/>
        <v>#N/A</v>
      </c>
      <c r="AH630" s="1" t="e">
        <f ca="1"/>
        <v>#N/A</v>
      </c>
      <c r="AI630" s="1" t="e">
        <f ca="1"/>
        <v>#N/A</v>
      </c>
      <c r="AJ630" s="1" t="e">
        <f t="shared" ca="1" si="129"/>
        <v>#N/A</v>
      </c>
      <c r="AK630" s="1" t="str">
        <f t="shared" ref="AK630:AK693" ca="1" si="132">IF(ISNUMBER(AL630),Z630,"")</f>
        <v/>
      </c>
      <c r="AL630" s="93" t="str">
        <f ca="1">IF(ISNUMBER(AA630),IF(AA630&lt;intake_valve_lift!$B$4*1000,0,AA630),"")</f>
        <v/>
      </c>
      <c r="AM630" s="93" t="str">
        <f t="shared" ref="AM630:AM693" ca="1" si="133">IF(AND(AL630=0,AL631=0,AL629=0),1000,AL630)</f>
        <v/>
      </c>
      <c r="AN630" s="1" t="str">
        <f t="shared" ref="AN630:AN693" ca="1" si="134">IF(ISNUMBER(AO630),AD630,"")</f>
        <v/>
      </c>
      <c r="AO630" s="93" t="str">
        <f ca="1">IF(ISNUMBER(AE630),IF(AE630&lt;exhaust_valve_lift!$B$4*1000,0,AE630),"")</f>
        <v/>
      </c>
      <c r="AP630" s="93" t="str">
        <f t="shared" ref="AP630:AP693" ca="1" si="135">IF(AND(AO630=0,AO631=0,AO629=0),1000,AO630)</f>
        <v/>
      </c>
      <c r="AQ630" s="1" t="e">
        <f ca="1"/>
        <v>#N/A</v>
      </c>
      <c r="AR630" s="1" t="e">
        <f ca="1"/>
        <v>#N/A</v>
      </c>
      <c r="AS630" s="1" t="e">
        <f ca="1"/>
        <v>#N/A</v>
      </c>
      <c r="AT630" s="1" t="e">
        <f ca="1"/>
        <v>#N/A</v>
      </c>
    </row>
    <row r="631" spans="1:46" x14ac:dyDescent="0.25">
      <c r="A631" s="8"/>
      <c r="B631" s="74"/>
      <c r="C631" s="6" t="str">
        <f t="shared" si="123"/>
        <v/>
      </c>
      <c r="D631" s="6" t="str">
        <f t="shared" si="130"/>
        <v/>
      </c>
      <c r="E631" s="3" t="str">
        <f t="shared" si="124"/>
        <v/>
      </c>
      <c r="F631" t="str">
        <f t="shared" si="125"/>
        <v/>
      </c>
      <c r="G631" s="75"/>
      <c r="H631" s="76"/>
      <c r="I631" s="6" t="str">
        <f t="shared" si="126"/>
        <v/>
      </c>
      <c r="J631" s="6" t="str">
        <f t="shared" si="131"/>
        <v/>
      </c>
      <c r="K631" s="3" t="str">
        <f t="shared" si="127"/>
        <v/>
      </c>
      <c r="L631" t="str">
        <f t="shared" si="128"/>
        <v/>
      </c>
      <c r="X631" s="1" t="e">
        <f ca="1"/>
        <v>#N/A</v>
      </c>
      <c r="Y631" s="1" t="e">
        <f ca="1"/>
        <v>#N/A</v>
      </c>
      <c r="Z631" s="92" t="e">
        <f ca="1"/>
        <v>#N/A</v>
      </c>
      <c r="AA631" s="1" t="e">
        <f ca="1"/>
        <v>#N/A</v>
      </c>
      <c r="AB631" s="1" t="e">
        <f ca="1"/>
        <v>#N/A</v>
      </c>
      <c r="AC631" s="1" t="e">
        <f ca="1"/>
        <v>#N/A</v>
      </c>
      <c r="AD631" s="1" t="e">
        <f ca="1"/>
        <v>#N/A</v>
      </c>
      <c r="AE631" s="1" t="e">
        <f ca="1"/>
        <v>#N/A</v>
      </c>
      <c r="AF631" s="1" t="e">
        <f ca="1"/>
        <v>#N/A</v>
      </c>
      <c r="AG631" s="1" t="e">
        <f ca="1"/>
        <v>#N/A</v>
      </c>
      <c r="AH631" s="1" t="e">
        <f ca="1"/>
        <v>#N/A</v>
      </c>
      <c r="AI631" s="1" t="e">
        <f ca="1"/>
        <v>#N/A</v>
      </c>
      <c r="AJ631" s="1" t="e">
        <f t="shared" ca="1" si="129"/>
        <v>#N/A</v>
      </c>
      <c r="AK631" s="1" t="str">
        <f t="shared" ca="1" si="132"/>
        <v/>
      </c>
      <c r="AL631" s="93" t="str">
        <f ca="1">IF(ISNUMBER(AA631),IF(AA631&lt;intake_valve_lift!$B$4*1000,0,AA631),"")</f>
        <v/>
      </c>
      <c r="AM631" s="93" t="str">
        <f t="shared" ca="1" si="133"/>
        <v/>
      </c>
      <c r="AN631" s="1" t="str">
        <f t="shared" ca="1" si="134"/>
        <v/>
      </c>
      <c r="AO631" s="93" t="str">
        <f ca="1">IF(ISNUMBER(AE631),IF(AE631&lt;exhaust_valve_lift!$B$4*1000,0,AE631),"")</f>
        <v/>
      </c>
      <c r="AP631" s="93" t="str">
        <f t="shared" ca="1" si="135"/>
        <v/>
      </c>
      <c r="AQ631" s="1" t="e">
        <f ca="1"/>
        <v>#N/A</v>
      </c>
      <c r="AR631" s="1" t="e">
        <f ca="1"/>
        <v>#N/A</v>
      </c>
      <c r="AS631" s="1" t="e">
        <f ca="1"/>
        <v>#N/A</v>
      </c>
      <c r="AT631" s="1" t="e">
        <f ca="1"/>
        <v>#N/A</v>
      </c>
    </row>
    <row r="632" spans="1:46" x14ac:dyDescent="0.25">
      <c r="A632" s="8"/>
      <c r="B632" s="74"/>
      <c r="C632" s="6" t="str">
        <f t="shared" si="123"/>
        <v/>
      </c>
      <c r="D632" s="6" t="str">
        <f t="shared" si="130"/>
        <v/>
      </c>
      <c r="E632" s="3" t="str">
        <f t="shared" si="124"/>
        <v/>
      </c>
      <c r="F632" t="str">
        <f t="shared" si="125"/>
        <v/>
      </c>
      <c r="G632" s="75"/>
      <c r="H632" s="76"/>
      <c r="I632" s="6" t="str">
        <f t="shared" si="126"/>
        <v/>
      </c>
      <c r="J632" s="6" t="str">
        <f t="shared" si="131"/>
        <v/>
      </c>
      <c r="K632" s="3" t="str">
        <f t="shared" si="127"/>
        <v/>
      </c>
      <c r="L632" t="str">
        <f t="shared" si="128"/>
        <v/>
      </c>
      <c r="X632" s="1" t="e">
        <f ca="1"/>
        <v>#N/A</v>
      </c>
      <c r="Y632" s="1" t="e">
        <f ca="1"/>
        <v>#N/A</v>
      </c>
      <c r="Z632" s="92" t="e">
        <f ca="1"/>
        <v>#N/A</v>
      </c>
      <c r="AA632" s="1" t="e">
        <f ca="1"/>
        <v>#N/A</v>
      </c>
      <c r="AB632" s="1" t="e">
        <f ca="1"/>
        <v>#N/A</v>
      </c>
      <c r="AC632" s="1" t="e">
        <f ca="1"/>
        <v>#N/A</v>
      </c>
      <c r="AD632" s="1" t="e">
        <f ca="1"/>
        <v>#N/A</v>
      </c>
      <c r="AE632" s="1" t="e">
        <f ca="1"/>
        <v>#N/A</v>
      </c>
      <c r="AF632" s="1" t="e">
        <f ca="1"/>
        <v>#N/A</v>
      </c>
      <c r="AG632" s="1" t="e">
        <f ca="1"/>
        <v>#N/A</v>
      </c>
      <c r="AH632" s="1" t="e">
        <f ca="1"/>
        <v>#N/A</v>
      </c>
      <c r="AI632" s="1" t="e">
        <f ca="1"/>
        <v>#N/A</v>
      </c>
      <c r="AJ632" s="1" t="e">
        <f t="shared" ca="1" si="129"/>
        <v>#N/A</v>
      </c>
      <c r="AK632" s="1" t="str">
        <f t="shared" ca="1" si="132"/>
        <v/>
      </c>
      <c r="AL632" s="93" t="str">
        <f ca="1">IF(ISNUMBER(AA632),IF(AA632&lt;intake_valve_lift!$B$4*1000,0,AA632),"")</f>
        <v/>
      </c>
      <c r="AM632" s="93" t="str">
        <f t="shared" ca="1" si="133"/>
        <v/>
      </c>
      <c r="AN632" s="1" t="str">
        <f t="shared" ca="1" si="134"/>
        <v/>
      </c>
      <c r="AO632" s="93" t="str">
        <f ca="1">IF(ISNUMBER(AE632),IF(AE632&lt;exhaust_valve_lift!$B$4*1000,0,AE632),"")</f>
        <v/>
      </c>
      <c r="AP632" s="93" t="str">
        <f t="shared" ca="1" si="135"/>
        <v/>
      </c>
      <c r="AQ632" s="1" t="e">
        <f ca="1"/>
        <v>#N/A</v>
      </c>
      <c r="AR632" s="1" t="e">
        <f ca="1"/>
        <v>#N/A</v>
      </c>
      <c r="AS632" s="1" t="e">
        <f ca="1"/>
        <v>#N/A</v>
      </c>
      <c r="AT632" s="1" t="e">
        <f ca="1"/>
        <v>#N/A</v>
      </c>
    </row>
    <row r="633" spans="1:46" x14ac:dyDescent="0.25">
      <c r="A633" s="8"/>
      <c r="B633" s="74"/>
      <c r="C633" s="6" t="str">
        <f t="shared" si="123"/>
        <v/>
      </c>
      <c r="D633" s="6" t="str">
        <f t="shared" si="130"/>
        <v/>
      </c>
      <c r="E633" s="3" t="str">
        <f t="shared" si="124"/>
        <v/>
      </c>
      <c r="F633" t="str">
        <f t="shared" si="125"/>
        <v/>
      </c>
      <c r="G633" s="75"/>
      <c r="H633" s="76"/>
      <c r="I633" s="6" t="str">
        <f t="shared" si="126"/>
        <v/>
      </c>
      <c r="J633" s="6" t="str">
        <f t="shared" si="131"/>
        <v/>
      </c>
      <c r="K633" s="3" t="str">
        <f t="shared" si="127"/>
        <v/>
      </c>
      <c r="L633" t="str">
        <f t="shared" si="128"/>
        <v/>
      </c>
      <c r="X633" s="1" t="e">
        <f ca="1"/>
        <v>#N/A</v>
      </c>
      <c r="Y633" s="1" t="e">
        <f ca="1"/>
        <v>#N/A</v>
      </c>
      <c r="Z633" s="92" t="e">
        <f ca="1"/>
        <v>#N/A</v>
      </c>
      <c r="AA633" s="1" t="e">
        <f ca="1"/>
        <v>#N/A</v>
      </c>
      <c r="AB633" s="1" t="e">
        <f ca="1"/>
        <v>#N/A</v>
      </c>
      <c r="AC633" s="1" t="e">
        <f ca="1"/>
        <v>#N/A</v>
      </c>
      <c r="AD633" s="1" t="e">
        <f ca="1"/>
        <v>#N/A</v>
      </c>
      <c r="AE633" s="1" t="e">
        <f ca="1"/>
        <v>#N/A</v>
      </c>
      <c r="AF633" s="1" t="e">
        <f ca="1"/>
        <v>#N/A</v>
      </c>
      <c r="AG633" s="1" t="e">
        <f ca="1"/>
        <v>#N/A</v>
      </c>
      <c r="AH633" s="1" t="e">
        <f ca="1"/>
        <v>#N/A</v>
      </c>
      <c r="AI633" s="1" t="e">
        <f ca="1"/>
        <v>#N/A</v>
      </c>
      <c r="AJ633" s="1" t="e">
        <f t="shared" ca="1" si="129"/>
        <v>#N/A</v>
      </c>
      <c r="AK633" s="1" t="str">
        <f t="shared" ca="1" si="132"/>
        <v/>
      </c>
      <c r="AL633" s="93" t="str">
        <f ca="1">IF(ISNUMBER(AA633),IF(AA633&lt;intake_valve_lift!$B$4*1000,0,AA633),"")</f>
        <v/>
      </c>
      <c r="AM633" s="93" t="str">
        <f t="shared" ca="1" si="133"/>
        <v/>
      </c>
      <c r="AN633" s="1" t="str">
        <f t="shared" ca="1" si="134"/>
        <v/>
      </c>
      <c r="AO633" s="93" t="str">
        <f ca="1">IF(ISNUMBER(AE633),IF(AE633&lt;exhaust_valve_lift!$B$4*1000,0,AE633),"")</f>
        <v/>
      </c>
      <c r="AP633" s="93" t="str">
        <f t="shared" ca="1" si="135"/>
        <v/>
      </c>
      <c r="AQ633" s="1" t="e">
        <f ca="1"/>
        <v>#N/A</v>
      </c>
      <c r="AR633" s="1" t="e">
        <f ca="1"/>
        <v>#N/A</v>
      </c>
      <c r="AS633" s="1" t="e">
        <f ca="1"/>
        <v>#N/A</v>
      </c>
      <c r="AT633" s="1" t="e">
        <f ca="1"/>
        <v>#N/A</v>
      </c>
    </row>
    <row r="634" spans="1:46" x14ac:dyDescent="0.25">
      <c r="A634" s="8"/>
      <c r="B634" s="74"/>
      <c r="C634" s="6" t="str">
        <f t="shared" si="123"/>
        <v/>
      </c>
      <c r="D634" s="6" t="str">
        <f t="shared" si="130"/>
        <v/>
      </c>
      <c r="E634" s="3" t="str">
        <f t="shared" si="124"/>
        <v/>
      </c>
      <c r="F634" t="str">
        <f t="shared" si="125"/>
        <v/>
      </c>
      <c r="G634" s="75"/>
      <c r="H634" s="76"/>
      <c r="I634" s="6" t="str">
        <f t="shared" si="126"/>
        <v/>
      </c>
      <c r="J634" s="6" t="str">
        <f t="shared" si="131"/>
        <v/>
      </c>
      <c r="K634" s="3" t="str">
        <f t="shared" si="127"/>
        <v/>
      </c>
      <c r="L634" t="str">
        <f t="shared" si="128"/>
        <v/>
      </c>
      <c r="X634" s="1" t="e">
        <f ca="1"/>
        <v>#N/A</v>
      </c>
      <c r="Y634" s="1" t="e">
        <f ca="1"/>
        <v>#N/A</v>
      </c>
      <c r="Z634" s="92" t="e">
        <f ca="1"/>
        <v>#N/A</v>
      </c>
      <c r="AA634" s="1" t="e">
        <f ca="1"/>
        <v>#N/A</v>
      </c>
      <c r="AB634" s="1" t="e">
        <f ca="1"/>
        <v>#N/A</v>
      </c>
      <c r="AC634" s="1" t="e">
        <f ca="1"/>
        <v>#N/A</v>
      </c>
      <c r="AD634" s="1" t="e">
        <f ca="1"/>
        <v>#N/A</v>
      </c>
      <c r="AE634" s="1" t="e">
        <f ca="1"/>
        <v>#N/A</v>
      </c>
      <c r="AF634" s="1" t="e">
        <f ca="1"/>
        <v>#N/A</v>
      </c>
      <c r="AG634" s="1" t="e">
        <f ca="1"/>
        <v>#N/A</v>
      </c>
      <c r="AH634" s="1" t="e">
        <f ca="1"/>
        <v>#N/A</v>
      </c>
      <c r="AI634" s="1" t="e">
        <f ca="1"/>
        <v>#N/A</v>
      </c>
      <c r="AJ634" s="1" t="e">
        <f t="shared" ca="1" si="129"/>
        <v>#N/A</v>
      </c>
      <c r="AK634" s="1" t="str">
        <f t="shared" ca="1" si="132"/>
        <v/>
      </c>
      <c r="AL634" s="93" t="str">
        <f ca="1">IF(ISNUMBER(AA634),IF(AA634&lt;intake_valve_lift!$B$4*1000,0,AA634),"")</f>
        <v/>
      </c>
      <c r="AM634" s="93" t="str">
        <f t="shared" ca="1" si="133"/>
        <v/>
      </c>
      <c r="AN634" s="1" t="str">
        <f t="shared" ca="1" si="134"/>
        <v/>
      </c>
      <c r="AO634" s="93" t="str">
        <f ca="1">IF(ISNUMBER(AE634),IF(AE634&lt;exhaust_valve_lift!$B$4*1000,0,AE634),"")</f>
        <v/>
      </c>
      <c r="AP634" s="93" t="str">
        <f t="shared" ca="1" si="135"/>
        <v/>
      </c>
      <c r="AQ634" s="1" t="e">
        <f ca="1"/>
        <v>#N/A</v>
      </c>
      <c r="AR634" s="1" t="e">
        <f ca="1"/>
        <v>#N/A</v>
      </c>
      <c r="AS634" s="1" t="e">
        <f ca="1"/>
        <v>#N/A</v>
      </c>
      <c r="AT634" s="1" t="e">
        <f ca="1"/>
        <v>#N/A</v>
      </c>
    </row>
    <row r="635" spans="1:46" x14ac:dyDescent="0.25">
      <c r="A635" s="8"/>
      <c r="B635" s="74"/>
      <c r="C635" s="6" t="str">
        <f t="shared" si="123"/>
        <v/>
      </c>
      <c r="D635" s="6" t="str">
        <f t="shared" si="130"/>
        <v/>
      </c>
      <c r="E635" s="3" t="str">
        <f t="shared" si="124"/>
        <v/>
      </c>
      <c r="F635" t="str">
        <f t="shared" si="125"/>
        <v/>
      </c>
      <c r="G635" s="75"/>
      <c r="H635" s="76"/>
      <c r="I635" s="6" t="str">
        <f t="shared" si="126"/>
        <v/>
      </c>
      <c r="J635" s="6" t="str">
        <f t="shared" si="131"/>
        <v/>
      </c>
      <c r="K635" s="3" t="str">
        <f t="shared" si="127"/>
        <v/>
      </c>
      <c r="L635" t="str">
        <f t="shared" si="128"/>
        <v/>
      </c>
      <c r="X635" s="1" t="e">
        <f ca="1"/>
        <v>#N/A</v>
      </c>
      <c r="Y635" s="1" t="e">
        <f ca="1"/>
        <v>#N/A</v>
      </c>
      <c r="Z635" s="92" t="e">
        <f ca="1"/>
        <v>#N/A</v>
      </c>
      <c r="AA635" s="1" t="e">
        <f ca="1"/>
        <v>#N/A</v>
      </c>
      <c r="AB635" s="1" t="e">
        <f ca="1"/>
        <v>#N/A</v>
      </c>
      <c r="AC635" s="1" t="e">
        <f ca="1"/>
        <v>#N/A</v>
      </c>
      <c r="AD635" s="1" t="e">
        <f ca="1"/>
        <v>#N/A</v>
      </c>
      <c r="AE635" s="1" t="e">
        <f ca="1"/>
        <v>#N/A</v>
      </c>
      <c r="AF635" s="1" t="e">
        <f ca="1"/>
        <v>#N/A</v>
      </c>
      <c r="AG635" s="1" t="e">
        <f ca="1"/>
        <v>#N/A</v>
      </c>
      <c r="AH635" s="1" t="e">
        <f ca="1"/>
        <v>#N/A</v>
      </c>
      <c r="AI635" s="1" t="e">
        <f ca="1"/>
        <v>#N/A</v>
      </c>
      <c r="AJ635" s="1" t="e">
        <f t="shared" ca="1" si="129"/>
        <v>#N/A</v>
      </c>
      <c r="AK635" s="1" t="str">
        <f t="shared" ca="1" si="132"/>
        <v/>
      </c>
      <c r="AL635" s="93" t="str">
        <f ca="1">IF(ISNUMBER(AA635),IF(AA635&lt;intake_valve_lift!$B$4*1000,0,AA635),"")</f>
        <v/>
      </c>
      <c r="AM635" s="93" t="str">
        <f t="shared" ca="1" si="133"/>
        <v/>
      </c>
      <c r="AN635" s="1" t="str">
        <f t="shared" ca="1" si="134"/>
        <v/>
      </c>
      <c r="AO635" s="93" t="str">
        <f ca="1">IF(ISNUMBER(AE635),IF(AE635&lt;exhaust_valve_lift!$B$4*1000,0,AE635),"")</f>
        <v/>
      </c>
      <c r="AP635" s="93" t="str">
        <f t="shared" ca="1" si="135"/>
        <v/>
      </c>
      <c r="AQ635" s="1" t="e">
        <f ca="1"/>
        <v>#N/A</v>
      </c>
      <c r="AR635" s="1" t="e">
        <f ca="1"/>
        <v>#N/A</v>
      </c>
      <c r="AS635" s="1" t="e">
        <f ca="1"/>
        <v>#N/A</v>
      </c>
      <c r="AT635" s="1" t="e">
        <f ca="1"/>
        <v>#N/A</v>
      </c>
    </row>
    <row r="636" spans="1:46" x14ac:dyDescent="0.25">
      <c r="A636" s="8"/>
      <c r="B636" s="74"/>
      <c r="C636" s="6" t="str">
        <f t="shared" si="123"/>
        <v/>
      </c>
      <c r="D636" s="6" t="str">
        <f t="shared" si="130"/>
        <v/>
      </c>
      <c r="E636" s="3" t="str">
        <f t="shared" si="124"/>
        <v/>
      </c>
      <c r="F636" t="str">
        <f t="shared" si="125"/>
        <v/>
      </c>
      <c r="G636" s="75"/>
      <c r="H636" s="76"/>
      <c r="I636" s="6" t="str">
        <f t="shared" si="126"/>
        <v/>
      </c>
      <c r="J636" s="6" t="str">
        <f t="shared" si="131"/>
        <v/>
      </c>
      <c r="K636" s="3" t="str">
        <f t="shared" si="127"/>
        <v/>
      </c>
      <c r="L636" t="str">
        <f t="shared" si="128"/>
        <v/>
      </c>
      <c r="X636" s="1" t="e">
        <f ca="1"/>
        <v>#N/A</v>
      </c>
      <c r="Y636" s="1" t="e">
        <f ca="1"/>
        <v>#N/A</v>
      </c>
      <c r="Z636" s="92" t="e">
        <f ca="1"/>
        <v>#N/A</v>
      </c>
      <c r="AA636" s="1" t="e">
        <f ca="1"/>
        <v>#N/A</v>
      </c>
      <c r="AB636" s="1" t="e">
        <f ca="1"/>
        <v>#N/A</v>
      </c>
      <c r="AC636" s="1" t="e">
        <f ca="1"/>
        <v>#N/A</v>
      </c>
      <c r="AD636" s="1" t="e">
        <f ca="1"/>
        <v>#N/A</v>
      </c>
      <c r="AE636" s="1" t="e">
        <f ca="1"/>
        <v>#N/A</v>
      </c>
      <c r="AF636" s="1" t="e">
        <f ca="1"/>
        <v>#N/A</v>
      </c>
      <c r="AG636" s="1" t="e">
        <f ca="1"/>
        <v>#N/A</v>
      </c>
      <c r="AH636" s="1" t="e">
        <f ca="1"/>
        <v>#N/A</v>
      </c>
      <c r="AI636" s="1" t="e">
        <f ca="1"/>
        <v>#N/A</v>
      </c>
      <c r="AJ636" s="1" t="e">
        <f t="shared" ca="1" si="129"/>
        <v>#N/A</v>
      </c>
      <c r="AK636" s="1" t="str">
        <f t="shared" ca="1" si="132"/>
        <v/>
      </c>
      <c r="AL636" s="93" t="str">
        <f ca="1">IF(ISNUMBER(AA636),IF(AA636&lt;intake_valve_lift!$B$4*1000,0,AA636),"")</f>
        <v/>
      </c>
      <c r="AM636" s="93" t="str">
        <f t="shared" ca="1" si="133"/>
        <v/>
      </c>
      <c r="AN636" s="1" t="str">
        <f t="shared" ca="1" si="134"/>
        <v/>
      </c>
      <c r="AO636" s="93" t="str">
        <f ca="1">IF(ISNUMBER(AE636),IF(AE636&lt;exhaust_valve_lift!$B$4*1000,0,AE636),"")</f>
        <v/>
      </c>
      <c r="AP636" s="93" t="str">
        <f t="shared" ca="1" si="135"/>
        <v/>
      </c>
      <c r="AQ636" s="1" t="e">
        <f ca="1"/>
        <v>#N/A</v>
      </c>
      <c r="AR636" s="1" t="e">
        <f ca="1"/>
        <v>#N/A</v>
      </c>
      <c r="AS636" s="1" t="e">
        <f ca="1"/>
        <v>#N/A</v>
      </c>
      <c r="AT636" s="1" t="e">
        <f ca="1"/>
        <v>#N/A</v>
      </c>
    </row>
    <row r="637" spans="1:46" x14ac:dyDescent="0.25">
      <c r="A637" s="8"/>
      <c r="B637" s="74"/>
      <c r="C637" s="6" t="str">
        <f t="shared" si="123"/>
        <v/>
      </c>
      <c r="D637" s="6" t="str">
        <f t="shared" si="130"/>
        <v/>
      </c>
      <c r="E637" s="3" t="str">
        <f t="shared" si="124"/>
        <v/>
      </c>
      <c r="F637" t="str">
        <f t="shared" si="125"/>
        <v/>
      </c>
      <c r="G637" s="75"/>
      <c r="H637" s="76"/>
      <c r="I637" s="6" t="str">
        <f t="shared" si="126"/>
        <v/>
      </c>
      <c r="J637" s="6" t="str">
        <f t="shared" si="131"/>
        <v/>
      </c>
      <c r="K637" s="3" t="str">
        <f t="shared" si="127"/>
        <v/>
      </c>
      <c r="L637" t="str">
        <f t="shared" si="128"/>
        <v/>
      </c>
      <c r="X637" s="1" t="e">
        <f ca="1"/>
        <v>#N/A</v>
      </c>
      <c r="Y637" s="1" t="e">
        <f ca="1"/>
        <v>#N/A</v>
      </c>
      <c r="Z637" s="92" t="e">
        <f ca="1"/>
        <v>#N/A</v>
      </c>
      <c r="AA637" s="1" t="e">
        <f ca="1"/>
        <v>#N/A</v>
      </c>
      <c r="AB637" s="1" t="e">
        <f ca="1"/>
        <v>#N/A</v>
      </c>
      <c r="AC637" s="1" t="e">
        <f ca="1"/>
        <v>#N/A</v>
      </c>
      <c r="AD637" s="1" t="e">
        <f ca="1"/>
        <v>#N/A</v>
      </c>
      <c r="AE637" s="1" t="e">
        <f ca="1"/>
        <v>#N/A</v>
      </c>
      <c r="AF637" s="1" t="e">
        <f ca="1"/>
        <v>#N/A</v>
      </c>
      <c r="AG637" s="1" t="e">
        <f ca="1"/>
        <v>#N/A</v>
      </c>
      <c r="AH637" s="1" t="e">
        <f ca="1"/>
        <v>#N/A</v>
      </c>
      <c r="AI637" s="1" t="e">
        <f ca="1"/>
        <v>#N/A</v>
      </c>
      <c r="AJ637" s="1" t="e">
        <f t="shared" ca="1" si="129"/>
        <v>#N/A</v>
      </c>
      <c r="AK637" s="1" t="str">
        <f t="shared" ca="1" si="132"/>
        <v/>
      </c>
      <c r="AL637" s="93" t="str">
        <f ca="1">IF(ISNUMBER(AA637),IF(AA637&lt;intake_valve_lift!$B$4*1000,0,AA637),"")</f>
        <v/>
      </c>
      <c r="AM637" s="93" t="str">
        <f t="shared" ca="1" si="133"/>
        <v/>
      </c>
      <c r="AN637" s="1" t="str">
        <f t="shared" ca="1" si="134"/>
        <v/>
      </c>
      <c r="AO637" s="93" t="str">
        <f ca="1">IF(ISNUMBER(AE637),IF(AE637&lt;exhaust_valve_lift!$B$4*1000,0,AE637),"")</f>
        <v/>
      </c>
      <c r="AP637" s="93" t="str">
        <f t="shared" ca="1" si="135"/>
        <v/>
      </c>
      <c r="AQ637" s="1" t="e">
        <f ca="1"/>
        <v>#N/A</v>
      </c>
      <c r="AR637" s="1" t="e">
        <f ca="1"/>
        <v>#N/A</v>
      </c>
      <c r="AS637" s="1" t="e">
        <f ca="1"/>
        <v>#N/A</v>
      </c>
      <c r="AT637" s="1" t="e">
        <f ca="1"/>
        <v>#N/A</v>
      </c>
    </row>
    <row r="638" spans="1:46" x14ac:dyDescent="0.25">
      <c r="A638" s="8"/>
      <c r="B638" s="74"/>
      <c r="C638" s="6" t="str">
        <f t="shared" si="123"/>
        <v/>
      </c>
      <c r="D638" s="6" t="str">
        <f t="shared" si="130"/>
        <v/>
      </c>
      <c r="E638" s="3" t="str">
        <f t="shared" si="124"/>
        <v/>
      </c>
      <c r="F638" t="str">
        <f t="shared" si="125"/>
        <v/>
      </c>
      <c r="G638" s="75"/>
      <c r="H638" s="76"/>
      <c r="I638" s="6" t="str">
        <f t="shared" si="126"/>
        <v/>
      </c>
      <c r="J638" s="6" t="str">
        <f t="shared" si="131"/>
        <v/>
      </c>
      <c r="K638" s="3" t="str">
        <f t="shared" si="127"/>
        <v/>
      </c>
      <c r="L638" t="str">
        <f t="shared" si="128"/>
        <v/>
      </c>
      <c r="X638" s="1" t="e">
        <f ca="1"/>
        <v>#N/A</v>
      </c>
      <c r="Y638" s="1" t="e">
        <f ca="1"/>
        <v>#N/A</v>
      </c>
      <c r="Z638" s="92" t="e">
        <f ca="1"/>
        <v>#N/A</v>
      </c>
      <c r="AA638" s="1" t="e">
        <f ca="1"/>
        <v>#N/A</v>
      </c>
      <c r="AB638" s="1" t="e">
        <f ca="1"/>
        <v>#N/A</v>
      </c>
      <c r="AC638" s="1" t="e">
        <f ca="1"/>
        <v>#N/A</v>
      </c>
      <c r="AD638" s="1" t="e">
        <f ca="1"/>
        <v>#N/A</v>
      </c>
      <c r="AE638" s="1" t="e">
        <f ca="1"/>
        <v>#N/A</v>
      </c>
      <c r="AF638" s="1" t="e">
        <f ca="1"/>
        <v>#N/A</v>
      </c>
      <c r="AG638" s="1" t="e">
        <f ca="1"/>
        <v>#N/A</v>
      </c>
      <c r="AH638" s="1" t="e">
        <f ca="1"/>
        <v>#N/A</v>
      </c>
      <c r="AI638" s="1" t="e">
        <f ca="1"/>
        <v>#N/A</v>
      </c>
      <c r="AJ638" s="1" t="e">
        <f t="shared" ca="1" si="129"/>
        <v>#N/A</v>
      </c>
      <c r="AK638" s="1" t="str">
        <f t="shared" ca="1" si="132"/>
        <v/>
      </c>
      <c r="AL638" s="93" t="str">
        <f ca="1">IF(ISNUMBER(AA638),IF(AA638&lt;intake_valve_lift!$B$4*1000,0,AA638),"")</f>
        <v/>
      </c>
      <c r="AM638" s="93" t="str">
        <f t="shared" ca="1" si="133"/>
        <v/>
      </c>
      <c r="AN638" s="1" t="str">
        <f t="shared" ca="1" si="134"/>
        <v/>
      </c>
      <c r="AO638" s="93" t="str">
        <f ca="1">IF(ISNUMBER(AE638),IF(AE638&lt;exhaust_valve_lift!$B$4*1000,0,AE638),"")</f>
        <v/>
      </c>
      <c r="AP638" s="93" t="str">
        <f t="shared" ca="1" si="135"/>
        <v/>
      </c>
      <c r="AQ638" s="1" t="e">
        <f ca="1"/>
        <v>#N/A</v>
      </c>
      <c r="AR638" s="1" t="e">
        <f ca="1"/>
        <v>#N/A</v>
      </c>
      <c r="AS638" s="1" t="e">
        <f ca="1"/>
        <v>#N/A</v>
      </c>
      <c r="AT638" s="1" t="e">
        <f ca="1"/>
        <v>#N/A</v>
      </c>
    </row>
    <row r="639" spans="1:46" x14ac:dyDescent="0.25">
      <c r="A639" s="8"/>
      <c r="B639" s="74"/>
      <c r="C639" s="6" t="str">
        <f t="shared" si="123"/>
        <v/>
      </c>
      <c r="D639" s="6" t="str">
        <f t="shared" si="130"/>
        <v/>
      </c>
      <c r="E639" s="3" t="str">
        <f t="shared" si="124"/>
        <v/>
      </c>
      <c r="F639" t="str">
        <f t="shared" si="125"/>
        <v/>
      </c>
      <c r="G639" s="75"/>
      <c r="H639" s="76"/>
      <c r="I639" s="6" t="str">
        <f t="shared" si="126"/>
        <v/>
      </c>
      <c r="J639" s="6" t="str">
        <f t="shared" si="131"/>
        <v/>
      </c>
      <c r="K639" s="3" t="str">
        <f t="shared" si="127"/>
        <v/>
      </c>
      <c r="L639" t="str">
        <f t="shared" si="128"/>
        <v/>
      </c>
      <c r="X639" s="1" t="e">
        <f ca="1"/>
        <v>#N/A</v>
      </c>
      <c r="Y639" s="1" t="e">
        <f ca="1"/>
        <v>#N/A</v>
      </c>
      <c r="Z639" s="92" t="e">
        <f ca="1"/>
        <v>#N/A</v>
      </c>
      <c r="AA639" s="1" t="e">
        <f ca="1"/>
        <v>#N/A</v>
      </c>
      <c r="AB639" s="1" t="e">
        <f ca="1"/>
        <v>#N/A</v>
      </c>
      <c r="AC639" s="1" t="e">
        <f ca="1"/>
        <v>#N/A</v>
      </c>
      <c r="AD639" s="1" t="e">
        <f ca="1"/>
        <v>#N/A</v>
      </c>
      <c r="AE639" s="1" t="e">
        <f ca="1"/>
        <v>#N/A</v>
      </c>
      <c r="AF639" s="1" t="e">
        <f ca="1"/>
        <v>#N/A</v>
      </c>
      <c r="AG639" s="1" t="e">
        <f ca="1"/>
        <v>#N/A</v>
      </c>
      <c r="AH639" s="1" t="e">
        <f ca="1"/>
        <v>#N/A</v>
      </c>
      <c r="AI639" s="1" t="e">
        <f ca="1"/>
        <v>#N/A</v>
      </c>
      <c r="AJ639" s="1" t="e">
        <f t="shared" ca="1" si="129"/>
        <v>#N/A</v>
      </c>
      <c r="AK639" s="1" t="str">
        <f t="shared" ca="1" si="132"/>
        <v/>
      </c>
      <c r="AL639" s="93" t="str">
        <f ca="1">IF(ISNUMBER(AA639),IF(AA639&lt;intake_valve_lift!$B$4*1000,0,AA639),"")</f>
        <v/>
      </c>
      <c r="AM639" s="93" t="str">
        <f t="shared" ca="1" si="133"/>
        <v/>
      </c>
      <c r="AN639" s="1" t="str">
        <f t="shared" ca="1" si="134"/>
        <v/>
      </c>
      <c r="AO639" s="93" t="str">
        <f ca="1">IF(ISNUMBER(AE639),IF(AE639&lt;exhaust_valve_lift!$B$4*1000,0,AE639),"")</f>
        <v/>
      </c>
      <c r="AP639" s="93" t="str">
        <f t="shared" ca="1" si="135"/>
        <v/>
      </c>
      <c r="AQ639" s="1" t="e">
        <f ca="1"/>
        <v>#N/A</v>
      </c>
      <c r="AR639" s="1" t="e">
        <f ca="1"/>
        <v>#N/A</v>
      </c>
      <c r="AS639" s="1" t="e">
        <f ca="1"/>
        <v>#N/A</v>
      </c>
      <c r="AT639" s="1" t="e">
        <f ca="1"/>
        <v>#N/A</v>
      </c>
    </row>
    <row r="640" spans="1:46" x14ac:dyDescent="0.25">
      <c r="A640" s="8"/>
      <c r="B640" s="74"/>
      <c r="C640" s="6" t="str">
        <f t="shared" si="123"/>
        <v/>
      </c>
      <c r="D640" s="6" t="str">
        <f t="shared" si="130"/>
        <v/>
      </c>
      <c r="E640" s="3" t="str">
        <f t="shared" si="124"/>
        <v/>
      </c>
      <c r="F640" t="str">
        <f t="shared" si="125"/>
        <v/>
      </c>
      <c r="G640" s="75"/>
      <c r="H640" s="76"/>
      <c r="I640" s="6" t="str">
        <f t="shared" si="126"/>
        <v/>
      </c>
      <c r="J640" s="6" t="str">
        <f t="shared" si="131"/>
        <v/>
      </c>
      <c r="K640" s="3" t="str">
        <f t="shared" si="127"/>
        <v/>
      </c>
      <c r="L640" t="str">
        <f t="shared" si="128"/>
        <v/>
      </c>
      <c r="X640" s="1" t="e">
        <f ca="1"/>
        <v>#N/A</v>
      </c>
      <c r="Y640" s="1" t="e">
        <f ca="1"/>
        <v>#N/A</v>
      </c>
      <c r="Z640" s="92" t="e">
        <f ca="1"/>
        <v>#N/A</v>
      </c>
      <c r="AA640" s="1" t="e">
        <f ca="1"/>
        <v>#N/A</v>
      </c>
      <c r="AB640" s="1" t="e">
        <f ca="1"/>
        <v>#N/A</v>
      </c>
      <c r="AC640" s="1" t="e">
        <f ca="1"/>
        <v>#N/A</v>
      </c>
      <c r="AD640" s="1" t="e">
        <f ca="1"/>
        <v>#N/A</v>
      </c>
      <c r="AE640" s="1" t="e">
        <f ca="1"/>
        <v>#N/A</v>
      </c>
      <c r="AF640" s="1" t="e">
        <f ca="1"/>
        <v>#N/A</v>
      </c>
      <c r="AG640" s="1" t="e">
        <f ca="1"/>
        <v>#N/A</v>
      </c>
      <c r="AH640" s="1" t="e">
        <f ca="1"/>
        <v>#N/A</v>
      </c>
      <c r="AI640" s="1" t="e">
        <f ca="1"/>
        <v>#N/A</v>
      </c>
      <c r="AJ640" s="1" t="e">
        <f t="shared" ca="1" si="129"/>
        <v>#N/A</v>
      </c>
      <c r="AK640" s="1" t="str">
        <f t="shared" ca="1" si="132"/>
        <v/>
      </c>
      <c r="AL640" s="93" t="str">
        <f ca="1">IF(ISNUMBER(AA640),IF(AA640&lt;intake_valve_lift!$B$4*1000,0,AA640),"")</f>
        <v/>
      </c>
      <c r="AM640" s="93" t="str">
        <f t="shared" ca="1" si="133"/>
        <v/>
      </c>
      <c r="AN640" s="1" t="str">
        <f t="shared" ca="1" si="134"/>
        <v/>
      </c>
      <c r="AO640" s="93" t="str">
        <f ca="1">IF(ISNUMBER(AE640),IF(AE640&lt;exhaust_valve_lift!$B$4*1000,0,AE640),"")</f>
        <v/>
      </c>
      <c r="AP640" s="93" t="str">
        <f t="shared" ca="1" si="135"/>
        <v/>
      </c>
      <c r="AQ640" s="1" t="e">
        <f ca="1"/>
        <v>#N/A</v>
      </c>
      <c r="AR640" s="1" t="e">
        <f ca="1"/>
        <v>#N/A</v>
      </c>
      <c r="AS640" s="1" t="e">
        <f ca="1"/>
        <v>#N/A</v>
      </c>
      <c r="AT640" s="1" t="e">
        <f ca="1"/>
        <v>#N/A</v>
      </c>
    </row>
    <row r="641" spans="1:46" x14ac:dyDescent="0.25">
      <c r="A641" s="8"/>
      <c r="B641" s="74"/>
      <c r="C641" s="6" t="str">
        <f t="shared" si="123"/>
        <v/>
      </c>
      <c r="D641" s="6" t="str">
        <f t="shared" si="130"/>
        <v/>
      </c>
      <c r="E641" s="3" t="str">
        <f t="shared" si="124"/>
        <v/>
      </c>
      <c r="F641" t="str">
        <f t="shared" si="125"/>
        <v/>
      </c>
      <c r="G641" s="75"/>
      <c r="H641" s="76"/>
      <c r="I641" s="6" t="str">
        <f t="shared" si="126"/>
        <v/>
      </c>
      <c r="J641" s="6" t="str">
        <f t="shared" si="131"/>
        <v/>
      </c>
      <c r="K641" s="3" t="str">
        <f t="shared" si="127"/>
        <v/>
      </c>
      <c r="L641" t="str">
        <f t="shared" si="128"/>
        <v/>
      </c>
      <c r="X641" s="1" t="e">
        <f ca="1"/>
        <v>#N/A</v>
      </c>
      <c r="Y641" s="1" t="e">
        <f ca="1"/>
        <v>#N/A</v>
      </c>
      <c r="Z641" s="92" t="e">
        <f ca="1"/>
        <v>#N/A</v>
      </c>
      <c r="AA641" s="1" t="e">
        <f ca="1"/>
        <v>#N/A</v>
      </c>
      <c r="AB641" s="1" t="e">
        <f ca="1"/>
        <v>#N/A</v>
      </c>
      <c r="AC641" s="1" t="e">
        <f ca="1"/>
        <v>#N/A</v>
      </c>
      <c r="AD641" s="1" t="e">
        <f ca="1"/>
        <v>#N/A</v>
      </c>
      <c r="AE641" s="1" t="e">
        <f ca="1"/>
        <v>#N/A</v>
      </c>
      <c r="AF641" s="1" t="e">
        <f ca="1"/>
        <v>#N/A</v>
      </c>
      <c r="AG641" s="1" t="e">
        <f ca="1"/>
        <v>#N/A</v>
      </c>
      <c r="AH641" s="1" t="e">
        <f ca="1"/>
        <v>#N/A</v>
      </c>
      <c r="AI641" s="1" t="e">
        <f ca="1"/>
        <v>#N/A</v>
      </c>
      <c r="AJ641" s="1" t="e">
        <f t="shared" ca="1" si="129"/>
        <v>#N/A</v>
      </c>
      <c r="AK641" s="1" t="str">
        <f t="shared" ca="1" si="132"/>
        <v/>
      </c>
      <c r="AL641" s="93" t="str">
        <f ca="1">IF(ISNUMBER(AA641),IF(AA641&lt;intake_valve_lift!$B$4*1000,0,AA641),"")</f>
        <v/>
      </c>
      <c r="AM641" s="93" t="str">
        <f t="shared" ca="1" si="133"/>
        <v/>
      </c>
      <c r="AN641" s="1" t="str">
        <f t="shared" ca="1" si="134"/>
        <v/>
      </c>
      <c r="AO641" s="93" t="str">
        <f ca="1">IF(ISNUMBER(AE641),IF(AE641&lt;exhaust_valve_lift!$B$4*1000,0,AE641),"")</f>
        <v/>
      </c>
      <c r="AP641" s="93" t="str">
        <f t="shared" ca="1" si="135"/>
        <v/>
      </c>
      <c r="AQ641" s="1" t="e">
        <f ca="1"/>
        <v>#N/A</v>
      </c>
      <c r="AR641" s="1" t="e">
        <f ca="1"/>
        <v>#N/A</v>
      </c>
      <c r="AS641" s="1" t="e">
        <f ca="1"/>
        <v>#N/A</v>
      </c>
      <c r="AT641" s="1" t="e">
        <f ca="1"/>
        <v>#N/A</v>
      </c>
    </row>
    <row r="642" spans="1:46" x14ac:dyDescent="0.25">
      <c r="A642" s="8"/>
      <c r="B642" s="74"/>
      <c r="C642" s="6" t="str">
        <f t="shared" si="123"/>
        <v/>
      </c>
      <c r="D642" s="6" t="str">
        <f t="shared" si="130"/>
        <v/>
      </c>
      <c r="E642" s="3" t="str">
        <f t="shared" si="124"/>
        <v/>
      </c>
      <c r="F642" t="str">
        <f t="shared" si="125"/>
        <v/>
      </c>
      <c r="G642" s="75"/>
      <c r="H642" s="76"/>
      <c r="I642" s="6" t="str">
        <f t="shared" si="126"/>
        <v/>
      </c>
      <c r="J642" s="6" t="str">
        <f t="shared" si="131"/>
        <v/>
      </c>
      <c r="K642" s="3" t="str">
        <f t="shared" si="127"/>
        <v/>
      </c>
      <c r="L642" t="str">
        <f t="shared" si="128"/>
        <v/>
      </c>
      <c r="X642" s="1" t="e">
        <f ca="1"/>
        <v>#N/A</v>
      </c>
      <c r="Y642" s="1" t="e">
        <f ca="1"/>
        <v>#N/A</v>
      </c>
      <c r="Z642" s="92" t="e">
        <f ca="1"/>
        <v>#N/A</v>
      </c>
      <c r="AA642" s="1" t="e">
        <f ca="1"/>
        <v>#N/A</v>
      </c>
      <c r="AB642" s="1" t="e">
        <f ca="1"/>
        <v>#N/A</v>
      </c>
      <c r="AC642" s="1" t="e">
        <f ca="1"/>
        <v>#N/A</v>
      </c>
      <c r="AD642" s="1" t="e">
        <f ca="1"/>
        <v>#N/A</v>
      </c>
      <c r="AE642" s="1" t="e">
        <f ca="1"/>
        <v>#N/A</v>
      </c>
      <c r="AF642" s="1" t="e">
        <f ca="1"/>
        <v>#N/A</v>
      </c>
      <c r="AG642" s="1" t="e">
        <f ca="1"/>
        <v>#N/A</v>
      </c>
      <c r="AH642" s="1" t="e">
        <f ca="1"/>
        <v>#N/A</v>
      </c>
      <c r="AI642" s="1" t="e">
        <f ca="1"/>
        <v>#N/A</v>
      </c>
      <c r="AJ642" s="1" t="e">
        <f t="shared" ca="1" si="129"/>
        <v>#N/A</v>
      </c>
      <c r="AK642" s="1" t="str">
        <f t="shared" ca="1" si="132"/>
        <v/>
      </c>
      <c r="AL642" s="93" t="str">
        <f ca="1">IF(ISNUMBER(AA642),IF(AA642&lt;intake_valve_lift!$B$4*1000,0,AA642),"")</f>
        <v/>
      </c>
      <c r="AM642" s="93" t="str">
        <f t="shared" ca="1" si="133"/>
        <v/>
      </c>
      <c r="AN642" s="1" t="str">
        <f t="shared" ca="1" si="134"/>
        <v/>
      </c>
      <c r="AO642" s="93" t="str">
        <f ca="1">IF(ISNUMBER(AE642),IF(AE642&lt;exhaust_valve_lift!$B$4*1000,0,AE642),"")</f>
        <v/>
      </c>
      <c r="AP642" s="93" t="str">
        <f t="shared" ca="1" si="135"/>
        <v/>
      </c>
      <c r="AQ642" s="1" t="e">
        <f ca="1"/>
        <v>#N/A</v>
      </c>
      <c r="AR642" s="1" t="e">
        <f ca="1"/>
        <v>#N/A</v>
      </c>
      <c r="AS642" s="1" t="e">
        <f ca="1"/>
        <v>#N/A</v>
      </c>
      <c r="AT642" s="1" t="e">
        <f ca="1"/>
        <v>#N/A</v>
      </c>
    </row>
    <row r="643" spans="1:46" x14ac:dyDescent="0.25">
      <c r="A643" s="8"/>
      <c r="B643" s="74"/>
      <c r="C643" s="6" t="str">
        <f t="shared" si="123"/>
        <v/>
      </c>
      <c r="D643" s="6" t="str">
        <f t="shared" si="130"/>
        <v/>
      </c>
      <c r="E643" s="3" t="str">
        <f t="shared" si="124"/>
        <v/>
      </c>
      <c r="F643" t="str">
        <f t="shared" si="125"/>
        <v/>
      </c>
      <c r="G643" s="75"/>
      <c r="H643" s="76"/>
      <c r="I643" s="6" t="str">
        <f t="shared" si="126"/>
        <v/>
      </c>
      <c r="J643" s="6" t="str">
        <f t="shared" si="131"/>
        <v/>
      </c>
      <c r="K643" s="3" t="str">
        <f t="shared" si="127"/>
        <v/>
      </c>
      <c r="L643" t="str">
        <f t="shared" si="128"/>
        <v/>
      </c>
      <c r="X643" s="1" t="e">
        <f ca="1"/>
        <v>#N/A</v>
      </c>
      <c r="Y643" s="1" t="e">
        <f ca="1"/>
        <v>#N/A</v>
      </c>
      <c r="Z643" s="92" t="e">
        <f ca="1"/>
        <v>#N/A</v>
      </c>
      <c r="AA643" s="1" t="e">
        <f ca="1"/>
        <v>#N/A</v>
      </c>
      <c r="AB643" s="1" t="e">
        <f ca="1"/>
        <v>#N/A</v>
      </c>
      <c r="AC643" s="1" t="e">
        <f ca="1"/>
        <v>#N/A</v>
      </c>
      <c r="AD643" s="1" t="e">
        <f ca="1"/>
        <v>#N/A</v>
      </c>
      <c r="AE643" s="1" t="e">
        <f ca="1"/>
        <v>#N/A</v>
      </c>
      <c r="AF643" s="1" t="e">
        <f ca="1"/>
        <v>#N/A</v>
      </c>
      <c r="AG643" s="1" t="e">
        <f ca="1"/>
        <v>#N/A</v>
      </c>
      <c r="AH643" s="1" t="e">
        <f ca="1"/>
        <v>#N/A</v>
      </c>
      <c r="AI643" s="1" t="e">
        <f ca="1"/>
        <v>#N/A</v>
      </c>
      <c r="AJ643" s="1" t="e">
        <f t="shared" ca="1" si="129"/>
        <v>#N/A</v>
      </c>
      <c r="AK643" s="1" t="str">
        <f t="shared" ca="1" si="132"/>
        <v/>
      </c>
      <c r="AL643" s="93" t="str">
        <f ca="1">IF(ISNUMBER(AA643),IF(AA643&lt;intake_valve_lift!$B$4*1000,0,AA643),"")</f>
        <v/>
      </c>
      <c r="AM643" s="93" t="str">
        <f t="shared" ca="1" si="133"/>
        <v/>
      </c>
      <c r="AN643" s="1" t="str">
        <f t="shared" ca="1" si="134"/>
        <v/>
      </c>
      <c r="AO643" s="93" t="str">
        <f ca="1">IF(ISNUMBER(AE643),IF(AE643&lt;exhaust_valve_lift!$B$4*1000,0,AE643),"")</f>
        <v/>
      </c>
      <c r="AP643" s="93" t="str">
        <f t="shared" ca="1" si="135"/>
        <v/>
      </c>
      <c r="AQ643" s="1" t="e">
        <f ca="1"/>
        <v>#N/A</v>
      </c>
      <c r="AR643" s="1" t="e">
        <f ca="1"/>
        <v>#N/A</v>
      </c>
      <c r="AS643" s="1" t="e">
        <f ca="1"/>
        <v>#N/A</v>
      </c>
      <c r="AT643" s="1" t="e">
        <f ca="1"/>
        <v>#N/A</v>
      </c>
    </row>
    <row r="644" spans="1:46" x14ac:dyDescent="0.25">
      <c r="A644" s="8"/>
      <c r="B644" s="74"/>
      <c r="C644" s="6" t="str">
        <f t="shared" ref="C644:C707" si="136">IF(ISNUMBER(A644),MAX(0,ROUND(B644-$P$31,2)),"")</f>
        <v/>
      </c>
      <c r="D644" s="6" t="str">
        <f t="shared" si="130"/>
        <v/>
      </c>
      <c r="E644" s="3" t="str">
        <f t="shared" ref="E644:E707" si="137">IF(ISNUMBER(A644),A644+$Q$7-$P$27,"")</f>
        <v/>
      </c>
      <c r="F644" t="str">
        <f t="shared" ref="F644:F707" si="138">IF(ISNUMBER(A644),A644+$Q$7-$P$27-$P$4,"")</f>
        <v/>
      </c>
      <c r="G644" s="75"/>
      <c r="H644" s="76"/>
      <c r="I644" s="6" t="str">
        <f t="shared" ref="I644:I707" si="139">IF(ISNUMBER(G644),MAX(0,ROUND(H644-$S$31,2)),"")</f>
        <v/>
      </c>
      <c r="J644" s="6" t="str">
        <f t="shared" si="131"/>
        <v/>
      </c>
      <c r="K644" s="3" t="str">
        <f t="shared" ref="K644:K707" si="140">IF(ISNUMBER(G644),G644+$Q$9-$S$27,"")</f>
        <v/>
      </c>
      <c r="L644" t="str">
        <f t="shared" ref="L644:L707" si="141">IF(ISNUMBER(G644),G644+$Q$9-$S$27+$Q$4,"")</f>
        <v/>
      </c>
      <c r="X644" s="1" t="e">
        <f ca="1"/>
        <v>#N/A</v>
      </c>
      <c r="Y644" s="1" t="e">
        <f ca="1"/>
        <v>#N/A</v>
      </c>
      <c r="Z644" s="92" t="e">
        <f ca="1"/>
        <v>#N/A</v>
      </c>
      <c r="AA644" s="1" t="e">
        <f ca="1"/>
        <v>#N/A</v>
      </c>
      <c r="AB644" s="1" t="e">
        <f ca="1"/>
        <v>#N/A</v>
      </c>
      <c r="AC644" s="1" t="e">
        <f ca="1"/>
        <v>#N/A</v>
      </c>
      <c r="AD644" s="1" t="e">
        <f ca="1"/>
        <v>#N/A</v>
      </c>
      <c r="AE644" s="1" t="e">
        <f ca="1"/>
        <v>#N/A</v>
      </c>
      <c r="AF644" s="1" t="e">
        <f ca="1"/>
        <v>#N/A</v>
      </c>
      <c r="AG644" s="1" t="e">
        <f ca="1"/>
        <v>#N/A</v>
      </c>
      <c r="AH644" s="1" t="e">
        <f ca="1"/>
        <v>#N/A</v>
      </c>
      <c r="AI644" s="1" t="e">
        <f ca="1"/>
        <v>#N/A</v>
      </c>
      <c r="AJ644" s="1" t="e">
        <f t="shared" ca="1" si="129"/>
        <v>#N/A</v>
      </c>
      <c r="AK644" s="1" t="str">
        <f t="shared" ca="1" si="132"/>
        <v/>
      </c>
      <c r="AL644" s="93" t="str">
        <f ca="1">IF(ISNUMBER(AA644),IF(AA644&lt;intake_valve_lift!$B$4*1000,0,AA644),"")</f>
        <v/>
      </c>
      <c r="AM644" s="93" t="str">
        <f t="shared" ca="1" si="133"/>
        <v/>
      </c>
      <c r="AN644" s="1" t="str">
        <f t="shared" ca="1" si="134"/>
        <v/>
      </c>
      <c r="AO644" s="93" t="str">
        <f ca="1">IF(ISNUMBER(AE644),IF(AE644&lt;exhaust_valve_lift!$B$4*1000,0,AE644),"")</f>
        <v/>
      </c>
      <c r="AP644" s="93" t="str">
        <f t="shared" ca="1" si="135"/>
        <v/>
      </c>
      <c r="AQ644" s="1" t="e">
        <f ca="1"/>
        <v>#N/A</v>
      </c>
      <c r="AR644" s="1" t="e">
        <f ca="1"/>
        <v>#N/A</v>
      </c>
      <c r="AS644" s="1" t="e">
        <f ca="1"/>
        <v>#N/A</v>
      </c>
      <c r="AT644" s="1" t="e">
        <f ca="1"/>
        <v>#N/A</v>
      </c>
    </row>
    <row r="645" spans="1:46" x14ac:dyDescent="0.25">
      <c r="A645" s="8"/>
      <c r="B645" s="74"/>
      <c r="C645" s="6" t="str">
        <f t="shared" si="136"/>
        <v/>
      </c>
      <c r="D645" s="6" t="str">
        <f t="shared" si="130"/>
        <v/>
      </c>
      <c r="E645" s="3" t="str">
        <f t="shared" si="137"/>
        <v/>
      </c>
      <c r="F645" t="str">
        <f t="shared" si="138"/>
        <v/>
      </c>
      <c r="G645" s="75"/>
      <c r="H645" s="76"/>
      <c r="I645" s="6" t="str">
        <f t="shared" si="139"/>
        <v/>
      </c>
      <c r="J645" s="6" t="str">
        <f t="shared" si="131"/>
        <v/>
      </c>
      <c r="K645" s="3" t="str">
        <f t="shared" si="140"/>
        <v/>
      </c>
      <c r="L645" t="str">
        <f t="shared" si="141"/>
        <v/>
      </c>
      <c r="X645" s="1" t="e">
        <f ca="1"/>
        <v>#N/A</v>
      </c>
      <c r="Y645" s="1" t="e">
        <f ca="1"/>
        <v>#N/A</v>
      </c>
      <c r="Z645" s="92" t="e">
        <f ca="1"/>
        <v>#N/A</v>
      </c>
      <c r="AA645" s="1" t="e">
        <f ca="1"/>
        <v>#N/A</v>
      </c>
      <c r="AB645" s="1" t="e">
        <f ca="1"/>
        <v>#N/A</v>
      </c>
      <c r="AC645" s="1" t="e">
        <f ca="1"/>
        <v>#N/A</v>
      </c>
      <c r="AD645" s="1" t="e">
        <f ca="1"/>
        <v>#N/A</v>
      </c>
      <c r="AE645" s="1" t="e">
        <f ca="1"/>
        <v>#N/A</v>
      </c>
      <c r="AF645" s="1" t="e">
        <f ca="1"/>
        <v>#N/A</v>
      </c>
      <c r="AG645" s="1" t="e">
        <f ca="1"/>
        <v>#N/A</v>
      </c>
      <c r="AH645" s="1" t="e">
        <f ca="1"/>
        <v>#N/A</v>
      </c>
      <c r="AI645" s="1" t="e">
        <f ca="1"/>
        <v>#N/A</v>
      </c>
      <c r="AJ645" s="1" t="e">
        <f t="shared" ca="1" si="129"/>
        <v>#N/A</v>
      </c>
      <c r="AK645" s="1" t="str">
        <f t="shared" ca="1" si="132"/>
        <v/>
      </c>
      <c r="AL645" s="93" t="str">
        <f ca="1">IF(ISNUMBER(AA645),IF(AA645&lt;intake_valve_lift!$B$4*1000,0,AA645),"")</f>
        <v/>
      </c>
      <c r="AM645" s="93" t="str">
        <f t="shared" ca="1" si="133"/>
        <v/>
      </c>
      <c r="AN645" s="1" t="str">
        <f t="shared" ca="1" si="134"/>
        <v/>
      </c>
      <c r="AO645" s="93" t="str">
        <f ca="1">IF(ISNUMBER(AE645),IF(AE645&lt;exhaust_valve_lift!$B$4*1000,0,AE645),"")</f>
        <v/>
      </c>
      <c r="AP645" s="93" t="str">
        <f t="shared" ca="1" si="135"/>
        <v/>
      </c>
      <c r="AQ645" s="1" t="e">
        <f ca="1"/>
        <v>#N/A</v>
      </c>
      <c r="AR645" s="1" t="e">
        <f ca="1"/>
        <v>#N/A</v>
      </c>
      <c r="AS645" s="1" t="e">
        <f ca="1"/>
        <v>#N/A</v>
      </c>
      <c r="AT645" s="1" t="e">
        <f ca="1"/>
        <v>#N/A</v>
      </c>
    </row>
    <row r="646" spans="1:46" x14ac:dyDescent="0.25">
      <c r="A646" s="8"/>
      <c r="B646" s="74"/>
      <c r="C646" s="6" t="str">
        <f t="shared" si="136"/>
        <v/>
      </c>
      <c r="D646" s="6" t="str">
        <f t="shared" si="130"/>
        <v/>
      </c>
      <c r="E646" s="3" t="str">
        <f t="shared" si="137"/>
        <v/>
      </c>
      <c r="F646" t="str">
        <f t="shared" si="138"/>
        <v/>
      </c>
      <c r="G646" s="75"/>
      <c r="H646" s="76"/>
      <c r="I646" s="6" t="str">
        <f t="shared" si="139"/>
        <v/>
      </c>
      <c r="J646" s="6" t="str">
        <f t="shared" si="131"/>
        <v/>
      </c>
      <c r="K646" s="3" t="str">
        <f t="shared" si="140"/>
        <v/>
      </c>
      <c r="L646" t="str">
        <f t="shared" si="141"/>
        <v/>
      </c>
      <c r="X646" s="1" t="e">
        <f ca="1"/>
        <v>#N/A</v>
      </c>
      <c r="Y646" s="1" t="e">
        <f ca="1"/>
        <v>#N/A</v>
      </c>
      <c r="Z646" s="92" t="e">
        <f ca="1"/>
        <v>#N/A</v>
      </c>
      <c r="AA646" s="1" t="e">
        <f ca="1"/>
        <v>#N/A</v>
      </c>
      <c r="AB646" s="1" t="e">
        <f ca="1"/>
        <v>#N/A</v>
      </c>
      <c r="AC646" s="1" t="e">
        <f ca="1"/>
        <v>#N/A</v>
      </c>
      <c r="AD646" s="1" t="e">
        <f ca="1"/>
        <v>#N/A</v>
      </c>
      <c r="AE646" s="1" t="e">
        <f ca="1"/>
        <v>#N/A</v>
      </c>
      <c r="AF646" s="1" t="e">
        <f ca="1"/>
        <v>#N/A</v>
      </c>
      <c r="AG646" s="1" t="e">
        <f ca="1"/>
        <v>#N/A</v>
      </c>
      <c r="AH646" s="1" t="e">
        <f ca="1"/>
        <v>#N/A</v>
      </c>
      <c r="AI646" s="1" t="e">
        <f ca="1"/>
        <v>#N/A</v>
      </c>
      <c r="AJ646" s="1" t="e">
        <f t="shared" ref="AJ646:AJ709" ca="1" si="142">AI646-AG646</f>
        <v>#N/A</v>
      </c>
      <c r="AK646" s="1" t="str">
        <f t="shared" ca="1" si="132"/>
        <v/>
      </c>
      <c r="AL646" s="93" t="str">
        <f ca="1">IF(ISNUMBER(AA646),IF(AA646&lt;intake_valve_lift!$B$4*1000,0,AA646),"")</f>
        <v/>
      </c>
      <c r="AM646" s="93" t="str">
        <f t="shared" ca="1" si="133"/>
        <v/>
      </c>
      <c r="AN646" s="1" t="str">
        <f t="shared" ca="1" si="134"/>
        <v/>
      </c>
      <c r="AO646" s="93" t="str">
        <f ca="1">IF(ISNUMBER(AE646),IF(AE646&lt;exhaust_valve_lift!$B$4*1000,0,AE646),"")</f>
        <v/>
      </c>
      <c r="AP646" s="93" t="str">
        <f t="shared" ca="1" si="135"/>
        <v/>
      </c>
      <c r="AQ646" s="1" t="e">
        <f ca="1"/>
        <v>#N/A</v>
      </c>
      <c r="AR646" s="1" t="e">
        <f ca="1"/>
        <v>#N/A</v>
      </c>
      <c r="AS646" s="1" t="e">
        <f ca="1"/>
        <v>#N/A</v>
      </c>
      <c r="AT646" s="1" t="e">
        <f ca="1"/>
        <v>#N/A</v>
      </c>
    </row>
    <row r="647" spans="1:46" x14ac:dyDescent="0.25">
      <c r="A647" s="8"/>
      <c r="B647" s="74"/>
      <c r="C647" s="6" t="str">
        <f t="shared" si="136"/>
        <v/>
      </c>
      <c r="D647" s="6" t="str">
        <f t="shared" si="130"/>
        <v/>
      </c>
      <c r="E647" s="3" t="str">
        <f t="shared" si="137"/>
        <v/>
      </c>
      <c r="F647" t="str">
        <f t="shared" si="138"/>
        <v/>
      </c>
      <c r="G647" s="75"/>
      <c r="H647" s="76"/>
      <c r="I647" s="6" t="str">
        <f t="shared" si="139"/>
        <v/>
      </c>
      <c r="J647" s="6" t="str">
        <f t="shared" si="131"/>
        <v/>
      </c>
      <c r="K647" s="3" t="str">
        <f t="shared" si="140"/>
        <v/>
      </c>
      <c r="L647" t="str">
        <f t="shared" si="141"/>
        <v/>
      </c>
      <c r="X647" s="1" t="e">
        <f ca="1"/>
        <v>#N/A</v>
      </c>
      <c r="Y647" s="1" t="e">
        <f ca="1"/>
        <v>#N/A</v>
      </c>
      <c r="Z647" s="92" t="e">
        <f ca="1"/>
        <v>#N/A</v>
      </c>
      <c r="AA647" s="1" t="e">
        <f ca="1"/>
        <v>#N/A</v>
      </c>
      <c r="AB647" s="1" t="e">
        <f ca="1"/>
        <v>#N/A</v>
      </c>
      <c r="AC647" s="1" t="e">
        <f ca="1"/>
        <v>#N/A</v>
      </c>
      <c r="AD647" s="1" t="e">
        <f ca="1"/>
        <v>#N/A</v>
      </c>
      <c r="AE647" s="1" t="e">
        <f ca="1"/>
        <v>#N/A</v>
      </c>
      <c r="AF647" s="1" t="e">
        <f ca="1"/>
        <v>#N/A</v>
      </c>
      <c r="AG647" s="1" t="e">
        <f ca="1"/>
        <v>#N/A</v>
      </c>
      <c r="AH647" s="1" t="e">
        <f ca="1"/>
        <v>#N/A</v>
      </c>
      <c r="AI647" s="1" t="e">
        <f ca="1"/>
        <v>#N/A</v>
      </c>
      <c r="AJ647" s="1" t="e">
        <f t="shared" ca="1" si="142"/>
        <v>#N/A</v>
      </c>
      <c r="AK647" s="1" t="str">
        <f t="shared" ca="1" si="132"/>
        <v/>
      </c>
      <c r="AL647" s="93" t="str">
        <f ca="1">IF(ISNUMBER(AA647),IF(AA647&lt;intake_valve_lift!$B$4*1000,0,AA647),"")</f>
        <v/>
      </c>
      <c r="AM647" s="93" t="str">
        <f t="shared" ca="1" si="133"/>
        <v/>
      </c>
      <c r="AN647" s="1" t="str">
        <f t="shared" ca="1" si="134"/>
        <v/>
      </c>
      <c r="AO647" s="93" t="str">
        <f ca="1">IF(ISNUMBER(AE647),IF(AE647&lt;exhaust_valve_lift!$B$4*1000,0,AE647),"")</f>
        <v/>
      </c>
      <c r="AP647" s="93" t="str">
        <f t="shared" ca="1" si="135"/>
        <v/>
      </c>
      <c r="AQ647" s="1" t="e">
        <f ca="1"/>
        <v>#N/A</v>
      </c>
      <c r="AR647" s="1" t="e">
        <f ca="1"/>
        <v>#N/A</v>
      </c>
      <c r="AS647" s="1" t="e">
        <f ca="1"/>
        <v>#N/A</v>
      </c>
      <c r="AT647" s="1" t="e">
        <f ca="1"/>
        <v>#N/A</v>
      </c>
    </row>
    <row r="648" spans="1:46" x14ac:dyDescent="0.25">
      <c r="A648" s="8"/>
      <c r="B648" s="74"/>
      <c r="C648" s="6" t="str">
        <f t="shared" si="136"/>
        <v/>
      </c>
      <c r="D648" s="6" t="str">
        <f t="shared" si="130"/>
        <v/>
      </c>
      <c r="E648" s="3" t="str">
        <f t="shared" si="137"/>
        <v/>
      </c>
      <c r="F648" t="str">
        <f t="shared" si="138"/>
        <v/>
      </c>
      <c r="G648" s="75"/>
      <c r="H648" s="76"/>
      <c r="I648" s="6" t="str">
        <f t="shared" si="139"/>
        <v/>
      </c>
      <c r="J648" s="6" t="str">
        <f t="shared" si="131"/>
        <v/>
      </c>
      <c r="K648" s="3" t="str">
        <f t="shared" si="140"/>
        <v/>
      </c>
      <c r="L648" t="str">
        <f t="shared" si="141"/>
        <v/>
      </c>
      <c r="X648" s="1" t="e">
        <f ca="1"/>
        <v>#N/A</v>
      </c>
      <c r="Y648" s="1" t="e">
        <f ca="1"/>
        <v>#N/A</v>
      </c>
      <c r="Z648" s="92" t="e">
        <f ca="1"/>
        <v>#N/A</v>
      </c>
      <c r="AA648" s="1" t="e">
        <f ca="1"/>
        <v>#N/A</v>
      </c>
      <c r="AB648" s="1" t="e">
        <f ca="1"/>
        <v>#N/A</v>
      </c>
      <c r="AC648" s="1" t="e">
        <f ca="1"/>
        <v>#N/A</v>
      </c>
      <c r="AD648" s="1" t="e">
        <f ca="1"/>
        <v>#N/A</v>
      </c>
      <c r="AE648" s="1" t="e">
        <f ca="1"/>
        <v>#N/A</v>
      </c>
      <c r="AF648" s="1" t="e">
        <f ca="1"/>
        <v>#N/A</v>
      </c>
      <c r="AG648" s="1" t="e">
        <f ca="1"/>
        <v>#N/A</v>
      </c>
      <c r="AH648" s="1" t="e">
        <f ca="1"/>
        <v>#N/A</v>
      </c>
      <c r="AI648" s="1" t="e">
        <f ca="1"/>
        <v>#N/A</v>
      </c>
      <c r="AJ648" s="1" t="e">
        <f t="shared" ca="1" si="142"/>
        <v>#N/A</v>
      </c>
      <c r="AK648" s="1" t="str">
        <f t="shared" ca="1" si="132"/>
        <v/>
      </c>
      <c r="AL648" s="93" t="str">
        <f ca="1">IF(ISNUMBER(AA648),IF(AA648&lt;intake_valve_lift!$B$4*1000,0,AA648),"")</f>
        <v/>
      </c>
      <c r="AM648" s="93" t="str">
        <f t="shared" ca="1" si="133"/>
        <v/>
      </c>
      <c r="AN648" s="1" t="str">
        <f t="shared" ca="1" si="134"/>
        <v/>
      </c>
      <c r="AO648" s="93" t="str">
        <f ca="1">IF(ISNUMBER(AE648),IF(AE648&lt;exhaust_valve_lift!$B$4*1000,0,AE648),"")</f>
        <v/>
      </c>
      <c r="AP648" s="93" t="str">
        <f t="shared" ca="1" si="135"/>
        <v/>
      </c>
      <c r="AQ648" s="1" t="e">
        <f ca="1"/>
        <v>#N/A</v>
      </c>
      <c r="AR648" s="1" t="e">
        <f ca="1"/>
        <v>#N/A</v>
      </c>
      <c r="AS648" s="1" t="e">
        <f ca="1"/>
        <v>#N/A</v>
      </c>
      <c r="AT648" s="1" t="e">
        <f ca="1"/>
        <v>#N/A</v>
      </c>
    </row>
    <row r="649" spans="1:46" x14ac:dyDescent="0.25">
      <c r="A649" s="8"/>
      <c r="B649" s="74"/>
      <c r="C649" s="6" t="str">
        <f t="shared" si="136"/>
        <v/>
      </c>
      <c r="D649" s="6" t="str">
        <f t="shared" si="130"/>
        <v/>
      </c>
      <c r="E649" s="3" t="str">
        <f t="shared" si="137"/>
        <v/>
      </c>
      <c r="F649" t="str">
        <f t="shared" si="138"/>
        <v/>
      </c>
      <c r="G649" s="75"/>
      <c r="H649" s="76"/>
      <c r="I649" s="6" t="str">
        <f t="shared" si="139"/>
        <v/>
      </c>
      <c r="J649" s="6" t="str">
        <f t="shared" si="131"/>
        <v/>
      </c>
      <c r="K649" s="3" t="str">
        <f t="shared" si="140"/>
        <v/>
      </c>
      <c r="L649" t="str">
        <f t="shared" si="141"/>
        <v/>
      </c>
      <c r="X649" s="1" t="e">
        <f ca="1"/>
        <v>#N/A</v>
      </c>
      <c r="Y649" s="1" t="e">
        <f ca="1"/>
        <v>#N/A</v>
      </c>
      <c r="Z649" s="92" t="e">
        <f ca="1"/>
        <v>#N/A</v>
      </c>
      <c r="AA649" s="1" t="e">
        <f ca="1"/>
        <v>#N/A</v>
      </c>
      <c r="AB649" s="1" t="e">
        <f ca="1"/>
        <v>#N/A</v>
      </c>
      <c r="AC649" s="1" t="e">
        <f ca="1"/>
        <v>#N/A</v>
      </c>
      <c r="AD649" s="1" t="e">
        <f ca="1"/>
        <v>#N/A</v>
      </c>
      <c r="AE649" s="1" t="e">
        <f ca="1"/>
        <v>#N/A</v>
      </c>
      <c r="AF649" s="1" t="e">
        <f ca="1"/>
        <v>#N/A</v>
      </c>
      <c r="AG649" s="1" t="e">
        <f ca="1"/>
        <v>#N/A</v>
      </c>
      <c r="AH649" s="1" t="e">
        <f ca="1"/>
        <v>#N/A</v>
      </c>
      <c r="AI649" s="1" t="e">
        <f ca="1"/>
        <v>#N/A</v>
      </c>
      <c r="AJ649" s="1" t="e">
        <f t="shared" ca="1" si="142"/>
        <v>#N/A</v>
      </c>
      <c r="AK649" s="1" t="str">
        <f t="shared" ca="1" si="132"/>
        <v/>
      </c>
      <c r="AL649" s="93" t="str">
        <f ca="1">IF(ISNUMBER(AA649),IF(AA649&lt;intake_valve_lift!$B$4*1000,0,AA649),"")</f>
        <v/>
      </c>
      <c r="AM649" s="93" t="str">
        <f t="shared" ca="1" si="133"/>
        <v/>
      </c>
      <c r="AN649" s="1" t="str">
        <f t="shared" ca="1" si="134"/>
        <v/>
      </c>
      <c r="AO649" s="93" t="str">
        <f ca="1">IF(ISNUMBER(AE649),IF(AE649&lt;exhaust_valve_lift!$B$4*1000,0,AE649),"")</f>
        <v/>
      </c>
      <c r="AP649" s="93" t="str">
        <f t="shared" ca="1" si="135"/>
        <v/>
      </c>
      <c r="AQ649" s="1" t="e">
        <f ca="1"/>
        <v>#N/A</v>
      </c>
      <c r="AR649" s="1" t="e">
        <f ca="1"/>
        <v>#N/A</v>
      </c>
      <c r="AS649" s="1" t="e">
        <f ca="1"/>
        <v>#N/A</v>
      </c>
      <c r="AT649" s="1" t="e">
        <f ca="1"/>
        <v>#N/A</v>
      </c>
    </row>
    <row r="650" spans="1:46" x14ac:dyDescent="0.25">
      <c r="A650" s="8"/>
      <c r="B650" s="74"/>
      <c r="C650" s="6" t="str">
        <f t="shared" si="136"/>
        <v/>
      </c>
      <c r="D650" s="6" t="str">
        <f t="shared" si="130"/>
        <v/>
      </c>
      <c r="E650" s="3" t="str">
        <f t="shared" si="137"/>
        <v/>
      </c>
      <c r="F650" t="str">
        <f t="shared" si="138"/>
        <v/>
      </c>
      <c r="G650" s="75"/>
      <c r="H650" s="76"/>
      <c r="I650" s="6" t="str">
        <f t="shared" si="139"/>
        <v/>
      </c>
      <c r="J650" s="6" t="str">
        <f t="shared" si="131"/>
        <v/>
      </c>
      <c r="K650" s="3" t="str">
        <f t="shared" si="140"/>
        <v/>
      </c>
      <c r="L650" t="str">
        <f t="shared" si="141"/>
        <v/>
      </c>
      <c r="X650" s="1" t="e">
        <f ca="1"/>
        <v>#N/A</v>
      </c>
      <c r="Y650" s="1" t="e">
        <f ca="1"/>
        <v>#N/A</v>
      </c>
      <c r="Z650" s="92" t="e">
        <f ca="1"/>
        <v>#N/A</v>
      </c>
      <c r="AA650" s="1" t="e">
        <f ca="1"/>
        <v>#N/A</v>
      </c>
      <c r="AB650" s="1" t="e">
        <f ca="1"/>
        <v>#N/A</v>
      </c>
      <c r="AC650" s="1" t="e">
        <f ca="1"/>
        <v>#N/A</v>
      </c>
      <c r="AD650" s="1" t="e">
        <f ca="1"/>
        <v>#N/A</v>
      </c>
      <c r="AE650" s="1" t="e">
        <f ca="1"/>
        <v>#N/A</v>
      </c>
      <c r="AF650" s="1" t="e">
        <f ca="1"/>
        <v>#N/A</v>
      </c>
      <c r="AG650" s="1" t="e">
        <f ca="1"/>
        <v>#N/A</v>
      </c>
      <c r="AH650" s="1" t="e">
        <f ca="1"/>
        <v>#N/A</v>
      </c>
      <c r="AI650" s="1" t="e">
        <f ca="1"/>
        <v>#N/A</v>
      </c>
      <c r="AJ650" s="1" t="e">
        <f t="shared" ca="1" si="142"/>
        <v>#N/A</v>
      </c>
      <c r="AK650" s="1" t="str">
        <f t="shared" ca="1" si="132"/>
        <v/>
      </c>
      <c r="AL650" s="93" t="str">
        <f ca="1">IF(ISNUMBER(AA650),IF(AA650&lt;intake_valve_lift!$B$4*1000,0,AA650),"")</f>
        <v/>
      </c>
      <c r="AM650" s="93" t="str">
        <f t="shared" ca="1" si="133"/>
        <v/>
      </c>
      <c r="AN650" s="1" t="str">
        <f t="shared" ca="1" si="134"/>
        <v/>
      </c>
      <c r="AO650" s="93" t="str">
        <f ca="1">IF(ISNUMBER(AE650),IF(AE650&lt;exhaust_valve_lift!$B$4*1000,0,AE650),"")</f>
        <v/>
      </c>
      <c r="AP650" s="93" t="str">
        <f t="shared" ca="1" si="135"/>
        <v/>
      </c>
      <c r="AQ650" s="1" t="e">
        <f ca="1"/>
        <v>#N/A</v>
      </c>
      <c r="AR650" s="1" t="e">
        <f ca="1"/>
        <v>#N/A</v>
      </c>
      <c r="AS650" s="1" t="e">
        <f ca="1"/>
        <v>#N/A</v>
      </c>
      <c r="AT650" s="1" t="e">
        <f ca="1"/>
        <v>#N/A</v>
      </c>
    </row>
    <row r="651" spans="1:46" x14ac:dyDescent="0.25">
      <c r="A651" s="8"/>
      <c r="B651" s="74"/>
      <c r="C651" s="6" t="str">
        <f t="shared" si="136"/>
        <v/>
      </c>
      <c r="D651" s="6" t="str">
        <f t="shared" si="130"/>
        <v/>
      </c>
      <c r="E651" s="3" t="str">
        <f t="shared" si="137"/>
        <v/>
      </c>
      <c r="F651" t="str">
        <f t="shared" si="138"/>
        <v/>
      </c>
      <c r="G651" s="75"/>
      <c r="H651" s="76"/>
      <c r="I651" s="6" t="str">
        <f t="shared" si="139"/>
        <v/>
      </c>
      <c r="J651" s="6" t="str">
        <f t="shared" si="131"/>
        <v/>
      </c>
      <c r="K651" s="3" t="str">
        <f t="shared" si="140"/>
        <v/>
      </c>
      <c r="L651" t="str">
        <f t="shared" si="141"/>
        <v/>
      </c>
      <c r="X651" s="1" t="e">
        <f ca="1"/>
        <v>#N/A</v>
      </c>
      <c r="Y651" s="1" t="e">
        <f ca="1"/>
        <v>#N/A</v>
      </c>
      <c r="Z651" s="92" t="e">
        <f ca="1"/>
        <v>#N/A</v>
      </c>
      <c r="AA651" s="1" t="e">
        <f ca="1"/>
        <v>#N/A</v>
      </c>
      <c r="AB651" s="1" t="e">
        <f ca="1"/>
        <v>#N/A</v>
      </c>
      <c r="AC651" s="1" t="e">
        <f ca="1"/>
        <v>#N/A</v>
      </c>
      <c r="AD651" s="1" t="e">
        <f ca="1"/>
        <v>#N/A</v>
      </c>
      <c r="AE651" s="1" t="e">
        <f ca="1"/>
        <v>#N/A</v>
      </c>
      <c r="AF651" s="1" t="e">
        <f ca="1"/>
        <v>#N/A</v>
      </c>
      <c r="AG651" s="1" t="e">
        <f ca="1"/>
        <v>#N/A</v>
      </c>
      <c r="AH651" s="1" t="e">
        <f ca="1"/>
        <v>#N/A</v>
      </c>
      <c r="AI651" s="1" t="e">
        <f ca="1"/>
        <v>#N/A</v>
      </c>
      <c r="AJ651" s="1" t="e">
        <f t="shared" ca="1" si="142"/>
        <v>#N/A</v>
      </c>
      <c r="AK651" s="1" t="str">
        <f t="shared" ca="1" si="132"/>
        <v/>
      </c>
      <c r="AL651" s="93" t="str">
        <f ca="1">IF(ISNUMBER(AA651),IF(AA651&lt;intake_valve_lift!$B$4*1000,0,AA651),"")</f>
        <v/>
      </c>
      <c r="AM651" s="93" t="str">
        <f t="shared" ca="1" si="133"/>
        <v/>
      </c>
      <c r="AN651" s="1" t="str">
        <f t="shared" ca="1" si="134"/>
        <v/>
      </c>
      <c r="AO651" s="93" t="str">
        <f ca="1">IF(ISNUMBER(AE651),IF(AE651&lt;exhaust_valve_lift!$B$4*1000,0,AE651),"")</f>
        <v/>
      </c>
      <c r="AP651" s="93" t="str">
        <f t="shared" ca="1" si="135"/>
        <v/>
      </c>
      <c r="AQ651" s="1" t="e">
        <f ca="1"/>
        <v>#N/A</v>
      </c>
      <c r="AR651" s="1" t="e">
        <f ca="1"/>
        <v>#N/A</v>
      </c>
      <c r="AS651" s="1" t="e">
        <f ca="1"/>
        <v>#N/A</v>
      </c>
      <c r="AT651" s="1" t="e">
        <f ca="1"/>
        <v>#N/A</v>
      </c>
    </row>
    <row r="652" spans="1:46" x14ac:dyDescent="0.25">
      <c r="A652" s="8"/>
      <c r="B652" s="74"/>
      <c r="C652" s="6" t="str">
        <f t="shared" si="136"/>
        <v/>
      </c>
      <c r="D652" s="6" t="str">
        <f t="shared" si="130"/>
        <v/>
      </c>
      <c r="E652" s="3" t="str">
        <f t="shared" si="137"/>
        <v/>
      </c>
      <c r="F652" t="str">
        <f t="shared" si="138"/>
        <v/>
      </c>
      <c r="G652" s="75"/>
      <c r="H652" s="76"/>
      <c r="I652" s="6" t="str">
        <f t="shared" si="139"/>
        <v/>
      </c>
      <c r="J652" s="6" t="str">
        <f t="shared" si="131"/>
        <v/>
      </c>
      <c r="K652" s="3" t="str">
        <f t="shared" si="140"/>
        <v/>
      </c>
      <c r="L652" t="str">
        <f t="shared" si="141"/>
        <v/>
      </c>
      <c r="X652" s="1" t="e">
        <f ca="1"/>
        <v>#N/A</v>
      </c>
      <c r="Y652" s="1" t="e">
        <f ca="1"/>
        <v>#N/A</v>
      </c>
      <c r="Z652" s="92" t="e">
        <f ca="1"/>
        <v>#N/A</v>
      </c>
      <c r="AA652" s="1" t="e">
        <f ca="1"/>
        <v>#N/A</v>
      </c>
      <c r="AB652" s="1" t="e">
        <f ca="1"/>
        <v>#N/A</v>
      </c>
      <c r="AC652" s="1" t="e">
        <f ca="1"/>
        <v>#N/A</v>
      </c>
      <c r="AD652" s="1" t="e">
        <f ca="1"/>
        <v>#N/A</v>
      </c>
      <c r="AE652" s="1" t="e">
        <f ca="1"/>
        <v>#N/A</v>
      </c>
      <c r="AF652" s="1" t="e">
        <f ca="1"/>
        <v>#N/A</v>
      </c>
      <c r="AG652" s="1" t="e">
        <f ca="1"/>
        <v>#N/A</v>
      </c>
      <c r="AH652" s="1" t="e">
        <f ca="1"/>
        <v>#N/A</v>
      </c>
      <c r="AI652" s="1" t="e">
        <f ca="1"/>
        <v>#N/A</v>
      </c>
      <c r="AJ652" s="1" t="e">
        <f t="shared" ca="1" si="142"/>
        <v>#N/A</v>
      </c>
      <c r="AK652" s="1" t="str">
        <f t="shared" ca="1" si="132"/>
        <v/>
      </c>
      <c r="AL652" s="93" t="str">
        <f ca="1">IF(ISNUMBER(AA652),IF(AA652&lt;intake_valve_lift!$B$4*1000,0,AA652),"")</f>
        <v/>
      </c>
      <c r="AM652" s="93" t="str">
        <f t="shared" ca="1" si="133"/>
        <v/>
      </c>
      <c r="AN652" s="1" t="str">
        <f t="shared" ca="1" si="134"/>
        <v/>
      </c>
      <c r="AO652" s="93" t="str">
        <f ca="1">IF(ISNUMBER(AE652),IF(AE652&lt;exhaust_valve_lift!$B$4*1000,0,AE652),"")</f>
        <v/>
      </c>
      <c r="AP652" s="93" t="str">
        <f t="shared" ca="1" si="135"/>
        <v/>
      </c>
      <c r="AQ652" s="1" t="e">
        <f ca="1"/>
        <v>#N/A</v>
      </c>
      <c r="AR652" s="1" t="e">
        <f ca="1"/>
        <v>#N/A</v>
      </c>
      <c r="AS652" s="1" t="e">
        <f ca="1"/>
        <v>#N/A</v>
      </c>
      <c r="AT652" s="1" t="e">
        <f ca="1"/>
        <v>#N/A</v>
      </c>
    </row>
    <row r="653" spans="1:46" x14ac:dyDescent="0.25">
      <c r="A653" s="8"/>
      <c r="B653" s="74"/>
      <c r="C653" s="6" t="str">
        <f t="shared" si="136"/>
        <v/>
      </c>
      <c r="D653" s="6" t="str">
        <f t="shared" si="130"/>
        <v/>
      </c>
      <c r="E653" s="3" t="str">
        <f t="shared" si="137"/>
        <v/>
      </c>
      <c r="F653" t="str">
        <f t="shared" si="138"/>
        <v/>
      </c>
      <c r="G653" s="75"/>
      <c r="H653" s="76"/>
      <c r="I653" s="6" t="str">
        <f t="shared" si="139"/>
        <v/>
      </c>
      <c r="J653" s="6" t="str">
        <f t="shared" si="131"/>
        <v/>
      </c>
      <c r="K653" s="3" t="str">
        <f t="shared" si="140"/>
        <v/>
      </c>
      <c r="L653" t="str">
        <f t="shared" si="141"/>
        <v/>
      </c>
      <c r="X653" s="1" t="e">
        <f ca="1"/>
        <v>#N/A</v>
      </c>
      <c r="Y653" s="1" t="e">
        <f ca="1"/>
        <v>#N/A</v>
      </c>
      <c r="Z653" s="92" t="e">
        <f ca="1"/>
        <v>#N/A</v>
      </c>
      <c r="AA653" s="1" t="e">
        <f ca="1"/>
        <v>#N/A</v>
      </c>
      <c r="AB653" s="1" t="e">
        <f ca="1"/>
        <v>#N/A</v>
      </c>
      <c r="AC653" s="1" t="e">
        <f ca="1"/>
        <v>#N/A</v>
      </c>
      <c r="AD653" s="1" t="e">
        <f ca="1"/>
        <v>#N/A</v>
      </c>
      <c r="AE653" s="1" t="e">
        <f ca="1"/>
        <v>#N/A</v>
      </c>
      <c r="AF653" s="1" t="e">
        <f ca="1"/>
        <v>#N/A</v>
      </c>
      <c r="AG653" s="1" t="e">
        <f ca="1"/>
        <v>#N/A</v>
      </c>
      <c r="AH653" s="1" t="e">
        <f ca="1"/>
        <v>#N/A</v>
      </c>
      <c r="AI653" s="1" t="e">
        <f ca="1"/>
        <v>#N/A</v>
      </c>
      <c r="AJ653" s="1" t="e">
        <f t="shared" ca="1" si="142"/>
        <v>#N/A</v>
      </c>
      <c r="AK653" s="1" t="str">
        <f t="shared" ca="1" si="132"/>
        <v/>
      </c>
      <c r="AL653" s="93" t="str">
        <f ca="1">IF(ISNUMBER(AA653),IF(AA653&lt;intake_valve_lift!$B$4*1000,0,AA653),"")</f>
        <v/>
      </c>
      <c r="AM653" s="93" t="str">
        <f t="shared" ca="1" si="133"/>
        <v/>
      </c>
      <c r="AN653" s="1" t="str">
        <f t="shared" ca="1" si="134"/>
        <v/>
      </c>
      <c r="AO653" s="93" t="str">
        <f ca="1">IF(ISNUMBER(AE653),IF(AE653&lt;exhaust_valve_lift!$B$4*1000,0,AE653),"")</f>
        <v/>
      </c>
      <c r="AP653" s="93" t="str">
        <f t="shared" ca="1" si="135"/>
        <v/>
      </c>
      <c r="AQ653" s="1" t="e">
        <f ca="1"/>
        <v>#N/A</v>
      </c>
      <c r="AR653" s="1" t="e">
        <f ca="1"/>
        <v>#N/A</v>
      </c>
      <c r="AS653" s="1" t="e">
        <f ca="1"/>
        <v>#N/A</v>
      </c>
      <c r="AT653" s="1" t="e">
        <f ca="1"/>
        <v>#N/A</v>
      </c>
    </row>
    <row r="654" spans="1:46" x14ac:dyDescent="0.25">
      <c r="A654" s="8"/>
      <c r="B654" s="74"/>
      <c r="C654" s="6" t="str">
        <f t="shared" si="136"/>
        <v/>
      </c>
      <c r="D654" s="6" t="str">
        <f t="shared" si="130"/>
        <v/>
      </c>
      <c r="E654" s="3" t="str">
        <f t="shared" si="137"/>
        <v/>
      </c>
      <c r="F654" t="str">
        <f t="shared" si="138"/>
        <v/>
      </c>
      <c r="G654" s="75"/>
      <c r="H654" s="76"/>
      <c r="I654" s="6" t="str">
        <f t="shared" si="139"/>
        <v/>
      </c>
      <c r="J654" s="6" t="str">
        <f t="shared" si="131"/>
        <v/>
      </c>
      <c r="K654" s="3" t="str">
        <f t="shared" si="140"/>
        <v/>
      </c>
      <c r="L654" t="str">
        <f t="shared" si="141"/>
        <v/>
      </c>
      <c r="X654" s="1" t="e">
        <f ca="1"/>
        <v>#N/A</v>
      </c>
      <c r="Y654" s="1" t="e">
        <f ca="1"/>
        <v>#N/A</v>
      </c>
      <c r="Z654" s="92" t="e">
        <f ca="1"/>
        <v>#N/A</v>
      </c>
      <c r="AA654" s="1" t="e">
        <f ca="1"/>
        <v>#N/A</v>
      </c>
      <c r="AB654" s="1" t="e">
        <f ca="1"/>
        <v>#N/A</v>
      </c>
      <c r="AC654" s="1" t="e">
        <f ca="1"/>
        <v>#N/A</v>
      </c>
      <c r="AD654" s="1" t="e">
        <f ca="1"/>
        <v>#N/A</v>
      </c>
      <c r="AE654" s="1" t="e">
        <f ca="1"/>
        <v>#N/A</v>
      </c>
      <c r="AF654" s="1" t="e">
        <f ca="1"/>
        <v>#N/A</v>
      </c>
      <c r="AG654" s="1" t="e">
        <f ca="1"/>
        <v>#N/A</v>
      </c>
      <c r="AH654" s="1" t="e">
        <f ca="1"/>
        <v>#N/A</v>
      </c>
      <c r="AI654" s="1" t="e">
        <f ca="1"/>
        <v>#N/A</v>
      </c>
      <c r="AJ654" s="1" t="e">
        <f t="shared" ca="1" si="142"/>
        <v>#N/A</v>
      </c>
      <c r="AK654" s="1" t="str">
        <f t="shared" ca="1" si="132"/>
        <v/>
      </c>
      <c r="AL654" s="93" t="str">
        <f ca="1">IF(ISNUMBER(AA654),IF(AA654&lt;intake_valve_lift!$B$4*1000,0,AA654),"")</f>
        <v/>
      </c>
      <c r="AM654" s="93" t="str">
        <f t="shared" ca="1" si="133"/>
        <v/>
      </c>
      <c r="AN654" s="1" t="str">
        <f t="shared" ca="1" si="134"/>
        <v/>
      </c>
      <c r="AO654" s="93" t="str">
        <f ca="1">IF(ISNUMBER(AE654),IF(AE654&lt;exhaust_valve_lift!$B$4*1000,0,AE654),"")</f>
        <v/>
      </c>
      <c r="AP654" s="93" t="str">
        <f t="shared" ca="1" si="135"/>
        <v/>
      </c>
      <c r="AQ654" s="1" t="e">
        <f ca="1"/>
        <v>#N/A</v>
      </c>
      <c r="AR654" s="1" t="e">
        <f ca="1"/>
        <v>#N/A</v>
      </c>
      <c r="AS654" s="1" t="e">
        <f ca="1"/>
        <v>#N/A</v>
      </c>
      <c r="AT654" s="1" t="e">
        <f ca="1"/>
        <v>#N/A</v>
      </c>
    </row>
    <row r="655" spans="1:46" x14ac:dyDescent="0.25">
      <c r="A655" s="8"/>
      <c r="B655" s="74"/>
      <c r="C655" s="6" t="str">
        <f t="shared" si="136"/>
        <v/>
      </c>
      <c r="D655" s="6" t="str">
        <f t="shared" si="130"/>
        <v/>
      </c>
      <c r="E655" s="3" t="str">
        <f t="shared" si="137"/>
        <v/>
      </c>
      <c r="F655" t="str">
        <f t="shared" si="138"/>
        <v/>
      </c>
      <c r="G655" s="75"/>
      <c r="H655" s="76"/>
      <c r="I655" s="6" t="str">
        <f t="shared" si="139"/>
        <v/>
      </c>
      <c r="J655" s="6" t="str">
        <f t="shared" si="131"/>
        <v/>
      </c>
      <c r="K655" s="3" t="str">
        <f t="shared" si="140"/>
        <v/>
      </c>
      <c r="L655" t="str">
        <f t="shared" si="141"/>
        <v/>
      </c>
      <c r="X655" s="1" t="e">
        <f ca="1"/>
        <v>#N/A</v>
      </c>
      <c r="Y655" s="1" t="e">
        <f ca="1"/>
        <v>#N/A</v>
      </c>
      <c r="Z655" s="92" t="e">
        <f ca="1"/>
        <v>#N/A</v>
      </c>
      <c r="AA655" s="1" t="e">
        <f ca="1"/>
        <v>#N/A</v>
      </c>
      <c r="AB655" s="1" t="e">
        <f ca="1"/>
        <v>#N/A</v>
      </c>
      <c r="AC655" s="1" t="e">
        <f ca="1"/>
        <v>#N/A</v>
      </c>
      <c r="AD655" s="1" t="e">
        <f ca="1"/>
        <v>#N/A</v>
      </c>
      <c r="AE655" s="1" t="e">
        <f ca="1"/>
        <v>#N/A</v>
      </c>
      <c r="AF655" s="1" t="e">
        <f ca="1"/>
        <v>#N/A</v>
      </c>
      <c r="AG655" s="1" t="e">
        <f ca="1"/>
        <v>#N/A</v>
      </c>
      <c r="AH655" s="1" t="e">
        <f ca="1"/>
        <v>#N/A</v>
      </c>
      <c r="AI655" s="1" t="e">
        <f ca="1"/>
        <v>#N/A</v>
      </c>
      <c r="AJ655" s="1" t="e">
        <f t="shared" ca="1" si="142"/>
        <v>#N/A</v>
      </c>
      <c r="AK655" s="1" t="str">
        <f t="shared" ca="1" si="132"/>
        <v/>
      </c>
      <c r="AL655" s="93" t="str">
        <f ca="1">IF(ISNUMBER(AA655),IF(AA655&lt;intake_valve_lift!$B$4*1000,0,AA655),"")</f>
        <v/>
      </c>
      <c r="AM655" s="93" t="str">
        <f t="shared" ca="1" si="133"/>
        <v/>
      </c>
      <c r="AN655" s="1" t="str">
        <f t="shared" ca="1" si="134"/>
        <v/>
      </c>
      <c r="AO655" s="93" t="str">
        <f ca="1">IF(ISNUMBER(AE655),IF(AE655&lt;exhaust_valve_lift!$B$4*1000,0,AE655),"")</f>
        <v/>
      </c>
      <c r="AP655" s="93" t="str">
        <f t="shared" ca="1" si="135"/>
        <v/>
      </c>
      <c r="AQ655" s="1" t="e">
        <f ca="1"/>
        <v>#N/A</v>
      </c>
      <c r="AR655" s="1" t="e">
        <f ca="1"/>
        <v>#N/A</v>
      </c>
      <c r="AS655" s="1" t="e">
        <f ca="1"/>
        <v>#N/A</v>
      </c>
      <c r="AT655" s="1" t="e">
        <f ca="1"/>
        <v>#N/A</v>
      </c>
    </row>
    <row r="656" spans="1:46" x14ac:dyDescent="0.25">
      <c r="A656" s="8"/>
      <c r="B656" s="74"/>
      <c r="C656" s="6" t="str">
        <f t="shared" si="136"/>
        <v/>
      </c>
      <c r="D656" s="6" t="str">
        <f t="shared" si="130"/>
        <v/>
      </c>
      <c r="E656" s="3" t="str">
        <f t="shared" si="137"/>
        <v/>
      </c>
      <c r="F656" t="str">
        <f t="shared" si="138"/>
        <v/>
      </c>
      <c r="G656" s="75"/>
      <c r="H656" s="76"/>
      <c r="I656" s="6" t="str">
        <f t="shared" si="139"/>
        <v/>
      </c>
      <c r="J656" s="6" t="str">
        <f t="shared" si="131"/>
        <v/>
      </c>
      <c r="K656" s="3" t="str">
        <f t="shared" si="140"/>
        <v/>
      </c>
      <c r="L656" t="str">
        <f t="shared" si="141"/>
        <v/>
      </c>
      <c r="X656" s="1" t="e">
        <f ca="1"/>
        <v>#N/A</v>
      </c>
      <c r="Y656" s="1" t="e">
        <f ca="1"/>
        <v>#N/A</v>
      </c>
      <c r="Z656" s="92" t="e">
        <f ca="1"/>
        <v>#N/A</v>
      </c>
      <c r="AA656" s="1" t="e">
        <f ca="1"/>
        <v>#N/A</v>
      </c>
      <c r="AB656" s="1" t="e">
        <f ca="1"/>
        <v>#N/A</v>
      </c>
      <c r="AC656" s="1" t="e">
        <f ca="1"/>
        <v>#N/A</v>
      </c>
      <c r="AD656" s="1" t="e">
        <f ca="1"/>
        <v>#N/A</v>
      </c>
      <c r="AE656" s="1" t="e">
        <f ca="1"/>
        <v>#N/A</v>
      </c>
      <c r="AF656" s="1" t="e">
        <f ca="1"/>
        <v>#N/A</v>
      </c>
      <c r="AG656" s="1" t="e">
        <f ca="1"/>
        <v>#N/A</v>
      </c>
      <c r="AH656" s="1" t="e">
        <f ca="1"/>
        <v>#N/A</v>
      </c>
      <c r="AI656" s="1" t="e">
        <f ca="1"/>
        <v>#N/A</v>
      </c>
      <c r="AJ656" s="1" t="e">
        <f t="shared" ca="1" si="142"/>
        <v>#N/A</v>
      </c>
      <c r="AK656" s="1" t="str">
        <f t="shared" ca="1" si="132"/>
        <v/>
      </c>
      <c r="AL656" s="93" t="str">
        <f ca="1">IF(ISNUMBER(AA656),IF(AA656&lt;intake_valve_lift!$B$4*1000,0,AA656),"")</f>
        <v/>
      </c>
      <c r="AM656" s="93" t="str">
        <f t="shared" ca="1" si="133"/>
        <v/>
      </c>
      <c r="AN656" s="1" t="str">
        <f t="shared" ca="1" si="134"/>
        <v/>
      </c>
      <c r="AO656" s="93" t="str">
        <f ca="1">IF(ISNUMBER(AE656),IF(AE656&lt;exhaust_valve_lift!$B$4*1000,0,AE656),"")</f>
        <v/>
      </c>
      <c r="AP656" s="93" t="str">
        <f t="shared" ca="1" si="135"/>
        <v/>
      </c>
      <c r="AQ656" s="1" t="e">
        <f ca="1"/>
        <v>#N/A</v>
      </c>
      <c r="AR656" s="1" t="e">
        <f ca="1"/>
        <v>#N/A</v>
      </c>
      <c r="AS656" s="1" t="e">
        <f ca="1"/>
        <v>#N/A</v>
      </c>
      <c r="AT656" s="1" t="e">
        <f ca="1"/>
        <v>#N/A</v>
      </c>
    </row>
    <row r="657" spans="1:46" x14ac:dyDescent="0.25">
      <c r="A657" s="8"/>
      <c r="B657" s="74"/>
      <c r="C657" s="6" t="str">
        <f t="shared" si="136"/>
        <v/>
      </c>
      <c r="D657" s="6" t="str">
        <f t="shared" si="130"/>
        <v/>
      </c>
      <c r="E657" s="3" t="str">
        <f t="shared" si="137"/>
        <v/>
      </c>
      <c r="F657" t="str">
        <f t="shared" si="138"/>
        <v/>
      </c>
      <c r="G657" s="75"/>
      <c r="H657" s="76"/>
      <c r="I657" s="6" t="str">
        <f t="shared" si="139"/>
        <v/>
      </c>
      <c r="J657" s="6" t="str">
        <f t="shared" si="131"/>
        <v/>
      </c>
      <c r="K657" s="3" t="str">
        <f t="shared" si="140"/>
        <v/>
      </c>
      <c r="L657" t="str">
        <f t="shared" si="141"/>
        <v/>
      </c>
      <c r="X657" s="1" t="e">
        <f ca="1"/>
        <v>#N/A</v>
      </c>
      <c r="Y657" s="1" t="e">
        <f ca="1"/>
        <v>#N/A</v>
      </c>
      <c r="Z657" s="92" t="e">
        <f ca="1"/>
        <v>#N/A</v>
      </c>
      <c r="AA657" s="1" t="e">
        <f ca="1"/>
        <v>#N/A</v>
      </c>
      <c r="AB657" s="1" t="e">
        <f ca="1"/>
        <v>#N/A</v>
      </c>
      <c r="AC657" s="1" t="e">
        <f ca="1"/>
        <v>#N/A</v>
      </c>
      <c r="AD657" s="1" t="e">
        <f ca="1"/>
        <v>#N/A</v>
      </c>
      <c r="AE657" s="1" t="e">
        <f ca="1"/>
        <v>#N/A</v>
      </c>
      <c r="AF657" s="1" t="e">
        <f ca="1"/>
        <v>#N/A</v>
      </c>
      <c r="AG657" s="1" t="e">
        <f ca="1"/>
        <v>#N/A</v>
      </c>
      <c r="AH657" s="1" t="e">
        <f ca="1"/>
        <v>#N/A</v>
      </c>
      <c r="AI657" s="1" t="e">
        <f ca="1"/>
        <v>#N/A</v>
      </c>
      <c r="AJ657" s="1" t="e">
        <f t="shared" ca="1" si="142"/>
        <v>#N/A</v>
      </c>
      <c r="AK657" s="1" t="str">
        <f t="shared" ca="1" si="132"/>
        <v/>
      </c>
      <c r="AL657" s="93" t="str">
        <f ca="1">IF(ISNUMBER(AA657),IF(AA657&lt;intake_valve_lift!$B$4*1000,0,AA657),"")</f>
        <v/>
      </c>
      <c r="AM657" s="93" t="str">
        <f t="shared" ca="1" si="133"/>
        <v/>
      </c>
      <c r="AN657" s="1" t="str">
        <f t="shared" ca="1" si="134"/>
        <v/>
      </c>
      <c r="AO657" s="93" t="str">
        <f ca="1">IF(ISNUMBER(AE657),IF(AE657&lt;exhaust_valve_lift!$B$4*1000,0,AE657),"")</f>
        <v/>
      </c>
      <c r="AP657" s="93" t="str">
        <f t="shared" ca="1" si="135"/>
        <v/>
      </c>
      <c r="AQ657" s="1" t="e">
        <f ca="1"/>
        <v>#N/A</v>
      </c>
      <c r="AR657" s="1" t="e">
        <f ca="1"/>
        <v>#N/A</v>
      </c>
      <c r="AS657" s="1" t="e">
        <f ca="1"/>
        <v>#N/A</v>
      </c>
      <c r="AT657" s="1" t="e">
        <f ca="1"/>
        <v>#N/A</v>
      </c>
    </row>
    <row r="658" spans="1:46" x14ac:dyDescent="0.25">
      <c r="A658" s="8"/>
      <c r="B658" s="74"/>
      <c r="C658" s="6" t="str">
        <f t="shared" si="136"/>
        <v/>
      </c>
      <c r="D658" s="6" t="str">
        <f t="shared" si="130"/>
        <v/>
      </c>
      <c r="E658" s="3" t="str">
        <f t="shared" si="137"/>
        <v/>
      </c>
      <c r="F658" t="str">
        <f t="shared" si="138"/>
        <v/>
      </c>
      <c r="G658" s="75"/>
      <c r="H658" s="76"/>
      <c r="I658" s="6" t="str">
        <f t="shared" si="139"/>
        <v/>
      </c>
      <c r="J658" s="6" t="str">
        <f t="shared" si="131"/>
        <v/>
      </c>
      <c r="K658" s="3" t="str">
        <f t="shared" si="140"/>
        <v/>
      </c>
      <c r="L658" t="str">
        <f t="shared" si="141"/>
        <v/>
      </c>
      <c r="X658" s="1" t="e">
        <f ca="1"/>
        <v>#N/A</v>
      </c>
      <c r="Y658" s="1" t="e">
        <f ca="1"/>
        <v>#N/A</v>
      </c>
      <c r="Z658" s="92" t="e">
        <f ca="1"/>
        <v>#N/A</v>
      </c>
      <c r="AA658" s="1" t="e">
        <f ca="1"/>
        <v>#N/A</v>
      </c>
      <c r="AB658" s="1" t="e">
        <f ca="1"/>
        <v>#N/A</v>
      </c>
      <c r="AC658" s="1" t="e">
        <f ca="1"/>
        <v>#N/A</v>
      </c>
      <c r="AD658" s="1" t="e">
        <f ca="1"/>
        <v>#N/A</v>
      </c>
      <c r="AE658" s="1" t="e">
        <f ca="1"/>
        <v>#N/A</v>
      </c>
      <c r="AF658" s="1" t="e">
        <f ca="1"/>
        <v>#N/A</v>
      </c>
      <c r="AG658" s="1" t="e">
        <f ca="1"/>
        <v>#N/A</v>
      </c>
      <c r="AH658" s="1" t="e">
        <f ca="1"/>
        <v>#N/A</v>
      </c>
      <c r="AI658" s="1" t="e">
        <f ca="1"/>
        <v>#N/A</v>
      </c>
      <c r="AJ658" s="1" t="e">
        <f t="shared" ca="1" si="142"/>
        <v>#N/A</v>
      </c>
      <c r="AK658" s="1" t="str">
        <f t="shared" ca="1" si="132"/>
        <v/>
      </c>
      <c r="AL658" s="93" t="str">
        <f ca="1">IF(ISNUMBER(AA658),IF(AA658&lt;intake_valve_lift!$B$4*1000,0,AA658),"")</f>
        <v/>
      </c>
      <c r="AM658" s="93" t="str">
        <f t="shared" ca="1" si="133"/>
        <v/>
      </c>
      <c r="AN658" s="1" t="str">
        <f t="shared" ca="1" si="134"/>
        <v/>
      </c>
      <c r="AO658" s="93" t="str">
        <f ca="1">IF(ISNUMBER(AE658),IF(AE658&lt;exhaust_valve_lift!$B$4*1000,0,AE658),"")</f>
        <v/>
      </c>
      <c r="AP658" s="93" t="str">
        <f t="shared" ca="1" si="135"/>
        <v/>
      </c>
      <c r="AQ658" s="1" t="e">
        <f ca="1"/>
        <v>#N/A</v>
      </c>
      <c r="AR658" s="1" t="e">
        <f ca="1"/>
        <v>#N/A</v>
      </c>
      <c r="AS658" s="1" t="e">
        <f ca="1"/>
        <v>#N/A</v>
      </c>
      <c r="AT658" s="1" t="e">
        <f ca="1"/>
        <v>#N/A</v>
      </c>
    </row>
    <row r="659" spans="1:46" x14ac:dyDescent="0.25">
      <c r="A659" s="8"/>
      <c r="B659" s="74"/>
      <c r="C659" s="6" t="str">
        <f t="shared" si="136"/>
        <v/>
      </c>
      <c r="D659" s="6" t="str">
        <f t="shared" si="130"/>
        <v/>
      </c>
      <c r="E659" s="3" t="str">
        <f t="shared" si="137"/>
        <v/>
      </c>
      <c r="F659" t="str">
        <f t="shared" si="138"/>
        <v/>
      </c>
      <c r="G659" s="75"/>
      <c r="H659" s="76"/>
      <c r="I659" s="6" t="str">
        <f t="shared" si="139"/>
        <v/>
      </c>
      <c r="J659" s="6" t="str">
        <f t="shared" si="131"/>
        <v/>
      </c>
      <c r="K659" s="3" t="str">
        <f t="shared" si="140"/>
        <v/>
      </c>
      <c r="L659" t="str">
        <f t="shared" si="141"/>
        <v/>
      </c>
      <c r="X659" s="1" t="e">
        <f ca="1"/>
        <v>#N/A</v>
      </c>
      <c r="Y659" s="1" t="e">
        <f ca="1"/>
        <v>#N/A</v>
      </c>
      <c r="Z659" s="92" t="e">
        <f ca="1"/>
        <v>#N/A</v>
      </c>
      <c r="AA659" s="1" t="e">
        <f ca="1"/>
        <v>#N/A</v>
      </c>
      <c r="AB659" s="1" t="e">
        <f ca="1"/>
        <v>#N/A</v>
      </c>
      <c r="AC659" s="1" t="e">
        <f ca="1"/>
        <v>#N/A</v>
      </c>
      <c r="AD659" s="1" t="e">
        <f ca="1"/>
        <v>#N/A</v>
      </c>
      <c r="AE659" s="1" t="e">
        <f ca="1"/>
        <v>#N/A</v>
      </c>
      <c r="AF659" s="1" t="e">
        <f ca="1"/>
        <v>#N/A</v>
      </c>
      <c r="AG659" s="1" t="e">
        <f ca="1"/>
        <v>#N/A</v>
      </c>
      <c r="AH659" s="1" t="e">
        <f ca="1"/>
        <v>#N/A</v>
      </c>
      <c r="AI659" s="1" t="e">
        <f ca="1"/>
        <v>#N/A</v>
      </c>
      <c r="AJ659" s="1" t="e">
        <f t="shared" ca="1" si="142"/>
        <v>#N/A</v>
      </c>
      <c r="AK659" s="1" t="str">
        <f t="shared" ca="1" si="132"/>
        <v/>
      </c>
      <c r="AL659" s="93" t="str">
        <f ca="1">IF(ISNUMBER(AA659),IF(AA659&lt;intake_valve_lift!$B$4*1000,0,AA659),"")</f>
        <v/>
      </c>
      <c r="AM659" s="93" t="str">
        <f t="shared" ca="1" si="133"/>
        <v/>
      </c>
      <c r="AN659" s="1" t="str">
        <f t="shared" ca="1" si="134"/>
        <v/>
      </c>
      <c r="AO659" s="93" t="str">
        <f ca="1">IF(ISNUMBER(AE659),IF(AE659&lt;exhaust_valve_lift!$B$4*1000,0,AE659),"")</f>
        <v/>
      </c>
      <c r="AP659" s="93" t="str">
        <f t="shared" ca="1" si="135"/>
        <v/>
      </c>
      <c r="AQ659" s="1" t="e">
        <f ca="1"/>
        <v>#N/A</v>
      </c>
      <c r="AR659" s="1" t="e">
        <f ca="1"/>
        <v>#N/A</v>
      </c>
      <c r="AS659" s="1" t="e">
        <f ca="1"/>
        <v>#N/A</v>
      </c>
      <c r="AT659" s="1" t="e">
        <f ca="1"/>
        <v>#N/A</v>
      </c>
    </row>
    <row r="660" spans="1:46" x14ac:dyDescent="0.25">
      <c r="A660" s="8"/>
      <c r="B660" s="74"/>
      <c r="C660" s="6" t="str">
        <f t="shared" si="136"/>
        <v/>
      </c>
      <c r="D660" s="6" t="str">
        <f t="shared" si="130"/>
        <v/>
      </c>
      <c r="E660" s="3" t="str">
        <f t="shared" si="137"/>
        <v/>
      </c>
      <c r="F660" t="str">
        <f t="shared" si="138"/>
        <v/>
      </c>
      <c r="G660" s="75"/>
      <c r="H660" s="76"/>
      <c r="I660" s="6" t="str">
        <f t="shared" si="139"/>
        <v/>
      </c>
      <c r="J660" s="6" t="str">
        <f t="shared" si="131"/>
        <v/>
      </c>
      <c r="K660" s="3" t="str">
        <f t="shared" si="140"/>
        <v/>
      </c>
      <c r="L660" t="str">
        <f t="shared" si="141"/>
        <v/>
      </c>
      <c r="X660" s="1" t="e">
        <f ca="1"/>
        <v>#N/A</v>
      </c>
      <c r="Y660" s="1" t="e">
        <f ca="1"/>
        <v>#N/A</v>
      </c>
      <c r="Z660" s="92" t="e">
        <f ca="1"/>
        <v>#N/A</v>
      </c>
      <c r="AA660" s="1" t="e">
        <f ca="1"/>
        <v>#N/A</v>
      </c>
      <c r="AB660" s="1" t="e">
        <f ca="1"/>
        <v>#N/A</v>
      </c>
      <c r="AC660" s="1" t="e">
        <f ca="1"/>
        <v>#N/A</v>
      </c>
      <c r="AD660" s="1" t="e">
        <f ca="1"/>
        <v>#N/A</v>
      </c>
      <c r="AE660" s="1" t="e">
        <f ca="1"/>
        <v>#N/A</v>
      </c>
      <c r="AF660" s="1" t="e">
        <f ca="1"/>
        <v>#N/A</v>
      </c>
      <c r="AG660" s="1" t="e">
        <f ca="1"/>
        <v>#N/A</v>
      </c>
      <c r="AH660" s="1" t="e">
        <f ca="1"/>
        <v>#N/A</v>
      </c>
      <c r="AI660" s="1" t="e">
        <f ca="1"/>
        <v>#N/A</v>
      </c>
      <c r="AJ660" s="1" t="e">
        <f t="shared" ca="1" si="142"/>
        <v>#N/A</v>
      </c>
      <c r="AK660" s="1" t="str">
        <f t="shared" ca="1" si="132"/>
        <v/>
      </c>
      <c r="AL660" s="93" t="str">
        <f ca="1">IF(ISNUMBER(AA660),IF(AA660&lt;intake_valve_lift!$B$4*1000,0,AA660),"")</f>
        <v/>
      </c>
      <c r="AM660" s="93" t="str">
        <f t="shared" ca="1" si="133"/>
        <v/>
      </c>
      <c r="AN660" s="1" t="str">
        <f t="shared" ca="1" si="134"/>
        <v/>
      </c>
      <c r="AO660" s="93" t="str">
        <f ca="1">IF(ISNUMBER(AE660),IF(AE660&lt;exhaust_valve_lift!$B$4*1000,0,AE660),"")</f>
        <v/>
      </c>
      <c r="AP660" s="93" t="str">
        <f t="shared" ca="1" si="135"/>
        <v/>
      </c>
      <c r="AQ660" s="1" t="e">
        <f ca="1"/>
        <v>#N/A</v>
      </c>
      <c r="AR660" s="1" t="e">
        <f ca="1"/>
        <v>#N/A</v>
      </c>
      <c r="AS660" s="1" t="e">
        <f ca="1"/>
        <v>#N/A</v>
      </c>
      <c r="AT660" s="1" t="e">
        <f ca="1"/>
        <v>#N/A</v>
      </c>
    </row>
    <row r="661" spans="1:46" x14ac:dyDescent="0.25">
      <c r="A661" s="8"/>
      <c r="B661" s="74"/>
      <c r="C661" s="6" t="str">
        <f t="shared" si="136"/>
        <v/>
      </c>
      <c r="D661" s="6" t="str">
        <f t="shared" si="130"/>
        <v/>
      </c>
      <c r="E661" s="3" t="str">
        <f t="shared" si="137"/>
        <v/>
      </c>
      <c r="F661" t="str">
        <f t="shared" si="138"/>
        <v/>
      </c>
      <c r="G661" s="75"/>
      <c r="H661" s="76"/>
      <c r="I661" s="6" t="str">
        <f t="shared" si="139"/>
        <v/>
      </c>
      <c r="J661" s="6" t="str">
        <f t="shared" si="131"/>
        <v/>
      </c>
      <c r="K661" s="3" t="str">
        <f t="shared" si="140"/>
        <v/>
      </c>
      <c r="L661" t="str">
        <f t="shared" si="141"/>
        <v/>
      </c>
      <c r="X661" s="1" t="e">
        <f ca="1"/>
        <v>#N/A</v>
      </c>
      <c r="Y661" s="1" t="e">
        <f ca="1"/>
        <v>#N/A</v>
      </c>
      <c r="Z661" s="92" t="e">
        <f ca="1"/>
        <v>#N/A</v>
      </c>
      <c r="AA661" s="1" t="e">
        <f ca="1"/>
        <v>#N/A</v>
      </c>
      <c r="AB661" s="1" t="e">
        <f ca="1"/>
        <v>#N/A</v>
      </c>
      <c r="AC661" s="1" t="e">
        <f ca="1"/>
        <v>#N/A</v>
      </c>
      <c r="AD661" s="1" t="e">
        <f ca="1"/>
        <v>#N/A</v>
      </c>
      <c r="AE661" s="1" t="e">
        <f ca="1"/>
        <v>#N/A</v>
      </c>
      <c r="AF661" s="1" t="e">
        <f ca="1"/>
        <v>#N/A</v>
      </c>
      <c r="AG661" s="1" t="e">
        <f ca="1"/>
        <v>#N/A</v>
      </c>
      <c r="AH661" s="1" t="e">
        <f ca="1"/>
        <v>#N/A</v>
      </c>
      <c r="AI661" s="1" t="e">
        <f ca="1"/>
        <v>#N/A</v>
      </c>
      <c r="AJ661" s="1" t="e">
        <f t="shared" ca="1" si="142"/>
        <v>#N/A</v>
      </c>
      <c r="AK661" s="1" t="str">
        <f t="shared" ca="1" si="132"/>
        <v/>
      </c>
      <c r="AL661" s="93" t="str">
        <f ca="1">IF(ISNUMBER(AA661),IF(AA661&lt;intake_valve_lift!$B$4*1000,0,AA661),"")</f>
        <v/>
      </c>
      <c r="AM661" s="93" t="str">
        <f t="shared" ca="1" si="133"/>
        <v/>
      </c>
      <c r="AN661" s="1" t="str">
        <f t="shared" ca="1" si="134"/>
        <v/>
      </c>
      <c r="AO661" s="93" t="str">
        <f ca="1">IF(ISNUMBER(AE661),IF(AE661&lt;exhaust_valve_lift!$B$4*1000,0,AE661),"")</f>
        <v/>
      </c>
      <c r="AP661" s="93" t="str">
        <f t="shared" ca="1" si="135"/>
        <v/>
      </c>
      <c r="AQ661" s="1" t="e">
        <f ca="1"/>
        <v>#N/A</v>
      </c>
      <c r="AR661" s="1" t="e">
        <f ca="1"/>
        <v>#N/A</v>
      </c>
      <c r="AS661" s="1" t="e">
        <f ca="1"/>
        <v>#N/A</v>
      </c>
      <c r="AT661" s="1" t="e">
        <f ca="1"/>
        <v>#N/A</v>
      </c>
    </row>
    <row r="662" spans="1:46" x14ac:dyDescent="0.25">
      <c r="A662" s="8"/>
      <c r="B662" s="74"/>
      <c r="C662" s="6" t="str">
        <f t="shared" si="136"/>
        <v/>
      </c>
      <c r="D662" s="6" t="str">
        <f t="shared" si="130"/>
        <v/>
      </c>
      <c r="E662" s="3" t="str">
        <f t="shared" si="137"/>
        <v/>
      </c>
      <c r="F662" t="str">
        <f t="shared" si="138"/>
        <v/>
      </c>
      <c r="G662" s="75"/>
      <c r="H662" s="76"/>
      <c r="I662" s="6" t="str">
        <f t="shared" si="139"/>
        <v/>
      </c>
      <c r="J662" s="6" t="str">
        <f t="shared" si="131"/>
        <v/>
      </c>
      <c r="K662" s="3" t="str">
        <f t="shared" si="140"/>
        <v/>
      </c>
      <c r="L662" t="str">
        <f t="shared" si="141"/>
        <v/>
      </c>
      <c r="X662" s="1" t="e">
        <f ca="1"/>
        <v>#N/A</v>
      </c>
      <c r="Y662" s="1" t="e">
        <f ca="1"/>
        <v>#N/A</v>
      </c>
      <c r="Z662" s="92" t="e">
        <f ca="1"/>
        <v>#N/A</v>
      </c>
      <c r="AA662" s="1" t="e">
        <f ca="1"/>
        <v>#N/A</v>
      </c>
      <c r="AB662" s="1" t="e">
        <f ca="1"/>
        <v>#N/A</v>
      </c>
      <c r="AC662" s="1" t="e">
        <f ca="1"/>
        <v>#N/A</v>
      </c>
      <c r="AD662" s="1" t="e">
        <f ca="1"/>
        <v>#N/A</v>
      </c>
      <c r="AE662" s="1" t="e">
        <f ca="1"/>
        <v>#N/A</v>
      </c>
      <c r="AF662" s="1" t="e">
        <f ca="1"/>
        <v>#N/A</v>
      </c>
      <c r="AG662" s="1" t="e">
        <f ca="1"/>
        <v>#N/A</v>
      </c>
      <c r="AH662" s="1" t="e">
        <f ca="1"/>
        <v>#N/A</v>
      </c>
      <c r="AI662" s="1" t="e">
        <f ca="1"/>
        <v>#N/A</v>
      </c>
      <c r="AJ662" s="1" t="e">
        <f t="shared" ca="1" si="142"/>
        <v>#N/A</v>
      </c>
      <c r="AK662" s="1" t="str">
        <f t="shared" ca="1" si="132"/>
        <v/>
      </c>
      <c r="AL662" s="93" t="str">
        <f ca="1">IF(ISNUMBER(AA662),IF(AA662&lt;intake_valve_lift!$B$4*1000,0,AA662),"")</f>
        <v/>
      </c>
      <c r="AM662" s="93" t="str">
        <f t="shared" ca="1" si="133"/>
        <v/>
      </c>
      <c r="AN662" s="1" t="str">
        <f t="shared" ca="1" si="134"/>
        <v/>
      </c>
      <c r="AO662" s="93" t="str">
        <f ca="1">IF(ISNUMBER(AE662),IF(AE662&lt;exhaust_valve_lift!$B$4*1000,0,AE662),"")</f>
        <v/>
      </c>
      <c r="AP662" s="93" t="str">
        <f t="shared" ca="1" si="135"/>
        <v/>
      </c>
      <c r="AQ662" s="1" t="e">
        <f ca="1"/>
        <v>#N/A</v>
      </c>
      <c r="AR662" s="1" t="e">
        <f ca="1"/>
        <v>#N/A</v>
      </c>
      <c r="AS662" s="1" t="e">
        <f ca="1"/>
        <v>#N/A</v>
      </c>
      <c r="AT662" s="1" t="e">
        <f ca="1"/>
        <v>#N/A</v>
      </c>
    </row>
    <row r="663" spans="1:46" x14ac:dyDescent="0.25">
      <c r="A663" s="8"/>
      <c r="B663" s="74"/>
      <c r="C663" s="6" t="str">
        <f t="shared" si="136"/>
        <v/>
      </c>
      <c r="D663" s="6" t="str">
        <f t="shared" si="130"/>
        <v/>
      </c>
      <c r="E663" s="3" t="str">
        <f t="shared" si="137"/>
        <v/>
      </c>
      <c r="F663" t="str">
        <f t="shared" si="138"/>
        <v/>
      </c>
      <c r="G663" s="75"/>
      <c r="H663" s="76"/>
      <c r="I663" s="6" t="str">
        <f t="shared" si="139"/>
        <v/>
      </c>
      <c r="J663" s="6" t="str">
        <f t="shared" si="131"/>
        <v/>
      </c>
      <c r="K663" s="3" t="str">
        <f t="shared" si="140"/>
        <v/>
      </c>
      <c r="L663" t="str">
        <f t="shared" si="141"/>
        <v/>
      </c>
      <c r="X663" s="1" t="e">
        <f ca="1"/>
        <v>#N/A</v>
      </c>
      <c r="Y663" s="1" t="e">
        <f ca="1"/>
        <v>#N/A</v>
      </c>
      <c r="Z663" s="92" t="e">
        <f ca="1"/>
        <v>#N/A</v>
      </c>
      <c r="AA663" s="1" t="e">
        <f ca="1"/>
        <v>#N/A</v>
      </c>
      <c r="AB663" s="1" t="e">
        <f ca="1"/>
        <v>#N/A</v>
      </c>
      <c r="AC663" s="1" t="e">
        <f ca="1"/>
        <v>#N/A</v>
      </c>
      <c r="AD663" s="1" t="e">
        <f ca="1"/>
        <v>#N/A</v>
      </c>
      <c r="AE663" s="1" t="e">
        <f ca="1"/>
        <v>#N/A</v>
      </c>
      <c r="AF663" s="1" t="e">
        <f ca="1"/>
        <v>#N/A</v>
      </c>
      <c r="AG663" s="1" t="e">
        <f ca="1"/>
        <v>#N/A</v>
      </c>
      <c r="AH663" s="1" t="e">
        <f ca="1"/>
        <v>#N/A</v>
      </c>
      <c r="AI663" s="1" t="e">
        <f ca="1"/>
        <v>#N/A</v>
      </c>
      <c r="AJ663" s="1" t="e">
        <f t="shared" ca="1" si="142"/>
        <v>#N/A</v>
      </c>
      <c r="AK663" s="1" t="str">
        <f t="shared" ca="1" si="132"/>
        <v/>
      </c>
      <c r="AL663" s="93" t="str">
        <f ca="1">IF(ISNUMBER(AA663),IF(AA663&lt;intake_valve_lift!$B$4*1000,0,AA663),"")</f>
        <v/>
      </c>
      <c r="AM663" s="93" t="str">
        <f t="shared" ca="1" si="133"/>
        <v/>
      </c>
      <c r="AN663" s="1" t="str">
        <f t="shared" ca="1" si="134"/>
        <v/>
      </c>
      <c r="AO663" s="93" t="str">
        <f ca="1">IF(ISNUMBER(AE663),IF(AE663&lt;exhaust_valve_lift!$B$4*1000,0,AE663),"")</f>
        <v/>
      </c>
      <c r="AP663" s="93" t="str">
        <f t="shared" ca="1" si="135"/>
        <v/>
      </c>
      <c r="AQ663" s="1" t="e">
        <f ca="1"/>
        <v>#N/A</v>
      </c>
      <c r="AR663" s="1" t="e">
        <f ca="1"/>
        <v>#N/A</v>
      </c>
      <c r="AS663" s="1" t="e">
        <f ca="1"/>
        <v>#N/A</v>
      </c>
      <c r="AT663" s="1" t="e">
        <f ca="1"/>
        <v>#N/A</v>
      </c>
    </row>
    <row r="664" spans="1:46" x14ac:dyDescent="0.25">
      <c r="A664" s="8"/>
      <c r="B664" s="74"/>
      <c r="C664" s="6" t="str">
        <f t="shared" si="136"/>
        <v/>
      </c>
      <c r="D664" s="6" t="str">
        <f t="shared" si="130"/>
        <v/>
      </c>
      <c r="E664" s="3" t="str">
        <f t="shared" si="137"/>
        <v/>
      </c>
      <c r="F664" t="str">
        <f t="shared" si="138"/>
        <v/>
      </c>
      <c r="G664" s="75"/>
      <c r="H664" s="76"/>
      <c r="I664" s="6" t="str">
        <f t="shared" si="139"/>
        <v/>
      </c>
      <c r="J664" s="6" t="str">
        <f t="shared" si="131"/>
        <v/>
      </c>
      <c r="K664" s="3" t="str">
        <f t="shared" si="140"/>
        <v/>
      </c>
      <c r="L664" t="str">
        <f t="shared" si="141"/>
        <v/>
      </c>
      <c r="X664" s="1" t="e">
        <f ca="1"/>
        <v>#N/A</v>
      </c>
      <c r="Y664" s="1" t="e">
        <f ca="1"/>
        <v>#N/A</v>
      </c>
      <c r="Z664" s="92" t="e">
        <f ca="1"/>
        <v>#N/A</v>
      </c>
      <c r="AA664" s="1" t="e">
        <f ca="1"/>
        <v>#N/A</v>
      </c>
      <c r="AB664" s="1" t="e">
        <f ca="1"/>
        <v>#N/A</v>
      </c>
      <c r="AC664" s="1" t="e">
        <f ca="1"/>
        <v>#N/A</v>
      </c>
      <c r="AD664" s="1" t="e">
        <f ca="1"/>
        <v>#N/A</v>
      </c>
      <c r="AE664" s="1" t="e">
        <f ca="1"/>
        <v>#N/A</v>
      </c>
      <c r="AF664" s="1" t="e">
        <f ca="1"/>
        <v>#N/A</v>
      </c>
      <c r="AG664" s="1" t="e">
        <f ca="1"/>
        <v>#N/A</v>
      </c>
      <c r="AH664" s="1" t="e">
        <f ca="1"/>
        <v>#N/A</v>
      </c>
      <c r="AI664" s="1" t="e">
        <f ca="1"/>
        <v>#N/A</v>
      </c>
      <c r="AJ664" s="1" t="e">
        <f t="shared" ca="1" si="142"/>
        <v>#N/A</v>
      </c>
      <c r="AK664" s="1" t="str">
        <f t="shared" ca="1" si="132"/>
        <v/>
      </c>
      <c r="AL664" s="93" t="str">
        <f ca="1">IF(ISNUMBER(AA664),IF(AA664&lt;intake_valve_lift!$B$4*1000,0,AA664),"")</f>
        <v/>
      </c>
      <c r="AM664" s="93" t="str">
        <f t="shared" ca="1" si="133"/>
        <v/>
      </c>
      <c r="AN664" s="1" t="str">
        <f t="shared" ca="1" si="134"/>
        <v/>
      </c>
      <c r="AO664" s="93" t="str">
        <f ca="1">IF(ISNUMBER(AE664),IF(AE664&lt;exhaust_valve_lift!$B$4*1000,0,AE664),"")</f>
        <v/>
      </c>
      <c r="AP664" s="93" t="str">
        <f t="shared" ca="1" si="135"/>
        <v/>
      </c>
      <c r="AQ664" s="1" t="e">
        <f ca="1"/>
        <v>#N/A</v>
      </c>
      <c r="AR664" s="1" t="e">
        <f ca="1"/>
        <v>#N/A</v>
      </c>
      <c r="AS664" s="1" t="e">
        <f ca="1"/>
        <v>#N/A</v>
      </c>
      <c r="AT664" s="1" t="e">
        <f ca="1"/>
        <v>#N/A</v>
      </c>
    </row>
    <row r="665" spans="1:46" x14ac:dyDescent="0.25">
      <c r="A665" s="8"/>
      <c r="B665" s="74"/>
      <c r="C665" s="6" t="str">
        <f t="shared" si="136"/>
        <v/>
      </c>
      <c r="D665" s="6" t="str">
        <f t="shared" si="130"/>
        <v/>
      </c>
      <c r="E665" s="3" t="str">
        <f t="shared" si="137"/>
        <v/>
      </c>
      <c r="F665" t="str">
        <f t="shared" si="138"/>
        <v/>
      </c>
      <c r="G665" s="75"/>
      <c r="H665" s="76"/>
      <c r="I665" s="6" t="str">
        <f t="shared" si="139"/>
        <v/>
      </c>
      <c r="J665" s="6" t="str">
        <f t="shared" si="131"/>
        <v/>
      </c>
      <c r="K665" s="3" t="str">
        <f t="shared" si="140"/>
        <v/>
      </c>
      <c r="L665" t="str">
        <f t="shared" si="141"/>
        <v/>
      </c>
      <c r="X665" s="1" t="e">
        <f ca="1"/>
        <v>#N/A</v>
      </c>
      <c r="Y665" s="1" t="e">
        <f ca="1"/>
        <v>#N/A</v>
      </c>
      <c r="Z665" s="92" t="e">
        <f ca="1"/>
        <v>#N/A</v>
      </c>
      <c r="AA665" s="1" t="e">
        <f ca="1"/>
        <v>#N/A</v>
      </c>
      <c r="AB665" s="1" t="e">
        <f ca="1"/>
        <v>#N/A</v>
      </c>
      <c r="AC665" s="1" t="e">
        <f ca="1"/>
        <v>#N/A</v>
      </c>
      <c r="AD665" s="1" t="e">
        <f ca="1"/>
        <v>#N/A</v>
      </c>
      <c r="AE665" s="1" t="e">
        <f ca="1"/>
        <v>#N/A</v>
      </c>
      <c r="AF665" s="1" t="e">
        <f ca="1"/>
        <v>#N/A</v>
      </c>
      <c r="AG665" s="1" t="e">
        <f ca="1"/>
        <v>#N/A</v>
      </c>
      <c r="AH665" s="1" t="e">
        <f ca="1"/>
        <v>#N/A</v>
      </c>
      <c r="AI665" s="1" t="e">
        <f ca="1"/>
        <v>#N/A</v>
      </c>
      <c r="AJ665" s="1" t="e">
        <f t="shared" ca="1" si="142"/>
        <v>#N/A</v>
      </c>
      <c r="AK665" s="1" t="str">
        <f t="shared" ca="1" si="132"/>
        <v/>
      </c>
      <c r="AL665" s="93" t="str">
        <f ca="1">IF(ISNUMBER(AA665),IF(AA665&lt;intake_valve_lift!$B$4*1000,0,AA665),"")</f>
        <v/>
      </c>
      <c r="AM665" s="93" t="str">
        <f t="shared" ca="1" si="133"/>
        <v/>
      </c>
      <c r="AN665" s="1" t="str">
        <f t="shared" ca="1" si="134"/>
        <v/>
      </c>
      <c r="AO665" s="93" t="str">
        <f ca="1">IF(ISNUMBER(AE665),IF(AE665&lt;exhaust_valve_lift!$B$4*1000,0,AE665),"")</f>
        <v/>
      </c>
      <c r="AP665" s="93" t="str">
        <f t="shared" ca="1" si="135"/>
        <v/>
      </c>
      <c r="AQ665" s="1" t="e">
        <f ca="1"/>
        <v>#N/A</v>
      </c>
      <c r="AR665" s="1" t="e">
        <f ca="1"/>
        <v>#N/A</v>
      </c>
      <c r="AS665" s="1" t="e">
        <f ca="1"/>
        <v>#N/A</v>
      </c>
      <c r="AT665" s="1" t="e">
        <f ca="1"/>
        <v>#N/A</v>
      </c>
    </row>
    <row r="666" spans="1:46" x14ac:dyDescent="0.25">
      <c r="A666" s="8"/>
      <c r="B666" s="74"/>
      <c r="C666" s="6" t="str">
        <f t="shared" si="136"/>
        <v/>
      </c>
      <c r="D666" s="6" t="str">
        <f t="shared" si="130"/>
        <v/>
      </c>
      <c r="E666" s="3" t="str">
        <f t="shared" si="137"/>
        <v/>
      </c>
      <c r="F666" t="str">
        <f t="shared" si="138"/>
        <v/>
      </c>
      <c r="G666" s="75"/>
      <c r="H666" s="76"/>
      <c r="I666" s="6" t="str">
        <f t="shared" si="139"/>
        <v/>
      </c>
      <c r="J666" s="6" t="str">
        <f t="shared" si="131"/>
        <v/>
      </c>
      <c r="K666" s="3" t="str">
        <f t="shared" si="140"/>
        <v/>
      </c>
      <c r="L666" t="str">
        <f t="shared" si="141"/>
        <v/>
      </c>
      <c r="X666" s="1" t="e">
        <f ca="1"/>
        <v>#N/A</v>
      </c>
      <c r="Y666" s="1" t="e">
        <f ca="1"/>
        <v>#N/A</v>
      </c>
      <c r="Z666" s="92" t="e">
        <f ca="1"/>
        <v>#N/A</v>
      </c>
      <c r="AA666" s="1" t="e">
        <f ca="1"/>
        <v>#N/A</v>
      </c>
      <c r="AB666" s="1" t="e">
        <f ca="1"/>
        <v>#N/A</v>
      </c>
      <c r="AC666" s="1" t="e">
        <f ca="1"/>
        <v>#N/A</v>
      </c>
      <c r="AD666" s="1" t="e">
        <f ca="1"/>
        <v>#N/A</v>
      </c>
      <c r="AE666" s="1" t="e">
        <f ca="1"/>
        <v>#N/A</v>
      </c>
      <c r="AF666" s="1" t="e">
        <f ca="1"/>
        <v>#N/A</v>
      </c>
      <c r="AG666" s="1" t="e">
        <f ca="1"/>
        <v>#N/A</v>
      </c>
      <c r="AH666" s="1" t="e">
        <f ca="1"/>
        <v>#N/A</v>
      </c>
      <c r="AI666" s="1" t="e">
        <f ca="1"/>
        <v>#N/A</v>
      </c>
      <c r="AJ666" s="1" t="e">
        <f t="shared" ca="1" si="142"/>
        <v>#N/A</v>
      </c>
      <c r="AK666" s="1" t="str">
        <f t="shared" ca="1" si="132"/>
        <v/>
      </c>
      <c r="AL666" s="93" t="str">
        <f ca="1">IF(ISNUMBER(AA666),IF(AA666&lt;intake_valve_lift!$B$4*1000,0,AA666),"")</f>
        <v/>
      </c>
      <c r="AM666" s="93" t="str">
        <f t="shared" ca="1" si="133"/>
        <v/>
      </c>
      <c r="AN666" s="1" t="str">
        <f t="shared" ca="1" si="134"/>
        <v/>
      </c>
      <c r="AO666" s="93" t="str">
        <f ca="1">IF(ISNUMBER(AE666),IF(AE666&lt;exhaust_valve_lift!$B$4*1000,0,AE666),"")</f>
        <v/>
      </c>
      <c r="AP666" s="93" t="str">
        <f t="shared" ca="1" si="135"/>
        <v/>
      </c>
      <c r="AQ666" s="1" t="e">
        <f ca="1"/>
        <v>#N/A</v>
      </c>
      <c r="AR666" s="1" t="e">
        <f ca="1"/>
        <v>#N/A</v>
      </c>
      <c r="AS666" s="1" t="e">
        <f ca="1"/>
        <v>#N/A</v>
      </c>
      <c r="AT666" s="1" t="e">
        <f ca="1"/>
        <v>#N/A</v>
      </c>
    </row>
    <row r="667" spans="1:46" x14ac:dyDescent="0.25">
      <c r="A667" s="8"/>
      <c r="B667" s="74"/>
      <c r="C667" s="6" t="str">
        <f t="shared" si="136"/>
        <v/>
      </c>
      <c r="D667" s="6" t="str">
        <f t="shared" si="130"/>
        <v/>
      </c>
      <c r="E667" s="3" t="str">
        <f t="shared" si="137"/>
        <v/>
      </c>
      <c r="F667" t="str">
        <f t="shared" si="138"/>
        <v/>
      </c>
      <c r="G667" s="75"/>
      <c r="H667" s="76"/>
      <c r="I667" s="6" t="str">
        <f t="shared" si="139"/>
        <v/>
      </c>
      <c r="J667" s="6" t="str">
        <f t="shared" si="131"/>
        <v/>
      </c>
      <c r="K667" s="3" t="str">
        <f t="shared" si="140"/>
        <v/>
      </c>
      <c r="L667" t="str">
        <f t="shared" si="141"/>
        <v/>
      </c>
      <c r="X667" s="1" t="e">
        <f ca="1"/>
        <v>#N/A</v>
      </c>
      <c r="Y667" s="1" t="e">
        <f ca="1"/>
        <v>#N/A</v>
      </c>
      <c r="Z667" s="92" t="e">
        <f ca="1"/>
        <v>#N/A</v>
      </c>
      <c r="AA667" s="1" t="e">
        <f ca="1"/>
        <v>#N/A</v>
      </c>
      <c r="AB667" s="1" t="e">
        <f ca="1"/>
        <v>#N/A</v>
      </c>
      <c r="AC667" s="1" t="e">
        <f ca="1"/>
        <v>#N/A</v>
      </c>
      <c r="AD667" s="1" t="e">
        <f ca="1"/>
        <v>#N/A</v>
      </c>
      <c r="AE667" s="1" t="e">
        <f ca="1"/>
        <v>#N/A</v>
      </c>
      <c r="AF667" s="1" t="e">
        <f ca="1"/>
        <v>#N/A</v>
      </c>
      <c r="AG667" s="1" t="e">
        <f ca="1"/>
        <v>#N/A</v>
      </c>
      <c r="AH667" s="1" t="e">
        <f ca="1"/>
        <v>#N/A</v>
      </c>
      <c r="AI667" s="1" t="e">
        <f ca="1"/>
        <v>#N/A</v>
      </c>
      <c r="AJ667" s="1" t="e">
        <f t="shared" ca="1" si="142"/>
        <v>#N/A</v>
      </c>
      <c r="AK667" s="1" t="str">
        <f t="shared" ca="1" si="132"/>
        <v/>
      </c>
      <c r="AL667" s="93" t="str">
        <f ca="1">IF(ISNUMBER(AA667),IF(AA667&lt;intake_valve_lift!$B$4*1000,0,AA667),"")</f>
        <v/>
      </c>
      <c r="AM667" s="93" t="str">
        <f t="shared" ca="1" si="133"/>
        <v/>
      </c>
      <c r="AN667" s="1" t="str">
        <f t="shared" ca="1" si="134"/>
        <v/>
      </c>
      <c r="AO667" s="93" t="str">
        <f ca="1">IF(ISNUMBER(AE667),IF(AE667&lt;exhaust_valve_lift!$B$4*1000,0,AE667),"")</f>
        <v/>
      </c>
      <c r="AP667" s="93" t="str">
        <f t="shared" ca="1" si="135"/>
        <v/>
      </c>
      <c r="AQ667" s="1" t="e">
        <f ca="1"/>
        <v>#N/A</v>
      </c>
      <c r="AR667" s="1" t="e">
        <f ca="1"/>
        <v>#N/A</v>
      </c>
      <c r="AS667" s="1" t="e">
        <f ca="1"/>
        <v>#N/A</v>
      </c>
      <c r="AT667" s="1" t="e">
        <f ca="1"/>
        <v>#N/A</v>
      </c>
    </row>
    <row r="668" spans="1:46" x14ac:dyDescent="0.25">
      <c r="A668" s="8"/>
      <c r="B668" s="74"/>
      <c r="C668" s="6" t="str">
        <f t="shared" si="136"/>
        <v/>
      </c>
      <c r="D668" s="6" t="str">
        <f t="shared" si="130"/>
        <v/>
      </c>
      <c r="E668" s="3" t="str">
        <f t="shared" si="137"/>
        <v/>
      </c>
      <c r="F668" t="str">
        <f t="shared" si="138"/>
        <v/>
      </c>
      <c r="G668" s="75"/>
      <c r="H668" s="76"/>
      <c r="I668" s="6" t="str">
        <f t="shared" si="139"/>
        <v/>
      </c>
      <c r="J668" s="6" t="str">
        <f t="shared" si="131"/>
        <v/>
      </c>
      <c r="K668" s="3" t="str">
        <f t="shared" si="140"/>
        <v/>
      </c>
      <c r="L668" t="str">
        <f t="shared" si="141"/>
        <v/>
      </c>
      <c r="X668" s="1" t="e">
        <f ca="1"/>
        <v>#N/A</v>
      </c>
      <c r="Y668" s="1" t="e">
        <f ca="1"/>
        <v>#N/A</v>
      </c>
      <c r="Z668" s="92" t="e">
        <f ca="1"/>
        <v>#N/A</v>
      </c>
      <c r="AA668" s="1" t="e">
        <f ca="1"/>
        <v>#N/A</v>
      </c>
      <c r="AB668" s="1" t="e">
        <f ca="1"/>
        <v>#N/A</v>
      </c>
      <c r="AC668" s="1" t="e">
        <f ca="1"/>
        <v>#N/A</v>
      </c>
      <c r="AD668" s="1" t="e">
        <f ca="1"/>
        <v>#N/A</v>
      </c>
      <c r="AE668" s="1" t="e">
        <f ca="1"/>
        <v>#N/A</v>
      </c>
      <c r="AF668" s="1" t="e">
        <f ca="1"/>
        <v>#N/A</v>
      </c>
      <c r="AG668" s="1" t="e">
        <f ca="1"/>
        <v>#N/A</v>
      </c>
      <c r="AH668" s="1" t="e">
        <f ca="1"/>
        <v>#N/A</v>
      </c>
      <c r="AI668" s="1" t="e">
        <f ca="1"/>
        <v>#N/A</v>
      </c>
      <c r="AJ668" s="1" t="e">
        <f t="shared" ca="1" si="142"/>
        <v>#N/A</v>
      </c>
      <c r="AK668" s="1" t="str">
        <f t="shared" ca="1" si="132"/>
        <v/>
      </c>
      <c r="AL668" s="93" t="str">
        <f ca="1">IF(ISNUMBER(AA668),IF(AA668&lt;intake_valve_lift!$B$4*1000,0,AA668),"")</f>
        <v/>
      </c>
      <c r="AM668" s="93" t="str">
        <f t="shared" ca="1" si="133"/>
        <v/>
      </c>
      <c r="AN668" s="1" t="str">
        <f t="shared" ca="1" si="134"/>
        <v/>
      </c>
      <c r="AO668" s="93" t="str">
        <f ca="1">IF(ISNUMBER(AE668),IF(AE668&lt;exhaust_valve_lift!$B$4*1000,0,AE668),"")</f>
        <v/>
      </c>
      <c r="AP668" s="93" t="str">
        <f t="shared" ca="1" si="135"/>
        <v/>
      </c>
      <c r="AQ668" s="1" t="e">
        <f ca="1"/>
        <v>#N/A</v>
      </c>
      <c r="AR668" s="1" t="e">
        <f ca="1"/>
        <v>#N/A</v>
      </c>
      <c r="AS668" s="1" t="e">
        <f ca="1"/>
        <v>#N/A</v>
      </c>
      <c r="AT668" s="1" t="e">
        <f ca="1"/>
        <v>#N/A</v>
      </c>
    </row>
    <row r="669" spans="1:46" x14ac:dyDescent="0.25">
      <c r="A669" s="8"/>
      <c r="B669" s="74"/>
      <c r="C669" s="6" t="str">
        <f t="shared" si="136"/>
        <v/>
      </c>
      <c r="D669" s="6" t="str">
        <f t="shared" si="130"/>
        <v/>
      </c>
      <c r="E669" s="3" t="str">
        <f t="shared" si="137"/>
        <v/>
      </c>
      <c r="F669" t="str">
        <f t="shared" si="138"/>
        <v/>
      </c>
      <c r="G669" s="75"/>
      <c r="H669" s="76"/>
      <c r="I669" s="6" t="str">
        <f t="shared" si="139"/>
        <v/>
      </c>
      <c r="J669" s="6" t="str">
        <f t="shared" si="131"/>
        <v/>
      </c>
      <c r="K669" s="3" t="str">
        <f t="shared" si="140"/>
        <v/>
      </c>
      <c r="L669" t="str">
        <f t="shared" si="141"/>
        <v/>
      </c>
      <c r="X669" s="1" t="e">
        <f ca="1"/>
        <v>#N/A</v>
      </c>
      <c r="Y669" s="1" t="e">
        <f ca="1"/>
        <v>#N/A</v>
      </c>
      <c r="Z669" s="92" t="e">
        <f ca="1"/>
        <v>#N/A</v>
      </c>
      <c r="AA669" s="1" t="e">
        <f ca="1"/>
        <v>#N/A</v>
      </c>
      <c r="AB669" s="1" t="e">
        <f ca="1"/>
        <v>#N/A</v>
      </c>
      <c r="AC669" s="1" t="e">
        <f ca="1"/>
        <v>#N/A</v>
      </c>
      <c r="AD669" s="1" t="e">
        <f ca="1"/>
        <v>#N/A</v>
      </c>
      <c r="AE669" s="1" t="e">
        <f ca="1"/>
        <v>#N/A</v>
      </c>
      <c r="AF669" s="1" t="e">
        <f ca="1"/>
        <v>#N/A</v>
      </c>
      <c r="AG669" s="1" t="e">
        <f ca="1"/>
        <v>#N/A</v>
      </c>
      <c r="AH669" s="1" t="e">
        <f ca="1"/>
        <v>#N/A</v>
      </c>
      <c r="AI669" s="1" t="e">
        <f ca="1"/>
        <v>#N/A</v>
      </c>
      <c r="AJ669" s="1" t="e">
        <f t="shared" ca="1" si="142"/>
        <v>#N/A</v>
      </c>
      <c r="AK669" s="1" t="str">
        <f t="shared" ca="1" si="132"/>
        <v/>
      </c>
      <c r="AL669" s="93" t="str">
        <f ca="1">IF(ISNUMBER(AA669),IF(AA669&lt;intake_valve_lift!$B$4*1000,0,AA669),"")</f>
        <v/>
      </c>
      <c r="AM669" s="93" t="str">
        <f t="shared" ca="1" si="133"/>
        <v/>
      </c>
      <c r="AN669" s="1" t="str">
        <f t="shared" ca="1" si="134"/>
        <v/>
      </c>
      <c r="AO669" s="93" t="str">
        <f ca="1">IF(ISNUMBER(AE669),IF(AE669&lt;exhaust_valve_lift!$B$4*1000,0,AE669),"")</f>
        <v/>
      </c>
      <c r="AP669" s="93" t="str">
        <f t="shared" ca="1" si="135"/>
        <v/>
      </c>
      <c r="AQ669" s="1" t="e">
        <f ca="1"/>
        <v>#N/A</v>
      </c>
      <c r="AR669" s="1" t="e">
        <f ca="1"/>
        <v>#N/A</v>
      </c>
      <c r="AS669" s="1" t="e">
        <f ca="1"/>
        <v>#N/A</v>
      </c>
      <c r="AT669" s="1" t="e">
        <f ca="1"/>
        <v>#N/A</v>
      </c>
    </row>
    <row r="670" spans="1:46" x14ac:dyDescent="0.25">
      <c r="A670" s="8"/>
      <c r="B670" s="74"/>
      <c r="C670" s="6" t="str">
        <f t="shared" si="136"/>
        <v/>
      </c>
      <c r="D670" s="6" t="str">
        <f t="shared" si="130"/>
        <v/>
      </c>
      <c r="E670" s="3" t="str">
        <f t="shared" si="137"/>
        <v/>
      </c>
      <c r="F670" t="str">
        <f t="shared" si="138"/>
        <v/>
      </c>
      <c r="G670" s="75"/>
      <c r="H670" s="76"/>
      <c r="I670" s="6" t="str">
        <f t="shared" si="139"/>
        <v/>
      </c>
      <c r="J670" s="6" t="str">
        <f t="shared" si="131"/>
        <v/>
      </c>
      <c r="K670" s="3" t="str">
        <f t="shared" si="140"/>
        <v/>
      </c>
      <c r="L670" t="str">
        <f t="shared" si="141"/>
        <v/>
      </c>
      <c r="X670" s="1" t="e">
        <f ca="1"/>
        <v>#N/A</v>
      </c>
      <c r="Y670" s="1" t="e">
        <f ca="1"/>
        <v>#N/A</v>
      </c>
      <c r="Z670" s="92" t="e">
        <f ca="1"/>
        <v>#N/A</v>
      </c>
      <c r="AA670" s="1" t="e">
        <f ca="1"/>
        <v>#N/A</v>
      </c>
      <c r="AB670" s="1" t="e">
        <f ca="1"/>
        <v>#N/A</v>
      </c>
      <c r="AC670" s="1" t="e">
        <f ca="1"/>
        <v>#N/A</v>
      </c>
      <c r="AD670" s="1" t="e">
        <f ca="1"/>
        <v>#N/A</v>
      </c>
      <c r="AE670" s="1" t="e">
        <f ca="1"/>
        <v>#N/A</v>
      </c>
      <c r="AF670" s="1" t="e">
        <f ca="1"/>
        <v>#N/A</v>
      </c>
      <c r="AG670" s="1" t="e">
        <f ca="1"/>
        <v>#N/A</v>
      </c>
      <c r="AH670" s="1" t="e">
        <f ca="1"/>
        <v>#N/A</v>
      </c>
      <c r="AI670" s="1" t="e">
        <f ca="1"/>
        <v>#N/A</v>
      </c>
      <c r="AJ670" s="1" t="e">
        <f t="shared" ca="1" si="142"/>
        <v>#N/A</v>
      </c>
      <c r="AK670" s="1" t="str">
        <f t="shared" ca="1" si="132"/>
        <v/>
      </c>
      <c r="AL670" s="93" t="str">
        <f ca="1">IF(ISNUMBER(AA670),IF(AA670&lt;intake_valve_lift!$B$4*1000,0,AA670),"")</f>
        <v/>
      </c>
      <c r="AM670" s="93" t="str">
        <f t="shared" ca="1" si="133"/>
        <v/>
      </c>
      <c r="AN670" s="1" t="str">
        <f t="shared" ca="1" si="134"/>
        <v/>
      </c>
      <c r="AO670" s="93" t="str">
        <f ca="1">IF(ISNUMBER(AE670),IF(AE670&lt;exhaust_valve_lift!$B$4*1000,0,AE670),"")</f>
        <v/>
      </c>
      <c r="AP670" s="93" t="str">
        <f t="shared" ca="1" si="135"/>
        <v/>
      </c>
      <c r="AQ670" s="1" t="e">
        <f ca="1"/>
        <v>#N/A</v>
      </c>
      <c r="AR670" s="1" t="e">
        <f ca="1"/>
        <v>#N/A</v>
      </c>
      <c r="AS670" s="1" t="e">
        <f ca="1"/>
        <v>#N/A</v>
      </c>
      <c r="AT670" s="1" t="e">
        <f ca="1"/>
        <v>#N/A</v>
      </c>
    </row>
    <row r="671" spans="1:46" x14ac:dyDescent="0.25">
      <c r="A671" s="8"/>
      <c r="B671" s="74"/>
      <c r="C671" s="6" t="str">
        <f t="shared" si="136"/>
        <v/>
      </c>
      <c r="D671" s="6" t="str">
        <f t="shared" si="130"/>
        <v/>
      </c>
      <c r="E671" s="3" t="str">
        <f t="shared" si="137"/>
        <v/>
      </c>
      <c r="F671" t="str">
        <f t="shared" si="138"/>
        <v/>
      </c>
      <c r="G671" s="75"/>
      <c r="H671" s="76"/>
      <c r="I671" s="6" t="str">
        <f t="shared" si="139"/>
        <v/>
      </c>
      <c r="J671" s="6" t="str">
        <f t="shared" si="131"/>
        <v/>
      </c>
      <c r="K671" s="3" t="str">
        <f t="shared" si="140"/>
        <v/>
      </c>
      <c r="L671" t="str">
        <f t="shared" si="141"/>
        <v/>
      </c>
      <c r="X671" s="1" t="e">
        <f ca="1"/>
        <v>#N/A</v>
      </c>
      <c r="Y671" s="1" t="e">
        <f ca="1"/>
        <v>#N/A</v>
      </c>
      <c r="Z671" s="92" t="e">
        <f ca="1"/>
        <v>#N/A</v>
      </c>
      <c r="AA671" s="1" t="e">
        <f ca="1"/>
        <v>#N/A</v>
      </c>
      <c r="AB671" s="1" t="e">
        <f ca="1"/>
        <v>#N/A</v>
      </c>
      <c r="AC671" s="1" t="e">
        <f ca="1"/>
        <v>#N/A</v>
      </c>
      <c r="AD671" s="1" t="e">
        <f ca="1"/>
        <v>#N/A</v>
      </c>
      <c r="AE671" s="1" t="e">
        <f ca="1"/>
        <v>#N/A</v>
      </c>
      <c r="AF671" s="1" t="e">
        <f ca="1"/>
        <v>#N/A</v>
      </c>
      <c r="AG671" s="1" t="e">
        <f ca="1"/>
        <v>#N/A</v>
      </c>
      <c r="AH671" s="1" t="e">
        <f ca="1"/>
        <v>#N/A</v>
      </c>
      <c r="AI671" s="1" t="e">
        <f ca="1"/>
        <v>#N/A</v>
      </c>
      <c r="AJ671" s="1" t="e">
        <f t="shared" ca="1" si="142"/>
        <v>#N/A</v>
      </c>
      <c r="AK671" s="1" t="str">
        <f t="shared" ca="1" si="132"/>
        <v/>
      </c>
      <c r="AL671" s="93" t="str">
        <f ca="1">IF(ISNUMBER(AA671),IF(AA671&lt;intake_valve_lift!$B$4*1000,0,AA671),"")</f>
        <v/>
      </c>
      <c r="AM671" s="93" t="str">
        <f t="shared" ca="1" si="133"/>
        <v/>
      </c>
      <c r="AN671" s="1" t="str">
        <f t="shared" ca="1" si="134"/>
        <v/>
      </c>
      <c r="AO671" s="93" t="str">
        <f ca="1">IF(ISNUMBER(AE671),IF(AE671&lt;exhaust_valve_lift!$B$4*1000,0,AE671),"")</f>
        <v/>
      </c>
      <c r="AP671" s="93" t="str">
        <f t="shared" ca="1" si="135"/>
        <v/>
      </c>
      <c r="AQ671" s="1" t="e">
        <f ca="1"/>
        <v>#N/A</v>
      </c>
      <c r="AR671" s="1" t="e">
        <f ca="1"/>
        <v>#N/A</v>
      </c>
      <c r="AS671" s="1" t="e">
        <f ca="1"/>
        <v>#N/A</v>
      </c>
      <c r="AT671" s="1" t="e">
        <f ca="1"/>
        <v>#N/A</v>
      </c>
    </row>
    <row r="672" spans="1:46" x14ac:dyDescent="0.25">
      <c r="A672" s="8"/>
      <c r="B672" s="74"/>
      <c r="C672" s="6" t="str">
        <f t="shared" si="136"/>
        <v/>
      </c>
      <c r="D672" s="6" t="str">
        <f t="shared" si="130"/>
        <v/>
      </c>
      <c r="E672" s="3" t="str">
        <f t="shared" si="137"/>
        <v/>
      </c>
      <c r="F672" t="str">
        <f t="shared" si="138"/>
        <v/>
      </c>
      <c r="G672" s="75"/>
      <c r="H672" s="76"/>
      <c r="I672" s="6" t="str">
        <f t="shared" si="139"/>
        <v/>
      </c>
      <c r="J672" s="6" t="str">
        <f t="shared" si="131"/>
        <v/>
      </c>
      <c r="K672" s="3" t="str">
        <f t="shared" si="140"/>
        <v/>
      </c>
      <c r="L672" t="str">
        <f t="shared" si="141"/>
        <v/>
      </c>
      <c r="X672" s="1" t="e">
        <f ca="1"/>
        <v>#N/A</v>
      </c>
      <c r="Y672" s="1" t="e">
        <f ca="1"/>
        <v>#N/A</v>
      </c>
      <c r="Z672" s="92" t="e">
        <f ca="1"/>
        <v>#N/A</v>
      </c>
      <c r="AA672" s="1" t="e">
        <f ca="1"/>
        <v>#N/A</v>
      </c>
      <c r="AB672" s="1" t="e">
        <f ca="1"/>
        <v>#N/A</v>
      </c>
      <c r="AC672" s="1" t="e">
        <f ca="1"/>
        <v>#N/A</v>
      </c>
      <c r="AD672" s="1" t="e">
        <f ca="1"/>
        <v>#N/A</v>
      </c>
      <c r="AE672" s="1" t="e">
        <f ca="1"/>
        <v>#N/A</v>
      </c>
      <c r="AF672" s="1" t="e">
        <f ca="1"/>
        <v>#N/A</v>
      </c>
      <c r="AG672" s="1" t="e">
        <f ca="1"/>
        <v>#N/A</v>
      </c>
      <c r="AH672" s="1" t="e">
        <f ca="1"/>
        <v>#N/A</v>
      </c>
      <c r="AI672" s="1" t="e">
        <f ca="1"/>
        <v>#N/A</v>
      </c>
      <c r="AJ672" s="1" t="e">
        <f t="shared" ca="1" si="142"/>
        <v>#N/A</v>
      </c>
      <c r="AK672" s="1" t="str">
        <f t="shared" ca="1" si="132"/>
        <v/>
      </c>
      <c r="AL672" s="93" t="str">
        <f ca="1">IF(ISNUMBER(AA672),IF(AA672&lt;intake_valve_lift!$B$4*1000,0,AA672),"")</f>
        <v/>
      </c>
      <c r="AM672" s="93" t="str">
        <f t="shared" ca="1" si="133"/>
        <v/>
      </c>
      <c r="AN672" s="1" t="str">
        <f t="shared" ca="1" si="134"/>
        <v/>
      </c>
      <c r="AO672" s="93" t="str">
        <f ca="1">IF(ISNUMBER(AE672),IF(AE672&lt;exhaust_valve_lift!$B$4*1000,0,AE672),"")</f>
        <v/>
      </c>
      <c r="AP672" s="93" t="str">
        <f t="shared" ca="1" si="135"/>
        <v/>
      </c>
      <c r="AQ672" s="1" t="e">
        <f ca="1"/>
        <v>#N/A</v>
      </c>
      <c r="AR672" s="1" t="e">
        <f ca="1"/>
        <v>#N/A</v>
      </c>
      <c r="AS672" s="1" t="e">
        <f ca="1"/>
        <v>#N/A</v>
      </c>
      <c r="AT672" s="1" t="e">
        <f ca="1"/>
        <v>#N/A</v>
      </c>
    </row>
    <row r="673" spans="1:46" x14ac:dyDescent="0.25">
      <c r="A673" s="8"/>
      <c r="B673" s="74"/>
      <c r="C673" s="6" t="str">
        <f t="shared" si="136"/>
        <v/>
      </c>
      <c r="D673" s="6" t="str">
        <f t="shared" si="130"/>
        <v/>
      </c>
      <c r="E673" s="3" t="str">
        <f t="shared" si="137"/>
        <v/>
      </c>
      <c r="F673" t="str">
        <f t="shared" si="138"/>
        <v/>
      </c>
      <c r="G673" s="75"/>
      <c r="H673" s="76"/>
      <c r="I673" s="6" t="str">
        <f t="shared" si="139"/>
        <v/>
      </c>
      <c r="J673" s="6" t="str">
        <f t="shared" si="131"/>
        <v/>
      </c>
      <c r="K673" s="3" t="str">
        <f t="shared" si="140"/>
        <v/>
      </c>
      <c r="L673" t="str">
        <f t="shared" si="141"/>
        <v/>
      </c>
      <c r="X673" s="1" t="e">
        <f ca="1"/>
        <v>#N/A</v>
      </c>
      <c r="Y673" s="1" t="e">
        <f ca="1"/>
        <v>#N/A</v>
      </c>
      <c r="Z673" s="92" t="e">
        <f ca="1"/>
        <v>#N/A</v>
      </c>
      <c r="AA673" s="1" t="e">
        <f ca="1"/>
        <v>#N/A</v>
      </c>
      <c r="AB673" s="1" t="e">
        <f ca="1"/>
        <v>#N/A</v>
      </c>
      <c r="AC673" s="1" t="e">
        <f ca="1"/>
        <v>#N/A</v>
      </c>
      <c r="AD673" s="1" t="e">
        <f ca="1"/>
        <v>#N/A</v>
      </c>
      <c r="AE673" s="1" t="e">
        <f ca="1"/>
        <v>#N/A</v>
      </c>
      <c r="AF673" s="1" t="e">
        <f ca="1"/>
        <v>#N/A</v>
      </c>
      <c r="AG673" s="1" t="e">
        <f ca="1"/>
        <v>#N/A</v>
      </c>
      <c r="AH673" s="1" t="e">
        <f ca="1"/>
        <v>#N/A</v>
      </c>
      <c r="AI673" s="1" t="e">
        <f ca="1"/>
        <v>#N/A</v>
      </c>
      <c r="AJ673" s="1" t="e">
        <f t="shared" ca="1" si="142"/>
        <v>#N/A</v>
      </c>
      <c r="AK673" s="1" t="str">
        <f t="shared" ca="1" si="132"/>
        <v/>
      </c>
      <c r="AL673" s="93" t="str">
        <f ca="1">IF(ISNUMBER(AA673),IF(AA673&lt;intake_valve_lift!$B$4*1000,0,AA673),"")</f>
        <v/>
      </c>
      <c r="AM673" s="93" t="str">
        <f t="shared" ca="1" si="133"/>
        <v/>
      </c>
      <c r="AN673" s="1" t="str">
        <f t="shared" ca="1" si="134"/>
        <v/>
      </c>
      <c r="AO673" s="93" t="str">
        <f ca="1">IF(ISNUMBER(AE673),IF(AE673&lt;exhaust_valve_lift!$B$4*1000,0,AE673),"")</f>
        <v/>
      </c>
      <c r="AP673" s="93" t="str">
        <f t="shared" ca="1" si="135"/>
        <v/>
      </c>
      <c r="AQ673" s="1" t="e">
        <f ca="1"/>
        <v>#N/A</v>
      </c>
      <c r="AR673" s="1" t="e">
        <f ca="1"/>
        <v>#N/A</v>
      </c>
      <c r="AS673" s="1" t="e">
        <f ca="1"/>
        <v>#N/A</v>
      </c>
      <c r="AT673" s="1" t="e">
        <f ca="1"/>
        <v>#N/A</v>
      </c>
    </row>
    <row r="674" spans="1:46" x14ac:dyDescent="0.25">
      <c r="A674" s="8"/>
      <c r="B674" s="74"/>
      <c r="C674" s="6" t="str">
        <f t="shared" si="136"/>
        <v/>
      </c>
      <c r="D674" s="6" t="str">
        <f t="shared" si="130"/>
        <v/>
      </c>
      <c r="E674" s="3" t="str">
        <f t="shared" si="137"/>
        <v/>
      </c>
      <c r="F674" t="str">
        <f t="shared" si="138"/>
        <v/>
      </c>
      <c r="G674" s="75"/>
      <c r="H674" s="76"/>
      <c r="I674" s="6" t="str">
        <f t="shared" si="139"/>
        <v/>
      </c>
      <c r="J674" s="6" t="str">
        <f t="shared" si="131"/>
        <v/>
      </c>
      <c r="K674" s="3" t="str">
        <f t="shared" si="140"/>
        <v/>
      </c>
      <c r="L674" t="str">
        <f t="shared" si="141"/>
        <v/>
      </c>
      <c r="X674" s="1" t="e">
        <f ca="1"/>
        <v>#N/A</v>
      </c>
      <c r="Y674" s="1" t="e">
        <f ca="1"/>
        <v>#N/A</v>
      </c>
      <c r="Z674" s="92" t="e">
        <f ca="1"/>
        <v>#N/A</v>
      </c>
      <c r="AA674" s="1" t="e">
        <f ca="1"/>
        <v>#N/A</v>
      </c>
      <c r="AB674" s="1" t="e">
        <f ca="1"/>
        <v>#N/A</v>
      </c>
      <c r="AC674" s="1" t="e">
        <f ca="1"/>
        <v>#N/A</v>
      </c>
      <c r="AD674" s="1" t="e">
        <f ca="1"/>
        <v>#N/A</v>
      </c>
      <c r="AE674" s="1" t="e">
        <f ca="1"/>
        <v>#N/A</v>
      </c>
      <c r="AF674" s="1" t="e">
        <f ca="1"/>
        <v>#N/A</v>
      </c>
      <c r="AG674" s="1" t="e">
        <f ca="1"/>
        <v>#N/A</v>
      </c>
      <c r="AH674" s="1" t="e">
        <f ca="1"/>
        <v>#N/A</v>
      </c>
      <c r="AI674" s="1" t="e">
        <f ca="1"/>
        <v>#N/A</v>
      </c>
      <c r="AJ674" s="1" t="e">
        <f t="shared" ca="1" si="142"/>
        <v>#N/A</v>
      </c>
      <c r="AK674" s="1" t="str">
        <f t="shared" ca="1" si="132"/>
        <v/>
      </c>
      <c r="AL674" s="93" t="str">
        <f ca="1">IF(ISNUMBER(AA674),IF(AA674&lt;intake_valve_lift!$B$4*1000,0,AA674),"")</f>
        <v/>
      </c>
      <c r="AM674" s="93" t="str">
        <f t="shared" ca="1" si="133"/>
        <v/>
      </c>
      <c r="AN674" s="1" t="str">
        <f t="shared" ca="1" si="134"/>
        <v/>
      </c>
      <c r="AO674" s="93" t="str">
        <f ca="1">IF(ISNUMBER(AE674),IF(AE674&lt;exhaust_valve_lift!$B$4*1000,0,AE674),"")</f>
        <v/>
      </c>
      <c r="AP674" s="93" t="str">
        <f t="shared" ca="1" si="135"/>
        <v/>
      </c>
      <c r="AQ674" s="1" t="e">
        <f ca="1"/>
        <v>#N/A</v>
      </c>
      <c r="AR674" s="1" t="e">
        <f ca="1"/>
        <v>#N/A</v>
      </c>
      <c r="AS674" s="1" t="e">
        <f ca="1"/>
        <v>#N/A</v>
      </c>
      <c r="AT674" s="1" t="e">
        <f ca="1"/>
        <v>#N/A</v>
      </c>
    </row>
    <row r="675" spans="1:46" x14ac:dyDescent="0.25">
      <c r="A675" s="8"/>
      <c r="B675" s="74"/>
      <c r="C675" s="6" t="str">
        <f t="shared" si="136"/>
        <v/>
      </c>
      <c r="D675" s="6" t="str">
        <f t="shared" si="130"/>
        <v/>
      </c>
      <c r="E675" s="3" t="str">
        <f t="shared" si="137"/>
        <v/>
      </c>
      <c r="F675" t="str">
        <f t="shared" si="138"/>
        <v/>
      </c>
      <c r="G675" s="75"/>
      <c r="H675" s="76"/>
      <c r="I675" s="6" t="str">
        <f t="shared" si="139"/>
        <v/>
      </c>
      <c r="J675" s="6" t="str">
        <f t="shared" si="131"/>
        <v/>
      </c>
      <c r="K675" s="3" t="str">
        <f t="shared" si="140"/>
        <v/>
      </c>
      <c r="L675" t="str">
        <f t="shared" si="141"/>
        <v/>
      </c>
      <c r="X675" s="1" t="e">
        <f ca="1"/>
        <v>#N/A</v>
      </c>
      <c r="Y675" s="1" t="e">
        <f ca="1"/>
        <v>#N/A</v>
      </c>
      <c r="Z675" s="92" t="e">
        <f ca="1"/>
        <v>#N/A</v>
      </c>
      <c r="AA675" s="1" t="e">
        <f ca="1"/>
        <v>#N/A</v>
      </c>
      <c r="AB675" s="1" t="e">
        <f ca="1"/>
        <v>#N/A</v>
      </c>
      <c r="AC675" s="1" t="e">
        <f ca="1"/>
        <v>#N/A</v>
      </c>
      <c r="AD675" s="1" t="e">
        <f ca="1"/>
        <v>#N/A</v>
      </c>
      <c r="AE675" s="1" t="e">
        <f ca="1"/>
        <v>#N/A</v>
      </c>
      <c r="AF675" s="1" t="e">
        <f ca="1"/>
        <v>#N/A</v>
      </c>
      <c r="AG675" s="1" t="e">
        <f ca="1"/>
        <v>#N/A</v>
      </c>
      <c r="AH675" s="1" t="e">
        <f ca="1"/>
        <v>#N/A</v>
      </c>
      <c r="AI675" s="1" t="e">
        <f ca="1"/>
        <v>#N/A</v>
      </c>
      <c r="AJ675" s="1" t="e">
        <f t="shared" ca="1" si="142"/>
        <v>#N/A</v>
      </c>
      <c r="AK675" s="1" t="str">
        <f t="shared" ca="1" si="132"/>
        <v/>
      </c>
      <c r="AL675" s="93" t="str">
        <f ca="1">IF(ISNUMBER(AA675),IF(AA675&lt;intake_valve_lift!$B$4*1000,0,AA675),"")</f>
        <v/>
      </c>
      <c r="AM675" s="93" t="str">
        <f t="shared" ca="1" si="133"/>
        <v/>
      </c>
      <c r="AN675" s="1" t="str">
        <f t="shared" ca="1" si="134"/>
        <v/>
      </c>
      <c r="AO675" s="93" t="str">
        <f ca="1">IF(ISNUMBER(AE675),IF(AE675&lt;exhaust_valve_lift!$B$4*1000,0,AE675),"")</f>
        <v/>
      </c>
      <c r="AP675" s="93" t="str">
        <f t="shared" ca="1" si="135"/>
        <v/>
      </c>
      <c r="AQ675" s="1" t="e">
        <f ca="1"/>
        <v>#N/A</v>
      </c>
      <c r="AR675" s="1" t="e">
        <f ca="1"/>
        <v>#N/A</v>
      </c>
      <c r="AS675" s="1" t="e">
        <f ca="1"/>
        <v>#N/A</v>
      </c>
      <c r="AT675" s="1" t="e">
        <f ca="1"/>
        <v>#N/A</v>
      </c>
    </row>
    <row r="676" spans="1:46" x14ac:dyDescent="0.25">
      <c r="A676" s="8"/>
      <c r="B676" s="74"/>
      <c r="C676" s="6" t="str">
        <f t="shared" si="136"/>
        <v/>
      </c>
      <c r="D676" s="6" t="str">
        <f t="shared" si="130"/>
        <v/>
      </c>
      <c r="E676" s="3" t="str">
        <f t="shared" si="137"/>
        <v/>
      </c>
      <c r="F676" t="str">
        <f t="shared" si="138"/>
        <v/>
      </c>
      <c r="G676" s="75"/>
      <c r="H676" s="76"/>
      <c r="I676" s="6" t="str">
        <f t="shared" si="139"/>
        <v/>
      </c>
      <c r="J676" s="6" t="str">
        <f t="shared" si="131"/>
        <v/>
      </c>
      <c r="K676" s="3" t="str">
        <f t="shared" si="140"/>
        <v/>
      </c>
      <c r="L676" t="str">
        <f t="shared" si="141"/>
        <v/>
      </c>
      <c r="X676" s="1" t="e">
        <f ca="1"/>
        <v>#N/A</v>
      </c>
      <c r="Y676" s="1" t="e">
        <f ca="1"/>
        <v>#N/A</v>
      </c>
      <c r="Z676" s="92" t="e">
        <f ca="1"/>
        <v>#N/A</v>
      </c>
      <c r="AA676" s="1" t="e">
        <f ca="1"/>
        <v>#N/A</v>
      </c>
      <c r="AB676" s="1" t="e">
        <f ca="1"/>
        <v>#N/A</v>
      </c>
      <c r="AC676" s="1" t="e">
        <f ca="1"/>
        <v>#N/A</v>
      </c>
      <c r="AD676" s="1" t="e">
        <f ca="1"/>
        <v>#N/A</v>
      </c>
      <c r="AE676" s="1" t="e">
        <f ca="1"/>
        <v>#N/A</v>
      </c>
      <c r="AF676" s="1" t="e">
        <f ca="1"/>
        <v>#N/A</v>
      </c>
      <c r="AG676" s="1" t="e">
        <f ca="1"/>
        <v>#N/A</v>
      </c>
      <c r="AH676" s="1" t="e">
        <f ca="1"/>
        <v>#N/A</v>
      </c>
      <c r="AI676" s="1" t="e">
        <f ca="1"/>
        <v>#N/A</v>
      </c>
      <c r="AJ676" s="1" t="e">
        <f t="shared" ca="1" si="142"/>
        <v>#N/A</v>
      </c>
      <c r="AK676" s="1" t="str">
        <f t="shared" ca="1" si="132"/>
        <v/>
      </c>
      <c r="AL676" s="93" t="str">
        <f ca="1">IF(ISNUMBER(AA676),IF(AA676&lt;intake_valve_lift!$B$4*1000,0,AA676),"")</f>
        <v/>
      </c>
      <c r="AM676" s="93" t="str">
        <f t="shared" ca="1" si="133"/>
        <v/>
      </c>
      <c r="AN676" s="1" t="str">
        <f t="shared" ca="1" si="134"/>
        <v/>
      </c>
      <c r="AO676" s="93" t="str">
        <f ca="1">IF(ISNUMBER(AE676),IF(AE676&lt;exhaust_valve_lift!$B$4*1000,0,AE676),"")</f>
        <v/>
      </c>
      <c r="AP676" s="93" t="str">
        <f t="shared" ca="1" si="135"/>
        <v/>
      </c>
      <c r="AQ676" s="1" t="e">
        <f ca="1"/>
        <v>#N/A</v>
      </c>
      <c r="AR676" s="1" t="e">
        <f ca="1"/>
        <v>#N/A</v>
      </c>
      <c r="AS676" s="1" t="e">
        <f ca="1"/>
        <v>#N/A</v>
      </c>
      <c r="AT676" s="1" t="e">
        <f ca="1"/>
        <v>#N/A</v>
      </c>
    </row>
    <row r="677" spans="1:46" x14ac:dyDescent="0.25">
      <c r="A677" s="8"/>
      <c r="B677" s="74"/>
      <c r="C677" s="6" t="str">
        <f t="shared" si="136"/>
        <v/>
      </c>
      <c r="D677" s="6" t="str">
        <f t="shared" si="130"/>
        <v/>
      </c>
      <c r="E677" s="3" t="str">
        <f t="shared" si="137"/>
        <v/>
      </c>
      <c r="F677" t="str">
        <f t="shared" si="138"/>
        <v/>
      </c>
      <c r="G677" s="75"/>
      <c r="H677" s="76"/>
      <c r="I677" s="6" t="str">
        <f t="shared" si="139"/>
        <v/>
      </c>
      <c r="J677" s="6" t="str">
        <f t="shared" si="131"/>
        <v/>
      </c>
      <c r="K677" s="3" t="str">
        <f t="shared" si="140"/>
        <v/>
      </c>
      <c r="L677" t="str">
        <f t="shared" si="141"/>
        <v/>
      </c>
      <c r="X677" s="1" t="e">
        <f ca="1"/>
        <v>#N/A</v>
      </c>
      <c r="Y677" s="1" t="e">
        <f ca="1"/>
        <v>#N/A</v>
      </c>
      <c r="Z677" s="92" t="e">
        <f ca="1"/>
        <v>#N/A</v>
      </c>
      <c r="AA677" s="1" t="e">
        <f ca="1"/>
        <v>#N/A</v>
      </c>
      <c r="AB677" s="1" t="e">
        <f ca="1"/>
        <v>#N/A</v>
      </c>
      <c r="AC677" s="1" t="e">
        <f ca="1"/>
        <v>#N/A</v>
      </c>
      <c r="AD677" s="1" t="e">
        <f ca="1"/>
        <v>#N/A</v>
      </c>
      <c r="AE677" s="1" t="e">
        <f ca="1"/>
        <v>#N/A</v>
      </c>
      <c r="AF677" s="1" t="e">
        <f ca="1"/>
        <v>#N/A</v>
      </c>
      <c r="AG677" s="1" t="e">
        <f ca="1"/>
        <v>#N/A</v>
      </c>
      <c r="AH677" s="1" t="e">
        <f ca="1"/>
        <v>#N/A</v>
      </c>
      <c r="AI677" s="1" t="e">
        <f ca="1"/>
        <v>#N/A</v>
      </c>
      <c r="AJ677" s="1" t="e">
        <f t="shared" ca="1" si="142"/>
        <v>#N/A</v>
      </c>
      <c r="AK677" s="1" t="str">
        <f t="shared" ca="1" si="132"/>
        <v/>
      </c>
      <c r="AL677" s="93" t="str">
        <f ca="1">IF(ISNUMBER(AA677),IF(AA677&lt;intake_valve_lift!$B$4*1000,0,AA677),"")</f>
        <v/>
      </c>
      <c r="AM677" s="93" t="str">
        <f t="shared" ca="1" si="133"/>
        <v/>
      </c>
      <c r="AN677" s="1" t="str">
        <f t="shared" ca="1" si="134"/>
        <v/>
      </c>
      <c r="AO677" s="93" t="str">
        <f ca="1">IF(ISNUMBER(AE677),IF(AE677&lt;exhaust_valve_lift!$B$4*1000,0,AE677),"")</f>
        <v/>
      </c>
      <c r="AP677" s="93" t="str">
        <f t="shared" ca="1" si="135"/>
        <v/>
      </c>
      <c r="AQ677" s="1" t="e">
        <f ca="1"/>
        <v>#N/A</v>
      </c>
      <c r="AR677" s="1" t="e">
        <f ca="1"/>
        <v>#N/A</v>
      </c>
      <c r="AS677" s="1" t="e">
        <f ca="1"/>
        <v>#N/A</v>
      </c>
      <c r="AT677" s="1" t="e">
        <f ca="1"/>
        <v>#N/A</v>
      </c>
    </row>
    <row r="678" spans="1:46" x14ac:dyDescent="0.25">
      <c r="A678" s="8"/>
      <c r="B678" s="74"/>
      <c r="C678" s="6" t="str">
        <f t="shared" si="136"/>
        <v/>
      </c>
      <c r="D678" s="6" t="str">
        <f t="shared" si="130"/>
        <v/>
      </c>
      <c r="E678" s="3" t="str">
        <f t="shared" si="137"/>
        <v/>
      </c>
      <c r="F678" t="str">
        <f t="shared" si="138"/>
        <v/>
      </c>
      <c r="G678" s="75"/>
      <c r="H678" s="76"/>
      <c r="I678" s="6" t="str">
        <f t="shared" si="139"/>
        <v/>
      </c>
      <c r="J678" s="6" t="str">
        <f t="shared" si="131"/>
        <v/>
      </c>
      <c r="K678" s="3" t="str">
        <f t="shared" si="140"/>
        <v/>
      </c>
      <c r="L678" t="str">
        <f t="shared" si="141"/>
        <v/>
      </c>
      <c r="X678" s="1" t="e">
        <f ca="1"/>
        <v>#N/A</v>
      </c>
      <c r="Y678" s="1" t="e">
        <f ca="1"/>
        <v>#N/A</v>
      </c>
      <c r="Z678" s="92" t="e">
        <f ca="1"/>
        <v>#N/A</v>
      </c>
      <c r="AA678" s="1" t="e">
        <f ca="1"/>
        <v>#N/A</v>
      </c>
      <c r="AB678" s="1" t="e">
        <f ca="1"/>
        <v>#N/A</v>
      </c>
      <c r="AC678" s="1" t="e">
        <f ca="1"/>
        <v>#N/A</v>
      </c>
      <c r="AD678" s="1" t="e">
        <f ca="1"/>
        <v>#N/A</v>
      </c>
      <c r="AE678" s="1" t="e">
        <f ca="1"/>
        <v>#N/A</v>
      </c>
      <c r="AF678" s="1" t="e">
        <f ca="1"/>
        <v>#N/A</v>
      </c>
      <c r="AG678" s="1" t="e">
        <f ca="1"/>
        <v>#N/A</v>
      </c>
      <c r="AH678" s="1" t="e">
        <f ca="1"/>
        <v>#N/A</v>
      </c>
      <c r="AI678" s="1" t="e">
        <f ca="1"/>
        <v>#N/A</v>
      </c>
      <c r="AJ678" s="1" t="e">
        <f t="shared" ca="1" si="142"/>
        <v>#N/A</v>
      </c>
      <c r="AK678" s="1" t="str">
        <f t="shared" ca="1" si="132"/>
        <v/>
      </c>
      <c r="AL678" s="93" t="str">
        <f ca="1">IF(ISNUMBER(AA678),IF(AA678&lt;intake_valve_lift!$B$4*1000,0,AA678),"")</f>
        <v/>
      </c>
      <c r="AM678" s="93" t="str">
        <f t="shared" ca="1" si="133"/>
        <v/>
      </c>
      <c r="AN678" s="1" t="str">
        <f t="shared" ca="1" si="134"/>
        <v/>
      </c>
      <c r="AO678" s="93" t="str">
        <f ca="1">IF(ISNUMBER(AE678),IF(AE678&lt;exhaust_valve_lift!$B$4*1000,0,AE678),"")</f>
        <v/>
      </c>
      <c r="AP678" s="93" t="str">
        <f t="shared" ca="1" si="135"/>
        <v/>
      </c>
      <c r="AQ678" s="1" t="e">
        <f ca="1"/>
        <v>#N/A</v>
      </c>
      <c r="AR678" s="1" t="e">
        <f ca="1"/>
        <v>#N/A</v>
      </c>
      <c r="AS678" s="1" t="e">
        <f ca="1"/>
        <v>#N/A</v>
      </c>
      <c r="AT678" s="1" t="e">
        <f ca="1"/>
        <v>#N/A</v>
      </c>
    </row>
    <row r="679" spans="1:46" x14ac:dyDescent="0.25">
      <c r="A679" s="8"/>
      <c r="B679" s="74"/>
      <c r="C679" s="6" t="str">
        <f t="shared" si="136"/>
        <v/>
      </c>
      <c r="D679" s="6" t="str">
        <f t="shared" si="130"/>
        <v/>
      </c>
      <c r="E679" s="3" t="str">
        <f t="shared" si="137"/>
        <v/>
      </c>
      <c r="F679" t="str">
        <f t="shared" si="138"/>
        <v/>
      </c>
      <c r="G679" s="75"/>
      <c r="H679" s="76"/>
      <c r="I679" s="6" t="str">
        <f t="shared" si="139"/>
        <v/>
      </c>
      <c r="J679" s="6" t="str">
        <f t="shared" si="131"/>
        <v/>
      </c>
      <c r="K679" s="3" t="str">
        <f t="shared" si="140"/>
        <v/>
      </c>
      <c r="L679" t="str">
        <f t="shared" si="141"/>
        <v/>
      </c>
      <c r="X679" s="1" t="e">
        <f ca="1"/>
        <v>#N/A</v>
      </c>
      <c r="Y679" s="1" t="e">
        <f ca="1"/>
        <v>#N/A</v>
      </c>
      <c r="Z679" s="92" t="e">
        <f ca="1"/>
        <v>#N/A</v>
      </c>
      <c r="AA679" s="1" t="e">
        <f ca="1"/>
        <v>#N/A</v>
      </c>
      <c r="AB679" s="1" t="e">
        <f ca="1"/>
        <v>#N/A</v>
      </c>
      <c r="AC679" s="1" t="e">
        <f ca="1"/>
        <v>#N/A</v>
      </c>
      <c r="AD679" s="1" t="e">
        <f ca="1"/>
        <v>#N/A</v>
      </c>
      <c r="AE679" s="1" t="e">
        <f ca="1"/>
        <v>#N/A</v>
      </c>
      <c r="AF679" s="1" t="e">
        <f ca="1"/>
        <v>#N/A</v>
      </c>
      <c r="AG679" s="1" t="e">
        <f ca="1"/>
        <v>#N/A</v>
      </c>
      <c r="AH679" s="1" t="e">
        <f ca="1"/>
        <v>#N/A</v>
      </c>
      <c r="AI679" s="1" t="e">
        <f ca="1"/>
        <v>#N/A</v>
      </c>
      <c r="AJ679" s="1" t="e">
        <f t="shared" ca="1" si="142"/>
        <v>#N/A</v>
      </c>
      <c r="AK679" s="1" t="str">
        <f t="shared" ca="1" si="132"/>
        <v/>
      </c>
      <c r="AL679" s="93" t="str">
        <f ca="1">IF(ISNUMBER(AA679),IF(AA679&lt;intake_valve_lift!$B$4*1000,0,AA679),"")</f>
        <v/>
      </c>
      <c r="AM679" s="93" t="str">
        <f t="shared" ca="1" si="133"/>
        <v/>
      </c>
      <c r="AN679" s="1" t="str">
        <f t="shared" ca="1" si="134"/>
        <v/>
      </c>
      <c r="AO679" s="93" t="str">
        <f ca="1">IF(ISNUMBER(AE679),IF(AE679&lt;exhaust_valve_lift!$B$4*1000,0,AE679),"")</f>
        <v/>
      </c>
      <c r="AP679" s="93" t="str">
        <f t="shared" ca="1" si="135"/>
        <v/>
      </c>
      <c r="AQ679" s="1" t="e">
        <f ca="1"/>
        <v>#N/A</v>
      </c>
      <c r="AR679" s="1" t="e">
        <f ca="1"/>
        <v>#N/A</v>
      </c>
      <c r="AS679" s="1" t="e">
        <f ca="1"/>
        <v>#N/A</v>
      </c>
      <c r="AT679" s="1" t="e">
        <f ca="1"/>
        <v>#N/A</v>
      </c>
    </row>
    <row r="680" spans="1:46" x14ac:dyDescent="0.25">
      <c r="A680" s="8"/>
      <c r="B680" s="74"/>
      <c r="C680" s="6" t="str">
        <f t="shared" si="136"/>
        <v/>
      </c>
      <c r="D680" s="6" t="str">
        <f t="shared" si="130"/>
        <v/>
      </c>
      <c r="E680" s="3" t="str">
        <f t="shared" si="137"/>
        <v/>
      </c>
      <c r="F680" t="str">
        <f t="shared" si="138"/>
        <v/>
      </c>
      <c r="G680" s="75"/>
      <c r="H680" s="76"/>
      <c r="I680" s="6" t="str">
        <f t="shared" si="139"/>
        <v/>
      </c>
      <c r="J680" s="6" t="str">
        <f t="shared" si="131"/>
        <v/>
      </c>
      <c r="K680" s="3" t="str">
        <f t="shared" si="140"/>
        <v/>
      </c>
      <c r="L680" t="str">
        <f t="shared" si="141"/>
        <v/>
      </c>
      <c r="X680" s="1" t="e">
        <f ca="1"/>
        <v>#N/A</v>
      </c>
      <c r="Y680" s="1" t="e">
        <f ca="1"/>
        <v>#N/A</v>
      </c>
      <c r="Z680" s="92" t="e">
        <f ca="1"/>
        <v>#N/A</v>
      </c>
      <c r="AA680" s="1" t="e">
        <f ca="1"/>
        <v>#N/A</v>
      </c>
      <c r="AB680" s="1" t="e">
        <f ca="1"/>
        <v>#N/A</v>
      </c>
      <c r="AC680" s="1" t="e">
        <f ca="1"/>
        <v>#N/A</v>
      </c>
      <c r="AD680" s="1" t="e">
        <f ca="1"/>
        <v>#N/A</v>
      </c>
      <c r="AE680" s="1" t="e">
        <f ca="1"/>
        <v>#N/A</v>
      </c>
      <c r="AF680" s="1" t="e">
        <f ca="1"/>
        <v>#N/A</v>
      </c>
      <c r="AG680" s="1" t="e">
        <f ca="1"/>
        <v>#N/A</v>
      </c>
      <c r="AH680" s="1" t="e">
        <f ca="1"/>
        <v>#N/A</v>
      </c>
      <c r="AI680" s="1" t="e">
        <f ca="1"/>
        <v>#N/A</v>
      </c>
      <c r="AJ680" s="1" t="e">
        <f t="shared" ca="1" si="142"/>
        <v>#N/A</v>
      </c>
      <c r="AK680" s="1" t="str">
        <f t="shared" ca="1" si="132"/>
        <v/>
      </c>
      <c r="AL680" s="93" t="str">
        <f ca="1">IF(ISNUMBER(AA680),IF(AA680&lt;intake_valve_lift!$B$4*1000,0,AA680),"")</f>
        <v/>
      </c>
      <c r="AM680" s="93" t="str">
        <f t="shared" ca="1" si="133"/>
        <v/>
      </c>
      <c r="AN680" s="1" t="str">
        <f t="shared" ca="1" si="134"/>
        <v/>
      </c>
      <c r="AO680" s="93" t="str">
        <f ca="1">IF(ISNUMBER(AE680),IF(AE680&lt;exhaust_valve_lift!$B$4*1000,0,AE680),"")</f>
        <v/>
      </c>
      <c r="AP680" s="93" t="str">
        <f t="shared" ca="1" si="135"/>
        <v/>
      </c>
      <c r="AQ680" s="1" t="e">
        <f ca="1"/>
        <v>#N/A</v>
      </c>
      <c r="AR680" s="1" t="e">
        <f ca="1"/>
        <v>#N/A</v>
      </c>
      <c r="AS680" s="1" t="e">
        <f ca="1"/>
        <v>#N/A</v>
      </c>
      <c r="AT680" s="1" t="e">
        <f ca="1"/>
        <v>#N/A</v>
      </c>
    </row>
    <row r="681" spans="1:46" x14ac:dyDescent="0.25">
      <c r="A681" s="8"/>
      <c r="B681" s="74"/>
      <c r="C681" s="6" t="str">
        <f t="shared" si="136"/>
        <v/>
      </c>
      <c r="D681" s="6" t="str">
        <f t="shared" si="130"/>
        <v/>
      </c>
      <c r="E681" s="3" t="str">
        <f t="shared" si="137"/>
        <v/>
      </c>
      <c r="F681" t="str">
        <f t="shared" si="138"/>
        <v/>
      </c>
      <c r="G681" s="75"/>
      <c r="H681" s="76"/>
      <c r="I681" s="6" t="str">
        <f t="shared" si="139"/>
        <v/>
      </c>
      <c r="J681" s="6" t="str">
        <f t="shared" si="131"/>
        <v/>
      </c>
      <c r="K681" s="3" t="str">
        <f t="shared" si="140"/>
        <v/>
      </c>
      <c r="L681" t="str">
        <f t="shared" si="141"/>
        <v/>
      </c>
      <c r="X681" s="1" t="e">
        <f ca="1"/>
        <v>#N/A</v>
      </c>
      <c r="Y681" s="1" t="e">
        <f ca="1"/>
        <v>#N/A</v>
      </c>
      <c r="Z681" s="92" t="e">
        <f ca="1"/>
        <v>#N/A</v>
      </c>
      <c r="AA681" s="1" t="e">
        <f ca="1"/>
        <v>#N/A</v>
      </c>
      <c r="AB681" s="1" t="e">
        <f ca="1"/>
        <v>#N/A</v>
      </c>
      <c r="AC681" s="1" t="e">
        <f ca="1"/>
        <v>#N/A</v>
      </c>
      <c r="AD681" s="1" t="e">
        <f ca="1"/>
        <v>#N/A</v>
      </c>
      <c r="AE681" s="1" t="e">
        <f ca="1"/>
        <v>#N/A</v>
      </c>
      <c r="AF681" s="1" t="e">
        <f ca="1"/>
        <v>#N/A</v>
      </c>
      <c r="AG681" s="1" t="e">
        <f ca="1"/>
        <v>#N/A</v>
      </c>
      <c r="AH681" s="1" t="e">
        <f ca="1"/>
        <v>#N/A</v>
      </c>
      <c r="AI681" s="1" t="e">
        <f ca="1"/>
        <v>#N/A</v>
      </c>
      <c r="AJ681" s="1" t="e">
        <f t="shared" ca="1" si="142"/>
        <v>#N/A</v>
      </c>
      <c r="AK681" s="1" t="str">
        <f t="shared" ca="1" si="132"/>
        <v/>
      </c>
      <c r="AL681" s="93" t="str">
        <f ca="1">IF(ISNUMBER(AA681),IF(AA681&lt;intake_valve_lift!$B$4*1000,0,AA681),"")</f>
        <v/>
      </c>
      <c r="AM681" s="93" t="str">
        <f t="shared" ca="1" si="133"/>
        <v/>
      </c>
      <c r="AN681" s="1" t="str">
        <f t="shared" ca="1" si="134"/>
        <v/>
      </c>
      <c r="AO681" s="93" t="str">
        <f ca="1">IF(ISNUMBER(AE681),IF(AE681&lt;exhaust_valve_lift!$B$4*1000,0,AE681),"")</f>
        <v/>
      </c>
      <c r="AP681" s="93" t="str">
        <f t="shared" ca="1" si="135"/>
        <v/>
      </c>
      <c r="AQ681" s="1" t="e">
        <f ca="1"/>
        <v>#N/A</v>
      </c>
      <c r="AR681" s="1" t="e">
        <f ca="1"/>
        <v>#N/A</v>
      </c>
      <c r="AS681" s="1" t="e">
        <f ca="1"/>
        <v>#N/A</v>
      </c>
      <c r="AT681" s="1" t="e">
        <f ca="1"/>
        <v>#N/A</v>
      </c>
    </row>
    <row r="682" spans="1:46" x14ac:dyDescent="0.25">
      <c r="A682" s="8"/>
      <c r="B682" s="74"/>
      <c r="C682" s="6" t="str">
        <f t="shared" si="136"/>
        <v/>
      </c>
      <c r="D682" s="6" t="str">
        <f t="shared" si="130"/>
        <v/>
      </c>
      <c r="E682" s="3" t="str">
        <f t="shared" si="137"/>
        <v/>
      </c>
      <c r="F682" t="str">
        <f t="shared" si="138"/>
        <v/>
      </c>
      <c r="G682" s="75"/>
      <c r="H682" s="76"/>
      <c r="I682" s="6" t="str">
        <f t="shared" si="139"/>
        <v/>
      </c>
      <c r="J682" s="6" t="str">
        <f t="shared" si="131"/>
        <v/>
      </c>
      <c r="K682" s="3" t="str">
        <f t="shared" si="140"/>
        <v/>
      </c>
      <c r="L682" t="str">
        <f t="shared" si="141"/>
        <v/>
      </c>
      <c r="X682" s="1" t="e">
        <f ca="1"/>
        <v>#N/A</v>
      </c>
      <c r="Y682" s="1" t="e">
        <f ca="1"/>
        <v>#N/A</v>
      </c>
      <c r="Z682" s="92" t="e">
        <f ca="1"/>
        <v>#N/A</v>
      </c>
      <c r="AA682" s="1" t="e">
        <f ca="1"/>
        <v>#N/A</v>
      </c>
      <c r="AB682" s="1" t="e">
        <f ca="1"/>
        <v>#N/A</v>
      </c>
      <c r="AC682" s="1" t="e">
        <f ca="1"/>
        <v>#N/A</v>
      </c>
      <c r="AD682" s="1" t="e">
        <f ca="1"/>
        <v>#N/A</v>
      </c>
      <c r="AE682" s="1" t="e">
        <f ca="1"/>
        <v>#N/A</v>
      </c>
      <c r="AF682" s="1" t="e">
        <f ca="1"/>
        <v>#N/A</v>
      </c>
      <c r="AG682" s="1" t="e">
        <f ca="1"/>
        <v>#N/A</v>
      </c>
      <c r="AH682" s="1" t="e">
        <f ca="1"/>
        <v>#N/A</v>
      </c>
      <c r="AI682" s="1" t="e">
        <f ca="1"/>
        <v>#N/A</v>
      </c>
      <c r="AJ682" s="1" t="e">
        <f t="shared" ca="1" si="142"/>
        <v>#N/A</v>
      </c>
      <c r="AK682" s="1" t="str">
        <f t="shared" ca="1" si="132"/>
        <v/>
      </c>
      <c r="AL682" s="93" t="str">
        <f ca="1">IF(ISNUMBER(AA682),IF(AA682&lt;intake_valve_lift!$B$4*1000,0,AA682),"")</f>
        <v/>
      </c>
      <c r="AM682" s="93" t="str">
        <f t="shared" ca="1" si="133"/>
        <v/>
      </c>
      <c r="AN682" s="1" t="str">
        <f t="shared" ca="1" si="134"/>
        <v/>
      </c>
      <c r="AO682" s="93" t="str">
        <f ca="1">IF(ISNUMBER(AE682),IF(AE682&lt;exhaust_valve_lift!$B$4*1000,0,AE682),"")</f>
        <v/>
      </c>
      <c r="AP682" s="93" t="str">
        <f t="shared" ca="1" si="135"/>
        <v/>
      </c>
      <c r="AQ682" s="1" t="e">
        <f ca="1"/>
        <v>#N/A</v>
      </c>
      <c r="AR682" s="1" t="e">
        <f ca="1"/>
        <v>#N/A</v>
      </c>
      <c r="AS682" s="1" t="e">
        <f ca="1"/>
        <v>#N/A</v>
      </c>
      <c r="AT682" s="1" t="e">
        <f ca="1"/>
        <v>#N/A</v>
      </c>
    </row>
    <row r="683" spans="1:46" x14ac:dyDescent="0.25">
      <c r="A683" s="8"/>
      <c r="B683" s="74"/>
      <c r="C683" s="6" t="str">
        <f t="shared" si="136"/>
        <v/>
      </c>
      <c r="D683" s="6" t="str">
        <f t="shared" si="130"/>
        <v/>
      </c>
      <c r="E683" s="3" t="str">
        <f t="shared" si="137"/>
        <v/>
      </c>
      <c r="F683" t="str">
        <f t="shared" si="138"/>
        <v/>
      </c>
      <c r="G683" s="75"/>
      <c r="H683" s="76"/>
      <c r="I683" s="6" t="str">
        <f t="shared" si="139"/>
        <v/>
      </c>
      <c r="J683" s="6" t="str">
        <f t="shared" si="131"/>
        <v/>
      </c>
      <c r="K683" s="3" t="str">
        <f t="shared" si="140"/>
        <v/>
      </c>
      <c r="L683" t="str">
        <f t="shared" si="141"/>
        <v/>
      </c>
      <c r="X683" s="1" t="e">
        <f ca="1"/>
        <v>#N/A</v>
      </c>
      <c r="Y683" s="1" t="e">
        <f ca="1"/>
        <v>#N/A</v>
      </c>
      <c r="Z683" s="92" t="e">
        <f ca="1"/>
        <v>#N/A</v>
      </c>
      <c r="AA683" s="1" t="e">
        <f ca="1"/>
        <v>#N/A</v>
      </c>
      <c r="AB683" s="1" t="e">
        <f ca="1"/>
        <v>#N/A</v>
      </c>
      <c r="AC683" s="1" t="e">
        <f ca="1"/>
        <v>#N/A</v>
      </c>
      <c r="AD683" s="1" t="e">
        <f ca="1"/>
        <v>#N/A</v>
      </c>
      <c r="AE683" s="1" t="e">
        <f ca="1"/>
        <v>#N/A</v>
      </c>
      <c r="AF683" s="1" t="e">
        <f ca="1"/>
        <v>#N/A</v>
      </c>
      <c r="AG683" s="1" t="e">
        <f ca="1"/>
        <v>#N/A</v>
      </c>
      <c r="AH683" s="1" t="e">
        <f ca="1"/>
        <v>#N/A</v>
      </c>
      <c r="AI683" s="1" t="e">
        <f ca="1"/>
        <v>#N/A</v>
      </c>
      <c r="AJ683" s="1" t="e">
        <f t="shared" ca="1" si="142"/>
        <v>#N/A</v>
      </c>
      <c r="AK683" s="1" t="str">
        <f t="shared" ca="1" si="132"/>
        <v/>
      </c>
      <c r="AL683" s="93" t="str">
        <f ca="1">IF(ISNUMBER(AA683),IF(AA683&lt;intake_valve_lift!$B$4*1000,0,AA683),"")</f>
        <v/>
      </c>
      <c r="AM683" s="93" t="str">
        <f t="shared" ca="1" si="133"/>
        <v/>
      </c>
      <c r="AN683" s="1" t="str">
        <f t="shared" ca="1" si="134"/>
        <v/>
      </c>
      <c r="AO683" s="93" t="str">
        <f ca="1">IF(ISNUMBER(AE683),IF(AE683&lt;exhaust_valve_lift!$B$4*1000,0,AE683),"")</f>
        <v/>
      </c>
      <c r="AP683" s="93" t="str">
        <f t="shared" ca="1" si="135"/>
        <v/>
      </c>
      <c r="AQ683" s="1" t="e">
        <f ca="1"/>
        <v>#N/A</v>
      </c>
      <c r="AR683" s="1" t="e">
        <f ca="1"/>
        <v>#N/A</v>
      </c>
      <c r="AS683" s="1" t="e">
        <f ca="1"/>
        <v>#N/A</v>
      </c>
      <c r="AT683" s="1" t="e">
        <f ca="1"/>
        <v>#N/A</v>
      </c>
    </row>
    <row r="684" spans="1:46" x14ac:dyDescent="0.25">
      <c r="A684" s="8"/>
      <c r="B684" s="74"/>
      <c r="C684" s="6" t="str">
        <f t="shared" si="136"/>
        <v/>
      </c>
      <c r="D684" s="6" t="str">
        <f t="shared" si="130"/>
        <v/>
      </c>
      <c r="E684" s="3" t="str">
        <f t="shared" si="137"/>
        <v/>
      </c>
      <c r="F684" t="str">
        <f t="shared" si="138"/>
        <v/>
      </c>
      <c r="G684" s="75"/>
      <c r="H684" s="76"/>
      <c r="I684" s="6" t="str">
        <f t="shared" si="139"/>
        <v/>
      </c>
      <c r="J684" s="6" t="str">
        <f t="shared" si="131"/>
        <v/>
      </c>
      <c r="K684" s="3" t="str">
        <f t="shared" si="140"/>
        <v/>
      </c>
      <c r="L684" t="str">
        <f t="shared" si="141"/>
        <v/>
      </c>
      <c r="X684" s="1" t="e">
        <f ca="1"/>
        <v>#N/A</v>
      </c>
      <c r="Y684" s="1" t="e">
        <f ca="1"/>
        <v>#N/A</v>
      </c>
      <c r="Z684" s="92" t="e">
        <f ca="1"/>
        <v>#N/A</v>
      </c>
      <c r="AA684" s="1" t="e">
        <f ca="1"/>
        <v>#N/A</v>
      </c>
      <c r="AB684" s="1" t="e">
        <f ca="1"/>
        <v>#N/A</v>
      </c>
      <c r="AC684" s="1" t="e">
        <f ca="1"/>
        <v>#N/A</v>
      </c>
      <c r="AD684" s="1" t="e">
        <f ca="1"/>
        <v>#N/A</v>
      </c>
      <c r="AE684" s="1" t="e">
        <f ca="1"/>
        <v>#N/A</v>
      </c>
      <c r="AF684" s="1" t="e">
        <f ca="1"/>
        <v>#N/A</v>
      </c>
      <c r="AG684" s="1" t="e">
        <f ca="1"/>
        <v>#N/A</v>
      </c>
      <c r="AH684" s="1" t="e">
        <f ca="1"/>
        <v>#N/A</v>
      </c>
      <c r="AI684" s="1" t="e">
        <f ca="1"/>
        <v>#N/A</v>
      </c>
      <c r="AJ684" s="1" t="e">
        <f t="shared" ca="1" si="142"/>
        <v>#N/A</v>
      </c>
      <c r="AK684" s="1" t="str">
        <f t="shared" ca="1" si="132"/>
        <v/>
      </c>
      <c r="AL684" s="93" t="str">
        <f ca="1">IF(ISNUMBER(AA684),IF(AA684&lt;intake_valve_lift!$B$4*1000,0,AA684),"")</f>
        <v/>
      </c>
      <c r="AM684" s="93" t="str">
        <f t="shared" ca="1" si="133"/>
        <v/>
      </c>
      <c r="AN684" s="1" t="str">
        <f t="shared" ca="1" si="134"/>
        <v/>
      </c>
      <c r="AO684" s="93" t="str">
        <f ca="1">IF(ISNUMBER(AE684),IF(AE684&lt;exhaust_valve_lift!$B$4*1000,0,AE684),"")</f>
        <v/>
      </c>
      <c r="AP684" s="93" t="str">
        <f t="shared" ca="1" si="135"/>
        <v/>
      </c>
      <c r="AQ684" s="1" t="e">
        <f ca="1"/>
        <v>#N/A</v>
      </c>
      <c r="AR684" s="1" t="e">
        <f ca="1"/>
        <v>#N/A</v>
      </c>
      <c r="AS684" s="1" t="e">
        <f ca="1"/>
        <v>#N/A</v>
      </c>
      <c r="AT684" s="1" t="e">
        <f ca="1"/>
        <v>#N/A</v>
      </c>
    </row>
    <row r="685" spans="1:46" x14ac:dyDescent="0.25">
      <c r="A685" s="8"/>
      <c r="B685" s="74"/>
      <c r="C685" s="6" t="str">
        <f t="shared" si="136"/>
        <v/>
      </c>
      <c r="D685" s="6" t="str">
        <f t="shared" si="130"/>
        <v/>
      </c>
      <c r="E685" s="3" t="str">
        <f t="shared" si="137"/>
        <v/>
      </c>
      <c r="F685" t="str">
        <f t="shared" si="138"/>
        <v/>
      </c>
      <c r="G685" s="75"/>
      <c r="H685" s="76"/>
      <c r="I685" s="6" t="str">
        <f t="shared" si="139"/>
        <v/>
      </c>
      <c r="J685" s="6" t="str">
        <f t="shared" si="131"/>
        <v/>
      </c>
      <c r="K685" s="3" t="str">
        <f t="shared" si="140"/>
        <v/>
      </c>
      <c r="L685" t="str">
        <f t="shared" si="141"/>
        <v/>
      </c>
      <c r="X685" s="1" t="e">
        <f ca="1"/>
        <v>#N/A</v>
      </c>
      <c r="Y685" s="1" t="e">
        <f ca="1"/>
        <v>#N/A</v>
      </c>
      <c r="Z685" s="92" t="e">
        <f ca="1"/>
        <v>#N/A</v>
      </c>
      <c r="AA685" s="1" t="e">
        <f ca="1"/>
        <v>#N/A</v>
      </c>
      <c r="AB685" s="1" t="e">
        <f ca="1"/>
        <v>#N/A</v>
      </c>
      <c r="AC685" s="1" t="e">
        <f ca="1"/>
        <v>#N/A</v>
      </c>
      <c r="AD685" s="1" t="e">
        <f ca="1"/>
        <v>#N/A</v>
      </c>
      <c r="AE685" s="1" t="e">
        <f ca="1"/>
        <v>#N/A</v>
      </c>
      <c r="AF685" s="1" t="e">
        <f ca="1"/>
        <v>#N/A</v>
      </c>
      <c r="AG685" s="1" t="e">
        <f ca="1"/>
        <v>#N/A</v>
      </c>
      <c r="AH685" s="1" t="e">
        <f ca="1"/>
        <v>#N/A</v>
      </c>
      <c r="AI685" s="1" t="e">
        <f ca="1"/>
        <v>#N/A</v>
      </c>
      <c r="AJ685" s="1" t="e">
        <f t="shared" ca="1" si="142"/>
        <v>#N/A</v>
      </c>
      <c r="AK685" s="1" t="str">
        <f t="shared" ca="1" si="132"/>
        <v/>
      </c>
      <c r="AL685" s="93" t="str">
        <f ca="1">IF(ISNUMBER(AA685),IF(AA685&lt;intake_valve_lift!$B$4*1000,0,AA685),"")</f>
        <v/>
      </c>
      <c r="AM685" s="93" t="str">
        <f t="shared" ca="1" si="133"/>
        <v/>
      </c>
      <c r="AN685" s="1" t="str">
        <f t="shared" ca="1" si="134"/>
        <v/>
      </c>
      <c r="AO685" s="93" t="str">
        <f ca="1">IF(ISNUMBER(AE685),IF(AE685&lt;exhaust_valve_lift!$B$4*1000,0,AE685),"")</f>
        <v/>
      </c>
      <c r="AP685" s="93" t="str">
        <f t="shared" ca="1" si="135"/>
        <v/>
      </c>
      <c r="AQ685" s="1" t="e">
        <f ca="1"/>
        <v>#N/A</v>
      </c>
      <c r="AR685" s="1" t="e">
        <f ca="1"/>
        <v>#N/A</v>
      </c>
      <c r="AS685" s="1" t="e">
        <f ca="1"/>
        <v>#N/A</v>
      </c>
      <c r="AT685" s="1" t="e">
        <f ca="1"/>
        <v>#N/A</v>
      </c>
    </row>
    <row r="686" spans="1:46" x14ac:dyDescent="0.25">
      <c r="A686" s="8"/>
      <c r="B686" s="74"/>
      <c r="C686" s="6" t="str">
        <f t="shared" si="136"/>
        <v/>
      </c>
      <c r="D686" s="6" t="str">
        <f t="shared" si="130"/>
        <v/>
      </c>
      <c r="E686" s="3" t="str">
        <f t="shared" si="137"/>
        <v/>
      </c>
      <c r="F686" t="str">
        <f t="shared" si="138"/>
        <v/>
      </c>
      <c r="G686" s="75"/>
      <c r="H686" s="76"/>
      <c r="I686" s="6" t="str">
        <f t="shared" si="139"/>
        <v/>
      </c>
      <c r="J686" s="6" t="str">
        <f t="shared" si="131"/>
        <v/>
      </c>
      <c r="K686" s="3" t="str">
        <f t="shared" si="140"/>
        <v/>
      </c>
      <c r="L686" t="str">
        <f t="shared" si="141"/>
        <v/>
      </c>
      <c r="X686" s="1" t="e">
        <f ca="1"/>
        <v>#N/A</v>
      </c>
      <c r="Y686" s="1" t="e">
        <f ca="1"/>
        <v>#N/A</v>
      </c>
      <c r="Z686" s="92" t="e">
        <f ca="1"/>
        <v>#N/A</v>
      </c>
      <c r="AA686" s="1" t="e">
        <f ca="1"/>
        <v>#N/A</v>
      </c>
      <c r="AB686" s="1" t="e">
        <f ca="1"/>
        <v>#N/A</v>
      </c>
      <c r="AC686" s="1" t="e">
        <f ca="1"/>
        <v>#N/A</v>
      </c>
      <c r="AD686" s="1" t="e">
        <f ca="1"/>
        <v>#N/A</v>
      </c>
      <c r="AE686" s="1" t="e">
        <f ca="1"/>
        <v>#N/A</v>
      </c>
      <c r="AF686" s="1" t="e">
        <f ca="1"/>
        <v>#N/A</v>
      </c>
      <c r="AG686" s="1" t="e">
        <f ca="1"/>
        <v>#N/A</v>
      </c>
      <c r="AH686" s="1" t="e">
        <f ca="1"/>
        <v>#N/A</v>
      </c>
      <c r="AI686" s="1" t="e">
        <f ca="1"/>
        <v>#N/A</v>
      </c>
      <c r="AJ686" s="1" t="e">
        <f t="shared" ca="1" si="142"/>
        <v>#N/A</v>
      </c>
      <c r="AK686" s="1" t="str">
        <f t="shared" ca="1" si="132"/>
        <v/>
      </c>
      <c r="AL686" s="93" t="str">
        <f ca="1">IF(ISNUMBER(AA686),IF(AA686&lt;intake_valve_lift!$B$4*1000,0,AA686),"")</f>
        <v/>
      </c>
      <c r="AM686" s="93" t="str">
        <f t="shared" ca="1" si="133"/>
        <v/>
      </c>
      <c r="AN686" s="1" t="str">
        <f t="shared" ca="1" si="134"/>
        <v/>
      </c>
      <c r="AO686" s="93" t="str">
        <f ca="1">IF(ISNUMBER(AE686),IF(AE686&lt;exhaust_valve_lift!$B$4*1000,0,AE686),"")</f>
        <v/>
      </c>
      <c r="AP686" s="93" t="str">
        <f t="shared" ca="1" si="135"/>
        <v/>
      </c>
      <c r="AQ686" s="1" t="e">
        <f ca="1"/>
        <v>#N/A</v>
      </c>
      <c r="AR686" s="1" t="e">
        <f ca="1"/>
        <v>#N/A</v>
      </c>
      <c r="AS686" s="1" t="e">
        <f ca="1"/>
        <v>#N/A</v>
      </c>
      <c r="AT686" s="1" t="e">
        <f ca="1"/>
        <v>#N/A</v>
      </c>
    </row>
    <row r="687" spans="1:46" x14ac:dyDescent="0.25">
      <c r="A687" s="8"/>
      <c r="B687" s="74"/>
      <c r="C687" s="6" t="str">
        <f t="shared" si="136"/>
        <v/>
      </c>
      <c r="D687" s="6" t="str">
        <f t="shared" si="130"/>
        <v/>
      </c>
      <c r="E687" s="3" t="str">
        <f t="shared" si="137"/>
        <v/>
      </c>
      <c r="F687" t="str">
        <f t="shared" si="138"/>
        <v/>
      </c>
      <c r="G687" s="75"/>
      <c r="H687" s="76"/>
      <c r="I687" s="6" t="str">
        <f t="shared" si="139"/>
        <v/>
      </c>
      <c r="J687" s="6" t="str">
        <f t="shared" si="131"/>
        <v/>
      </c>
      <c r="K687" s="3" t="str">
        <f t="shared" si="140"/>
        <v/>
      </c>
      <c r="L687" t="str">
        <f t="shared" si="141"/>
        <v/>
      </c>
      <c r="X687" s="1" t="e">
        <f ca="1"/>
        <v>#N/A</v>
      </c>
      <c r="Y687" s="1" t="e">
        <f ca="1"/>
        <v>#N/A</v>
      </c>
      <c r="Z687" s="92" t="e">
        <f ca="1"/>
        <v>#N/A</v>
      </c>
      <c r="AA687" s="1" t="e">
        <f ca="1"/>
        <v>#N/A</v>
      </c>
      <c r="AB687" s="1" t="e">
        <f ca="1"/>
        <v>#N/A</v>
      </c>
      <c r="AC687" s="1" t="e">
        <f ca="1"/>
        <v>#N/A</v>
      </c>
      <c r="AD687" s="1" t="e">
        <f ca="1"/>
        <v>#N/A</v>
      </c>
      <c r="AE687" s="1" t="e">
        <f ca="1"/>
        <v>#N/A</v>
      </c>
      <c r="AF687" s="1" t="e">
        <f ca="1"/>
        <v>#N/A</v>
      </c>
      <c r="AG687" s="1" t="e">
        <f ca="1"/>
        <v>#N/A</v>
      </c>
      <c r="AH687" s="1" t="e">
        <f ca="1"/>
        <v>#N/A</v>
      </c>
      <c r="AI687" s="1" t="e">
        <f ca="1"/>
        <v>#N/A</v>
      </c>
      <c r="AJ687" s="1" t="e">
        <f t="shared" ca="1" si="142"/>
        <v>#N/A</v>
      </c>
      <c r="AK687" s="1" t="str">
        <f t="shared" ca="1" si="132"/>
        <v/>
      </c>
      <c r="AL687" s="93" t="str">
        <f ca="1">IF(ISNUMBER(AA687),IF(AA687&lt;intake_valve_lift!$B$4*1000,0,AA687),"")</f>
        <v/>
      </c>
      <c r="AM687" s="93" t="str">
        <f t="shared" ca="1" si="133"/>
        <v/>
      </c>
      <c r="AN687" s="1" t="str">
        <f t="shared" ca="1" si="134"/>
        <v/>
      </c>
      <c r="AO687" s="93" t="str">
        <f ca="1">IF(ISNUMBER(AE687),IF(AE687&lt;exhaust_valve_lift!$B$4*1000,0,AE687),"")</f>
        <v/>
      </c>
      <c r="AP687" s="93" t="str">
        <f t="shared" ca="1" si="135"/>
        <v/>
      </c>
      <c r="AQ687" s="1" t="e">
        <f ca="1"/>
        <v>#N/A</v>
      </c>
      <c r="AR687" s="1" t="e">
        <f ca="1"/>
        <v>#N/A</v>
      </c>
      <c r="AS687" s="1" t="e">
        <f ca="1"/>
        <v>#N/A</v>
      </c>
      <c r="AT687" s="1" t="e">
        <f ca="1"/>
        <v>#N/A</v>
      </c>
    </row>
    <row r="688" spans="1:46" x14ac:dyDescent="0.25">
      <c r="A688" s="8"/>
      <c r="B688" s="74"/>
      <c r="C688" s="6" t="str">
        <f t="shared" si="136"/>
        <v/>
      </c>
      <c r="D688" s="6" t="str">
        <f t="shared" si="130"/>
        <v/>
      </c>
      <c r="E688" s="3" t="str">
        <f t="shared" si="137"/>
        <v/>
      </c>
      <c r="F688" t="str">
        <f t="shared" si="138"/>
        <v/>
      </c>
      <c r="G688" s="75"/>
      <c r="H688" s="76"/>
      <c r="I688" s="6" t="str">
        <f t="shared" si="139"/>
        <v/>
      </c>
      <c r="J688" s="6" t="str">
        <f t="shared" si="131"/>
        <v/>
      </c>
      <c r="K688" s="3" t="str">
        <f t="shared" si="140"/>
        <v/>
      </c>
      <c r="L688" t="str">
        <f t="shared" si="141"/>
        <v/>
      </c>
      <c r="X688" s="1" t="e">
        <f ca="1"/>
        <v>#N/A</v>
      </c>
      <c r="Y688" s="1" t="e">
        <f ca="1"/>
        <v>#N/A</v>
      </c>
      <c r="Z688" s="92" t="e">
        <f ca="1"/>
        <v>#N/A</v>
      </c>
      <c r="AA688" s="1" t="e">
        <f ca="1"/>
        <v>#N/A</v>
      </c>
      <c r="AB688" s="1" t="e">
        <f ca="1"/>
        <v>#N/A</v>
      </c>
      <c r="AC688" s="1" t="e">
        <f ca="1"/>
        <v>#N/A</v>
      </c>
      <c r="AD688" s="1" t="e">
        <f ca="1"/>
        <v>#N/A</v>
      </c>
      <c r="AE688" s="1" t="e">
        <f ca="1"/>
        <v>#N/A</v>
      </c>
      <c r="AF688" s="1" t="e">
        <f ca="1"/>
        <v>#N/A</v>
      </c>
      <c r="AG688" s="1" t="e">
        <f ca="1"/>
        <v>#N/A</v>
      </c>
      <c r="AH688" s="1" t="e">
        <f ca="1"/>
        <v>#N/A</v>
      </c>
      <c r="AI688" s="1" t="e">
        <f ca="1"/>
        <v>#N/A</v>
      </c>
      <c r="AJ688" s="1" t="e">
        <f t="shared" ca="1" si="142"/>
        <v>#N/A</v>
      </c>
      <c r="AK688" s="1" t="str">
        <f t="shared" ca="1" si="132"/>
        <v/>
      </c>
      <c r="AL688" s="93" t="str">
        <f ca="1">IF(ISNUMBER(AA688),IF(AA688&lt;intake_valve_lift!$B$4*1000,0,AA688),"")</f>
        <v/>
      </c>
      <c r="AM688" s="93" t="str">
        <f t="shared" ca="1" si="133"/>
        <v/>
      </c>
      <c r="AN688" s="1" t="str">
        <f t="shared" ca="1" si="134"/>
        <v/>
      </c>
      <c r="AO688" s="93" t="str">
        <f ca="1">IF(ISNUMBER(AE688),IF(AE688&lt;exhaust_valve_lift!$B$4*1000,0,AE688),"")</f>
        <v/>
      </c>
      <c r="AP688" s="93" t="str">
        <f t="shared" ca="1" si="135"/>
        <v/>
      </c>
      <c r="AQ688" s="1" t="e">
        <f ca="1"/>
        <v>#N/A</v>
      </c>
      <c r="AR688" s="1" t="e">
        <f ca="1"/>
        <v>#N/A</v>
      </c>
      <c r="AS688" s="1" t="e">
        <f ca="1"/>
        <v>#N/A</v>
      </c>
      <c r="AT688" s="1" t="e">
        <f ca="1"/>
        <v>#N/A</v>
      </c>
    </row>
    <row r="689" spans="1:46" x14ac:dyDescent="0.25">
      <c r="A689" s="8"/>
      <c r="B689" s="74"/>
      <c r="C689" s="6" t="str">
        <f t="shared" si="136"/>
        <v/>
      </c>
      <c r="D689" s="6" t="str">
        <f t="shared" si="130"/>
        <v/>
      </c>
      <c r="E689" s="3" t="str">
        <f t="shared" si="137"/>
        <v/>
      </c>
      <c r="F689" t="str">
        <f t="shared" si="138"/>
        <v/>
      </c>
      <c r="G689" s="75"/>
      <c r="H689" s="76"/>
      <c r="I689" s="6" t="str">
        <f t="shared" si="139"/>
        <v/>
      </c>
      <c r="J689" s="6" t="str">
        <f t="shared" si="131"/>
        <v/>
      </c>
      <c r="K689" s="3" t="str">
        <f t="shared" si="140"/>
        <v/>
      </c>
      <c r="L689" t="str">
        <f t="shared" si="141"/>
        <v/>
      </c>
      <c r="X689" s="1" t="e">
        <f ca="1"/>
        <v>#N/A</v>
      </c>
      <c r="Y689" s="1" t="e">
        <f ca="1"/>
        <v>#N/A</v>
      </c>
      <c r="Z689" s="92" t="e">
        <f ca="1"/>
        <v>#N/A</v>
      </c>
      <c r="AA689" s="1" t="e">
        <f ca="1"/>
        <v>#N/A</v>
      </c>
      <c r="AB689" s="1" t="e">
        <f ca="1"/>
        <v>#N/A</v>
      </c>
      <c r="AC689" s="1" t="e">
        <f ca="1"/>
        <v>#N/A</v>
      </c>
      <c r="AD689" s="1" t="e">
        <f ca="1"/>
        <v>#N/A</v>
      </c>
      <c r="AE689" s="1" t="e">
        <f ca="1"/>
        <v>#N/A</v>
      </c>
      <c r="AF689" s="1" t="e">
        <f ca="1"/>
        <v>#N/A</v>
      </c>
      <c r="AG689" s="1" t="e">
        <f ca="1"/>
        <v>#N/A</v>
      </c>
      <c r="AH689" s="1" t="e">
        <f ca="1"/>
        <v>#N/A</v>
      </c>
      <c r="AI689" s="1" t="e">
        <f ca="1"/>
        <v>#N/A</v>
      </c>
      <c r="AJ689" s="1" t="e">
        <f t="shared" ca="1" si="142"/>
        <v>#N/A</v>
      </c>
      <c r="AK689" s="1" t="str">
        <f t="shared" ca="1" si="132"/>
        <v/>
      </c>
      <c r="AL689" s="93" t="str">
        <f ca="1">IF(ISNUMBER(AA689),IF(AA689&lt;intake_valve_lift!$B$4*1000,0,AA689),"")</f>
        <v/>
      </c>
      <c r="AM689" s="93" t="str">
        <f t="shared" ca="1" si="133"/>
        <v/>
      </c>
      <c r="AN689" s="1" t="str">
        <f t="shared" ca="1" si="134"/>
        <v/>
      </c>
      <c r="AO689" s="93" t="str">
        <f ca="1">IF(ISNUMBER(AE689),IF(AE689&lt;exhaust_valve_lift!$B$4*1000,0,AE689),"")</f>
        <v/>
      </c>
      <c r="AP689" s="93" t="str">
        <f t="shared" ca="1" si="135"/>
        <v/>
      </c>
      <c r="AQ689" s="1" t="e">
        <f ca="1"/>
        <v>#N/A</v>
      </c>
      <c r="AR689" s="1" t="e">
        <f ca="1"/>
        <v>#N/A</v>
      </c>
      <c r="AS689" s="1" t="e">
        <f ca="1"/>
        <v>#N/A</v>
      </c>
      <c r="AT689" s="1" t="e">
        <f ca="1"/>
        <v>#N/A</v>
      </c>
    </row>
    <row r="690" spans="1:46" x14ac:dyDescent="0.25">
      <c r="A690" s="8"/>
      <c r="B690" s="74"/>
      <c r="C690" s="6" t="str">
        <f t="shared" si="136"/>
        <v/>
      </c>
      <c r="D690" s="6" t="str">
        <f t="shared" si="130"/>
        <v/>
      </c>
      <c r="E690" s="3" t="str">
        <f t="shared" si="137"/>
        <v/>
      </c>
      <c r="F690" t="str">
        <f t="shared" si="138"/>
        <v/>
      </c>
      <c r="G690" s="75"/>
      <c r="H690" s="76"/>
      <c r="I690" s="6" t="str">
        <f t="shared" si="139"/>
        <v/>
      </c>
      <c r="J690" s="6" t="str">
        <f t="shared" si="131"/>
        <v/>
      </c>
      <c r="K690" s="3" t="str">
        <f t="shared" si="140"/>
        <v/>
      </c>
      <c r="L690" t="str">
        <f t="shared" si="141"/>
        <v/>
      </c>
      <c r="X690" s="1" t="e">
        <f ca="1"/>
        <v>#N/A</v>
      </c>
      <c r="Y690" s="1" t="e">
        <f ca="1"/>
        <v>#N/A</v>
      </c>
      <c r="Z690" s="92" t="e">
        <f ca="1"/>
        <v>#N/A</v>
      </c>
      <c r="AA690" s="1" t="e">
        <f ca="1"/>
        <v>#N/A</v>
      </c>
      <c r="AB690" s="1" t="e">
        <f ca="1"/>
        <v>#N/A</v>
      </c>
      <c r="AC690" s="1" t="e">
        <f ca="1"/>
        <v>#N/A</v>
      </c>
      <c r="AD690" s="1" t="e">
        <f ca="1"/>
        <v>#N/A</v>
      </c>
      <c r="AE690" s="1" t="e">
        <f ca="1"/>
        <v>#N/A</v>
      </c>
      <c r="AF690" s="1" t="e">
        <f ca="1"/>
        <v>#N/A</v>
      </c>
      <c r="AG690" s="1" t="e">
        <f ca="1"/>
        <v>#N/A</v>
      </c>
      <c r="AH690" s="1" t="e">
        <f ca="1"/>
        <v>#N/A</v>
      </c>
      <c r="AI690" s="1" t="e">
        <f ca="1"/>
        <v>#N/A</v>
      </c>
      <c r="AJ690" s="1" t="e">
        <f t="shared" ca="1" si="142"/>
        <v>#N/A</v>
      </c>
      <c r="AK690" s="1" t="str">
        <f t="shared" ca="1" si="132"/>
        <v/>
      </c>
      <c r="AL690" s="93" t="str">
        <f ca="1">IF(ISNUMBER(AA690),IF(AA690&lt;intake_valve_lift!$B$4*1000,0,AA690),"")</f>
        <v/>
      </c>
      <c r="AM690" s="93" t="str">
        <f t="shared" ca="1" si="133"/>
        <v/>
      </c>
      <c r="AN690" s="1" t="str">
        <f t="shared" ca="1" si="134"/>
        <v/>
      </c>
      <c r="AO690" s="93" t="str">
        <f ca="1">IF(ISNUMBER(AE690),IF(AE690&lt;exhaust_valve_lift!$B$4*1000,0,AE690),"")</f>
        <v/>
      </c>
      <c r="AP690" s="93" t="str">
        <f t="shared" ca="1" si="135"/>
        <v/>
      </c>
      <c r="AQ690" s="1" t="e">
        <f ca="1"/>
        <v>#N/A</v>
      </c>
      <c r="AR690" s="1" t="e">
        <f ca="1"/>
        <v>#N/A</v>
      </c>
      <c r="AS690" s="1" t="e">
        <f ca="1"/>
        <v>#N/A</v>
      </c>
      <c r="AT690" s="1" t="e">
        <f ca="1"/>
        <v>#N/A</v>
      </c>
    </row>
    <row r="691" spans="1:46" x14ac:dyDescent="0.25">
      <c r="A691" s="8"/>
      <c r="B691" s="74"/>
      <c r="C691" s="6" t="str">
        <f t="shared" si="136"/>
        <v/>
      </c>
      <c r="D691" s="6" t="str">
        <f t="shared" si="130"/>
        <v/>
      </c>
      <c r="E691" s="3" t="str">
        <f t="shared" si="137"/>
        <v/>
      </c>
      <c r="F691" t="str">
        <f t="shared" si="138"/>
        <v/>
      </c>
      <c r="G691" s="75"/>
      <c r="H691" s="76"/>
      <c r="I691" s="6" t="str">
        <f t="shared" si="139"/>
        <v/>
      </c>
      <c r="J691" s="6" t="str">
        <f t="shared" si="131"/>
        <v/>
      </c>
      <c r="K691" s="3" t="str">
        <f t="shared" si="140"/>
        <v/>
      </c>
      <c r="L691" t="str">
        <f t="shared" si="141"/>
        <v/>
      </c>
      <c r="X691" s="1" t="e">
        <f ca="1"/>
        <v>#N/A</v>
      </c>
      <c r="Y691" s="1" t="e">
        <f ca="1"/>
        <v>#N/A</v>
      </c>
      <c r="Z691" s="92" t="e">
        <f ca="1"/>
        <v>#N/A</v>
      </c>
      <c r="AA691" s="1" t="e">
        <f ca="1"/>
        <v>#N/A</v>
      </c>
      <c r="AB691" s="1" t="e">
        <f ca="1"/>
        <v>#N/A</v>
      </c>
      <c r="AC691" s="1" t="e">
        <f ca="1"/>
        <v>#N/A</v>
      </c>
      <c r="AD691" s="1" t="e">
        <f ca="1"/>
        <v>#N/A</v>
      </c>
      <c r="AE691" s="1" t="e">
        <f ca="1"/>
        <v>#N/A</v>
      </c>
      <c r="AF691" s="1" t="e">
        <f ca="1"/>
        <v>#N/A</v>
      </c>
      <c r="AG691" s="1" t="e">
        <f ca="1"/>
        <v>#N/A</v>
      </c>
      <c r="AH691" s="1" t="e">
        <f ca="1"/>
        <v>#N/A</v>
      </c>
      <c r="AI691" s="1" t="e">
        <f ca="1"/>
        <v>#N/A</v>
      </c>
      <c r="AJ691" s="1" t="e">
        <f t="shared" ca="1" si="142"/>
        <v>#N/A</v>
      </c>
      <c r="AK691" s="1" t="str">
        <f t="shared" ca="1" si="132"/>
        <v/>
      </c>
      <c r="AL691" s="93" t="str">
        <f ca="1">IF(ISNUMBER(AA691),IF(AA691&lt;intake_valve_lift!$B$4*1000,0,AA691),"")</f>
        <v/>
      </c>
      <c r="AM691" s="93" t="str">
        <f t="shared" ca="1" si="133"/>
        <v/>
      </c>
      <c r="AN691" s="1" t="str">
        <f t="shared" ca="1" si="134"/>
        <v/>
      </c>
      <c r="AO691" s="93" t="str">
        <f ca="1">IF(ISNUMBER(AE691),IF(AE691&lt;exhaust_valve_lift!$B$4*1000,0,AE691),"")</f>
        <v/>
      </c>
      <c r="AP691" s="93" t="str">
        <f t="shared" ca="1" si="135"/>
        <v/>
      </c>
      <c r="AQ691" s="1" t="e">
        <f ca="1"/>
        <v>#N/A</v>
      </c>
      <c r="AR691" s="1" t="e">
        <f ca="1"/>
        <v>#N/A</v>
      </c>
      <c r="AS691" s="1" t="e">
        <f ca="1"/>
        <v>#N/A</v>
      </c>
      <c r="AT691" s="1" t="e">
        <f ca="1"/>
        <v>#N/A</v>
      </c>
    </row>
    <row r="692" spans="1:46" x14ac:dyDescent="0.25">
      <c r="A692" s="8"/>
      <c r="B692" s="74"/>
      <c r="C692" s="6" t="str">
        <f t="shared" si="136"/>
        <v/>
      </c>
      <c r="D692" s="6" t="str">
        <f t="shared" si="130"/>
        <v/>
      </c>
      <c r="E692" s="3" t="str">
        <f t="shared" si="137"/>
        <v/>
      </c>
      <c r="F692" t="str">
        <f t="shared" si="138"/>
        <v/>
      </c>
      <c r="G692" s="75"/>
      <c r="H692" s="76"/>
      <c r="I692" s="6" t="str">
        <f t="shared" si="139"/>
        <v/>
      </c>
      <c r="J692" s="6" t="str">
        <f t="shared" si="131"/>
        <v/>
      </c>
      <c r="K692" s="3" t="str">
        <f t="shared" si="140"/>
        <v/>
      </c>
      <c r="L692" t="str">
        <f t="shared" si="141"/>
        <v/>
      </c>
      <c r="X692" s="1" t="e">
        <f ca="1"/>
        <v>#N/A</v>
      </c>
      <c r="Y692" s="1" t="e">
        <f ca="1"/>
        <v>#N/A</v>
      </c>
      <c r="Z692" s="92" t="e">
        <f ca="1"/>
        <v>#N/A</v>
      </c>
      <c r="AA692" s="1" t="e">
        <f ca="1"/>
        <v>#N/A</v>
      </c>
      <c r="AB692" s="1" t="e">
        <f ca="1"/>
        <v>#N/A</v>
      </c>
      <c r="AC692" s="1" t="e">
        <f ca="1"/>
        <v>#N/A</v>
      </c>
      <c r="AD692" s="1" t="e">
        <f ca="1"/>
        <v>#N/A</v>
      </c>
      <c r="AE692" s="1" t="e">
        <f ca="1"/>
        <v>#N/A</v>
      </c>
      <c r="AF692" s="1" t="e">
        <f ca="1"/>
        <v>#N/A</v>
      </c>
      <c r="AG692" s="1" t="e">
        <f ca="1"/>
        <v>#N/A</v>
      </c>
      <c r="AH692" s="1" t="e">
        <f ca="1"/>
        <v>#N/A</v>
      </c>
      <c r="AI692" s="1" t="e">
        <f ca="1"/>
        <v>#N/A</v>
      </c>
      <c r="AJ692" s="1" t="e">
        <f t="shared" ca="1" si="142"/>
        <v>#N/A</v>
      </c>
      <c r="AK692" s="1" t="str">
        <f t="shared" ca="1" si="132"/>
        <v/>
      </c>
      <c r="AL692" s="93" t="str">
        <f ca="1">IF(ISNUMBER(AA692),IF(AA692&lt;intake_valve_lift!$B$4*1000,0,AA692),"")</f>
        <v/>
      </c>
      <c r="AM692" s="93" t="str">
        <f t="shared" ca="1" si="133"/>
        <v/>
      </c>
      <c r="AN692" s="1" t="str">
        <f t="shared" ca="1" si="134"/>
        <v/>
      </c>
      <c r="AO692" s="93" t="str">
        <f ca="1">IF(ISNUMBER(AE692),IF(AE692&lt;exhaust_valve_lift!$B$4*1000,0,AE692),"")</f>
        <v/>
      </c>
      <c r="AP692" s="93" t="str">
        <f t="shared" ca="1" si="135"/>
        <v/>
      </c>
      <c r="AQ692" s="1" t="e">
        <f ca="1"/>
        <v>#N/A</v>
      </c>
      <c r="AR692" s="1" t="e">
        <f ca="1"/>
        <v>#N/A</v>
      </c>
      <c r="AS692" s="1" t="e">
        <f ca="1"/>
        <v>#N/A</v>
      </c>
      <c r="AT692" s="1" t="e">
        <f ca="1"/>
        <v>#N/A</v>
      </c>
    </row>
    <row r="693" spans="1:46" x14ac:dyDescent="0.25">
      <c r="A693" s="8"/>
      <c r="B693" s="74"/>
      <c r="C693" s="6" t="str">
        <f t="shared" si="136"/>
        <v/>
      </c>
      <c r="D693" s="6" t="str">
        <f t="shared" si="130"/>
        <v/>
      </c>
      <c r="E693" s="3" t="str">
        <f t="shared" si="137"/>
        <v/>
      </c>
      <c r="F693" t="str">
        <f t="shared" si="138"/>
        <v/>
      </c>
      <c r="G693" s="75"/>
      <c r="H693" s="76"/>
      <c r="I693" s="6" t="str">
        <f t="shared" si="139"/>
        <v/>
      </c>
      <c r="J693" s="6" t="str">
        <f t="shared" si="131"/>
        <v/>
      </c>
      <c r="K693" s="3" t="str">
        <f t="shared" si="140"/>
        <v/>
      </c>
      <c r="L693" t="str">
        <f t="shared" si="141"/>
        <v/>
      </c>
      <c r="X693" s="1" t="e">
        <f ca="1"/>
        <v>#N/A</v>
      </c>
      <c r="Y693" s="1" t="e">
        <f ca="1"/>
        <v>#N/A</v>
      </c>
      <c r="Z693" s="92" t="e">
        <f ca="1"/>
        <v>#N/A</v>
      </c>
      <c r="AA693" s="1" t="e">
        <f ca="1"/>
        <v>#N/A</v>
      </c>
      <c r="AB693" s="1" t="e">
        <f ca="1"/>
        <v>#N/A</v>
      </c>
      <c r="AC693" s="1" t="e">
        <f ca="1"/>
        <v>#N/A</v>
      </c>
      <c r="AD693" s="1" t="e">
        <f ca="1"/>
        <v>#N/A</v>
      </c>
      <c r="AE693" s="1" t="e">
        <f ca="1"/>
        <v>#N/A</v>
      </c>
      <c r="AF693" s="1" t="e">
        <f ca="1"/>
        <v>#N/A</v>
      </c>
      <c r="AG693" s="1" t="e">
        <f ca="1"/>
        <v>#N/A</v>
      </c>
      <c r="AH693" s="1" t="e">
        <f ca="1"/>
        <v>#N/A</v>
      </c>
      <c r="AI693" s="1" t="e">
        <f ca="1"/>
        <v>#N/A</v>
      </c>
      <c r="AJ693" s="1" t="e">
        <f t="shared" ca="1" si="142"/>
        <v>#N/A</v>
      </c>
      <c r="AK693" s="1" t="str">
        <f t="shared" ca="1" si="132"/>
        <v/>
      </c>
      <c r="AL693" s="93" t="str">
        <f ca="1">IF(ISNUMBER(AA693),IF(AA693&lt;intake_valve_lift!$B$4*1000,0,AA693),"")</f>
        <v/>
      </c>
      <c r="AM693" s="93" t="str">
        <f t="shared" ca="1" si="133"/>
        <v/>
      </c>
      <c r="AN693" s="1" t="str">
        <f t="shared" ca="1" si="134"/>
        <v/>
      </c>
      <c r="AO693" s="93" t="str">
        <f ca="1">IF(ISNUMBER(AE693),IF(AE693&lt;exhaust_valve_lift!$B$4*1000,0,AE693),"")</f>
        <v/>
      </c>
      <c r="AP693" s="93" t="str">
        <f t="shared" ca="1" si="135"/>
        <v/>
      </c>
      <c r="AQ693" s="1" t="e">
        <f ca="1"/>
        <v>#N/A</v>
      </c>
      <c r="AR693" s="1" t="e">
        <f ca="1"/>
        <v>#N/A</v>
      </c>
      <c r="AS693" s="1" t="e">
        <f ca="1"/>
        <v>#N/A</v>
      </c>
      <c r="AT693" s="1" t="e">
        <f ca="1"/>
        <v>#N/A</v>
      </c>
    </row>
    <row r="694" spans="1:46" x14ac:dyDescent="0.25">
      <c r="A694" s="8"/>
      <c r="B694" s="74"/>
      <c r="C694" s="6" t="str">
        <f t="shared" si="136"/>
        <v/>
      </c>
      <c r="D694" s="6" t="str">
        <f t="shared" ref="D694:D757" si="143">IF(AND(C694=0,C695=0,C693=0),1000,C694)</f>
        <v/>
      </c>
      <c r="E694" s="3" t="str">
        <f t="shared" si="137"/>
        <v/>
      </c>
      <c r="F694" t="str">
        <f t="shared" si="138"/>
        <v/>
      </c>
      <c r="G694" s="75"/>
      <c r="H694" s="76"/>
      <c r="I694" s="6" t="str">
        <f t="shared" si="139"/>
        <v/>
      </c>
      <c r="J694" s="6" t="str">
        <f t="shared" ref="J694:J757" si="144">IF(AND(I694=0,I695=0,I693=0),1000,I694)</f>
        <v/>
      </c>
      <c r="K694" s="3" t="str">
        <f t="shared" si="140"/>
        <v/>
      </c>
      <c r="L694" t="str">
        <f t="shared" si="141"/>
        <v/>
      </c>
      <c r="X694" s="1" t="e">
        <f ca="1"/>
        <v>#N/A</v>
      </c>
      <c r="Y694" s="1" t="e">
        <f ca="1"/>
        <v>#N/A</v>
      </c>
      <c r="Z694" s="92" t="e">
        <f ca="1"/>
        <v>#N/A</v>
      </c>
      <c r="AA694" s="1" t="e">
        <f ca="1"/>
        <v>#N/A</v>
      </c>
      <c r="AB694" s="1" t="e">
        <f ca="1"/>
        <v>#N/A</v>
      </c>
      <c r="AC694" s="1" t="e">
        <f ca="1"/>
        <v>#N/A</v>
      </c>
      <c r="AD694" s="1" t="e">
        <f ca="1"/>
        <v>#N/A</v>
      </c>
      <c r="AE694" s="1" t="e">
        <f ca="1"/>
        <v>#N/A</v>
      </c>
      <c r="AF694" s="1" t="e">
        <f ca="1"/>
        <v>#N/A</v>
      </c>
      <c r="AG694" s="1" t="e">
        <f ca="1"/>
        <v>#N/A</v>
      </c>
      <c r="AH694" s="1" t="e">
        <f ca="1"/>
        <v>#N/A</v>
      </c>
      <c r="AI694" s="1" t="e">
        <f ca="1"/>
        <v>#N/A</v>
      </c>
      <c r="AJ694" s="1" t="e">
        <f t="shared" ca="1" si="142"/>
        <v>#N/A</v>
      </c>
      <c r="AK694" s="1" t="str">
        <f t="shared" ref="AK694:AK757" ca="1" si="145">IF(ISNUMBER(AL694),Z694,"")</f>
        <v/>
      </c>
      <c r="AL694" s="93" t="str">
        <f ca="1">IF(ISNUMBER(AA694),IF(AA694&lt;intake_valve_lift!$B$4*1000,0,AA694),"")</f>
        <v/>
      </c>
      <c r="AM694" s="93" t="str">
        <f t="shared" ref="AM694:AM757" ca="1" si="146">IF(AND(AL694=0,AL695=0,AL693=0),1000,AL694)</f>
        <v/>
      </c>
      <c r="AN694" s="1" t="str">
        <f t="shared" ref="AN694:AN757" ca="1" si="147">IF(ISNUMBER(AO694),AD694,"")</f>
        <v/>
      </c>
      <c r="AO694" s="93" t="str">
        <f ca="1">IF(ISNUMBER(AE694),IF(AE694&lt;exhaust_valve_lift!$B$4*1000,0,AE694),"")</f>
        <v/>
      </c>
      <c r="AP694" s="93" t="str">
        <f t="shared" ref="AP694:AP757" ca="1" si="148">IF(AND(AO694=0,AO695=0,AO693=0),1000,AO694)</f>
        <v/>
      </c>
      <c r="AQ694" s="1" t="e">
        <f ca="1"/>
        <v>#N/A</v>
      </c>
      <c r="AR694" s="1" t="e">
        <f ca="1"/>
        <v>#N/A</v>
      </c>
      <c r="AS694" s="1" t="e">
        <f ca="1"/>
        <v>#N/A</v>
      </c>
      <c r="AT694" s="1" t="e">
        <f ca="1"/>
        <v>#N/A</v>
      </c>
    </row>
    <row r="695" spans="1:46" x14ac:dyDescent="0.25">
      <c r="A695" s="8"/>
      <c r="B695" s="74"/>
      <c r="C695" s="6" t="str">
        <f t="shared" si="136"/>
        <v/>
      </c>
      <c r="D695" s="6" t="str">
        <f t="shared" si="143"/>
        <v/>
      </c>
      <c r="E695" s="3" t="str">
        <f t="shared" si="137"/>
        <v/>
      </c>
      <c r="F695" t="str">
        <f t="shared" si="138"/>
        <v/>
      </c>
      <c r="G695" s="75"/>
      <c r="H695" s="76"/>
      <c r="I695" s="6" t="str">
        <f t="shared" si="139"/>
        <v/>
      </c>
      <c r="J695" s="6" t="str">
        <f t="shared" si="144"/>
        <v/>
      </c>
      <c r="K695" s="3" t="str">
        <f t="shared" si="140"/>
        <v/>
      </c>
      <c r="L695" t="str">
        <f t="shared" si="141"/>
        <v/>
      </c>
      <c r="X695" s="1" t="e">
        <f ca="1"/>
        <v>#N/A</v>
      </c>
      <c r="Y695" s="1" t="e">
        <f ca="1"/>
        <v>#N/A</v>
      </c>
      <c r="Z695" s="92" t="e">
        <f ca="1"/>
        <v>#N/A</v>
      </c>
      <c r="AA695" s="1" t="e">
        <f ca="1"/>
        <v>#N/A</v>
      </c>
      <c r="AB695" s="1" t="e">
        <f ca="1"/>
        <v>#N/A</v>
      </c>
      <c r="AC695" s="1" t="e">
        <f ca="1"/>
        <v>#N/A</v>
      </c>
      <c r="AD695" s="1" t="e">
        <f ca="1"/>
        <v>#N/A</v>
      </c>
      <c r="AE695" s="1" t="e">
        <f ca="1"/>
        <v>#N/A</v>
      </c>
      <c r="AF695" s="1" t="e">
        <f ca="1"/>
        <v>#N/A</v>
      </c>
      <c r="AG695" s="1" t="e">
        <f ca="1"/>
        <v>#N/A</v>
      </c>
      <c r="AH695" s="1" t="e">
        <f ca="1"/>
        <v>#N/A</v>
      </c>
      <c r="AI695" s="1" t="e">
        <f ca="1"/>
        <v>#N/A</v>
      </c>
      <c r="AJ695" s="1" t="e">
        <f t="shared" ca="1" si="142"/>
        <v>#N/A</v>
      </c>
      <c r="AK695" s="1" t="str">
        <f t="shared" ca="1" si="145"/>
        <v/>
      </c>
      <c r="AL695" s="93" t="str">
        <f ca="1">IF(ISNUMBER(AA695),IF(AA695&lt;intake_valve_lift!$B$4*1000,0,AA695),"")</f>
        <v/>
      </c>
      <c r="AM695" s="93" t="str">
        <f t="shared" ca="1" si="146"/>
        <v/>
      </c>
      <c r="AN695" s="1" t="str">
        <f t="shared" ca="1" si="147"/>
        <v/>
      </c>
      <c r="AO695" s="93" t="str">
        <f ca="1">IF(ISNUMBER(AE695),IF(AE695&lt;exhaust_valve_lift!$B$4*1000,0,AE695),"")</f>
        <v/>
      </c>
      <c r="AP695" s="93" t="str">
        <f t="shared" ca="1" si="148"/>
        <v/>
      </c>
      <c r="AQ695" s="1" t="e">
        <f ca="1"/>
        <v>#N/A</v>
      </c>
      <c r="AR695" s="1" t="e">
        <f ca="1"/>
        <v>#N/A</v>
      </c>
      <c r="AS695" s="1" t="e">
        <f ca="1"/>
        <v>#N/A</v>
      </c>
      <c r="AT695" s="1" t="e">
        <f ca="1"/>
        <v>#N/A</v>
      </c>
    </row>
    <row r="696" spans="1:46" x14ac:dyDescent="0.25">
      <c r="A696" s="8"/>
      <c r="B696" s="74"/>
      <c r="C696" s="6" t="str">
        <f t="shared" si="136"/>
        <v/>
      </c>
      <c r="D696" s="6" t="str">
        <f t="shared" si="143"/>
        <v/>
      </c>
      <c r="E696" s="3" t="str">
        <f t="shared" si="137"/>
        <v/>
      </c>
      <c r="F696" t="str">
        <f t="shared" si="138"/>
        <v/>
      </c>
      <c r="G696" s="75"/>
      <c r="H696" s="76"/>
      <c r="I696" s="6" t="str">
        <f t="shared" si="139"/>
        <v/>
      </c>
      <c r="J696" s="6" t="str">
        <f t="shared" si="144"/>
        <v/>
      </c>
      <c r="K696" s="3" t="str">
        <f t="shared" si="140"/>
        <v/>
      </c>
      <c r="L696" t="str">
        <f t="shared" si="141"/>
        <v/>
      </c>
      <c r="X696" s="1" t="e">
        <f ca="1"/>
        <v>#N/A</v>
      </c>
      <c r="Y696" s="1" t="e">
        <f ca="1"/>
        <v>#N/A</v>
      </c>
      <c r="Z696" s="92" t="e">
        <f ca="1"/>
        <v>#N/A</v>
      </c>
      <c r="AA696" s="1" t="e">
        <f ca="1"/>
        <v>#N/A</v>
      </c>
      <c r="AB696" s="1" t="e">
        <f ca="1"/>
        <v>#N/A</v>
      </c>
      <c r="AC696" s="1" t="e">
        <f ca="1"/>
        <v>#N/A</v>
      </c>
      <c r="AD696" s="1" t="e">
        <f ca="1"/>
        <v>#N/A</v>
      </c>
      <c r="AE696" s="1" t="e">
        <f ca="1"/>
        <v>#N/A</v>
      </c>
      <c r="AF696" s="1" t="e">
        <f ca="1"/>
        <v>#N/A</v>
      </c>
      <c r="AG696" s="1" t="e">
        <f ca="1"/>
        <v>#N/A</v>
      </c>
      <c r="AH696" s="1" t="e">
        <f ca="1"/>
        <v>#N/A</v>
      </c>
      <c r="AI696" s="1" t="e">
        <f ca="1"/>
        <v>#N/A</v>
      </c>
      <c r="AJ696" s="1" t="e">
        <f t="shared" ca="1" si="142"/>
        <v>#N/A</v>
      </c>
      <c r="AK696" s="1" t="str">
        <f t="shared" ca="1" si="145"/>
        <v/>
      </c>
      <c r="AL696" s="93" t="str">
        <f ca="1">IF(ISNUMBER(AA696),IF(AA696&lt;intake_valve_lift!$B$4*1000,0,AA696),"")</f>
        <v/>
      </c>
      <c r="AM696" s="93" t="str">
        <f t="shared" ca="1" si="146"/>
        <v/>
      </c>
      <c r="AN696" s="1" t="str">
        <f t="shared" ca="1" si="147"/>
        <v/>
      </c>
      <c r="AO696" s="93" t="str">
        <f ca="1">IF(ISNUMBER(AE696),IF(AE696&lt;exhaust_valve_lift!$B$4*1000,0,AE696),"")</f>
        <v/>
      </c>
      <c r="AP696" s="93" t="str">
        <f t="shared" ca="1" si="148"/>
        <v/>
      </c>
      <c r="AQ696" s="1" t="e">
        <f ca="1"/>
        <v>#N/A</v>
      </c>
      <c r="AR696" s="1" t="e">
        <f ca="1"/>
        <v>#N/A</v>
      </c>
      <c r="AS696" s="1" t="e">
        <f ca="1"/>
        <v>#N/A</v>
      </c>
      <c r="AT696" s="1" t="e">
        <f ca="1"/>
        <v>#N/A</v>
      </c>
    </row>
    <row r="697" spans="1:46" x14ac:dyDescent="0.25">
      <c r="A697" s="8"/>
      <c r="B697" s="74"/>
      <c r="C697" s="6" t="str">
        <f t="shared" si="136"/>
        <v/>
      </c>
      <c r="D697" s="6" t="str">
        <f t="shared" si="143"/>
        <v/>
      </c>
      <c r="E697" s="3" t="str">
        <f t="shared" si="137"/>
        <v/>
      </c>
      <c r="F697" t="str">
        <f t="shared" si="138"/>
        <v/>
      </c>
      <c r="G697" s="75"/>
      <c r="H697" s="76"/>
      <c r="I697" s="6" t="str">
        <f t="shared" si="139"/>
        <v/>
      </c>
      <c r="J697" s="6" t="str">
        <f t="shared" si="144"/>
        <v/>
      </c>
      <c r="K697" s="3" t="str">
        <f t="shared" si="140"/>
        <v/>
      </c>
      <c r="L697" t="str">
        <f t="shared" si="141"/>
        <v/>
      </c>
      <c r="X697" s="1" t="e">
        <f ca="1"/>
        <v>#N/A</v>
      </c>
      <c r="Y697" s="1" t="e">
        <f ca="1"/>
        <v>#N/A</v>
      </c>
      <c r="Z697" s="92" t="e">
        <f ca="1"/>
        <v>#N/A</v>
      </c>
      <c r="AA697" s="1" t="e">
        <f ca="1"/>
        <v>#N/A</v>
      </c>
      <c r="AB697" s="1" t="e">
        <f ca="1"/>
        <v>#N/A</v>
      </c>
      <c r="AC697" s="1" t="e">
        <f ca="1"/>
        <v>#N/A</v>
      </c>
      <c r="AD697" s="1" t="e">
        <f ca="1"/>
        <v>#N/A</v>
      </c>
      <c r="AE697" s="1" t="e">
        <f ca="1"/>
        <v>#N/A</v>
      </c>
      <c r="AF697" s="1" t="e">
        <f ca="1"/>
        <v>#N/A</v>
      </c>
      <c r="AG697" s="1" t="e">
        <f ca="1"/>
        <v>#N/A</v>
      </c>
      <c r="AH697" s="1" t="e">
        <f ca="1"/>
        <v>#N/A</v>
      </c>
      <c r="AI697" s="1" t="e">
        <f ca="1"/>
        <v>#N/A</v>
      </c>
      <c r="AJ697" s="1" t="e">
        <f t="shared" ca="1" si="142"/>
        <v>#N/A</v>
      </c>
      <c r="AK697" s="1" t="str">
        <f t="shared" ca="1" si="145"/>
        <v/>
      </c>
      <c r="AL697" s="93" t="str">
        <f ca="1">IF(ISNUMBER(AA697),IF(AA697&lt;intake_valve_lift!$B$4*1000,0,AA697),"")</f>
        <v/>
      </c>
      <c r="AM697" s="93" t="str">
        <f t="shared" ca="1" si="146"/>
        <v/>
      </c>
      <c r="AN697" s="1" t="str">
        <f t="shared" ca="1" si="147"/>
        <v/>
      </c>
      <c r="AO697" s="93" t="str">
        <f ca="1">IF(ISNUMBER(AE697),IF(AE697&lt;exhaust_valve_lift!$B$4*1000,0,AE697),"")</f>
        <v/>
      </c>
      <c r="AP697" s="93" t="str">
        <f t="shared" ca="1" si="148"/>
        <v/>
      </c>
      <c r="AQ697" s="1" t="e">
        <f ca="1"/>
        <v>#N/A</v>
      </c>
      <c r="AR697" s="1" t="e">
        <f ca="1"/>
        <v>#N/A</v>
      </c>
      <c r="AS697" s="1" t="e">
        <f ca="1"/>
        <v>#N/A</v>
      </c>
      <c r="AT697" s="1" t="e">
        <f ca="1"/>
        <v>#N/A</v>
      </c>
    </row>
    <row r="698" spans="1:46" x14ac:dyDescent="0.25">
      <c r="A698" s="8"/>
      <c r="B698" s="74"/>
      <c r="C698" s="6" t="str">
        <f t="shared" si="136"/>
        <v/>
      </c>
      <c r="D698" s="6" t="str">
        <f t="shared" si="143"/>
        <v/>
      </c>
      <c r="E698" s="3" t="str">
        <f t="shared" si="137"/>
        <v/>
      </c>
      <c r="F698" t="str">
        <f t="shared" si="138"/>
        <v/>
      </c>
      <c r="G698" s="75"/>
      <c r="H698" s="76"/>
      <c r="I698" s="6" t="str">
        <f t="shared" si="139"/>
        <v/>
      </c>
      <c r="J698" s="6" t="str">
        <f t="shared" si="144"/>
        <v/>
      </c>
      <c r="K698" s="3" t="str">
        <f t="shared" si="140"/>
        <v/>
      </c>
      <c r="L698" t="str">
        <f t="shared" si="141"/>
        <v/>
      </c>
      <c r="X698" s="1" t="e">
        <f ca="1"/>
        <v>#N/A</v>
      </c>
      <c r="Y698" s="1" t="e">
        <f ca="1"/>
        <v>#N/A</v>
      </c>
      <c r="Z698" s="92" t="e">
        <f ca="1"/>
        <v>#N/A</v>
      </c>
      <c r="AA698" s="1" t="e">
        <f ca="1"/>
        <v>#N/A</v>
      </c>
      <c r="AB698" s="1" t="e">
        <f ca="1"/>
        <v>#N/A</v>
      </c>
      <c r="AC698" s="1" t="e">
        <f ca="1"/>
        <v>#N/A</v>
      </c>
      <c r="AD698" s="1" t="e">
        <f ca="1"/>
        <v>#N/A</v>
      </c>
      <c r="AE698" s="1" t="e">
        <f ca="1"/>
        <v>#N/A</v>
      </c>
      <c r="AF698" s="1" t="e">
        <f ca="1"/>
        <v>#N/A</v>
      </c>
      <c r="AG698" s="1" t="e">
        <f ca="1"/>
        <v>#N/A</v>
      </c>
      <c r="AH698" s="1" t="e">
        <f ca="1"/>
        <v>#N/A</v>
      </c>
      <c r="AI698" s="1" t="e">
        <f ca="1"/>
        <v>#N/A</v>
      </c>
      <c r="AJ698" s="1" t="e">
        <f t="shared" ca="1" si="142"/>
        <v>#N/A</v>
      </c>
      <c r="AK698" s="1" t="str">
        <f t="shared" ca="1" si="145"/>
        <v/>
      </c>
      <c r="AL698" s="93" t="str">
        <f ca="1">IF(ISNUMBER(AA698),IF(AA698&lt;intake_valve_lift!$B$4*1000,0,AA698),"")</f>
        <v/>
      </c>
      <c r="AM698" s="93" t="str">
        <f t="shared" ca="1" si="146"/>
        <v/>
      </c>
      <c r="AN698" s="1" t="str">
        <f t="shared" ca="1" si="147"/>
        <v/>
      </c>
      <c r="AO698" s="93" t="str">
        <f ca="1">IF(ISNUMBER(AE698),IF(AE698&lt;exhaust_valve_lift!$B$4*1000,0,AE698),"")</f>
        <v/>
      </c>
      <c r="AP698" s="93" t="str">
        <f t="shared" ca="1" si="148"/>
        <v/>
      </c>
      <c r="AQ698" s="1" t="e">
        <f ca="1"/>
        <v>#N/A</v>
      </c>
      <c r="AR698" s="1" t="e">
        <f ca="1"/>
        <v>#N/A</v>
      </c>
      <c r="AS698" s="1" t="e">
        <f ca="1"/>
        <v>#N/A</v>
      </c>
      <c r="AT698" s="1" t="e">
        <f ca="1"/>
        <v>#N/A</v>
      </c>
    </row>
    <row r="699" spans="1:46" x14ac:dyDescent="0.25">
      <c r="A699" s="8"/>
      <c r="B699" s="74"/>
      <c r="C699" s="6" t="str">
        <f t="shared" si="136"/>
        <v/>
      </c>
      <c r="D699" s="6" t="str">
        <f t="shared" si="143"/>
        <v/>
      </c>
      <c r="E699" s="3" t="str">
        <f t="shared" si="137"/>
        <v/>
      </c>
      <c r="F699" t="str">
        <f t="shared" si="138"/>
        <v/>
      </c>
      <c r="G699" s="75"/>
      <c r="H699" s="76"/>
      <c r="I699" s="6" t="str">
        <f t="shared" si="139"/>
        <v/>
      </c>
      <c r="J699" s="6" t="str">
        <f t="shared" si="144"/>
        <v/>
      </c>
      <c r="K699" s="3" t="str">
        <f t="shared" si="140"/>
        <v/>
      </c>
      <c r="L699" t="str">
        <f t="shared" si="141"/>
        <v/>
      </c>
      <c r="X699" s="1" t="e">
        <f ca="1"/>
        <v>#N/A</v>
      </c>
      <c r="Y699" s="1" t="e">
        <f ca="1"/>
        <v>#N/A</v>
      </c>
      <c r="Z699" s="92" t="e">
        <f ca="1"/>
        <v>#N/A</v>
      </c>
      <c r="AA699" s="1" t="e">
        <f ca="1"/>
        <v>#N/A</v>
      </c>
      <c r="AB699" s="1" t="e">
        <f ca="1"/>
        <v>#N/A</v>
      </c>
      <c r="AC699" s="1" t="e">
        <f ca="1"/>
        <v>#N/A</v>
      </c>
      <c r="AD699" s="1" t="e">
        <f ca="1"/>
        <v>#N/A</v>
      </c>
      <c r="AE699" s="1" t="e">
        <f ca="1"/>
        <v>#N/A</v>
      </c>
      <c r="AF699" s="1" t="e">
        <f ca="1"/>
        <v>#N/A</v>
      </c>
      <c r="AG699" s="1" t="e">
        <f ca="1"/>
        <v>#N/A</v>
      </c>
      <c r="AH699" s="1" t="e">
        <f ca="1"/>
        <v>#N/A</v>
      </c>
      <c r="AI699" s="1" t="e">
        <f ca="1"/>
        <v>#N/A</v>
      </c>
      <c r="AJ699" s="1" t="e">
        <f t="shared" ca="1" si="142"/>
        <v>#N/A</v>
      </c>
      <c r="AK699" s="1" t="str">
        <f t="shared" ca="1" si="145"/>
        <v/>
      </c>
      <c r="AL699" s="93" t="str">
        <f ca="1">IF(ISNUMBER(AA699),IF(AA699&lt;intake_valve_lift!$B$4*1000,0,AA699),"")</f>
        <v/>
      </c>
      <c r="AM699" s="93" t="str">
        <f t="shared" ca="1" si="146"/>
        <v/>
      </c>
      <c r="AN699" s="1" t="str">
        <f t="shared" ca="1" si="147"/>
        <v/>
      </c>
      <c r="AO699" s="93" t="str">
        <f ca="1">IF(ISNUMBER(AE699),IF(AE699&lt;exhaust_valve_lift!$B$4*1000,0,AE699),"")</f>
        <v/>
      </c>
      <c r="AP699" s="93" t="str">
        <f t="shared" ca="1" si="148"/>
        <v/>
      </c>
      <c r="AQ699" s="1" t="e">
        <f ca="1"/>
        <v>#N/A</v>
      </c>
      <c r="AR699" s="1" t="e">
        <f ca="1"/>
        <v>#N/A</v>
      </c>
      <c r="AS699" s="1" t="e">
        <f ca="1"/>
        <v>#N/A</v>
      </c>
      <c r="AT699" s="1" t="e">
        <f ca="1"/>
        <v>#N/A</v>
      </c>
    </row>
    <row r="700" spans="1:46" x14ac:dyDescent="0.25">
      <c r="A700" s="8"/>
      <c r="B700" s="74"/>
      <c r="C700" s="6" t="str">
        <f t="shared" si="136"/>
        <v/>
      </c>
      <c r="D700" s="6" t="str">
        <f t="shared" si="143"/>
        <v/>
      </c>
      <c r="E700" s="3" t="str">
        <f t="shared" si="137"/>
        <v/>
      </c>
      <c r="F700" t="str">
        <f t="shared" si="138"/>
        <v/>
      </c>
      <c r="G700" s="75"/>
      <c r="H700" s="76"/>
      <c r="I700" s="6" t="str">
        <f t="shared" si="139"/>
        <v/>
      </c>
      <c r="J700" s="6" t="str">
        <f t="shared" si="144"/>
        <v/>
      </c>
      <c r="K700" s="3" t="str">
        <f t="shared" si="140"/>
        <v/>
      </c>
      <c r="L700" t="str">
        <f t="shared" si="141"/>
        <v/>
      </c>
      <c r="X700" s="1" t="e">
        <f ca="1"/>
        <v>#N/A</v>
      </c>
      <c r="Y700" s="1" t="e">
        <f ca="1"/>
        <v>#N/A</v>
      </c>
      <c r="Z700" s="92" t="e">
        <f ca="1"/>
        <v>#N/A</v>
      </c>
      <c r="AA700" s="1" t="e">
        <f ca="1"/>
        <v>#N/A</v>
      </c>
      <c r="AB700" s="1" t="e">
        <f ca="1"/>
        <v>#N/A</v>
      </c>
      <c r="AC700" s="1" t="e">
        <f ca="1"/>
        <v>#N/A</v>
      </c>
      <c r="AD700" s="1" t="e">
        <f ca="1"/>
        <v>#N/A</v>
      </c>
      <c r="AE700" s="1" t="e">
        <f ca="1"/>
        <v>#N/A</v>
      </c>
      <c r="AF700" s="1" t="e">
        <f ca="1"/>
        <v>#N/A</v>
      </c>
      <c r="AG700" s="1" t="e">
        <f ca="1"/>
        <v>#N/A</v>
      </c>
      <c r="AH700" s="1" t="e">
        <f ca="1"/>
        <v>#N/A</v>
      </c>
      <c r="AI700" s="1" t="e">
        <f ca="1"/>
        <v>#N/A</v>
      </c>
      <c r="AJ700" s="1" t="e">
        <f t="shared" ca="1" si="142"/>
        <v>#N/A</v>
      </c>
      <c r="AK700" s="1" t="str">
        <f t="shared" ca="1" si="145"/>
        <v/>
      </c>
      <c r="AL700" s="93" t="str">
        <f ca="1">IF(ISNUMBER(AA700),IF(AA700&lt;intake_valve_lift!$B$4*1000,0,AA700),"")</f>
        <v/>
      </c>
      <c r="AM700" s="93" t="str">
        <f t="shared" ca="1" si="146"/>
        <v/>
      </c>
      <c r="AN700" s="1" t="str">
        <f t="shared" ca="1" si="147"/>
        <v/>
      </c>
      <c r="AO700" s="93" t="str">
        <f ca="1">IF(ISNUMBER(AE700),IF(AE700&lt;exhaust_valve_lift!$B$4*1000,0,AE700),"")</f>
        <v/>
      </c>
      <c r="AP700" s="93" t="str">
        <f t="shared" ca="1" si="148"/>
        <v/>
      </c>
      <c r="AQ700" s="1" t="e">
        <f ca="1"/>
        <v>#N/A</v>
      </c>
      <c r="AR700" s="1" t="e">
        <f ca="1"/>
        <v>#N/A</v>
      </c>
      <c r="AS700" s="1" t="e">
        <f ca="1"/>
        <v>#N/A</v>
      </c>
      <c r="AT700" s="1" t="e">
        <f ca="1"/>
        <v>#N/A</v>
      </c>
    </row>
    <row r="701" spans="1:46" x14ac:dyDescent="0.25">
      <c r="A701" s="8"/>
      <c r="B701" s="74"/>
      <c r="C701" s="6" t="str">
        <f t="shared" si="136"/>
        <v/>
      </c>
      <c r="D701" s="6" t="str">
        <f t="shared" si="143"/>
        <v/>
      </c>
      <c r="E701" s="3" t="str">
        <f t="shared" si="137"/>
        <v/>
      </c>
      <c r="F701" t="str">
        <f t="shared" si="138"/>
        <v/>
      </c>
      <c r="G701" s="75"/>
      <c r="H701" s="76"/>
      <c r="I701" s="6" t="str">
        <f t="shared" si="139"/>
        <v/>
      </c>
      <c r="J701" s="6" t="str">
        <f t="shared" si="144"/>
        <v/>
      </c>
      <c r="K701" s="3" t="str">
        <f t="shared" si="140"/>
        <v/>
      </c>
      <c r="L701" t="str">
        <f t="shared" si="141"/>
        <v/>
      </c>
      <c r="X701" s="1" t="e">
        <f ca="1"/>
        <v>#N/A</v>
      </c>
      <c r="Y701" s="1" t="e">
        <f ca="1"/>
        <v>#N/A</v>
      </c>
      <c r="Z701" s="92" t="e">
        <f ca="1"/>
        <v>#N/A</v>
      </c>
      <c r="AA701" s="1" t="e">
        <f ca="1"/>
        <v>#N/A</v>
      </c>
      <c r="AB701" s="1" t="e">
        <f ca="1"/>
        <v>#N/A</v>
      </c>
      <c r="AC701" s="1" t="e">
        <f ca="1"/>
        <v>#N/A</v>
      </c>
      <c r="AD701" s="1" t="e">
        <f ca="1"/>
        <v>#N/A</v>
      </c>
      <c r="AE701" s="1" t="e">
        <f ca="1"/>
        <v>#N/A</v>
      </c>
      <c r="AF701" s="1" t="e">
        <f ca="1"/>
        <v>#N/A</v>
      </c>
      <c r="AG701" s="1" t="e">
        <f ca="1"/>
        <v>#N/A</v>
      </c>
      <c r="AH701" s="1" t="e">
        <f ca="1"/>
        <v>#N/A</v>
      </c>
      <c r="AI701" s="1" t="e">
        <f ca="1"/>
        <v>#N/A</v>
      </c>
      <c r="AJ701" s="1" t="e">
        <f t="shared" ca="1" si="142"/>
        <v>#N/A</v>
      </c>
      <c r="AK701" s="1" t="str">
        <f t="shared" ca="1" si="145"/>
        <v/>
      </c>
      <c r="AL701" s="93" t="str">
        <f ca="1">IF(ISNUMBER(AA701),IF(AA701&lt;intake_valve_lift!$B$4*1000,0,AA701),"")</f>
        <v/>
      </c>
      <c r="AM701" s="93" t="str">
        <f t="shared" ca="1" si="146"/>
        <v/>
      </c>
      <c r="AN701" s="1" t="str">
        <f t="shared" ca="1" si="147"/>
        <v/>
      </c>
      <c r="AO701" s="93" t="str">
        <f ca="1">IF(ISNUMBER(AE701),IF(AE701&lt;exhaust_valve_lift!$B$4*1000,0,AE701),"")</f>
        <v/>
      </c>
      <c r="AP701" s="93" t="str">
        <f t="shared" ca="1" si="148"/>
        <v/>
      </c>
      <c r="AQ701" s="1" t="e">
        <f ca="1"/>
        <v>#N/A</v>
      </c>
      <c r="AR701" s="1" t="e">
        <f ca="1"/>
        <v>#N/A</v>
      </c>
      <c r="AS701" s="1" t="e">
        <f ca="1"/>
        <v>#N/A</v>
      </c>
      <c r="AT701" s="1" t="e">
        <f ca="1"/>
        <v>#N/A</v>
      </c>
    </row>
    <row r="702" spans="1:46" x14ac:dyDescent="0.25">
      <c r="A702" s="8"/>
      <c r="B702" s="74"/>
      <c r="C702" s="6" t="str">
        <f t="shared" si="136"/>
        <v/>
      </c>
      <c r="D702" s="6" t="str">
        <f t="shared" si="143"/>
        <v/>
      </c>
      <c r="E702" s="3" t="str">
        <f t="shared" si="137"/>
        <v/>
      </c>
      <c r="F702" t="str">
        <f t="shared" si="138"/>
        <v/>
      </c>
      <c r="G702" s="75"/>
      <c r="H702" s="76"/>
      <c r="I702" s="6" t="str">
        <f t="shared" si="139"/>
        <v/>
      </c>
      <c r="J702" s="6" t="str">
        <f t="shared" si="144"/>
        <v/>
      </c>
      <c r="K702" s="3" t="str">
        <f t="shared" si="140"/>
        <v/>
      </c>
      <c r="L702" t="str">
        <f t="shared" si="141"/>
        <v/>
      </c>
      <c r="X702" s="1" t="e">
        <f ca="1"/>
        <v>#N/A</v>
      </c>
      <c r="Y702" s="1" t="e">
        <f ca="1"/>
        <v>#N/A</v>
      </c>
      <c r="Z702" s="92" t="e">
        <f ca="1"/>
        <v>#N/A</v>
      </c>
      <c r="AA702" s="1" t="e">
        <f ca="1"/>
        <v>#N/A</v>
      </c>
      <c r="AB702" s="1" t="e">
        <f ca="1"/>
        <v>#N/A</v>
      </c>
      <c r="AC702" s="1" t="e">
        <f ca="1"/>
        <v>#N/A</v>
      </c>
      <c r="AD702" s="1" t="e">
        <f ca="1"/>
        <v>#N/A</v>
      </c>
      <c r="AE702" s="1" t="e">
        <f ca="1"/>
        <v>#N/A</v>
      </c>
      <c r="AF702" s="1" t="e">
        <f ca="1"/>
        <v>#N/A</v>
      </c>
      <c r="AG702" s="1" t="e">
        <f ca="1"/>
        <v>#N/A</v>
      </c>
      <c r="AH702" s="1" t="e">
        <f ca="1"/>
        <v>#N/A</v>
      </c>
      <c r="AI702" s="1" t="e">
        <f ca="1"/>
        <v>#N/A</v>
      </c>
      <c r="AJ702" s="1" t="e">
        <f t="shared" ca="1" si="142"/>
        <v>#N/A</v>
      </c>
      <c r="AK702" s="1" t="str">
        <f t="shared" ca="1" si="145"/>
        <v/>
      </c>
      <c r="AL702" s="93" t="str">
        <f ca="1">IF(ISNUMBER(AA702),IF(AA702&lt;intake_valve_lift!$B$4*1000,0,AA702),"")</f>
        <v/>
      </c>
      <c r="AM702" s="93" t="str">
        <f t="shared" ca="1" si="146"/>
        <v/>
      </c>
      <c r="AN702" s="1" t="str">
        <f t="shared" ca="1" si="147"/>
        <v/>
      </c>
      <c r="AO702" s="93" t="str">
        <f ca="1">IF(ISNUMBER(AE702),IF(AE702&lt;exhaust_valve_lift!$B$4*1000,0,AE702),"")</f>
        <v/>
      </c>
      <c r="AP702" s="93" t="str">
        <f t="shared" ca="1" si="148"/>
        <v/>
      </c>
      <c r="AQ702" s="1" t="e">
        <f ca="1"/>
        <v>#N/A</v>
      </c>
      <c r="AR702" s="1" t="e">
        <f ca="1"/>
        <v>#N/A</v>
      </c>
      <c r="AS702" s="1" t="e">
        <f ca="1"/>
        <v>#N/A</v>
      </c>
      <c r="AT702" s="1" t="e">
        <f ca="1"/>
        <v>#N/A</v>
      </c>
    </row>
    <row r="703" spans="1:46" x14ac:dyDescent="0.25">
      <c r="A703" s="8"/>
      <c r="B703" s="74"/>
      <c r="C703" s="6" t="str">
        <f t="shared" si="136"/>
        <v/>
      </c>
      <c r="D703" s="6" t="str">
        <f t="shared" si="143"/>
        <v/>
      </c>
      <c r="E703" s="3" t="str">
        <f t="shared" si="137"/>
        <v/>
      </c>
      <c r="F703" t="str">
        <f t="shared" si="138"/>
        <v/>
      </c>
      <c r="G703" s="75"/>
      <c r="H703" s="76"/>
      <c r="I703" s="6" t="str">
        <f t="shared" si="139"/>
        <v/>
      </c>
      <c r="J703" s="6" t="str">
        <f t="shared" si="144"/>
        <v/>
      </c>
      <c r="K703" s="3" t="str">
        <f t="shared" si="140"/>
        <v/>
      </c>
      <c r="L703" t="str">
        <f t="shared" si="141"/>
        <v/>
      </c>
      <c r="X703" s="1" t="e">
        <f ca="1"/>
        <v>#N/A</v>
      </c>
      <c r="Y703" s="1" t="e">
        <f ca="1"/>
        <v>#N/A</v>
      </c>
      <c r="Z703" s="92" t="e">
        <f ca="1"/>
        <v>#N/A</v>
      </c>
      <c r="AA703" s="1" t="e">
        <f ca="1"/>
        <v>#N/A</v>
      </c>
      <c r="AB703" s="1" t="e">
        <f ca="1"/>
        <v>#N/A</v>
      </c>
      <c r="AC703" s="1" t="e">
        <f ca="1"/>
        <v>#N/A</v>
      </c>
      <c r="AD703" s="1" t="e">
        <f ca="1"/>
        <v>#N/A</v>
      </c>
      <c r="AE703" s="1" t="e">
        <f ca="1"/>
        <v>#N/A</v>
      </c>
      <c r="AF703" s="1" t="e">
        <f ca="1"/>
        <v>#N/A</v>
      </c>
      <c r="AG703" s="1" t="e">
        <f ca="1"/>
        <v>#N/A</v>
      </c>
      <c r="AH703" s="1" t="e">
        <f ca="1"/>
        <v>#N/A</v>
      </c>
      <c r="AI703" s="1" t="e">
        <f ca="1"/>
        <v>#N/A</v>
      </c>
      <c r="AJ703" s="1" t="e">
        <f t="shared" ca="1" si="142"/>
        <v>#N/A</v>
      </c>
      <c r="AK703" s="1" t="str">
        <f t="shared" ca="1" si="145"/>
        <v/>
      </c>
      <c r="AL703" s="93" t="str">
        <f ca="1">IF(ISNUMBER(AA703),IF(AA703&lt;intake_valve_lift!$B$4*1000,0,AA703),"")</f>
        <v/>
      </c>
      <c r="AM703" s="93" t="str">
        <f t="shared" ca="1" si="146"/>
        <v/>
      </c>
      <c r="AN703" s="1" t="str">
        <f t="shared" ca="1" si="147"/>
        <v/>
      </c>
      <c r="AO703" s="93" t="str">
        <f ca="1">IF(ISNUMBER(AE703),IF(AE703&lt;exhaust_valve_lift!$B$4*1000,0,AE703),"")</f>
        <v/>
      </c>
      <c r="AP703" s="93" t="str">
        <f t="shared" ca="1" si="148"/>
        <v/>
      </c>
      <c r="AQ703" s="1" t="e">
        <f ca="1"/>
        <v>#N/A</v>
      </c>
      <c r="AR703" s="1" t="e">
        <f ca="1"/>
        <v>#N/A</v>
      </c>
      <c r="AS703" s="1" t="e">
        <f ca="1"/>
        <v>#N/A</v>
      </c>
      <c r="AT703" s="1" t="e">
        <f ca="1"/>
        <v>#N/A</v>
      </c>
    </row>
    <row r="704" spans="1:46" x14ac:dyDescent="0.25">
      <c r="A704" s="8"/>
      <c r="B704" s="74"/>
      <c r="C704" s="6" t="str">
        <f t="shared" si="136"/>
        <v/>
      </c>
      <c r="D704" s="6" t="str">
        <f t="shared" si="143"/>
        <v/>
      </c>
      <c r="E704" s="3" t="str">
        <f t="shared" si="137"/>
        <v/>
      </c>
      <c r="F704" t="str">
        <f t="shared" si="138"/>
        <v/>
      </c>
      <c r="G704" s="75"/>
      <c r="H704" s="76"/>
      <c r="I704" s="6" t="str">
        <f t="shared" si="139"/>
        <v/>
      </c>
      <c r="J704" s="6" t="str">
        <f t="shared" si="144"/>
        <v/>
      </c>
      <c r="K704" s="3" t="str">
        <f t="shared" si="140"/>
        <v/>
      </c>
      <c r="L704" t="str">
        <f t="shared" si="141"/>
        <v/>
      </c>
      <c r="X704" s="1" t="e">
        <f ca="1"/>
        <v>#N/A</v>
      </c>
      <c r="Y704" s="1" t="e">
        <f ca="1"/>
        <v>#N/A</v>
      </c>
      <c r="Z704" s="92" t="e">
        <f ca="1"/>
        <v>#N/A</v>
      </c>
      <c r="AA704" s="1" t="e">
        <f ca="1"/>
        <v>#N/A</v>
      </c>
      <c r="AB704" s="1" t="e">
        <f ca="1"/>
        <v>#N/A</v>
      </c>
      <c r="AC704" s="1" t="e">
        <f ca="1"/>
        <v>#N/A</v>
      </c>
      <c r="AD704" s="1" t="e">
        <f ca="1"/>
        <v>#N/A</v>
      </c>
      <c r="AE704" s="1" t="e">
        <f ca="1"/>
        <v>#N/A</v>
      </c>
      <c r="AF704" s="1" t="e">
        <f ca="1"/>
        <v>#N/A</v>
      </c>
      <c r="AG704" s="1" t="e">
        <f ca="1"/>
        <v>#N/A</v>
      </c>
      <c r="AH704" s="1" t="e">
        <f ca="1"/>
        <v>#N/A</v>
      </c>
      <c r="AI704" s="1" t="e">
        <f ca="1"/>
        <v>#N/A</v>
      </c>
      <c r="AJ704" s="1" t="e">
        <f t="shared" ca="1" si="142"/>
        <v>#N/A</v>
      </c>
      <c r="AK704" s="1" t="str">
        <f t="shared" ca="1" si="145"/>
        <v/>
      </c>
      <c r="AL704" s="93" t="str">
        <f ca="1">IF(ISNUMBER(AA704),IF(AA704&lt;intake_valve_lift!$B$4*1000,0,AA704),"")</f>
        <v/>
      </c>
      <c r="AM704" s="93" t="str">
        <f t="shared" ca="1" si="146"/>
        <v/>
      </c>
      <c r="AN704" s="1" t="str">
        <f t="shared" ca="1" si="147"/>
        <v/>
      </c>
      <c r="AO704" s="93" t="str">
        <f ca="1">IF(ISNUMBER(AE704),IF(AE704&lt;exhaust_valve_lift!$B$4*1000,0,AE704),"")</f>
        <v/>
      </c>
      <c r="AP704" s="93" t="str">
        <f t="shared" ca="1" si="148"/>
        <v/>
      </c>
      <c r="AQ704" s="1" t="e">
        <f ca="1"/>
        <v>#N/A</v>
      </c>
      <c r="AR704" s="1" t="e">
        <f ca="1"/>
        <v>#N/A</v>
      </c>
      <c r="AS704" s="1" t="e">
        <f ca="1"/>
        <v>#N/A</v>
      </c>
      <c r="AT704" s="1" t="e">
        <f ca="1"/>
        <v>#N/A</v>
      </c>
    </row>
    <row r="705" spans="1:46" x14ac:dyDescent="0.25">
      <c r="A705" s="8"/>
      <c r="B705" s="74"/>
      <c r="C705" s="6" t="str">
        <f t="shared" si="136"/>
        <v/>
      </c>
      <c r="D705" s="6" t="str">
        <f t="shared" si="143"/>
        <v/>
      </c>
      <c r="E705" s="3" t="str">
        <f t="shared" si="137"/>
        <v/>
      </c>
      <c r="F705" t="str">
        <f t="shared" si="138"/>
        <v/>
      </c>
      <c r="G705" s="75"/>
      <c r="H705" s="76"/>
      <c r="I705" s="6" t="str">
        <f t="shared" si="139"/>
        <v/>
      </c>
      <c r="J705" s="6" t="str">
        <f t="shared" si="144"/>
        <v/>
      </c>
      <c r="K705" s="3" t="str">
        <f t="shared" si="140"/>
        <v/>
      </c>
      <c r="L705" t="str">
        <f t="shared" si="141"/>
        <v/>
      </c>
      <c r="X705" s="1" t="e">
        <f ca="1"/>
        <v>#N/A</v>
      </c>
      <c r="Y705" s="1" t="e">
        <f ca="1"/>
        <v>#N/A</v>
      </c>
      <c r="Z705" s="92" t="e">
        <f ca="1"/>
        <v>#N/A</v>
      </c>
      <c r="AA705" s="1" t="e">
        <f ca="1"/>
        <v>#N/A</v>
      </c>
      <c r="AB705" s="1" t="e">
        <f ca="1"/>
        <v>#N/A</v>
      </c>
      <c r="AC705" s="1" t="e">
        <f ca="1"/>
        <v>#N/A</v>
      </c>
      <c r="AD705" s="1" t="e">
        <f ca="1"/>
        <v>#N/A</v>
      </c>
      <c r="AE705" s="1" t="e">
        <f ca="1"/>
        <v>#N/A</v>
      </c>
      <c r="AF705" s="1" t="e">
        <f ca="1"/>
        <v>#N/A</v>
      </c>
      <c r="AG705" s="1" t="e">
        <f ca="1"/>
        <v>#N/A</v>
      </c>
      <c r="AH705" s="1" t="e">
        <f ca="1"/>
        <v>#N/A</v>
      </c>
      <c r="AI705" s="1" t="e">
        <f ca="1"/>
        <v>#N/A</v>
      </c>
      <c r="AJ705" s="1" t="e">
        <f t="shared" ca="1" si="142"/>
        <v>#N/A</v>
      </c>
      <c r="AK705" s="1" t="str">
        <f t="shared" ca="1" si="145"/>
        <v/>
      </c>
      <c r="AL705" s="93" t="str">
        <f ca="1">IF(ISNUMBER(AA705),IF(AA705&lt;intake_valve_lift!$B$4*1000,0,AA705),"")</f>
        <v/>
      </c>
      <c r="AM705" s="93" t="str">
        <f t="shared" ca="1" si="146"/>
        <v/>
      </c>
      <c r="AN705" s="1" t="str">
        <f t="shared" ca="1" si="147"/>
        <v/>
      </c>
      <c r="AO705" s="93" t="str">
        <f ca="1">IF(ISNUMBER(AE705),IF(AE705&lt;exhaust_valve_lift!$B$4*1000,0,AE705),"")</f>
        <v/>
      </c>
      <c r="AP705" s="93" t="str">
        <f t="shared" ca="1" si="148"/>
        <v/>
      </c>
      <c r="AQ705" s="1" t="e">
        <f ca="1"/>
        <v>#N/A</v>
      </c>
      <c r="AR705" s="1" t="e">
        <f ca="1"/>
        <v>#N/A</v>
      </c>
      <c r="AS705" s="1" t="e">
        <f ca="1"/>
        <v>#N/A</v>
      </c>
      <c r="AT705" s="1" t="e">
        <f ca="1"/>
        <v>#N/A</v>
      </c>
    </row>
    <row r="706" spans="1:46" x14ac:dyDescent="0.25">
      <c r="A706" s="8"/>
      <c r="B706" s="74"/>
      <c r="C706" s="6" t="str">
        <f t="shared" si="136"/>
        <v/>
      </c>
      <c r="D706" s="6" t="str">
        <f t="shared" si="143"/>
        <v/>
      </c>
      <c r="E706" s="3" t="str">
        <f t="shared" si="137"/>
        <v/>
      </c>
      <c r="F706" t="str">
        <f t="shared" si="138"/>
        <v/>
      </c>
      <c r="G706" s="75"/>
      <c r="H706" s="76"/>
      <c r="I706" s="6" t="str">
        <f t="shared" si="139"/>
        <v/>
      </c>
      <c r="J706" s="6" t="str">
        <f t="shared" si="144"/>
        <v/>
      </c>
      <c r="K706" s="3" t="str">
        <f t="shared" si="140"/>
        <v/>
      </c>
      <c r="L706" t="str">
        <f t="shared" si="141"/>
        <v/>
      </c>
      <c r="X706" s="1" t="e">
        <f ca="1"/>
        <v>#N/A</v>
      </c>
      <c r="Y706" s="1" t="e">
        <f ca="1"/>
        <v>#N/A</v>
      </c>
      <c r="Z706" s="92" t="e">
        <f ca="1"/>
        <v>#N/A</v>
      </c>
      <c r="AA706" s="1" t="e">
        <f ca="1"/>
        <v>#N/A</v>
      </c>
      <c r="AB706" s="1" t="e">
        <f ca="1"/>
        <v>#N/A</v>
      </c>
      <c r="AC706" s="1" t="e">
        <f ca="1"/>
        <v>#N/A</v>
      </c>
      <c r="AD706" s="1" t="e">
        <f ca="1"/>
        <v>#N/A</v>
      </c>
      <c r="AE706" s="1" t="e">
        <f ca="1"/>
        <v>#N/A</v>
      </c>
      <c r="AF706" s="1" t="e">
        <f ca="1"/>
        <v>#N/A</v>
      </c>
      <c r="AG706" s="1" t="e">
        <f ca="1"/>
        <v>#N/A</v>
      </c>
      <c r="AH706" s="1" t="e">
        <f ca="1"/>
        <v>#N/A</v>
      </c>
      <c r="AI706" s="1" t="e">
        <f ca="1"/>
        <v>#N/A</v>
      </c>
      <c r="AJ706" s="1" t="e">
        <f t="shared" ca="1" si="142"/>
        <v>#N/A</v>
      </c>
      <c r="AK706" s="1" t="str">
        <f t="shared" ca="1" si="145"/>
        <v/>
      </c>
      <c r="AL706" s="93" t="str">
        <f ca="1">IF(ISNUMBER(AA706),IF(AA706&lt;intake_valve_lift!$B$4*1000,0,AA706),"")</f>
        <v/>
      </c>
      <c r="AM706" s="93" t="str">
        <f t="shared" ca="1" si="146"/>
        <v/>
      </c>
      <c r="AN706" s="1" t="str">
        <f t="shared" ca="1" si="147"/>
        <v/>
      </c>
      <c r="AO706" s="93" t="str">
        <f ca="1">IF(ISNUMBER(AE706),IF(AE706&lt;exhaust_valve_lift!$B$4*1000,0,AE706),"")</f>
        <v/>
      </c>
      <c r="AP706" s="93" t="str">
        <f t="shared" ca="1" si="148"/>
        <v/>
      </c>
      <c r="AQ706" s="1" t="e">
        <f ca="1"/>
        <v>#N/A</v>
      </c>
      <c r="AR706" s="1" t="e">
        <f ca="1"/>
        <v>#N/A</v>
      </c>
      <c r="AS706" s="1" t="e">
        <f ca="1"/>
        <v>#N/A</v>
      </c>
      <c r="AT706" s="1" t="e">
        <f ca="1"/>
        <v>#N/A</v>
      </c>
    </row>
    <row r="707" spans="1:46" x14ac:dyDescent="0.25">
      <c r="A707" s="8"/>
      <c r="B707" s="74"/>
      <c r="C707" s="6" t="str">
        <f t="shared" si="136"/>
        <v/>
      </c>
      <c r="D707" s="6" t="str">
        <f t="shared" si="143"/>
        <v/>
      </c>
      <c r="E707" s="3" t="str">
        <f t="shared" si="137"/>
        <v/>
      </c>
      <c r="F707" t="str">
        <f t="shared" si="138"/>
        <v/>
      </c>
      <c r="G707" s="75"/>
      <c r="H707" s="76"/>
      <c r="I707" s="6" t="str">
        <f t="shared" si="139"/>
        <v/>
      </c>
      <c r="J707" s="6" t="str">
        <f t="shared" si="144"/>
        <v/>
      </c>
      <c r="K707" s="3" t="str">
        <f t="shared" si="140"/>
        <v/>
      </c>
      <c r="L707" t="str">
        <f t="shared" si="141"/>
        <v/>
      </c>
      <c r="X707" s="1" t="e">
        <f ca="1"/>
        <v>#N/A</v>
      </c>
      <c r="Y707" s="1" t="e">
        <f ca="1"/>
        <v>#N/A</v>
      </c>
      <c r="Z707" s="92" t="e">
        <f ca="1"/>
        <v>#N/A</v>
      </c>
      <c r="AA707" s="1" t="e">
        <f ca="1"/>
        <v>#N/A</v>
      </c>
      <c r="AB707" s="1" t="e">
        <f ca="1"/>
        <v>#N/A</v>
      </c>
      <c r="AC707" s="1" t="e">
        <f ca="1"/>
        <v>#N/A</v>
      </c>
      <c r="AD707" s="1" t="e">
        <f ca="1"/>
        <v>#N/A</v>
      </c>
      <c r="AE707" s="1" t="e">
        <f ca="1"/>
        <v>#N/A</v>
      </c>
      <c r="AF707" s="1" t="e">
        <f ca="1"/>
        <v>#N/A</v>
      </c>
      <c r="AG707" s="1" t="e">
        <f ca="1"/>
        <v>#N/A</v>
      </c>
      <c r="AH707" s="1" t="e">
        <f ca="1"/>
        <v>#N/A</v>
      </c>
      <c r="AI707" s="1" t="e">
        <f ca="1"/>
        <v>#N/A</v>
      </c>
      <c r="AJ707" s="1" t="e">
        <f t="shared" ca="1" si="142"/>
        <v>#N/A</v>
      </c>
      <c r="AK707" s="1" t="str">
        <f t="shared" ca="1" si="145"/>
        <v/>
      </c>
      <c r="AL707" s="93" t="str">
        <f ca="1">IF(ISNUMBER(AA707),IF(AA707&lt;intake_valve_lift!$B$4*1000,0,AA707),"")</f>
        <v/>
      </c>
      <c r="AM707" s="93" t="str">
        <f t="shared" ca="1" si="146"/>
        <v/>
      </c>
      <c r="AN707" s="1" t="str">
        <f t="shared" ca="1" si="147"/>
        <v/>
      </c>
      <c r="AO707" s="93" t="str">
        <f ca="1">IF(ISNUMBER(AE707),IF(AE707&lt;exhaust_valve_lift!$B$4*1000,0,AE707),"")</f>
        <v/>
      </c>
      <c r="AP707" s="93" t="str">
        <f t="shared" ca="1" si="148"/>
        <v/>
      </c>
      <c r="AQ707" s="1" t="e">
        <f ca="1"/>
        <v>#N/A</v>
      </c>
      <c r="AR707" s="1" t="e">
        <f ca="1"/>
        <v>#N/A</v>
      </c>
      <c r="AS707" s="1" t="e">
        <f ca="1"/>
        <v>#N/A</v>
      </c>
      <c r="AT707" s="1" t="e">
        <f ca="1"/>
        <v>#N/A</v>
      </c>
    </row>
    <row r="708" spans="1:46" x14ac:dyDescent="0.25">
      <c r="A708" s="8"/>
      <c r="B708" s="74"/>
      <c r="C708" s="6" t="str">
        <f t="shared" ref="C708:C771" si="149">IF(ISNUMBER(A708),MAX(0,ROUND(B708-$P$31,2)),"")</f>
        <v/>
      </c>
      <c r="D708" s="6" t="str">
        <f t="shared" si="143"/>
        <v/>
      </c>
      <c r="E708" s="3" t="str">
        <f t="shared" ref="E708:E771" si="150">IF(ISNUMBER(A708),A708+$Q$7-$P$27,"")</f>
        <v/>
      </c>
      <c r="F708" t="str">
        <f t="shared" ref="F708:F771" si="151">IF(ISNUMBER(A708),A708+$Q$7-$P$27-$P$4,"")</f>
        <v/>
      </c>
      <c r="G708" s="75"/>
      <c r="H708" s="76"/>
      <c r="I708" s="6" t="str">
        <f t="shared" ref="I708:I771" si="152">IF(ISNUMBER(G708),MAX(0,ROUND(H708-$S$31,2)),"")</f>
        <v/>
      </c>
      <c r="J708" s="6" t="str">
        <f t="shared" si="144"/>
        <v/>
      </c>
      <c r="K708" s="3" t="str">
        <f t="shared" ref="K708:K771" si="153">IF(ISNUMBER(G708),G708+$Q$9-$S$27,"")</f>
        <v/>
      </c>
      <c r="L708" t="str">
        <f t="shared" ref="L708:L771" si="154">IF(ISNUMBER(G708),G708+$Q$9-$S$27+$Q$4,"")</f>
        <v/>
      </c>
      <c r="X708" s="1" t="e">
        <f ca="1"/>
        <v>#N/A</v>
      </c>
      <c r="Y708" s="1" t="e">
        <f ca="1"/>
        <v>#N/A</v>
      </c>
      <c r="Z708" s="92" t="e">
        <f ca="1"/>
        <v>#N/A</v>
      </c>
      <c r="AA708" s="1" t="e">
        <f ca="1"/>
        <v>#N/A</v>
      </c>
      <c r="AB708" s="1" t="e">
        <f ca="1"/>
        <v>#N/A</v>
      </c>
      <c r="AC708" s="1" t="e">
        <f ca="1"/>
        <v>#N/A</v>
      </c>
      <c r="AD708" s="1" t="e">
        <f ca="1"/>
        <v>#N/A</v>
      </c>
      <c r="AE708" s="1" t="e">
        <f ca="1"/>
        <v>#N/A</v>
      </c>
      <c r="AF708" s="1" t="e">
        <f ca="1"/>
        <v>#N/A</v>
      </c>
      <c r="AG708" s="1" t="e">
        <f ca="1"/>
        <v>#N/A</v>
      </c>
      <c r="AH708" s="1" t="e">
        <f ca="1"/>
        <v>#N/A</v>
      </c>
      <c r="AI708" s="1" t="e">
        <f ca="1"/>
        <v>#N/A</v>
      </c>
      <c r="AJ708" s="1" t="e">
        <f t="shared" ca="1" si="142"/>
        <v>#N/A</v>
      </c>
      <c r="AK708" s="1" t="str">
        <f t="shared" ca="1" si="145"/>
        <v/>
      </c>
      <c r="AL708" s="93" t="str">
        <f ca="1">IF(ISNUMBER(AA708),IF(AA708&lt;intake_valve_lift!$B$4*1000,0,AA708),"")</f>
        <v/>
      </c>
      <c r="AM708" s="93" t="str">
        <f t="shared" ca="1" si="146"/>
        <v/>
      </c>
      <c r="AN708" s="1" t="str">
        <f t="shared" ca="1" si="147"/>
        <v/>
      </c>
      <c r="AO708" s="93" t="str">
        <f ca="1">IF(ISNUMBER(AE708),IF(AE708&lt;exhaust_valve_lift!$B$4*1000,0,AE708),"")</f>
        <v/>
      </c>
      <c r="AP708" s="93" t="str">
        <f t="shared" ca="1" si="148"/>
        <v/>
      </c>
      <c r="AQ708" s="1" t="e">
        <f ca="1"/>
        <v>#N/A</v>
      </c>
      <c r="AR708" s="1" t="e">
        <f ca="1"/>
        <v>#N/A</v>
      </c>
      <c r="AS708" s="1" t="e">
        <f ca="1"/>
        <v>#N/A</v>
      </c>
      <c r="AT708" s="1" t="e">
        <f ca="1"/>
        <v>#N/A</v>
      </c>
    </row>
    <row r="709" spans="1:46" x14ac:dyDescent="0.25">
      <c r="A709" s="8"/>
      <c r="B709" s="74"/>
      <c r="C709" s="6" t="str">
        <f t="shared" si="149"/>
        <v/>
      </c>
      <c r="D709" s="6" t="str">
        <f t="shared" si="143"/>
        <v/>
      </c>
      <c r="E709" s="3" t="str">
        <f t="shared" si="150"/>
        <v/>
      </c>
      <c r="F709" t="str">
        <f t="shared" si="151"/>
        <v/>
      </c>
      <c r="G709" s="75"/>
      <c r="H709" s="76"/>
      <c r="I709" s="6" t="str">
        <f t="shared" si="152"/>
        <v/>
      </c>
      <c r="J709" s="6" t="str">
        <f t="shared" si="144"/>
        <v/>
      </c>
      <c r="K709" s="3" t="str">
        <f t="shared" si="153"/>
        <v/>
      </c>
      <c r="L709" t="str">
        <f t="shared" si="154"/>
        <v/>
      </c>
      <c r="X709" s="1" t="e">
        <f ca="1"/>
        <v>#N/A</v>
      </c>
      <c r="Y709" s="1" t="e">
        <f ca="1"/>
        <v>#N/A</v>
      </c>
      <c r="Z709" s="92" t="e">
        <f ca="1"/>
        <v>#N/A</v>
      </c>
      <c r="AA709" s="1" t="e">
        <f ca="1"/>
        <v>#N/A</v>
      </c>
      <c r="AB709" s="1" t="e">
        <f ca="1"/>
        <v>#N/A</v>
      </c>
      <c r="AC709" s="1" t="e">
        <f ca="1"/>
        <v>#N/A</v>
      </c>
      <c r="AD709" s="1" t="e">
        <f ca="1"/>
        <v>#N/A</v>
      </c>
      <c r="AE709" s="1" t="e">
        <f ca="1"/>
        <v>#N/A</v>
      </c>
      <c r="AF709" s="1" t="e">
        <f ca="1"/>
        <v>#N/A</v>
      </c>
      <c r="AG709" s="1" t="e">
        <f ca="1"/>
        <v>#N/A</v>
      </c>
      <c r="AH709" s="1" t="e">
        <f ca="1"/>
        <v>#N/A</v>
      </c>
      <c r="AI709" s="1" t="e">
        <f ca="1"/>
        <v>#N/A</v>
      </c>
      <c r="AJ709" s="1" t="e">
        <f t="shared" ca="1" si="142"/>
        <v>#N/A</v>
      </c>
      <c r="AK709" s="1" t="str">
        <f t="shared" ca="1" si="145"/>
        <v/>
      </c>
      <c r="AL709" s="93" t="str">
        <f ca="1">IF(ISNUMBER(AA709),IF(AA709&lt;intake_valve_lift!$B$4*1000,0,AA709),"")</f>
        <v/>
      </c>
      <c r="AM709" s="93" t="str">
        <f t="shared" ca="1" si="146"/>
        <v/>
      </c>
      <c r="AN709" s="1" t="str">
        <f t="shared" ca="1" si="147"/>
        <v/>
      </c>
      <c r="AO709" s="93" t="str">
        <f ca="1">IF(ISNUMBER(AE709),IF(AE709&lt;exhaust_valve_lift!$B$4*1000,0,AE709),"")</f>
        <v/>
      </c>
      <c r="AP709" s="93" t="str">
        <f t="shared" ca="1" si="148"/>
        <v/>
      </c>
      <c r="AQ709" s="1" t="e">
        <f ca="1"/>
        <v>#N/A</v>
      </c>
      <c r="AR709" s="1" t="e">
        <f ca="1"/>
        <v>#N/A</v>
      </c>
      <c r="AS709" s="1" t="e">
        <f ca="1"/>
        <v>#N/A</v>
      </c>
      <c r="AT709" s="1" t="e">
        <f ca="1"/>
        <v>#N/A</v>
      </c>
    </row>
    <row r="710" spans="1:46" x14ac:dyDescent="0.25">
      <c r="A710" s="8"/>
      <c r="B710" s="74"/>
      <c r="C710" s="6" t="str">
        <f t="shared" si="149"/>
        <v/>
      </c>
      <c r="D710" s="6" t="str">
        <f t="shared" si="143"/>
        <v/>
      </c>
      <c r="E710" s="3" t="str">
        <f t="shared" si="150"/>
        <v/>
      </c>
      <c r="F710" t="str">
        <f t="shared" si="151"/>
        <v/>
      </c>
      <c r="G710" s="75"/>
      <c r="H710" s="76"/>
      <c r="I710" s="6" t="str">
        <f t="shared" si="152"/>
        <v/>
      </c>
      <c r="J710" s="6" t="str">
        <f t="shared" si="144"/>
        <v/>
      </c>
      <c r="K710" s="3" t="str">
        <f t="shared" si="153"/>
        <v/>
      </c>
      <c r="L710" t="str">
        <f t="shared" si="154"/>
        <v/>
      </c>
      <c r="X710" s="1" t="e">
        <f ca="1"/>
        <v>#N/A</v>
      </c>
      <c r="Y710" s="1" t="e">
        <f ca="1"/>
        <v>#N/A</v>
      </c>
      <c r="Z710" s="92" t="e">
        <f ca="1"/>
        <v>#N/A</v>
      </c>
      <c r="AA710" s="1" t="e">
        <f ca="1"/>
        <v>#N/A</v>
      </c>
      <c r="AB710" s="1" t="e">
        <f ca="1"/>
        <v>#N/A</v>
      </c>
      <c r="AC710" s="1" t="e">
        <f ca="1"/>
        <v>#N/A</v>
      </c>
      <c r="AD710" s="1" t="e">
        <f ca="1"/>
        <v>#N/A</v>
      </c>
      <c r="AE710" s="1" t="e">
        <f ca="1"/>
        <v>#N/A</v>
      </c>
      <c r="AF710" s="1" t="e">
        <f ca="1"/>
        <v>#N/A</v>
      </c>
      <c r="AG710" s="1" t="e">
        <f ca="1"/>
        <v>#N/A</v>
      </c>
      <c r="AH710" s="1" t="e">
        <f ca="1"/>
        <v>#N/A</v>
      </c>
      <c r="AI710" s="1" t="e">
        <f ca="1"/>
        <v>#N/A</v>
      </c>
      <c r="AJ710" s="1" t="e">
        <f t="shared" ref="AJ710:AJ773" ca="1" si="155">AI710-AG710</f>
        <v>#N/A</v>
      </c>
      <c r="AK710" s="1" t="str">
        <f t="shared" ca="1" si="145"/>
        <v/>
      </c>
      <c r="AL710" s="93" t="str">
        <f ca="1">IF(ISNUMBER(AA710),IF(AA710&lt;intake_valve_lift!$B$4*1000,0,AA710),"")</f>
        <v/>
      </c>
      <c r="AM710" s="93" t="str">
        <f t="shared" ca="1" si="146"/>
        <v/>
      </c>
      <c r="AN710" s="1" t="str">
        <f t="shared" ca="1" si="147"/>
        <v/>
      </c>
      <c r="AO710" s="93" t="str">
        <f ca="1">IF(ISNUMBER(AE710),IF(AE710&lt;exhaust_valve_lift!$B$4*1000,0,AE710),"")</f>
        <v/>
      </c>
      <c r="AP710" s="93" t="str">
        <f t="shared" ca="1" si="148"/>
        <v/>
      </c>
      <c r="AQ710" s="1" t="e">
        <f ca="1"/>
        <v>#N/A</v>
      </c>
      <c r="AR710" s="1" t="e">
        <f ca="1"/>
        <v>#N/A</v>
      </c>
      <c r="AS710" s="1" t="e">
        <f ca="1"/>
        <v>#N/A</v>
      </c>
      <c r="AT710" s="1" t="e">
        <f ca="1"/>
        <v>#N/A</v>
      </c>
    </row>
    <row r="711" spans="1:46" x14ac:dyDescent="0.25">
      <c r="A711" s="8"/>
      <c r="B711" s="74"/>
      <c r="C711" s="6" t="str">
        <f t="shared" si="149"/>
        <v/>
      </c>
      <c r="D711" s="6" t="str">
        <f t="shared" si="143"/>
        <v/>
      </c>
      <c r="E711" s="3" t="str">
        <f t="shared" si="150"/>
        <v/>
      </c>
      <c r="F711" t="str">
        <f t="shared" si="151"/>
        <v/>
      </c>
      <c r="G711" s="75"/>
      <c r="H711" s="76"/>
      <c r="I711" s="6" t="str">
        <f t="shared" si="152"/>
        <v/>
      </c>
      <c r="J711" s="6" t="str">
        <f t="shared" si="144"/>
        <v/>
      </c>
      <c r="K711" s="3" t="str">
        <f t="shared" si="153"/>
        <v/>
      </c>
      <c r="L711" t="str">
        <f t="shared" si="154"/>
        <v/>
      </c>
      <c r="X711" s="1" t="e">
        <f ca="1"/>
        <v>#N/A</v>
      </c>
      <c r="Y711" s="1" t="e">
        <f ca="1"/>
        <v>#N/A</v>
      </c>
      <c r="Z711" s="92" t="e">
        <f ca="1"/>
        <v>#N/A</v>
      </c>
      <c r="AA711" s="1" t="e">
        <f ca="1"/>
        <v>#N/A</v>
      </c>
      <c r="AB711" s="1" t="e">
        <f ca="1"/>
        <v>#N/A</v>
      </c>
      <c r="AC711" s="1" t="e">
        <f ca="1"/>
        <v>#N/A</v>
      </c>
      <c r="AD711" s="1" t="e">
        <f ca="1"/>
        <v>#N/A</v>
      </c>
      <c r="AE711" s="1" t="e">
        <f ca="1"/>
        <v>#N/A</v>
      </c>
      <c r="AF711" s="1" t="e">
        <f ca="1"/>
        <v>#N/A</v>
      </c>
      <c r="AG711" s="1" t="e">
        <f ca="1"/>
        <v>#N/A</v>
      </c>
      <c r="AH711" s="1" t="e">
        <f ca="1"/>
        <v>#N/A</v>
      </c>
      <c r="AI711" s="1" t="e">
        <f ca="1"/>
        <v>#N/A</v>
      </c>
      <c r="AJ711" s="1" t="e">
        <f t="shared" ca="1" si="155"/>
        <v>#N/A</v>
      </c>
      <c r="AK711" s="1" t="str">
        <f t="shared" ca="1" si="145"/>
        <v/>
      </c>
      <c r="AL711" s="93" t="str">
        <f ca="1">IF(ISNUMBER(AA711),IF(AA711&lt;intake_valve_lift!$B$4*1000,0,AA711),"")</f>
        <v/>
      </c>
      <c r="AM711" s="93" t="str">
        <f t="shared" ca="1" si="146"/>
        <v/>
      </c>
      <c r="AN711" s="1" t="str">
        <f t="shared" ca="1" si="147"/>
        <v/>
      </c>
      <c r="AO711" s="93" t="str">
        <f ca="1">IF(ISNUMBER(AE711),IF(AE711&lt;exhaust_valve_lift!$B$4*1000,0,AE711),"")</f>
        <v/>
      </c>
      <c r="AP711" s="93" t="str">
        <f t="shared" ca="1" si="148"/>
        <v/>
      </c>
      <c r="AQ711" s="1" t="e">
        <f ca="1"/>
        <v>#N/A</v>
      </c>
      <c r="AR711" s="1" t="e">
        <f ca="1"/>
        <v>#N/A</v>
      </c>
      <c r="AS711" s="1" t="e">
        <f ca="1"/>
        <v>#N/A</v>
      </c>
      <c r="AT711" s="1" t="e">
        <f ca="1"/>
        <v>#N/A</v>
      </c>
    </row>
    <row r="712" spans="1:46" x14ac:dyDescent="0.25">
      <c r="A712" s="8"/>
      <c r="B712" s="74"/>
      <c r="C712" s="6" t="str">
        <f t="shared" si="149"/>
        <v/>
      </c>
      <c r="D712" s="6" t="str">
        <f t="shared" si="143"/>
        <v/>
      </c>
      <c r="E712" s="3" t="str">
        <f t="shared" si="150"/>
        <v/>
      </c>
      <c r="F712" t="str">
        <f t="shared" si="151"/>
        <v/>
      </c>
      <c r="G712" s="75"/>
      <c r="H712" s="76"/>
      <c r="I712" s="6" t="str">
        <f t="shared" si="152"/>
        <v/>
      </c>
      <c r="J712" s="6" t="str">
        <f t="shared" si="144"/>
        <v/>
      </c>
      <c r="K712" s="3" t="str">
        <f t="shared" si="153"/>
        <v/>
      </c>
      <c r="L712" t="str">
        <f t="shared" si="154"/>
        <v/>
      </c>
      <c r="X712" s="1" t="e">
        <f ca="1"/>
        <v>#N/A</v>
      </c>
      <c r="Y712" s="1" t="e">
        <f ca="1"/>
        <v>#N/A</v>
      </c>
      <c r="Z712" s="92" t="e">
        <f ca="1"/>
        <v>#N/A</v>
      </c>
      <c r="AA712" s="1" t="e">
        <f ca="1"/>
        <v>#N/A</v>
      </c>
      <c r="AB712" s="1" t="e">
        <f ca="1"/>
        <v>#N/A</v>
      </c>
      <c r="AC712" s="1" t="e">
        <f ca="1"/>
        <v>#N/A</v>
      </c>
      <c r="AD712" s="1" t="e">
        <f ca="1"/>
        <v>#N/A</v>
      </c>
      <c r="AE712" s="1" t="e">
        <f ca="1"/>
        <v>#N/A</v>
      </c>
      <c r="AF712" s="1" t="e">
        <f ca="1"/>
        <v>#N/A</v>
      </c>
      <c r="AG712" s="1" t="e">
        <f ca="1"/>
        <v>#N/A</v>
      </c>
      <c r="AH712" s="1" t="e">
        <f ca="1"/>
        <v>#N/A</v>
      </c>
      <c r="AI712" s="1" t="e">
        <f ca="1"/>
        <v>#N/A</v>
      </c>
      <c r="AJ712" s="1" t="e">
        <f t="shared" ca="1" si="155"/>
        <v>#N/A</v>
      </c>
      <c r="AK712" s="1" t="str">
        <f t="shared" ca="1" si="145"/>
        <v/>
      </c>
      <c r="AL712" s="93" t="str">
        <f ca="1">IF(ISNUMBER(AA712),IF(AA712&lt;intake_valve_lift!$B$4*1000,0,AA712),"")</f>
        <v/>
      </c>
      <c r="AM712" s="93" t="str">
        <f t="shared" ca="1" si="146"/>
        <v/>
      </c>
      <c r="AN712" s="1" t="str">
        <f t="shared" ca="1" si="147"/>
        <v/>
      </c>
      <c r="AO712" s="93" t="str">
        <f ca="1">IF(ISNUMBER(AE712),IF(AE712&lt;exhaust_valve_lift!$B$4*1000,0,AE712),"")</f>
        <v/>
      </c>
      <c r="AP712" s="93" t="str">
        <f t="shared" ca="1" si="148"/>
        <v/>
      </c>
      <c r="AQ712" s="1" t="e">
        <f ca="1"/>
        <v>#N/A</v>
      </c>
      <c r="AR712" s="1" t="e">
        <f ca="1"/>
        <v>#N/A</v>
      </c>
      <c r="AS712" s="1" t="e">
        <f ca="1"/>
        <v>#N/A</v>
      </c>
      <c r="AT712" s="1" t="e">
        <f ca="1"/>
        <v>#N/A</v>
      </c>
    </row>
    <row r="713" spans="1:46" x14ac:dyDescent="0.25">
      <c r="A713" s="8"/>
      <c r="B713" s="74"/>
      <c r="C713" s="6" t="str">
        <f t="shared" si="149"/>
        <v/>
      </c>
      <c r="D713" s="6" t="str">
        <f t="shared" si="143"/>
        <v/>
      </c>
      <c r="E713" s="3" t="str">
        <f t="shared" si="150"/>
        <v/>
      </c>
      <c r="F713" t="str">
        <f t="shared" si="151"/>
        <v/>
      </c>
      <c r="G713" s="75"/>
      <c r="H713" s="76"/>
      <c r="I713" s="6" t="str">
        <f t="shared" si="152"/>
        <v/>
      </c>
      <c r="J713" s="6" t="str">
        <f t="shared" si="144"/>
        <v/>
      </c>
      <c r="K713" s="3" t="str">
        <f t="shared" si="153"/>
        <v/>
      </c>
      <c r="L713" t="str">
        <f t="shared" si="154"/>
        <v/>
      </c>
      <c r="X713" s="1" t="e">
        <f ca="1"/>
        <v>#N/A</v>
      </c>
      <c r="Y713" s="1" t="e">
        <f ca="1"/>
        <v>#N/A</v>
      </c>
      <c r="Z713" s="92" t="e">
        <f ca="1"/>
        <v>#N/A</v>
      </c>
      <c r="AA713" s="1" t="e">
        <f ca="1"/>
        <v>#N/A</v>
      </c>
      <c r="AB713" s="1" t="e">
        <f ca="1"/>
        <v>#N/A</v>
      </c>
      <c r="AC713" s="1" t="e">
        <f ca="1"/>
        <v>#N/A</v>
      </c>
      <c r="AD713" s="1" t="e">
        <f ca="1"/>
        <v>#N/A</v>
      </c>
      <c r="AE713" s="1" t="e">
        <f ca="1"/>
        <v>#N/A</v>
      </c>
      <c r="AF713" s="1" t="e">
        <f ca="1"/>
        <v>#N/A</v>
      </c>
      <c r="AG713" s="1" t="e">
        <f ca="1"/>
        <v>#N/A</v>
      </c>
      <c r="AH713" s="1" t="e">
        <f ca="1"/>
        <v>#N/A</v>
      </c>
      <c r="AI713" s="1" t="e">
        <f ca="1"/>
        <v>#N/A</v>
      </c>
      <c r="AJ713" s="1" t="e">
        <f t="shared" ca="1" si="155"/>
        <v>#N/A</v>
      </c>
      <c r="AK713" s="1" t="str">
        <f t="shared" ca="1" si="145"/>
        <v/>
      </c>
      <c r="AL713" s="93" t="str">
        <f ca="1">IF(ISNUMBER(AA713),IF(AA713&lt;intake_valve_lift!$B$4*1000,0,AA713),"")</f>
        <v/>
      </c>
      <c r="AM713" s="93" t="str">
        <f t="shared" ca="1" si="146"/>
        <v/>
      </c>
      <c r="AN713" s="1" t="str">
        <f t="shared" ca="1" si="147"/>
        <v/>
      </c>
      <c r="AO713" s="93" t="str">
        <f ca="1">IF(ISNUMBER(AE713),IF(AE713&lt;exhaust_valve_lift!$B$4*1000,0,AE713),"")</f>
        <v/>
      </c>
      <c r="AP713" s="93" t="str">
        <f t="shared" ca="1" si="148"/>
        <v/>
      </c>
      <c r="AQ713" s="1" t="e">
        <f ca="1"/>
        <v>#N/A</v>
      </c>
      <c r="AR713" s="1" t="e">
        <f ca="1"/>
        <v>#N/A</v>
      </c>
      <c r="AS713" s="1" t="e">
        <f ca="1"/>
        <v>#N/A</v>
      </c>
      <c r="AT713" s="1" t="e">
        <f ca="1"/>
        <v>#N/A</v>
      </c>
    </row>
    <row r="714" spans="1:46" x14ac:dyDescent="0.25">
      <c r="A714" s="8"/>
      <c r="B714" s="74"/>
      <c r="C714" s="6" t="str">
        <f t="shared" si="149"/>
        <v/>
      </c>
      <c r="D714" s="6" t="str">
        <f t="shared" si="143"/>
        <v/>
      </c>
      <c r="E714" s="3" t="str">
        <f t="shared" si="150"/>
        <v/>
      </c>
      <c r="F714" t="str">
        <f t="shared" si="151"/>
        <v/>
      </c>
      <c r="G714" s="75"/>
      <c r="H714" s="76"/>
      <c r="I714" s="6" t="str">
        <f t="shared" si="152"/>
        <v/>
      </c>
      <c r="J714" s="6" t="str">
        <f t="shared" si="144"/>
        <v/>
      </c>
      <c r="K714" s="3" t="str">
        <f t="shared" si="153"/>
        <v/>
      </c>
      <c r="L714" t="str">
        <f t="shared" si="154"/>
        <v/>
      </c>
      <c r="X714" s="1" t="e">
        <f ca="1"/>
        <v>#N/A</v>
      </c>
      <c r="Y714" s="1" t="e">
        <f ca="1"/>
        <v>#N/A</v>
      </c>
      <c r="Z714" s="92" t="e">
        <f ca="1"/>
        <v>#N/A</v>
      </c>
      <c r="AA714" s="1" t="e">
        <f ca="1"/>
        <v>#N/A</v>
      </c>
      <c r="AB714" s="1" t="e">
        <f ca="1"/>
        <v>#N/A</v>
      </c>
      <c r="AC714" s="1" t="e">
        <f ca="1"/>
        <v>#N/A</v>
      </c>
      <c r="AD714" s="1" t="e">
        <f ca="1"/>
        <v>#N/A</v>
      </c>
      <c r="AE714" s="1" t="e">
        <f ca="1"/>
        <v>#N/A</v>
      </c>
      <c r="AF714" s="1" t="e">
        <f ca="1"/>
        <v>#N/A</v>
      </c>
      <c r="AG714" s="1" t="e">
        <f ca="1"/>
        <v>#N/A</v>
      </c>
      <c r="AH714" s="1" t="e">
        <f ca="1"/>
        <v>#N/A</v>
      </c>
      <c r="AI714" s="1" t="e">
        <f ca="1"/>
        <v>#N/A</v>
      </c>
      <c r="AJ714" s="1" t="e">
        <f t="shared" ca="1" si="155"/>
        <v>#N/A</v>
      </c>
      <c r="AK714" s="1" t="str">
        <f t="shared" ca="1" si="145"/>
        <v/>
      </c>
      <c r="AL714" s="93" t="str">
        <f ca="1">IF(ISNUMBER(AA714),IF(AA714&lt;intake_valve_lift!$B$4*1000,0,AA714),"")</f>
        <v/>
      </c>
      <c r="AM714" s="93" t="str">
        <f t="shared" ca="1" si="146"/>
        <v/>
      </c>
      <c r="AN714" s="1" t="str">
        <f t="shared" ca="1" si="147"/>
        <v/>
      </c>
      <c r="AO714" s="93" t="str">
        <f ca="1">IF(ISNUMBER(AE714),IF(AE714&lt;exhaust_valve_lift!$B$4*1000,0,AE714),"")</f>
        <v/>
      </c>
      <c r="AP714" s="93" t="str">
        <f t="shared" ca="1" si="148"/>
        <v/>
      </c>
      <c r="AQ714" s="1" t="e">
        <f ca="1"/>
        <v>#N/A</v>
      </c>
      <c r="AR714" s="1" t="e">
        <f ca="1"/>
        <v>#N/A</v>
      </c>
      <c r="AS714" s="1" t="e">
        <f ca="1"/>
        <v>#N/A</v>
      </c>
      <c r="AT714" s="1" t="e">
        <f ca="1"/>
        <v>#N/A</v>
      </c>
    </row>
    <row r="715" spans="1:46" x14ac:dyDescent="0.25">
      <c r="A715" s="8"/>
      <c r="B715" s="74"/>
      <c r="C715" s="6" t="str">
        <f t="shared" si="149"/>
        <v/>
      </c>
      <c r="D715" s="6" t="str">
        <f t="shared" si="143"/>
        <v/>
      </c>
      <c r="E715" s="3" t="str">
        <f t="shared" si="150"/>
        <v/>
      </c>
      <c r="F715" t="str">
        <f t="shared" si="151"/>
        <v/>
      </c>
      <c r="G715" s="75"/>
      <c r="H715" s="76"/>
      <c r="I715" s="6" t="str">
        <f t="shared" si="152"/>
        <v/>
      </c>
      <c r="J715" s="6" t="str">
        <f t="shared" si="144"/>
        <v/>
      </c>
      <c r="K715" s="3" t="str">
        <f t="shared" si="153"/>
        <v/>
      </c>
      <c r="L715" t="str">
        <f t="shared" si="154"/>
        <v/>
      </c>
      <c r="X715" s="1" t="e">
        <f ca="1"/>
        <v>#N/A</v>
      </c>
      <c r="Y715" s="1" t="e">
        <f ca="1"/>
        <v>#N/A</v>
      </c>
      <c r="Z715" s="92" t="e">
        <f ca="1"/>
        <v>#N/A</v>
      </c>
      <c r="AA715" s="1" t="e">
        <f ca="1"/>
        <v>#N/A</v>
      </c>
      <c r="AB715" s="1" t="e">
        <f ca="1"/>
        <v>#N/A</v>
      </c>
      <c r="AC715" s="1" t="e">
        <f ca="1"/>
        <v>#N/A</v>
      </c>
      <c r="AD715" s="1" t="e">
        <f ca="1"/>
        <v>#N/A</v>
      </c>
      <c r="AE715" s="1" t="e">
        <f ca="1"/>
        <v>#N/A</v>
      </c>
      <c r="AF715" s="1" t="e">
        <f ca="1"/>
        <v>#N/A</v>
      </c>
      <c r="AG715" s="1" t="e">
        <f ca="1"/>
        <v>#N/A</v>
      </c>
      <c r="AH715" s="1" t="e">
        <f ca="1"/>
        <v>#N/A</v>
      </c>
      <c r="AI715" s="1" t="e">
        <f ca="1"/>
        <v>#N/A</v>
      </c>
      <c r="AJ715" s="1" t="e">
        <f t="shared" ca="1" si="155"/>
        <v>#N/A</v>
      </c>
      <c r="AK715" s="1" t="str">
        <f t="shared" ca="1" si="145"/>
        <v/>
      </c>
      <c r="AL715" s="93" t="str">
        <f ca="1">IF(ISNUMBER(AA715),IF(AA715&lt;intake_valve_lift!$B$4*1000,0,AA715),"")</f>
        <v/>
      </c>
      <c r="AM715" s="93" t="str">
        <f t="shared" ca="1" si="146"/>
        <v/>
      </c>
      <c r="AN715" s="1" t="str">
        <f t="shared" ca="1" si="147"/>
        <v/>
      </c>
      <c r="AO715" s="93" t="str">
        <f ca="1">IF(ISNUMBER(AE715),IF(AE715&lt;exhaust_valve_lift!$B$4*1000,0,AE715),"")</f>
        <v/>
      </c>
      <c r="AP715" s="93" t="str">
        <f t="shared" ca="1" si="148"/>
        <v/>
      </c>
      <c r="AQ715" s="1" t="e">
        <f ca="1"/>
        <v>#N/A</v>
      </c>
      <c r="AR715" s="1" t="e">
        <f ca="1"/>
        <v>#N/A</v>
      </c>
      <c r="AS715" s="1" t="e">
        <f ca="1"/>
        <v>#N/A</v>
      </c>
      <c r="AT715" s="1" t="e">
        <f ca="1"/>
        <v>#N/A</v>
      </c>
    </row>
    <row r="716" spans="1:46" x14ac:dyDescent="0.25">
      <c r="A716" s="8"/>
      <c r="B716" s="74"/>
      <c r="C716" s="6" t="str">
        <f t="shared" si="149"/>
        <v/>
      </c>
      <c r="D716" s="6" t="str">
        <f t="shared" si="143"/>
        <v/>
      </c>
      <c r="E716" s="3" t="str">
        <f t="shared" si="150"/>
        <v/>
      </c>
      <c r="F716" t="str">
        <f t="shared" si="151"/>
        <v/>
      </c>
      <c r="G716" s="75"/>
      <c r="H716" s="76"/>
      <c r="I716" s="6" t="str">
        <f t="shared" si="152"/>
        <v/>
      </c>
      <c r="J716" s="6" t="str">
        <f t="shared" si="144"/>
        <v/>
      </c>
      <c r="K716" s="3" t="str">
        <f t="shared" si="153"/>
        <v/>
      </c>
      <c r="L716" t="str">
        <f t="shared" si="154"/>
        <v/>
      </c>
      <c r="X716" s="1" t="e">
        <f ca="1"/>
        <v>#N/A</v>
      </c>
      <c r="Y716" s="1" t="e">
        <f ca="1"/>
        <v>#N/A</v>
      </c>
      <c r="Z716" s="92" t="e">
        <f ca="1"/>
        <v>#N/A</v>
      </c>
      <c r="AA716" s="1" t="e">
        <f ca="1"/>
        <v>#N/A</v>
      </c>
      <c r="AB716" s="1" t="e">
        <f ca="1"/>
        <v>#N/A</v>
      </c>
      <c r="AC716" s="1" t="e">
        <f ca="1"/>
        <v>#N/A</v>
      </c>
      <c r="AD716" s="1" t="e">
        <f ca="1"/>
        <v>#N/A</v>
      </c>
      <c r="AE716" s="1" t="e">
        <f ca="1"/>
        <v>#N/A</v>
      </c>
      <c r="AF716" s="1" t="e">
        <f ca="1"/>
        <v>#N/A</v>
      </c>
      <c r="AG716" s="1" t="e">
        <f ca="1"/>
        <v>#N/A</v>
      </c>
      <c r="AH716" s="1" t="e">
        <f ca="1"/>
        <v>#N/A</v>
      </c>
      <c r="AI716" s="1" t="e">
        <f ca="1"/>
        <v>#N/A</v>
      </c>
      <c r="AJ716" s="1" t="e">
        <f t="shared" ca="1" si="155"/>
        <v>#N/A</v>
      </c>
      <c r="AK716" s="1" t="str">
        <f t="shared" ca="1" si="145"/>
        <v/>
      </c>
      <c r="AL716" s="93" t="str">
        <f ca="1">IF(ISNUMBER(AA716),IF(AA716&lt;intake_valve_lift!$B$4*1000,0,AA716),"")</f>
        <v/>
      </c>
      <c r="AM716" s="93" t="str">
        <f t="shared" ca="1" si="146"/>
        <v/>
      </c>
      <c r="AN716" s="1" t="str">
        <f t="shared" ca="1" si="147"/>
        <v/>
      </c>
      <c r="AO716" s="93" t="str">
        <f ca="1">IF(ISNUMBER(AE716),IF(AE716&lt;exhaust_valve_lift!$B$4*1000,0,AE716),"")</f>
        <v/>
      </c>
      <c r="AP716" s="93" t="str">
        <f t="shared" ca="1" si="148"/>
        <v/>
      </c>
      <c r="AQ716" s="1" t="e">
        <f ca="1"/>
        <v>#N/A</v>
      </c>
      <c r="AR716" s="1" t="e">
        <f ca="1"/>
        <v>#N/A</v>
      </c>
      <c r="AS716" s="1" t="e">
        <f ca="1"/>
        <v>#N/A</v>
      </c>
      <c r="AT716" s="1" t="e">
        <f ca="1"/>
        <v>#N/A</v>
      </c>
    </row>
    <row r="717" spans="1:46" x14ac:dyDescent="0.25">
      <c r="A717" s="8"/>
      <c r="B717" s="74"/>
      <c r="C717" s="6" t="str">
        <f t="shared" si="149"/>
        <v/>
      </c>
      <c r="D717" s="6" t="str">
        <f t="shared" si="143"/>
        <v/>
      </c>
      <c r="E717" s="3" t="str">
        <f t="shared" si="150"/>
        <v/>
      </c>
      <c r="F717" t="str">
        <f t="shared" si="151"/>
        <v/>
      </c>
      <c r="G717" s="75"/>
      <c r="H717" s="76"/>
      <c r="I717" s="6" t="str">
        <f t="shared" si="152"/>
        <v/>
      </c>
      <c r="J717" s="6" t="str">
        <f t="shared" si="144"/>
        <v/>
      </c>
      <c r="K717" s="3" t="str">
        <f t="shared" si="153"/>
        <v/>
      </c>
      <c r="L717" t="str">
        <f t="shared" si="154"/>
        <v/>
      </c>
      <c r="X717" s="1" t="e">
        <f ca="1"/>
        <v>#N/A</v>
      </c>
      <c r="Y717" s="1" t="e">
        <f ca="1"/>
        <v>#N/A</v>
      </c>
      <c r="Z717" s="92" t="e">
        <f ca="1"/>
        <v>#N/A</v>
      </c>
      <c r="AA717" s="1" t="e">
        <f ca="1"/>
        <v>#N/A</v>
      </c>
      <c r="AB717" s="1" t="e">
        <f ca="1"/>
        <v>#N/A</v>
      </c>
      <c r="AC717" s="1" t="e">
        <f ca="1"/>
        <v>#N/A</v>
      </c>
      <c r="AD717" s="1" t="e">
        <f ca="1"/>
        <v>#N/A</v>
      </c>
      <c r="AE717" s="1" t="e">
        <f ca="1"/>
        <v>#N/A</v>
      </c>
      <c r="AF717" s="1" t="e">
        <f ca="1"/>
        <v>#N/A</v>
      </c>
      <c r="AG717" s="1" t="e">
        <f ca="1"/>
        <v>#N/A</v>
      </c>
      <c r="AH717" s="1" t="e">
        <f ca="1"/>
        <v>#N/A</v>
      </c>
      <c r="AI717" s="1" t="e">
        <f ca="1"/>
        <v>#N/A</v>
      </c>
      <c r="AJ717" s="1" t="e">
        <f t="shared" ca="1" si="155"/>
        <v>#N/A</v>
      </c>
      <c r="AK717" s="1" t="str">
        <f t="shared" ca="1" si="145"/>
        <v/>
      </c>
      <c r="AL717" s="93" t="str">
        <f ca="1">IF(ISNUMBER(AA717),IF(AA717&lt;intake_valve_lift!$B$4*1000,0,AA717),"")</f>
        <v/>
      </c>
      <c r="AM717" s="93" t="str">
        <f t="shared" ca="1" si="146"/>
        <v/>
      </c>
      <c r="AN717" s="1" t="str">
        <f t="shared" ca="1" si="147"/>
        <v/>
      </c>
      <c r="AO717" s="93" t="str">
        <f ca="1">IF(ISNUMBER(AE717),IF(AE717&lt;exhaust_valve_lift!$B$4*1000,0,AE717),"")</f>
        <v/>
      </c>
      <c r="AP717" s="93" t="str">
        <f t="shared" ca="1" si="148"/>
        <v/>
      </c>
      <c r="AQ717" s="1" t="e">
        <f ca="1"/>
        <v>#N/A</v>
      </c>
      <c r="AR717" s="1" t="e">
        <f ca="1"/>
        <v>#N/A</v>
      </c>
      <c r="AS717" s="1" t="e">
        <f ca="1"/>
        <v>#N/A</v>
      </c>
      <c r="AT717" s="1" t="e">
        <f ca="1"/>
        <v>#N/A</v>
      </c>
    </row>
    <row r="718" spans="1:46" x14ac:dyDescent="0.25">
      <c r="A718" s="8"/>
      <c r="B718" s="74"/>
      <c r="C718" s="6" t="str">
        <f t="shared" si="149"/>
        <v/>
      </c>
      <c r="D718" s="6" t="str">
        <f t="shared" si="143"/>
        <v/>
      </c>
      <c r="E718" s="3" t="str">
        <f t="shared" si="150"/>
        <v/>
      </c>
      <c r="F718" t="str">
        <f t="shared" si="151"/>
        <v/>
      </c>
      <c r="G718" s="75"/>
      <c r="H718" s="76"/>
      <c r="I718" s="6" t="str">
        <f t="shared" si="152"/>
        <v/>
      </c>
      <c r="J718" s="6" t="str">
        <f t="shared" si="144"/>
        <v/>
      </c>
      <c r="K718" s="3" t="str">
        <f t="shared" si="153"/>
        <v/>
      </c>
      <c r="L718" t="str">
        <f t="shared" si="154"/>
        <v/>
      </c>
      <c r="X718" s="1" t="e">
        <f ca="1"/>
        <v>#N/A</v>
      </c>
      <c r="Y718" s="1" t="e">
        <f ca="1"/>
        <v>#N/A</v>
      </c>
      <c r="Z718" s="92" t="e">
        <f ca="1"/>
        <v>#N/A</v>
      </c>
      <c r="AA718" s="1" t="e">
        <f ca="1"/>
        <v>#N/A</v>
      </c>
      <c r="AB718" s="1" t="e">
        <f ca="1"/>
        <v>#N/A</v>
      </c>
      <c r="AC718" s="1" t="e">
        <f ca="1"/>
        <v>#N/A</v>
      </c>
      <c r="AD718" s="1" t="e">
        <f ca="1"/>
        <v>#N/A</v>
      </c>
      <c r="AE718" s="1" t="e">
        <f ca="1"/>
        <v>#N/A</v>
      </c>
      <c r="AF718" s="1" t="e">
        <f ca="1"/>
        <v>#N/A</v>
      </c>
      <c r="AG718" s="1" t="e">
        <f ca="1"/>
        <v>#N/A</v>
      </c>
      <c r="AH718" s="1" t="e">
        <f ca="1"/>
        <v>#N/A</v>
      </c>
      <c r="AI718" s="1" t="e">
        <f ca="1"/>
        <v>#N/A</v>
      </c>
      <c r="AJ718" s="1" t="e">
        <f t="shared" ca="1" si="155"/>
        <v>#N/A</v>
      </c>
      <c r="AK718" s="1" t="str">
        <f t="shared" ca="1" si="145"/>
        <v/>
      </c>
      <c r="AL718" s="93" t="str">
        <f ca="1">IF(ISNUMBER(AA718),IF(AA718&lt;intake_valve_lift!$B$4*1000,0,AA718),"")</f>
        <v/>
      </c>
      <c r="AM718" s="93" t="str">
        <f t="shared" ca="1" si="146"/>
        <v/>
      </c>
      <c r="AN718" s="1" t="str">
        <f t="shared" ca="1" si="147"/>
        <v/>
      </c>
      <c r="AO718" s="93" t="str">
        <f ca="1">IF(ISNUMBER(AE718),IF(AE718&lt;exhaust_valve_lift!$B$4*1000,0,AE718),"")</f>
        <v/>
      </c>
      <c r="AP718" s="93" t="str">
        <f t="shared" ca="1" si="148"/>
        <v/>
      </c>
      <c r="AQ718" s="1" t="e">
        <f ca="1"/>
        <v>#N/A</v>
      </c>
      <c r="AR718" s="1" t="e">
        <f ca="1"/>
        <v>#N/A</v>
      </c>
      <c r="AS718" s="1" t="e">
        <f ca="1"/>
        <v>#N/A</v>
      </c>
      <c r="AT718" s="1" t="e">
        <f ca="1"/>
        <v>#N/A</v>
      </c>
    </row>
    <row r="719" spans="1:46" x14ac:dyDescent="0.25">
      <c r="A719" s="8"/>
      <c r="B719" s="74"/>
      <c r="C719" s="6" t="str">
        <f t="shared" si="149"/>
        <v/>
      </c>
      <c r="D719" s="6" t="str">
        <f t="shared" si="143"/>
        <v/>
      </c>
      <c r="E719" s="3" t="str">
        <f t="shared" si="150"/>
        <v/>
      </c>
      <c r="F719" t="str">
        <f t="shared" si="151"/>
        <v/>
      </c>
      <c r="G719" s="75"/>
      <c r="H719" s="76"/>
      <c r="I719" s="6" t="str">
        <f t="shared" si="152"/>
        <v/>
      </c>
      <c r="J719" s="6" t="str">
        <f t="shared" si="144"/>
        <v/>
      </c>
      <c r="K719" s="3" t="str">
        <f t="shared" si="153"/>
        <v/>
      </c>
      <c r="L719" t="str">
        <f t="shared" si="154"/>
        <v/>
      </c>
      <c r="X719" s="1" t="e">
        <f ca="1"/>
        <v>#N/A</v>
      </c>
      <c r="Y719" s="1" t="e">
        <f ca="1"/>
        <v>#N/A</v>
      </c>
      <c r="Z719" s="92" t="e">
        <f ca="1"/>
        <v>#N/A</v>
      </c>
      <c r="AA719" s="1" t="e">
        <f ca="1"/>
        <v>#N/A</v>
      </c>
      <c r="AB719" s="1" t="e">
        <f ca="1"/>
        <v>#N/A</v>
      </c>
      <c r="AC719" s="1" t="e">
        <f ca="1"/>
        <v>#N/A</v>
      </c>
      <c r="AD719" s="1" t="e">
        <f ca="1"/>
        <v>#N/A</v>
      </c>
      <c r="AE719" s="1" t="e">
        <f ca="1"/>
        <v>#N/A</v>
      </c>
      <c r="AF719" s="1" t="e">
        <f ca="1"/>
        <v>#N/A</v>
      </c>
      <c r="AG719" s="1" t="e">
        <f ca="1"/>
        <v>#N/A</v>
      </c>
      <c r="AH719" s="1" t="e">
        <f ca="1"/>
        <v>#N/A</v>
      </c>
      <c r="AI719" s="1" t="e">
        <f ca="1"/>
        <v>#N/A</v>
      </c>
      <c r="AJ719" s="1" t="e">
        <f t="shared" ca="1" si="155"/>
        <v>#N/A</v>
      </c>
      <c r="AK719" s="1" t="str">
        <f t="shared" ca="1" si="145"/>
        <v/>
      </c>
      <c r="AL719" s="93" t="str">
        <f ca="1">IF(ISNUMBER(AA719),IF(AA719&lt;intake_valve_lift!$B$4*1000,0,AA719),"")</f>
        <v/>
      </c>
      <c r="AM719" s="93" t="str">
        <f t="shared" ca="1" si="146"/>
        <v/>
      </c>
      <c r="AN719" s="1" t="str">
        <f t="shared" ca="1" si="147"/>
        <v/>
      </c>
      <c r="AO719" s="93" t="str">
        <f ca="1">IF(ISNUMBER(AE719),IF(AE719&lt;exhaust_valve_lift!$B$4*1000,0,AE719),"")</f>
        <v/>
      </c>
      <c r="AP719" s="93" t="str">
        <f t="shared" ca="1" si="148"/>
        <v/>
      </c>
      <c r="AQ719" s="1" t="e">
        <f ca="1"/>
        <v>#N/A</v>
      </c>
      <c r="AR719" s="1" t="e">
        <f ca="1"/>
        <v>#N/A</v>
      </c>
      <c r="AS719" s="1" t="e">
        <f ca="1"/>
        <v>#N/A</v>
      </c>
      <c r="AT719" s="1" t="e">
        <f ca="1"/>
        <v>#N/A</v>
      </c>
    </row>
    <row r="720" spans="1:46" x14ac:dyDescent="0.25">
      <c r="A720" s="8"/>
      <c r="B720" s="74"/>
      <c r="C720" s="6" t="str">
        <f t="shared" si="149"/>
        <v/>
      </c>
      <c r="D720" s="6" t="str">
        <f t="shared" si="143"/>
        <v/>
      </c>
      <c r="E720" s="3" t="str">
        <f t="shared" si="150"/>
        <v/>
      </c>
      <c r="F720" t="str">
        <f t="shared" si="151"/>
        <v/>
      </c>
      <c r="G720" s="75"/>
      <c r="H720" s="76"/>
      <c r="I720" s="6" t="str">
        <f t="shared" si="152"/>
        <v/>
      </c>
      <c r="J720" s="6" t="str">
        <f t="shared" si="144"/>
        <v/>
      </c>
      <c r="K720" s="3" t="str">
        <f t="shared" si="153"/>
        <v/>
      </c>
      <c r="L720" t="str">
        <f t="shared" si="154"/>
        <v/>
      </c>
      <c r="X720" s="1" t="e">
        <f ca="1"/>
        <v>#N/A</v>
      </c>
      <c r="Y720" s="1" t="e">
        <f ca="1"/>
        <v>#N/A</v>
      </c>
      <c r="Z720" s="92" t="e">
        <f ca="1"/>
        <v>#N/A</v>
      </c>
      <c r="AA720" s="1" t="e">
        <f ca="1"/>
        <v>#N/A</v>
      </c>
      <c r="AB720" s="1" t="e">
        <f ca="1"/>
        <v>#N/A</v>
      </c>
      <c r="AC720" s="1" t="e">
        <f ca="1"/>
        <v>#N/A</v>
      </c>
      <c r="AD720" s="1" t="e">
        <f ca="1"/>
        <v>#N/A</v>
      </c>
      <c r="AE720" s="1" t="e">
        <f ca="1"/>
        <v>#N/A</v>
      </c>
      <c r="AF720" s="1" t="e">
        <f ca="1"/>
        <v>#N/A</v>
      </c>
      <c r="AG720" s="1" t="e">
        <f ca="1"/>
        <v>#N/A</v>
      </c>
      <c r="AH720" s="1" t="e">
        <f ca="1"/>
        <v>#N/A</v>
      </c>
      <c r="AI720" s="1" t="e">
        <f ca="1"/>
        <v>#N/A</v>
      </c>
      <c r="AJ720" s="1" t="e">
        <f t="shared" ca="1" si="155"/>
        <v>#N/A</v>
      </c>
      <c r="AK720" s="1" t="str">
        <f t="shared" ca="1" si="145"/>
        <v/>
      </c>
      <c r="AL720" s="93" t="str">
        <f ca="1">IF(ISNUMBER(AA720),IF(AA720&lt;intake_valve_lift!$B$4*1000,0,AA720),"")</f>
        <v/>
      </c>
      <c r="AM720" s="93" t="str">
        <f t="shared" ca="1" si="146"/>
        <v/>
      </c>
      <c r="AN720" s="1" t="str">
        <f t="shared" ca="1" si="147"/>
        <v/>
      </c>
      <c r="AO720" s="93" t="str">
        <f ca="1">IF(ISNUMBER(AE720),IF(AE720&lt;exhaust_valve_lift!$B$4*1000,0,AE720),"")</f>
        <v/>
      </c>
      <c r="AP720" s="93" t="str">
        <f t="shared" ca="1" si="148"/>
        <v/>
      </c>
      <c r="AQ720" s="1" t="e">
        <f ca="1"/>
        <v>#N/A</v>
      </c>
      <c r="AR720" s="1" t="e">
        <f ca="1"/>
        <v>#N/A</v>
      </c>
      <c r="AS720" s="1" t="e">
        <f ca="1"/>
        <v>#N/A</v>
      </c>
      <c r="AT720" s="1" t="e">
        <f ca="1"/>
        <v>#N/A</v>
      </c>
    </row>
    <row r="721" spans="1:46" x14ac:dyDescent="0.25">
      <c r="A721" s="8"/>
      <c r="B721" s="74"/>
      <c r="C721" s="6" t="str">
        <f t="shared" si="149"/>
        <v/>
      </c>
      <c r="D721" s="6" t="str">
        <f t="shared" si="143"/>
        <v/>
      </c>
      <c r="E721" s="3" t="str">
        <f t="shared" si="150"/>
        <v/>
      </c>
      <c r="F721" t="str">
        <f t="shared" si="151"/>
        <v/>
      </c>
      <c r="G721" s="75"/>
      <c r="H721" s="76"/>
      <c r="I721" s="6" t="str">
        <f t="shared" si="152"/>
        <v/>
      </c>
      <c r="J721" s="6" t="str">
        <f t="shared" si="144"/>
        <v/>
      </c>
      <c r="K721" s="3" t="str">
        <f t="shared" si="153"/>
        <v/>
      </c>
      <c r="L721" t="str">
        <f t="shared" si="154"/>
        <v/>
      </c>
      <c r="X721" s="1" t="e">
        <f ca="1"/>
        <v>#N/A</v>
      </c>
      <c r="Y721" s="1" t="e">
        <f ca="1"/>
        <v>#N/A</v>
      </c>
      <c r="Z721" s="92" t="e">
        <f ca="1"/>
        <v>#N/A</v>
      </c>
      <c r="AA721" s="1" t="e">
        <f ca="1"/>
        <v>#N/A</v>
      </c>
      <c r="AB721" s="1" t="e">
        <f ca="1"/>
        <v>#N/A</v>
      </c>
      <c r="AC721" s="1" t="e">
        <f ca="1"/>
        <v>#N/A</v>
      </c>
      <c r="AD721" s="1" t="e">
        <f ca="1"/>
        <v>#N/A</v>
      </c>
      <c r="AE721" s="1" t="e">
        <f ca="1"/>
        <v>#N/A</v>
      </c>
      <c r="AF721" s="1" t="e">
        <f ca="1"/>
        <v>#N/A</v>
      </c>
      <c r="AG721" s="1" t="e">
        <f ca="1"/>
        <v>#N/A</v>
      </c>
      <c r="AH721" s="1" t="e">
        <f ca="1"/>
        <v>#N/A</v>
      </c>
      <c r="AI721" s="1" t="e">
        <f ca="1"/>
        <v>#N/A</v>
      </c>
      <c r="AJ721" s="1" t="e">
        <f t="shared" ca="1" si="155"/>
        <v>#N/A</v>
      </c>
      <c r="AK721" s="1" t="str">
        <f t="shared" ca="1" si="145"/>
        <v/>
      </c>
      <c r="AL721" s="93" t="str">
        <f ca="1">IF(ISNUMBER(AA721),IF(AA721&lt;intake_valve_lift!$B$4*1000,0,AA721),"")</f>
        <v/>
      </c>
      <c r="AM721" s="93" t="str">
        <f t="shared" ca="1" si="146"/>
        <v/>
      </c>
      <c r="AN721" s="1" t="str">
        <f t="shared" ca="1" si="147"/>
        <v/>
      </c>
      <c r="AO721" s="93" t="str">
        <f ca="1">IF(ISNUMBER(AE721),IF(AE721&lt;exhaust_valve_lift!$B$4*1000,0,AE721),"")</f>
        <v/>
      </c>
      <c r="AP721" s="93" t="str">
        <f t="shared" ca="1" si="148"/>
        <v/>
      </c>
      <c r="AQ721" s="1" t="e">
        <f ca="1"/>
        <v>#N/A</v>
      </c>
      <c r="AR721" s="1" t="e">
        <f ca="1"/>
        <v>#N/A</v>
      </c>
      <c r="AS721" s="1" t="e">
        <f ca="1"/>
        <v>#N/A</v>
      </c>
      <c r="AT721" s="1" t="e">
        <f ca="1"/>
        <v>#N/A</v>
      </c>
    </row>
    <row r="722" spans="1:46" x14ac:dyDescent="0.25">
      <c r="A722" s="8"/>
      <c r="B722" s="74"/>
      <c r="C722" s="6" t="str">
        <f t="shared" si="149"/>
        <v/>
      </c>
      <c r="D722" s="6" t="str">
        <f t="shared" si="143"/>
        <v/>
      </c>
      <c r="E722" s="3" t="str">
        <f t="shared" si="150"/>
        <v/>
      </c>
      <c r="F722" t="str">
        <f t="shared" si="151"/>
        <v/>
      </c>
      <c r="G722" s="75"/>
      <c r="H722" s="76"/>
      <c r="I722" s="6" t="str">
        <f t="shared" si="152"/>
        <v/>
      </c>
      <c r="J722" s="6" t="str">
        <f t="shared" si="144"/>
        <v/>
      </c>
      <c r="K722" s="3" t="str">
        <f t="shared" si="153"/>
        <v/>
      </c>
      <c r="L722" t="str">
        <f t="shared" si="154"/>
        <v/>
      </c>
      <c r="X722" s="1" t="e">
        <f ca="1"/>
        <v>#N/A</v>
      </c>
      <c r="Y722" s="1" t="e">
        <f ca="1"/>
        <v>#N/A</v>
      </c>
      <c r="Z722" s="92" t="e">
        <f ca="1"/>
        <v>#N/A</v>
      </c>
      <c r="AA722" s="1" t="e">
        <f ca="1"/>
        <v>#N/A</v>
      </c>
      <c r="AB722" s="1" t="e">
        <f ca="1"/>
        <v>#N/A</v>
      </c>
      <c r="AC722" s="1" t="e">
        <f ca="1"/>
        <v>#N/A</v>
      </c>
      <c r="AD722" s="1" t="e">
        <f ca="1"/>
        <v>#N/A</v>
      </c>
      <c r="AE722" s="1" t="e">
        <f ca="1"/>
        <v>#N/A</v>
      </c>
      <c r="AF722" s="1" t="e">
        <f ca="1"/>
        <v>#N/A</v>
      </c>
      <c r="AG722" s="1" t="e">
        <f ca="1"/>
        <v>#N/A</v>
      </c>
      <c r="AH722" s="1" t="e">
        <f ca="1"/>
        <v>#N/A</v>
      </c>
      <c r="AI722" s="1" t="e">
        <f ca="1"/>
        <v>#N/A</v>
      </c>
      <c r="AJ722" s="1" t="e">
        <f t="shared" ca="1" si="155"/>
        <v>#N/A</v>
      </c>
      <c r="AK722" s="1" t="str">
        <f t="shared" ca="1" si="145"/>
        <v/>
      </c>
      <c r="AL722" s="93" t="str">
        <f ca="1">IF(ISNUMBER(AA722),IF(AA722&lt;intake_valve_lift!$B$4*1000,0,AA722),"")</f>
        <v/>
      </c>
      <c r="AM722" s="93" t="str">
        <f t="shared" ca="1" si="146"/>
        <v/>
      </c>
      <c r="AN722" s="1" t="str">
        <f t="shared" ca="1" si="147"/>
        <v/>
      </c>
      <c r="AO722" s="93" t="str">
        <f ca="1">IF(ISNUMBER(AE722),IF(AE722&lt;exhaust_valve_lift!$B$4*1000,0,AE722),"")</f>
        <v/>
      </c>
      <c r="AP722" s="93" t="str">
        <f t="shared" ca="1" si="148"/>
        <v/>
      </c>
      <c r="AQ722" s="1" t="e">
        <f ca="1"/>
        <v>#N/A</v>
      </c>
      <c r="AR722" s="1" t="e">
        <f ca="1"/>
        <v>#N/A</v>
      </c>
      <c r="AS722" s="1" t="e">
        <f ca="1"/>
        <v>#N/A</v>
      </c>
      <c r="AT722" s="1" t="e">
        <f ca="1"/>
        <v>#N/A</v>
      </c>
    </row>
    <row r="723" spans="1:46" x14ac:dyDescent="0.25">
      <c r="A723" s="8"/>
      <c r="B723" s="74"/>
      <c r="C723" s="6" t="str">
        <f t="shared" si="149"/>
        <v/>
      </c>
      <c r="D723" s="6" t="str">
        <f t="shared" si="143"/>
        <v/>
      </c>
      <c r="E723" s="3" t="str">
        <f t="shared" si="150"/>
        <v/>
      </c>
      <c r="F723" t="str">
        <f t="shared" si="151"/>
        <v/>
      </c>
      <c r="G723" s="75"/>
      <c r="H723" s="76"/>
      <c r="I723" s="6" t="str">
        <f t="shared" si="152"/>
        <v/>
      </c>
      <c r="J723" s="6" t="str">
        <f t="shared" si="144"/>
        <v/>
      </c>
      <c r="K723" s="3" t="str">
        <f t="shared" si="153"/>
        <v/>
      </c>
      <c r="L723" t="str">
        <f t="shared" si="154"/>
        <v/>
      </c>
      <c r="X723" s="1" t="e">
        <f ca="1"/>
        <v>#N/A</v>
      </c>
      <c r="Y723" s="1" t="e">
        <f ca="1"/>
        <v>#N/A</v>
      </c>
      <c r="Z723" s="92" t="e">
        <f ca="1"/>
        <v>#N/A</v>
      </c>
      <c r="AA723" s="1" t="e">
        <f ca="1"/>
        <v>#N/A</v>
      </c>
      <c r="AB723" s="1" t="e">
        <f ca="1"/>
        <v>#N/A</v>
      </c>
      <c r="AC723" s="1" t="e">
        <f ca="1"/>
        <v>#N/A</v>
      </c>
      <c r="AD723" s="1" t="e">
        <f ca="1"/>
        <v>#N/A</v>
      </c>
      <c r="AE723" s="1" t="e">
        <f ca="1"/>
        <v>#N/A</v>
      </c>
      <c r="AF723" s="1" t="e">
        <f ca="1"/>
        <v>#N/A</v>
      </c>
      <c r="AG723" s="1" t="e">
        <f ca="1"/>
        <v>#N/A</v>
      </c>
      <c r="AH723" s="1" t="e">
        <f ca="1"/>
        <v>#N/A</v>
      </c>
      <c r="AI723" s="1" t="e">
        <f ca="1"/>
        <v>#N/A</v>
      </c>
      <c r="AJ723" s="1" t="e">
        <f t="shared" ca="1" si="155"/>
        <v>#N/A</v>
      </c>
      <c r="AK723" s="1" t="str">
        <f t="shared" ca="1" si="145"/>
        <v/>
      </c>
      <c r="AL723" s="93" t="str">
        <f ca="1">IF(ISNUMBER(AA723),IF(AA723&lt;intake_valve_lift!$B$4*1000,0,AA723),"")</f>
        <v/>
      </c>
      <c r="AM723" s="93" t="str">
        <f t="shared" ca="1" si="146"/>
        <v/>
      </c>
      <c r="AN723" s="1" t="str">
        <f t="shared" ca="1" si="147"/>
        <v/>
      </c>
      <c r="AO723" s="93" t="str">
        <f ca="1">IF(ISNUMBER(AE723),IF(AE723&lt;exhaust_valve_lift!$B$4*1000,0,AE723),"")</f>
        <v/>
      </c>
      <c r="AP723" s="93" t="str">
        <f t="shared" ca="1" si="148"/>
        <v/>
      </c>
      <c r="AQ723" s="1" t="e">
        <f ca="1"/>
        <v>#N/A</v>
      </c>
      <c r="AR723" s="1" t="e">
        <f ca="1"/>
        <v>#N/A</v>
      </c>
      <c r="AS723" s="1" t="e">
        <f ca="1"/>
        <v>#N/A</v>
      </c>
      <c r="AT723" s="1" t="e">
        <f ca="1"/>
        <v>#N/A</v>
      </c>
    </row>
    <row r="724" spans="1:46" x14ac:dyDescent="0.25">
      <c r="A724" s="8"/>
      <c r="B724" s="74"/>
      <c r="C724" s="6" t="str">
        <f t="shared" si="149"/>
        <v/>
      </c>
      <c r="D724" s="6" t="str">
        <f t="shared" si="143"/>
        <v/>
      </c>
      <c r="E724" s="3" t="str">
        <f t="shared" si="150"/>
        <v/>
      </c>
      <c r="F724" t="str">
        <f t="shared" si="151"/>
        <v/>
      </c>
      <c r="G724" s="75"/>
      <c r="H724" s="76"/>
      <c r="I724" s="6" t="str">
        <f t="shared" si="152"/>
        <v/>
      </c>
      <c r="J724" s="6" t="str">
        <f t="shared" si="144"/>
        <v/>
      </c>
      <c r="K724" s="3" t="str">
        <f t="shared" si="153"/>
        <v/>
      </c>
      <c r="L724" t="str">
        <f t="shared" si="154"/>
        <v/>
      </c>
      <c r="X724" s="1" t="e">
        <f ca="1"/>
        <v>#N/A</v>
      </c>
      <c r="Y724" s="1" t="e">
        <f ca="1"/>
        <v>#N/A</v>
      </c>
      <c r="Z724" s="92" t="e">
        <f ca="1"/>
        <v>#N/A</v>
      </c>
      <c r="AA724" s="1" t="e">
        <f ca="1"/>
        <v>#N/A</v>
      </c>
      <c r="AB724" s="1" t="e">
        <f ca="1"/>
        <v>#N/A</v>
      </c>
      <c r="AC724" s="1" t="e">
        <f ca="1"/>
        <v>#N/A</v>
      </c>
      <c r="AD724" s="1" t="e">
        <f ca="1"/>
        <v>#N/A</v>
      </c>
      <c r="AE724" s="1" t="e">
        <f ca="1"/>
        <v>#N/A</v>
      </c>
      <c r="AF724" s="1" t="e">
        <f ca="1"/>
        <v>#N/A</v>
      </c>
      <c r="AG724" s="1" t="e">
        <f ca="1"/>
        <v>#N/A</v>
      </c>
      <c r="AH724" s="1" t="e">
        <f ca="1"/>
        <v>#N/A</v>
      </c>
      <c r="AI724" s="1" t="e">
        <f ca="1"/>
        <v>#N/A</v>
      </c>
      <c r="AJ724" s="1" t="e">
        <f t="shared" ca="1" si="155"/>
        <v>#N/A</v>
      </c>
      <c r="AK724" s="1" t="str">
        <f t="shared" ca="1" si="145"/>
        <v/>
      </c>
      <c r="AL724" s="93" t="str">
        <f ca="1">IF(ISNUMBER(AA724),IF(AA724&lt;intake_valve_lift!$B$4*1000,0,AA724),"")</f>
        <v/>
      </c>
      <c r="AM724" s="93" t="str">
        <f t="shared" ca="1" si="146"/>
        <v/>
      </c>
      <c r="AN724" s="1" t="str">
        <f t="shared" ca="1" si="147"/>
        <v/>
      </c>
      <c r="AO724" s="93" t="str">
        <f ca="1">IF(ISNUMBER(AE724),IF(AE724&lt;exhaust_valve_lift!$B$4*1000,0,AE724),"")</f>
        <v/>
      </c>
      <c r="AP724" s="93" t="str">
        <f t="shared" ca="1" si="148"/>
        <v/>
      </c>
      <c r="AQ724" s="1" t="e">
        <f ca="1"/>
        <v>#N/A</v>
      </c>
      <c r="AR724" s="1" t="e">
        <f ca="1"/>
        <v>#N/A</v>
      </c>
      <c r="AS724" s="1" t="e">
        <f ca="1"/>
        <v>#N/A</v>
      </c>
      <c r="AT724" s="1" t="e">
        <f ca="1"/>
        <v>#N/A</v>
      </c>
    </row>
    <row r="725" spans="1:46" x14ac:dyDescent="0.25">
      <c r="A725" s="8"/>
      <c r="B725" s="74"/>
      <c r="C725" s="6" t="str">
        <f t="shared" si="149"/>
        <v/>
      </c>
      <c r="D725" s="6" t="str">
        <f t="shared" si="143"/>
        <v/>
      </c>
      <c r="E725" s="3" t="str">
        <f t="shared" si="150"/>
        <v/>
      </c>
      <c r="F725" t="str">
        <f t="shared" si="151"/>
        <v/>
      </c>
      <c r="G725" s="75"/>
      <c r="H725" s="76"/>
      <c r="I725" s="6" t="str">
        <f t="shared" si="152"/>
        <v/>
      </c>
      <c r="J725" s="6" t="str">
        <f t="shared" si="144"/>
        <v/>
      </c>
      <c r="K725" s="3" t="str">
        <f t="shared" si="153"/>
        <v/>
      </c>
      <c r="L725" t="str">
        <f t="shared" si="154"/>
        <v/>
      </c>
      <c r="X725" s="1" t="e">
        <f ca="1"/>
        <v>#N/A</v>
      </c>
      <c r="Y725" s="1" t="e">
        <f ca="1"/>
        <v>#N/A</v>
      </c>
      <c r="Z725" s="92" t="e">
        <f ca="1"/>
        <v>#N/A</v>
      </c>
      <c r="AA725" s="1" t="e">
        <f ca="1"/>
        <v>#N/A</v>
      </c>
      <c r="AB725" s="1" t="e">
        <f ca="1"/>
        <v>#N/A</v>
      </c>
      <c r="AC725" s="1" t="e">
        <f ca="1"/>
        <v>#N/A</v>
      </c>
      <c r="AD725" s="1" t="e">
        <f ca="1"/>
        <v>#N/A</v>
      </c>
      <c r="AE725" s="1" t="e">
        <f ca="1"/>
        <v>#N/A</v>
      </c>
      <c r="AF725" s="1" t="e">
        <f ca="1"/>
        <v>#N/A</v>
      </c>
      <c r="AG725" s="1" t="e">
        <f ca="1"/>
        <v>#N/A</v>
      </c>
      <c r="AH725" s="1" t="e">
        <f ca="1"/>
        <v>#N/A</v>
      </c>
      <c r="AI725" s="1" t="e">
        <f ca="1"/>
        <v>#N/A</v>
      </c>
      <c r="AJ725" s="1" t="e">
        <f t="shared" ca="1" si="155"/>
        <v>#N/A</v>
      </c>
      <c r="AK725" s="1" t="str">
        <f t="shared" ca="1" si="145"/>
        <v/>
      </c>
      <c r="AL725" s="93" t="str">
        <f ca="1">IF(ISNUMBER(AA725),IF(AA725&lt;intake_valve_lift!$B$4*1000,0,AA725),"")</f>
        <v/>
      </c>
      <c r="AM725" s="93" t="str">
        <f t="shared" ca="1" si="146"/>
        <v/>
      </c>
      <c r="AN725" s="1" t="str">
        <f t="shared" ca="1" si="147"/>
        <v/>
      </c>
      <c r="AO725" s="93" t="str">
        <f ca="1">IF(ISNUMBER(AE725),IF(AE725&lt;exhaust_valve_lift!$B$4*1000,0,AE725),"")</f>
        <v/>
      </c>
      <c r="AP725" s="93" t="str">
        <f t="shared" ca="1" si="148"/>
        <v/>
      </c>
      <c r="AQ725" s="1" t="e">
        <f ca="1"/>
        <v>#N/A</v>
      </c>
      <c r="AR725" s="1" t="e">
        <f ca="1"/>
        <v>#N/A</v>
      </c>
      <c r="AS725" s="1" t="e">
        <f ca="1"/>
        <v>#N/A</v>
      </c>
      <c r="AT725" s="1" t="e">
        <f ca="1"/>
        <v>#N/A</v>
      </c>
    </row>
    <row r="726" spans="1:46" x14ac:dyDescent="0.25">
      <c r="A726" s="8"/>
      <c r="B726" s="74"/>
      <c r="C726" s="6" t="str">
        <f t="shared" si="149"/>
        <v/>
      </c>
      <c r="D726" s="6" t="str">
        <f t="shared" si="143"/>
        <v/>
      </c>
      <c r="E726" s="3" t="str">
        <f t="shared" si="150"/>
        <v/>
      </c>
      <c r="F726" t="str">
        <f t="shared" si="151"/>
        <v/>
      </c>
      <c r="G726" s="75"/>
      <c r="H726" s="76"/>
      <c r="I726" s="6" t="str">
        <f t="shared" si="152"/>
        <v/>
      </c>
      <c r="J726" s="6" t="str">
        <f t="shared" si="144"/>
        <v/>
      </c>
      <c r="K726" s="3" t="str">
        <f t="shared" si="153"/>
        <v/>
      </c>
      <c r="L726" t="str">
        <f t="shared" si="154"/>
        <v/>
      </c>
      <c r="X726" s="1" t="e">
        <f ca="1"/>
        <v>#N/A</v>
      </c>
      <c r="Y726" s="1" t="e">
        <f ca="1"/>
        <v>#N/A</v>
      </c>
      <c r="Z726" s="92" t="e">
        <f ca="1"/>
        <v>#N/A</v>
      </c>
      <c r="AA726" s="1" t="e">
        <f ca="1"/>
        <v>#N/A</v>
      </c>
      <c r="AB726" s="1" t="e">
        <f ca="1"/>
        <v>#N/A</v>
      </c>
      <c r="AC726" s="1" t="e">
        <f ca="1"/>
        <v>#N/A</v>
      </c>
      <c r="AD726" s="1" t="e">
        <f ca="1"/>
        <v>#N/A</v>
      </c>
      <c r="AE726" s="1" t="e">
        <f ca="1"/>
        <v>#N/A</v>
      </c>
      <c r="AF726" s="1" t="e">
        <f ca="1"/>
        <v>#N/A</v>
      </c>
      <c r="AG726" s="1" t="e">
        <f ca="1"/>
        <v>#N/A</v>
      </c>
      <c r="AH726" s="1" t="e">
        <f ca="1"/>
        <v>#N/A</v>
      </c>
      <c r="AI726" s="1" t="e">
        <f ca="1"/>
        <v>#N/A</v>
      </c>
      <c r="AJ726" s="1" t="e">
        <f t="shared" ca="1" si="155"/>
        <v>#N/A</v>
      </c>
      <c r="AK726" s="1" t="str">
        <f t="shared" ca="1" si="145"/>
        <v/>
      </c>
      <c r="AL726" s="93" t="str">
        <f ca="1">IF(ISNUMBER(AA726),IF(AA726&lt;intake_valve_lift!$B$4*1000,0,AA726),"")</f>
        <v/>
      </c>
      <c r="AM726" s="93" t="str">
        <f t="shared" ca="1" si="146"/>
        <v/>
      </c>
      <c r="AN726" s="1" t="str">
        <f t="shared" ca="1" si="147"/>
        <v/>
      </c>
      <c r="AO726" s="93" t="str">
        <f ca="1">IF(ISNUMBER(AE726),IF(AE726&lt;exhaust_valve_lift!$B$4*1000,0,AE726),"")</f>
        <v/>
      </c>
      <c r="AP726" s="93" t="str">
        <f t="shared" ca="1" si="148"/>
        <v/>
      </c>
      <c r="AQ726" s="1" t="e">
        <f ca="1"/>
        <v>#N/A</v>
      </c>
      <c r="AR726" s="1" t="e">
        <f ca="1"/>
        <v>#N/A</v>
      </c>
      <c r="AS726" s="1" t="e">
        <f ca="1"/>
        <v>#N/A</v>
      </c>
      <c r="AT726" s="1" t="e">
        <f ca="1"/>
        <v>#N/A</v>
      </c>
    </row>
    <row r="727" spans="1:46" x14ac:dyDescent="0.25">
      <c r="A727" s="8"/>
      <c r="B727" s="74"/>
      <c r="C727" s="6" t="str">
        <f t="shared" si="149"/>
        <v/>
      </c>
      <c r="D727" s="6" t="str">
        <f t="shared" si="143"/>
        <v/>
      </c>
      <c r="E727" s="3" t="str">
        <f t="shared" si="150"/>
        <v/>
      </c>
      <c r="F727" t="str">
        <f t="shared" si="151"/>
        <v/>
      </c>
      <c r="G727" s="75"/>
      <c r="H727" s="76"/>
      <c r="I727" s="6" t="str">
        <f t="shared" si="152"/>
        <v/>
      </c>
      <c r="J727" s="6" t="str">
        <f t="shared" si="144"/>
        <v/>
      </c>
      <c r="K727" s="3" t="str">
        <f t="shared" si="153"/>
        <v/>
      </c>
      <c r="L727" t="str">
        <f t="shared" si="154"/>
        <v/>
      </c>
      <c r="X727" s="1" t="e">
        <f ca="1"/>
        <v>#N/A</v>
      </c>
      <c r="Y727" s="1" t="e">
        <f ca="1"/>
        <v>#N/A</v>
      </c>
      <c r="Z727" s="92" t="e">
        <f ca="1"/>
        <v>#N/A</v>
      </c>
      <c r="AA727" s="1" t="e">
        <f ca="1"/>
        <v>#N/A</v>
      </c>
      <c r="AB727" s="1" t="e">
        <f ca="1"/>
        <v>#N/A</v>
      </c>
      <c r="AC727" s="1" t="e">
        <f ca="1"/>
        <v>#N/A</v>
      </c>
      <c r="AD727" s="1" t="e">
        <f ca="1"/>
        <v>#N/A</v>
      </c>
      <c r="AE727" s="1" t="e">
        <f ca="1"/>
        <v>#N/A</v>
      </c>
      <c r="AF727" s="1" t="e">
        <f ca="1"/>
        <v>#N/A</v>
      </c>
      <c r="AG727" s="1" t="e">
        <f ca="1"/>
        <v>#N/A</v>
      </c>
      <c r="AH727" s="1" t="e">
        <f ca="1"/>
        <v>#N/A</v>
      </c>
      <c r="AI727" s="1" t="e">
        <f ca="1"/>
        <v>#N/A</v>
      </c>
      <c r="AJ727" s="1" t="e">
        <f t="shared" ca="1" si="155"/>
        <v>#N/A</v>
      </c>
      <c r="AK727" s="1" t="str">
        <f t="shared" ca="1" si="145"/>
        <v/>
      </c>
      <c r="AL727" s="93" t="str">
        <f ca="1">IF(ISNUMBER(AA727),IF(AA727&lt;intake_valve_lift!$B$4*1000,0,AA727),"")</f>
        <v/>
      </c>
      <c r="AM727" s="93" t="str">
        <f t="shared" ca="1" si="146"/>
        <v/>
      </c>
      <c r="AN727" s="1" t="str">
        <f t="shared" ca="1" si="147"/>
        <v/>
      </c>
      <c r="AO727" s="93" t="str">
        <f ca="1">IF(ISNUMBER(AE727),IF(AE727&lt;exhaust_valve_lift!$B$4*1000,0,AE727),"")</f>
        <v/>
      </c>
      <c r="AP727" s="93" t="str">
        <f t="shared" ca="1" si="148"/>
        <v/>
      </c>
      <c r="AQ727" s="1" t="e">
        <f ca="1"/>
        <v>#N/A</v>
      </c>
      <c r="AR727" s="1" t="e">
        <f ca="1"/>
        <v>#N/A</v>
      </c>
      <c r="AS727" s="1" t="e">
        <f ca="1"/>
        <v>#N/A</v>
      </c>
      <c r="AT727" s="1" t="e">
        <f ca="1"/>
        <v>#N/A</v>
      </c>
    </row>
    <row r="728" spans="1:46" x14ac:dyDescent="0.25">
      <c r="A728" s="8"/>
      <c r="B728" s="74"/>
      <c r="C728" s="6" t="str">
        <f t="shared" si="149"/>
        <v/>
      </c>
      <c r="D728" s="6" t="str">
        <f t="shared" si="143"/>
        <v/>
      </c>
      <c r="E728" s="3" t="str">
        <f t="shared" si="150"/>
        <v/>
      </c>
      <c r="F728" t="str">
        <f t="shared" si="151"/>
        <v/>
      </c>
      <c r="G728" s="75"/>
      <c r="H728" s="76"/>
      <c r="I728" s="6" t="str">
        <f t="shared" si="152"/>
        <v/>
      </c>
      <c r="J728" s="6" t="str">
        <f t="shared" si="144"/>
        <v/>
      </c>
      <c r="K728" s="3" t="str">
        <f t="shared" si="153"/>
        <v/>
      </c>
      <c r="L728" t="str">
        <f t="shared" si="154"/>
        <v/>
      </c>
      <c r="X728" s="1" t="e">
        <f ca="1"/>
        <v>#N/A</v>
      </c>
      <c r="Y728" s="1" t="e">
        <f ca="1"/>
        <v>#N/A</v>
      </c>
      <c r="Z728" s="92" t="e">
        <f ca="1"/>
        <v>#N/A</v>
      </c>
      <c r="AA728" s="1" t="e">
        <f ca="1"/>
        <v>#N/A</v>
      </c>
      <c r="AB728" s="1" t="e">
        <f ca="1"/>
        <v>#N/A</v>
      </c>
      <c r="AC728" s="1" t="e">
        <f ca="1"/>
        <v>#N/A</v>
      </c>
      <c r="AD728" s="1" t="e">
        <f ca="1"/>
        <v>#N/A</v>
      </c>
      <c r="AE728" s="1" t="e">
        <f ca="1"/>
        <v>#N/A</v>
      </c>
      <c r="AF728" s="1" t="e">
        <f ca="1"/>
        <v>#N/A</v>
      </c>
      <c r="AG728" s="1" t="e">
        <f ca="1"/>
        <v>#N/A</v>
      </c>
      <c r="AH728" s="1" t="e">
        <f ca="1"/>
        <v>#N/A</v>
      </c>
      <c r="AI728" s="1" t="e">
        <f ca="1"/>
        <v>#N/A</v>
      </c>
      <c r="AJ728" s="1" t="e">
        <f t="shared" ca="1" si="155"/>
        <v>#N/A</v>
      </c>
      <c r="AK728" s="1" t="str">
        <f t="shared" ca="1" si="145"/>
        <v/>
      </c>
      <c r="AL728" s="93" t="str">
        <f ca="1">IF(ISNUMBER(AA728),IF(AA728&lt;intake_valve_lift!$B$4*1000,0,AA728),"")</f>
        <v/>
      </c>
      <c r="AM728" s="93" t="str">
        <f t="shared" ca="1" si="146"/>
        <v/>
      </c>
      <c r="AN728" s="1" t="str">
        <f t="shared" ca="1" si="147"/>
        <v/>
      </c>
      <c r="AO728" s="93" t="str">
        <f ca="1">IF(ISNUMBER(AE728),IF(AE728&lt;exhaust_valve_lift!$B$4*1000,0,AE728),"")</f>
        <v/>
      </c>
      <c r="AP728" s="93" t="str">
        <f t="shared" ca="1" si="148"/>
        <v/>
      </c>
      <c r="AQ728" s="1" t="e">
        <f ca="1"/>
        <v>#N/A</v>
      </c>
      <c r="AR728" s="1" t="e">
        <f ca="1"/>
        <v>#N/A</v>
      </c>
      <c r="AS728" s="1" t="e">
        <f ca="1"/>
        <v>#N/A</v>
      </c>
      <c r="AT728" s="1" t="e">
        <f ca="1"/>
        <v>#N/A</v>
      </c>
    </row>
    <row r="729" spans="1:46" x14ac:dyDescent="0.25">
      <c r="A729" s="8"/>
      <c r="B729" s="74"/>
      <c r="C729" s="6" t="str">
        <f t="shared" si="149"/>
        <v/>
      </c>
      <c r="D729" s="6" t="str">
        <f t="shared" si="143"/>
        <v/>
      </c>
      <c r="E729" s="3" t="str">
        <f t="shared" si="150"/>
        <v/>
      </c>
      <c r="F729" t="str">
        <f t="shared" si="151"/>
        <v/>
      </c>
      <c r="G729" s="75"/>
      <c r="H729" s="76"/>
      <c r="I729" s="6" t="str">
        <f t="shared" si="152"/>
        <v/>
      </c>
      <c r="J729" s="6" t="str">
        <f t="shared" si="144"/>
        <v/>
      </c>
      <c r="K729" s="3" t="str">
        <f t="shared" si="153"/>
        <v/>
      </c>
      <c r="L729" t="str">
        <f t="shared" si="154"/>
        <v/>
      </c>
      <c r="X729" s="1" t="e">
        <f ca="1"/>
        <v>#N/A</v>
      </c>
      <c r="Y729" s="1" t="e">
        <f ca="1"/>
        <v>#N/A</v>
      </c>
      <c r="Z729" s="92" t="e">
        <f ca="1"/>
        <v>#N/A</v>
      </c>
      <c r="AA729" s="1" t="e">
        <f ca="1"/>
        <v>#N/A</v>
      </c>
      <c r="AB729" s="1" t="e">
        <f ca="1"/>
        <v>#N/A</v>
      </c>
      <c r="AC729" s="1" t="e">
        <f ca="1"/>
        <v>#N/A</v>
      </c>
      <c r="AD729" s="1" t="e">
        <f ca="1"/>
        <v>#N/A</v>
      </c>
      <c r="AE729" s="1" t="e">
        <f ca="1"/>
        <v>#N/A</v>
      </c>
      <c r="AF729" s="1" t="e">
        <f ca="1"/>
        <v>#N/A</v>
      </c>
      <c r="AG729" s="1" t="e">
        <f ca="1"/>
        <v>#N/A</v>
      </c>
      <c r="AH729" s="1" t="e">
        <f ca="1"/>
        <v>#N/A</v>
      </c>
      <c r="AI729" s="1" t="e">
        <f ca="1"/>
        <v>#N/A</v>
      </c>
      <c r="AJ729" s="1" t="e">
        <f t="shared" ca="1" si="155"/>
        <v>#N/A</v>
      </c>
      <c r="AK729" s="1" t="str">
        <f t="shared" ca="1" si="145"/>
        <v/>
      </c>
      <c r="AL729" s="93" t="str">
        <f ca="1">IF(ISNUMBER(AA729),IF(AA729&lt;intake_valve_lift!$B$4*1000,0,AA729),"")</f>
        <v/>
      </c>
      <c r="AM729" s="93" t="str">
        <f t="shared" ca="1" si="146"/>
        <v/>
      </c>
      <c r="AN729" s="1" t="str">
        <f t="shared" ca="1" si="147"/>
        <v/>
      </c>
      <c r="AO729" s="93" t="str">
        <f ca="1">IF(ISNUMBER(AE729),IF(AE729&lt;exhaust_valve_lift!$B$4*1000,0,AE729),"")</f>
        <v/>
      </c>
      <c r="AP729" s="93" t="str">
        <f t="shared" ca="1" si="148"/>
        <v/>
      </c>
      <c r="AQ729" s="1" t="e">
        <f ca="1"/>
        <v>#N/A</v>
      </c>
      <c r="AR729" s="1" t="e">
        <f ca="1"/>
        <v>#N/A</v>
      </c>
      <c r="AS729" s="1" t="e">
        <f ca="1"/>
        <v>#N/A</v>
      </c>
      <c r="AT729" s="1" t="e">
        <f ca="1"/>
        <v>#N/A</v>
      </c>
    </row>
    <row r="730" spans="1:46" x14ac:dyDescent="0.25">
      <c r="A730" s="8"/>
      <c r="B730" s="74"/>
      <c r="C730" s="6" t="str">
        <f t="shared" si="149"/>
        <v/>
      </c>
      <c r="D730" s="6" t="str">
        <f t="shared" si="143"/>
        <v/>
      </c>
      <c r="E730" s="3" t="str">
        <f t="shared" si="150"/>
        <v/>
      </c>
      <c r="F730" t="str">
        <f t="shared" si="151"/>
        <v/>
      </c>
      <c r="G730" s="75"/>
      <c r="H730" s="76"/>
      <c r="I730" s="6" t="str">
        <f t="shared" si="152"/>
        <v/>
      </c>
      <c r="J730" s="6" t="str">
        <f t="shared" si="144"/>
        <v/>
      </c>
      <c r="K730" s="3" t="str">
        <f t="shared" si="153"/>
        <v/>
      </c>
      <c r="L730" t="str">
        <f t="shared" si="154"/>
        <v/>
      </c>
      <c r="X730" s="1" t="e">
        <f ca="1"/>
        <v>#N/A</v>
      </c>
      <c r="Y730" s="1" t="e">
        <f ca="1"/>
        <v>#N/A</v>
      </c>
      <c r="Z730" s="92" t="e">
        <f ca="1"/>
        <v>#N/A</v>
      </c>
      <c r="AA730" s="1" t="e">
        <f ca="1"/>
        <v>#N/A</v>
      </c>
      <c r="AB730" s="1" t="e">
        <f ca="1"/>
        <v>#N/A</v>
      </c>
      <c r="AC730" s="1" t="e">
        <f ca="1"/>
        <v>#N/A</v>
      </c>
      <c r="AD730" s="1" t="e">
        <f ca="1"/>
        <v>#N/A</v>
      </c>
      <c r="AE730" s="1" t="e">
        <f ca="1"/>
        <v>#N/A</v>
      </c>
      <c r="AF730" s="1" t="e">
        <f ca="1"/>
        <v>#N/A</v>
      </c>
      <c r="AG730" s="1" t="e">
        <f ca="1"/>
        <v>#N/A</v>
      </c>
      <c r="AH730" s="1" t="e">
        <f ca="1"/>
        <v>#N/A</v>
      </c>
      <c r="AI730" s="1" t="e">
        <f ca="1"/>
        <v>#N/A</v>
      </c>
      <c r="AJ730" s="1" t="e">
        <f t="shared" ca="1" si="155"/>
        <v>#N/A</v>
      </c>
      <c r="AK730" s="1" t="str">
        <f t="shared" ca="1" si="145"/>
        <v/>
      </c>
      <c r="AL730" s="93" t="str">
        <f ca="1">IF(ISNUMBER(AA730),IF(AA730&lt;intake_valve_lift!$B$4*1000,0,AA730),"")</f>
        <v/>
      </c>
      <c r="AM730" s="93" t="str">
        <f t="shared" ca="1" si="146"/>
        <v/>
      </c>
      <c r="AN730" s="1" t="str">
        <f t="shared" ca="1" si="147"/>
        <v/>
      </c>
      <c r="AO730" s="93" t="str">
        <f ca="1">IF(ISNUMBER(AE730),IF(AE730&lt;exhaust_valve_lift!$B$4*1000,0,AE730),"")</f>
        <v/>
      </c>
      <c r="AP730" s="93" t="str">
        <f t="shared" ca="1" si="148"/>
        <v/>
      </c>
      <c r="AQ730" s="1" t="e">
        <f ca="1"/>
        <v>#N/A</v>
      </c>
      <c r="AR730" s="1" t="e">
        <f ca="1"/>
        <v>#N/A</v>
      </c>
      <c r="AS730" s="1" t="e">
        <f ca="1"/>
        <v>#N/A</v>
      </c>
      <c r="AT730" s="1" t="e">
        <f ca="1"/>
        <v>#N/A</v>
      </c>
    </row>
    <row r="731" spans="1:46" x14ac:dyDescent="0.25">
      <c r="A731" s="8"/>
      <c r="B731" s="74"/>
      <c r="C731" s="6" t="str">
        <f t="shared" si="149"/>
        <v/>
      </c>
      <c r="D731" s="6" t="str">
        <f t="shared" si="143"/>
        <v/>
      </c>
      <c r="E731" s="3" t="str">
        <f t="shared" si="150"/>
        <v/>
      </c>
      <c r="F731" t="str">
        <f t="shared" si="151"/>
        <v/>
      </c>
      <c r="G731" s="75"/>
      <c r="H731" s="76"/>
      <c r="I731" s="6" t="str">
        <f t="shared" si="152"/>
        <v/>
      </c>
      <c r="J731" s="6" t="str">
        <f t="shared" si="144"/>
        <v/>
      </c>
      <c r="K731" s="3" t="str">
        <f t="shared" si="153"/>
        <v/>
      </c>
      <c r="L731" t="str">
        <f t="shared" si="154"/>
        <v/>
      </c>
      <c r="X731" s="1" t="e">
        <f ca="1"/>
        <v>#N/A</v>
      </c>
      <c r="Y731" s="1" t="e">
        <f ca="1"/>
        <v>#N/A</v>
      </c>
      <c r="Z731" s="92" t="e">
        <f ca="1"/>
        <v>#N/A</v>
      </c>
      <c r="AA731" s="1" t="e">
        <f ca="1"/>
        <v>#N/A</v>
      </c>
      <c r="AB731" s="1" t="e">
        <f ca="1"/>
        <v>#N/A</v>
      </c>
      <c r="AC731" s="1" t="e">
        <f ca="1"/>
        <v>#N/A</v>
      </c>
      <c r="AD731" s="1" t="e">
        <f ca="1"/>
        <v>#N/A</v>
      </c>
      <c r="AE731" s="1" t="e">
        <f ca="1"/>
        <v>#N/A</v>
      </c>
      <c r="AF731" s="1" t="e">
        <f ca="1"/>
        <v>#N/A</v>
      </c>
      <c r="AG731" s="1" t="e">
        <f ca="1"/>
        <v>#N/A</v>
      </c>
      <c r="AH731" s="1" t="e">
        <f ca="1"/>
        <v>#N/A</v>
      </c>
      <c r="AI731" s="1" t="e">
        <f ca="1"/>
        <v>#N/A</v>
      </c>
      <c r="AJ731" s="1" t="e">
        <f t="shared" ca="1" si="155"/>
        <v>#N/A</v>
      </c>
      <c r="AK731" s="1" t="str">
        <f t="shared" ca="1" si="145"/>
        <v/>
      </c>
      <c r="AL731" s="93" t="str">
        <f ca="1">IF(ISNUMBER(AA731),IF(AA731&lt;intake_valve_lift!$B$4*1000,0,AA731),"")</f>
        <v/>
      </c>
      <c r="AM731" s="93" t="str">
        <f t="shared" ca="1" si="146"/>
        <v/>
      </c>
      <c r="AN731" s="1" t="str">
        <f t="shared" ca="1" si="147"/>
        <v/>
      </c>
      <c r="AO731" s="93" t="str">
        <f ca="1">IF(ISNUMBER(AE731),IF(AE731&lt;exhaust_valve_lift!$B$4*1000,0,AE731),"")</f>
        <v/>
      </c>
      <c r="AP731" s="93" t="str">
        <f t="shared" ca="1" si="148"/>
        <v/>
      </c>
      <c r="AQ731" s="1" t="e">
        <f ca="1"/>
        <v>#N/A</v>
      </c>
      <c r="AR731" s="1" t="e">
        <f ca="1"/>
        <v>#N/A</v>
      </c>
      <c r="AS731" s="1" t="e">
        <f ca="1"/>
        <v>#N/A</v>
      </c>
      <c r="AT731" s="1" t="e">
        <f ca="1"/>
        <v>#N/A</v>
      </c>
    </row>
    <row r="732" spans="1:46" x14ac:dyDescent="0.25">
      <c r="A732" s="8"/>
      <c r="B732" s="74"/>
      <c r="C732" s="6" t="str">
        <f t="shared" si="149"/>
        <v/>
      </c>
      <c r="D732" s="6" t="str">
        <f t="shared" si="143"/>
        <v/>
      </c>
      <c r="E732" s="3" t="str">
        <f t="shared" si="150"/>
        <v/>
      </c>
      <c r="F732" t="str">
        <f t="shared" si="151"/>
        <v/>
      </c>
      <c r="G732" s="75"/>
      <c r="H732" s="76"/>
      <c r="I732" s="6" t="str">
        <f t="shared" si="152"/>
        <v/>
      </c>
      <c r="J732" s="6" t="str">
        <f t="shared" si="144"/>
        <v/>
      </c>
      <c r="K732" s="3" t="str">
        <f t="shared" si="153"/>
        <v/>
      </c>
      <c r="L732" t="str">
        <f t="shared" si="154"/>
        <v/>
      </c>
      <c r="X732" s="1" t="e">
        <f ca="1"/>
        <v>#N/A</v>
      </c>
      <c r="Y732" s="1" t="e">
        <f ca="1"/>
        <v>#N/A</v>
      </c>
      <c r="Z732" s="92" t="e">
        <f ca="1"/>
        <v>#N/A</v>
      </c>
      <c r="AA732" s="1" t="e">
        <f ca="1"/>
        <v>#N/A</v>
      </c>
      <c r="AB732" s="1" t="e">
        <f ca="1"/>
        <v>#N/A</v>
      </c>
      <c r="AC732" s="1" t="e">
        <f ca="1"/>
        <v>#N/A</v>
      </c>
      <c r="AD732" s="1" t="e">
        <f ca="1"/>
        <v>#N/A</v>
      </c>
      <c r="AE732" s="1" t="e">
        <f ca="1"/>
        <v>#N/A</v>
      </c>
      <c r="AF732" s="1" t="e">
        <f ca="1"/>
        <v>#N/A</v>
      </c>
      <c r="AG732" s="1" t="e">
        <f ca="1"/>
        <v>#N/A</v>
      </c>
      <c r="AH732" s="1" t="e">
        <f ca="1"/>
        <v>#N/A</v>
      </c>
      <c r="AI732" s="1" t="e">
        <f ca="1"/>
        <v>#N/A</v>
      </c>
      <c r="AJ732" s="1" t="e">
        <f t="shared" ca="1" si="155"/>
        <v>#N/A</v>
      </c>
      <c r="AK732" s="1" t="str">
        <f t="shared" ca="1" si="145"/>
        <v/>
      </c>
      <c r="AL732" s="93" t="str">
        <f ca="1">IF(ISNUMBER(AA732),IF(AA732&lt;intake_valve_lift!$B$4*1000,0,AA732),"")</f>
        <v/>
      </c>
      <c r="AM732" s="93" t="str">
        <f t="shared" ca="1" si="146"/>
        <v/>
      </c>
      <c r="AN732" s="1" t="str">
        <f t="shared" ca="1" si="147"/>
        <v/>
      </c>
      <c r="AO732" s="93" t="str">
        <f ca="1">IF(ISNUMBER(AE732),IF(AE732&lt;exhaust_valve_lift!$B$4*1000,0,AE732),"")</f>
        <v/>
      </c>
      <c r="AP732" s="93" t="str">
        <f t="shared" ca="1" si="148"/>
        <v/>
      </c>
      <c r="AQ732" s="1" t="e">
        <f ca="1"/>
        <v>#N/A</v>
      </c>
      <c r="AR732" s="1" t="e">
        <f ca="1"/>
        <v>#N/A</v>
      </c>
      <c r="AS732" s="1" t="e">
        <f ca="1"/>
        <v>#N/A</v>
      </c>
      <c r="AT732" s="1" t="e">
        <f ca="1"/>
        <v>#N/A</v>
      </c>
    </row>
    <row r="733" spans="1:46" x14ac:dyDescent="0.25">
      <c r="A733" s="8"/>
      <c r="B733" s="74"/>
      <c r="C733" s="6" t="str">
        <f t="shared" si="149"/>
        <v/>
      </c>
      <c r="D733" s="6" t="str">
        <f t="shared" si="143"/>
        <v/>
      </c>
      <c r="E733" s="3" t="str">
        <f t="shared" si="150"/>
        <v/>
      </c>
      <c r="F733" t="str">
        <f t="shared" si="151"/>
        <v/>
      </c>
      <c r="G733" s="75"/>
      <c r="H733" s="76"/>
      <c r="I733" s="6" t="str">
        <f t="shared" si="152"/>
        <v/>
      </c>
      <c r="J733" s="6" t="str">
        <f t="shared" si="144"/>
        <v/>
      </c>
      <c r="K733" s="3" t="str">
        <f t="shared" si="153"/>
        <v/>
      </c>
      <c r="L733" t="str">
        <f t="shared" si="154"/>
        <v/>
      </c>
      <c r="X733" s="1" t="e">
        <f ca="1"/>
        <v>#N/A</v>
      </c>
      <c r="Y733" s="1" t="e">
        <f ca="1"/>
        <v>#N/A</v>
      </c>
      <c r="Z733" s="92" t="e">
        <f ca="1"/>
        <v>#N/A</v>
      </c>
      <c r="AA733" s="1" t="e">
        <f ca="1"/>
        <v>#N/A</v>
      </c>
      <c r="AB733" s="1" t="e">
        <f ca="1"/>
        <v>#N/A</v>
      </c>
      <c r="AC733" s="1" t="e">
        <f ca="1"/>
        <v>#N/A</v>
      </c>
      <c r="AD733" s="1" t="e">
        <f ca="1"/>
        <v>#N/A</v>
      </c>
      <c r="AE733" s="1" t="e">
        <f ca="1"/>
        <v>#N/A</v>
      </c>
      <c r="AF733" s="1" t="e">
        <f ca="1"/>
        <v>#N/A</v>
      </c>
      <c r="AG733" s="1" t="e">
        <f ca="1"/>
        <v>#N/A</v>
      </c>
      <c r="AH733" s="1" t="e">
        <f ca="1"/>
        <v>#N/A</v>
      </c>
      <c r="AI733" s="1" t="e">
        <f ca="1"/>
        <v>#N/A</v>
      </c>
      <c r="AJ733" s="1" t="e">
        <f t="shared" ca="1" si="155"/>
        <v>#N/A</v>
      </c>
      <c r="AK733" s="1" t="str">
        <f t="shared" ca="1" si="145"/>
        <v/>
      </c>
      <c r="AL733" s="93" t="str">
        <f ca="1">IF(ISNUMBER(AA733),IF(AA733&lt;intake_valve_lift!$B$4*1000,0,AA733),"")</f>
        <v/>
      </c>
      <c r="AM733" s="93" t="str">
        <f t="shared" ca="1" si="146"/>
        <v/>
      </c>
      <c r="AN733" s="1" t="str">
        <f t="shared" ca="1" si="147"/>
        <v/>
      </c>
      <c r="AO733" s="93" t="str">
        <f ca="1">IF(ISNUMBER(AE733),IF(AE733&lt;exhaust_valve_lift!$B$4*1000,0,AE733),"")</f>
        <v/>
      </c>
      <c r="AP733" s="93" t="str">
        <f t="shared" ca="1" si="148"/>
        <v/>
      </c>
      <c r="AQ733" s="1" t="e">
        <f ca="1"/>
        <v>#N/A</v>
      </c>
      <c r="AR733" s="1" t="e">
        <f ca="1"/>
        <v>#N/A</v>
      </c>
      <c r="AS733" s="1" t="e">
        <f ca="1"/>
        <v>#N/A</v>
      </c>
      <c r="AT733" s="1" t="e">
        <f ca="1"/>
        <v>#N/A</v>
      </c>
    </row>
    <row r="734" spans="1:46" x14ac:dyDescent="0.25">
      <c r="A734" s="8"/>
      <c r="B734" s="74"/>
      <c r="C734" s="6" t="str">
        <f t="shared" si="149"/>
        <v/>
      </c>
      <c r="D734" s="6" t="str">
        <f t="shared" si="143"/>
        <v/>
      </c>
      <c r="E734" s="3" t="str">
        <f t="shared" si="150"/>
        <v/>
      </c>
      <c r="F734" t="str">
        <f t="shared" si="151"/>
        <v/>
      </c>
      <c r="G734" s="75"/>
      <c r="H734" s="76"/>
      <c r="I734" s="6" t="str">
        <f t="shared" si="152"/>
        <v/>
      </c>
      <c r="J734" s="6" t="str">
        <f t="shared" si="144"/>
        <v/>
      </c>
      <c r="K734" s="3" t="str">
        <f t="shared" si="153"/>
        <v/>
      </c>
      <c r="L734" t="str">
        <f t="shared" si="154"/>
        <v/>
      </c>
      <c r="X734" s="1" t="e">
        <f ca="1"/>
        <v>#N/A</v>
      </c>
      <c r="Y734" s="1" t="e">
        <f ca="1"/>
        <v>#N/A</v>
      </c>
      <c r="Z734" s="92" t="e">
        <f ca="1"/>
        <v>#N/A</v>
      </c>
      <c r="AA734" s="1" t="e">
        <f ca="1"/>
        <v>#N/A</v>
      </c>
      <c r="AB734" s="1" t="e">
        <f ca="1"/>
        <v>#N/A</v>
      </c>
      <c r="AC734" s="1" t="e">
        <f ca="1"/>
        <v>#N/A</v>
      </c>
      <c r="AD734" s="1" t="e">
        <f ca="1"/>
        <v>#N/A</v>
      </c>
      <c r="AE734" s="1" t="e">
        <f ca="1"/>
        <v>#N/A</v>
      </c>
      <c r="AF734" s="1" t="e">
        <f ca="1"/>
        <v>#N/A</v>
      </c>
      <c r="AG734" s="1" t="e">
        <f ca="1"/>
        <v>#N/A</v>
      </c>
      <c r="AH734" s="1" t="e">
        <f ca="1"/>
        <v>#N/A</v>
      </c>
      <c r="AI734" s="1" t="e">
        <f ca="1"/>
        <v>#N/A</v>
      </c>
      <c r="AJ734" s="1" t="e">
        <f t="shared" ca="1" si="155"/>
        <v>#N/A</v>
      </c>
      <c r="AK734" s="1" t="str">
        <f t="shared" ca="1" si="145"/>
        <v/>
      </c>
      <c r="AL734" s="93" t="str">
        <f ca="1">IF(ISNUMBER(AA734),IF(AA734&lt;intake_valve_lift!$B$4*1000,0,AA734),"")</f>
        <v/>
      </c>
      <c r="AM734" s="93" t="str">
        <f t="shared" ca="1" si="146"/>
        <v/>
      </c>
      <c r="AN734" s="1" t="str">
        <f t="shared" ca="1" si="147"/>
        <v/>
      </c>
      <c r="AO734" s="93" t="str">
        <f ca="1">IF(ISNUMBER(AE734),IF(AE734&lt;exhaust_valve_lift!$B$4*1000,0,AE734),"")</f>
        <v/>
      </c>
      <c r="AP734" s="93" t="str">
        <f t="shared" ca="1" si="148"/>
        <v/>
      </c>
      <c r="AQ734" s="1" t="e">
        <f ca="1"/>
        <v>#N/A</v>
      </c>
      <c r="AR734" s="1" t="e">
        <f ca="1"/>
        <v>#N/A</v>
      </c>
      <c r="AS734" s="1" t="e">
        <f ca="1"/>
        <v>#N/A</v>
      </c>
      <c r="AT734" s="1" t="e">
        <f ca="1"/>
        <v>#N/A</v>
      </c>
    </row>
    <row r="735" spans="1:46" x14ac:dyDescent="0.25">
      <c r="A735" s="8"/>
      <c r="B735" s="74"/>
      <c r="C735" s="6" t="str">
        <f t="shared" si="149"/>
        <v/>
      </c>
      <c r="D735" s="6" t="str">
        <f t="shared" si="143"/>
        <v/>
      </c>
      <c r="E735" s="3" t="str">
        <f t="shared" si="150"/>
        <v/>
      </c>
      <c r="F735" t="str">
        <f t="shared" si="151"/>
        <v/>
      </c>
      <c r="G735" s="75"/>
      <c r="H735" s="76"/>
      <c r="I735" s="6" t="str">
        <f t="shared" si="152"/>
        <v/>
      </c>
      <c r="J735" s="6" t="str">
        <f t="shared" si="144"/>
        <v/>
      </c>
      <c r="K735" s="3" t="str">
        <f t="shared" si="153"/>
        <v/>
      </c>
      <c r="L735" t="str">
        <f t="shared" si="154"/>
        <v/>
      </c>
      <c r="X735" s="1" t="e">
        <f ca="1"/>
        <v>#N/A</v>
      </c>
      <c r="Y735" s="1" t="e">
        <f ca="1"/>
        <v>#N/A</v>
      </c>
      <c r="Z735" s="92" t="e">
        <f ca="1"/>
        <v>#N/A</v>
      </c>
      <c r="AA735" s="1" t="e">
        <f ca="1"/>
        <v>#N/A</v>
      </c>
      <c r="AB735" s="1" t="e">
        <f ca="1"/>
        <v>#N/A</v>
      </c>
      <c r="AC735" s="1" t="e">
        <f ca="1"/>
        <v>#N/A</v>
      </c>
      <c r="AD735" s="1" t="e">
        <f ca="1"/>
        <v>#N/A</v>
      </c>
      <c r="AE735" s="1" t="e">
        <f ca="1"/>
        <v>#N/A</v>
      </c>
      <c r="AF735" s="1" t="e">
        <f ca="1"/>
        <v>#N/A</v>
      </c>
      <c r="AG735" s="1" t="e">
        <f ca="1"/>
        <v>#N/A</v>
      </c>
      <c r="AH735" s="1" t="e">
        <f ca="1"/>
        <v>#N/A</v>
      </c>
      <c r="AI735" s="1" t="e">
        <f ca="1"/>
        <v>#N/A</v>
      </c>
      <c r="AJ735" s="1" t="e">
        <f t="shared" ca="1" si="155"/>
        <v>#N/A</v>
      </c>
      <c r="AK735" s="1" t="str">
        <f t="shared" ca="1" si="145"/>
        <v/>
      </c>
      <c r="AL735" s="93" t="str">
        <f ca="1">IF(ISNUMBER(AA735),IF(AA735&lt;intake_valve_lift!$B$4*1000,0,AA735),"")</f>
        <v/>
      </c>
      <c r="AM735" s="93" t="str">
        <f t="shared" ca="1" si="146"/>
        <v/>
      </c>
      <c r="AN735" s="1" t="str">
        <f t="shared" ca="1" si="147"/>
        <v/>
      </c>
      <c r="AO735" s="93" t="str">
        <f ca="1">IF(ISNUMBER(AE735),IF(AE735&lt;exhaust_valve_lift!$B$4*1000,0,AE735),"")</f>
        <v/>
      </c>
      <c r="AP735" s="93" t="str">
        <f t="shared" ca="1" si="148"/>
        <v/>
      </c>
      <c r="AQ735" s="1" t="e">
        <f ca="1"/>
        <v>#N/A</v>
      </c>
      <c r="AR735" s="1" t="e">
        <f ca="1"/>
        <v>#N/A</v>
      </c>
      <c r="AS735" s="1" t="e">
        <f ca="1"/>
        <v>#N/A</v>
      </c>
      <c r="AT735" s="1" t="e">
        <f ca="1"/>
        <v>#N/A</v>
      </c>
    </row>
    <row r="736" spans="1:46" x14ac:dyDescent="0.25">
      <c r="A736" s="8"/>
      <c r="B736" s="74"/>
      <c r="C736" s="6" t="str">
        <f t="shared" si="149"/>
        <v/>
      </c>
      <c r="D736" s="6" t="str">
        <f t="shared" si="143"/>
        <v/>
      </c>
      <c r="E736" s="3" t="str">
        <f t="shared" si="150"/>
        <v/>
      </c>
      <c r="F736" t="str">
        <f t="shared" si="151"/>
        <v/>
      </c>
      <c r="G736" s="75"/>
      <c r="H736" s="76"/>
      <c r="I736" s="6" t="str">
        <f t="shared" si="152"/>
        <v/>
      </c>
      <c r="J736" s="6" t="str">
        <f t="shared" si="144"/>
        <v/>
      </c>
      <c r="K736" s="3" t="str">
        <f t="shared" si="153"/>
        <v/>
      </c>
      <c r="L736" t="str">
        <f t="shared" si="154"/>
        <v/>
      </c>
      <c r="X736" s="1" t="e">
        <f ca="1"/>
        <v>#N/A</v>
      </c>
      <c r="Y736" s="1" t="e">
        <f ca="1"/>
        <v>#N/A</v>
      </c>
      <c r="Z736" s="92" t="e">
        <f ca="1"/>
        <v>#N/A</v>
      </c>
      <c r="AA736" s="1" t="e">
        <f ca="1"/>
        <v>#N/A</v>
      </c>
      <c r="AB736" s="1" t="e">
        <f ca="1"/>
        <v>#N/A</v>
      </c>
      <c r="AC736" s="1" t="e">
        <f ca="1"/>
        <v>#N/A</v>
      </c>
      <c r="AD736" s="1" t="e">
        <f ca="1"/>
        <v>#N/A</v>
      </c>
      <c r="AE736" s="1" t="e">
        <f ca="1"/>
        <v>#N/A</v>
      </c>
      <c r="AF736" s="1" t="e">
        <f ca="1"/>
        <v>#N/A</v>
      </c>
      <c r="AG736" s="1" t="e">
        <f ca="1"/>
        <v>#N/A</v>
      </c>
      <c r="AH736" s="1" t="e">
        <f ca="1"/>
        <v>#N/A</v>
      </c>
      <c r="AI736" s="1" t="e">
        <f ca="1"/>
        <v>#N/A</v>
      </c>
      <c r="AJ736" s="1" t="e">
        <f t="shared" ca="1" si="155"/>
        <v>#N/A</v>
      </c>
      <c r="AK736" s="1" t="str">
        <f t="shared" ca="1" si="145"/>
        <v/>
      </c>
      <c r="AL736" s="93" t="str">
        <f ca="1">IF(ISNUMBER(AA736),IF(AA736&lt;intake_valve_lift!$B$4*1000,0,AA736),"")</f>
        <v/>
      </c>
      <c r="AM736" s="93" t="str">
        <f t="shared" ca="1" si="146"/>
        <v/>
      </c>
      <c r="AN736" s="1" t="str">
        <f t="shared" ca="1" si="147"/>
        <v/>
      </c>
      <c r="AO736" s="93" t="str">
        <f ca="1">IF(ISNUMBER(AE736),IF(AE736&lt;exhaust_valve_lift!$B$4*1000,0,AE736),"")</f>
        <v/>
      </c>
      <c r="AP736" s="93" t="str">
        <f t="shared" ca="1" si="148"/>
        <v/>
      </c>
      <c r="AQ736" s="1" t="e">
        <f ca="1"/>
        <v>#N/A</v>
      </c>
      <c r="AR736" s="1" t="e">
        <f ca="1"/>
        <v>#N/A</v>
      </c>
      <c r="AS736" s="1" t="e">
        <f ca="1"/>
        <v>#N/A</v>
      </c>
      <c r="AT736" s="1" t="e">
        <f ca="1"/>
        <v>#N/A</v>
      </c>
    </row>
    <row r="737" spans="1:46" x14ac:dyDescent="0.25">
      <c r="A737" s="8"/>
      <c r="B737" s="74"/>
      <c r="C737" s="6" t="str">
        <f t="shared" si="149"/>
        <v/>
      </c>
      <c r="D737" s="6" t="str">
        <f t="shared" si="143"/>
        <v/>
      </c>
      <c r="E737" s="3" t="str">
        <f t="shared" si="150"/>
        <v/>
      </c>
      <c r="F737" t="str">
        <f t="shared" si="151"/>
        <v/>
      </c>
      <c r="G737" s="75"/>
      <c r="H737" s="76"/>
      <c r="I737" s="6" t="str">
        <f t="shared" si="152"/>
        <v/>
      </c>
      <c r="J737" s="6" t="str">
        <f t="shared" si="144"/>
        <v/>
      </c>
      <c r="K737" s="3" t="str">
        <f t="shared" si="153"/>
        <v/>
      </c>
      <c r="L737" t="str">
        <f t="shared" si="154"/>
        <v/>
      </c>
      <c r="X737" s="1" t="e">
        <f ca="1"/>
        <v>#N/A</v>
      </c>
      <c r="Y737" s="1" t="e">
        <f ca="1"/>
        <v>#N/A</v>
      </c>
      <c r="Z737" s="92" t="e">
        <f ca="1"/>
        <v>#N/A</v>
      </c>
      <c r="AA737" s="1" t="e">
        <f ca="1"/>
        <v>#N/A</v>
      </c>
      <c r="AB737" s="1" t="e">
        <f ca="1"/>
        <v>#N/A</v>
      </c>
      <c r="AC737" s="1" t="e">
        <f ca="1"/>
        <v>#N/A</v>
      </c>
      <c r="AD737" s="1" t="e">
        <f ca="1"/>
        <v>#N/A</v>
      </c>
      <c r="AE737" s="1" t="e">
        <f ca="1"/>
        <v>#N/A</v>
      </c>
      <c r="AF737" s="1" t="e">
        <f ca="1"/>
        <v>#N/A</v>
      </c>
      <c r="AG737" s="1" t="e">
        <f ca="1"/>
        <v>#N/A</v>
      </c>
      <c r="AH737" s="1" t="e">
        <f ca="1"/>
        <v>#N/A</v>
      </c>
      <c r="AI737" s="1" t="e">
        <f ca="1"/>
        <v>#N/A</v>
      </c>
      <c r="AJ737" s="1" t="e">
        <f t="shared" ca="1" si="155"/>
        <v>#N/A</v>
      </c>
      <c r="AK737" s="1" t="str">
        <f t="shared" ca="1" si="145"/>
        <v/>
      </c>
      <c r="AL737" s="93" t="str">
        <f ca="1">IF(ISNUMBER(AA737),IF(AA737&lt;intake_valve_lift!$B$4*1000,0,AA737),"")</f>
        <v/>
      </c>
      <c r="AM737" s="93" t="str">
        <f t="shared" ca="1" si="146"/>
        <v/>
      </c>
      <c r="AN737" s="1" t="str">
        <f t="shared" ca="1" si="147"/>
        <v/>
      </c>
      <c r="AO737" s="93" t="str">
        <f ca="1">IF(ISNUMBER(AE737),IF(AE737&lt;exhaust_valve_lift!$B$4*1000,0,AE737),"")</f>
        <v/>
      </c>
      <c r="AP737" s="93" t="str">
        <f t="shared" ca="1" si="148"/>
        <v/>
      </c>
      <c r="AQ737" s="1" t="e">
        <f ca="1"/>
        <v>#N/A</v>
      </c>
      <c r="AR737" s="1" t="e">
        <f ca="1"/>
        <v>#N/A</v>
      </c>
      <c r="AS737" s="1" t="e">
        <f ca="1"/>
        <v>#N/A</v>
      </c>
      <c r="AT737" s="1" t="e">
        <f ca="1"/>
        <v>#N/A</v>
      </c>
    </row>
    <row r="738" spans="1:46" x14ac:dyDescent="0.25">
      <c r="A738" s="8"/>
      <c r="B738" s="74"/>
      <c r="C738" s="6" t="str">
        <f t="shared" si="149"/>
        <v/>
      </c>
      <c r="D738" s="6" t="str">
        <f t="shared" si="143"/>
        <v/>
      </c>
      <c r="E738" s="3" t="str">
        <f t="shared" si="150"/>
        <v/>
      </c>
      <c r="F738" t="str">
        <f t="shared" si="151"/>
        <v/>
      </c>
      <c r="G738" s="75"/>
      <c r="H738" s="76"/>
      <c r="I738" s="6" t="str">
        <f t="shared" si="152"/>
        <v/>
      </c>
      <c r="J738" s="6" t="str">
        <f t="shared" si="144"/>
        <v/>
      </c>
      <c r="K738" s="3" t="str">
        <f t="shared" si="153"/>
        <v/>
      </c>
      <c r="L738" t="str">
        <f t="shared" si="154"/>
        <v/>
      </c>
      <c r="X738" s="1" t="e">
        <f ca="1"/>
        <v>#N/A</v>
      </c>
      <c r="Y738" s="1" t="e">
        <f ca="1"/>
        <v>#N/A</v>
      </c>
      <c r="Z738" s="92" t="e">
        <f ca="1"/>
        <v>#N/A</v>
      </c>
      <c r="AA738" s="1" t="e">
        <f ca="1"/>
        <v>#N/A</v>
      </c>
      <c r="AB738" s="1" t="e">
        <f ca="1"/>
        <v>#N/A</v>
      </c>
      <c r="AC738" s="1" t="e">
        <f ca="1"/>
        <v>#N/A</v>
      </c>
      <c r="AD738" s="1" t="e">
        <f ca="1"/>
        <v>#N/A</v>
      </c>
      <c r="AE738" s="1" t="e">
        <f ca="1"/>
        <v>#N/A</v>
      </c>
      <c r="AF738" s="1" t="e">
        <f ca="1"/>
        <v>#N/A</v>
      </c>
      <c r="AG738" s="1" t="e">
        <f ca="1"/>
        <v>#N/A</v>
      </c>
      <c r="AH738" s="1" t="e">
        <f ca="1"/>
        <v>#N/A</v>
      </c>
      <c r="AI738" s="1" t="e">
        <f ca="1"/>
        <v>#N/A</v>
      </c>
      <c r="AJ738" s="1" t="e">
        <f t="shared" ca="1" si="155"/>
        <v>#N/A</v>
      </c>
      <c r="AK738" s="1" t="str">
        <f t="shared" ca="1" si="145"/>
        <v/>
      </c>
      <c r="AL738" s="93" t="str">
        <f ca="1">IF(ISNUMBER(AA738),IF(AA738&lt;intake_valve_lift!$B$4*1000,0,AA738),"")</f>
        <v/>
      </c>
      <c r="AM738" s="93" t="str">
        <f t="shared" ca="1" si="146"/>
        <v/>
      </c>
      <c r="AN738" s="1" t="str">
        <f t="shared" ca="1" si="147"/>
        <v/>
      </c>
      <c r="AO738" s="93" t="str">
        <f ca="1">IF(ISNUMBER(AE738),IF(AE738&lt;exhaust_valve_lift!$B$4*1000,0,AE738),"")</f>
        <v/>
      </c>
      <c r="AP738" s="93" t="str">
        <f t="shared" ca="1" si="148"/>
        <v/>
      </c>
      <c r="AQ738" s="1" t="e">
        <f ca="1"/>
        <v>#N/A</v>
      </c>
      <c r="AR738" s="1" t="e">
        <f ca="1"/>
        <v>#N/A</v>
      </c>
      <c r="AS738" s="1" t="e">
        <f ca="1"/>
        <v>#N/A</v>
      </c>
      <c r="AT738" s="1" t="e">
        <f ca="1"/>
        <v>#N/A</v>
      </c>
    </row>
    <row r="739" spans="1:46" x14ac:dyDescent="0.25">
      <c r="A739" s="8"/>
      <c r="B739" s="74"/>
      <c r="C739" s="6" t="str">
        <f t="shared" si="149"/>
        <v/>
      </c>
      <c r="D739" s="6" t="str">
        <f t="shared" si="143"/>
        <v/>
      </c>
      <c r="E739" s="3" t="str">
        <f t="shared" si="150"/>
        <v/>
      </c>
      <c r="F739" t="str">
        <f t="shared" si="151"/>
        <v/>
      </c>
      <c r="G739" s="75"/>
      <c r="H739" s="76"/>
      <c r="I739" s="6" t="str">
        <f t="shared" si="152"/>
        <v/>
      </c>
      <c r="J739" s="6" t="str">
        <f t="shared" si="144"/>
        <v/>
      </c>
      <c r="K739" s="3" t="str">
        <f t="shared" si="153"/>
        <v/>
      </c>
      <c r="L739" t="str">
        <f t="shared" si="154"/>
        <v/>
      </c>
      <c r="X739" s="1" t="e">
        <f ca="1"/>
        <v>#N/A</v>
      </c>
      <c r="Y739" s="1" t="e">
        <f ca="1"/>
        <v>#N/A</v>
      </c>
      <c r="Z739" s="92" t="e">
        <f ca="1"/>
        <v>#N/A</v>
      </c>
      <c r="AA739" s="1" t="e">
        <f ca="1"/>
        <v>#N/A</v>
      </c>
      <c r="AB739" s="1" t="e">
        <f ca="1"/>
        <v>#N/A</v>
      </c>
      <c r="AC739" s="1" t="e">
        <f ca="1"/>
        <v>#N/A</v>
      </c>
      <c r="AD739" s="1" t="e">
        <f ca="1"/>
        <v>#N/A</v>
      </c>
      <c r="AE739" s="1" t="e">
        <f ca="1"/>
        <v>#N/A</v>
      </c>
      <c r="AF739" s="1" t="e">
        <f ca="1"/>
        <v>#N/A</v>
      </c>
      <c r="AG739" s="1" t="e">
        <f ca="1"/>
        <v>#N/A</v>
      </c>
      <c r="AH739" s="1" t="e">
        <f ca="1"/>
        <v>#N/A</v>
      </c>
      <c r="AI739" s="1" t="e">
        <f ca="1"/>
        <v>#N/A</v>
      </c>
      <c r="AJ739" s="1" t="e">
        <f t="shared" ca="1" si="155"/>
        <v>#N/A</v>
      </c>
      <c r="AK739" s="1" t="str">
        <f t="shared" ca="1" si="145"/>
        <v/>
      </c>
      <c r="AL739" s="93" t="str">
        <f ca="1">IF(ISNUMBER(AA739),IF(AA739&lt;intake_valve_lift!$B$4*1000,0,AA739),"")</f>
        <v/>
      </c>
      <c r="AM739" s="93" t="str">
        <f t="shared" ca="1" si="146"/>
        <v/>
      </c>
      <c r="AN739" s="1" t="str">
        <f t="shared" ca="1" si="147"/>
        <v/>
      </c>
      <c r="AO739" s="93" t="str">
        <f ca="1">IF(ISNUMBER(AE739),IF(AE739&lt;exhaust_valve_lift!$B$4*1000,0,AE739),"")</f>
        <v/>
      </c>
      <c r="AP739" s="93" t="str">
        <f t="shared" ca="1" si="148"/>
        <v/>
      </c>
      <c r="AQ739" s="1" t="e">
        <f ca="1"/>
        <v>#N/A</v>
      </c>
      <c r="AR739" s="1" t="e">
        <f ca="1"/>
        <v>#N/A</v>
      </c>
      <c r="AS739" s="1" t="e">
        <f ca="1"/>
        <v>#N/A</v>
      </c>
      <c r="AT739" s="1" t="e">
        <f ca="1"/>
        <v>#N/A</v>
      </c>
    </row>
    <row r="740" spans="1:46" x14ac:dyDescent="0.25">
      <c r="A740" s="8"/>
      <c r="B740" s="74"/>
      <c r="C740" s="6" t="str">
        <f t="shared" si="149"/>
        <v/>
      </c>
      <c r="D740" s="6" t="str">
        <f t="shared" si="143"/>
        <v/>
      </c>
      <c r="E740" s="3" t="str">
        <f t="shared" si="150"/>
        <v/>
      </c>
      <c r="F740" t="str">
        <f t="shared" si="151"/>
        <v/>
      </c>
      <c r="G740" s="75"/>
      <c r="H740" s="76"/>
      <c r="I740" s="6" t="str">
        <f t="shared" si="152"/>
        <v/>
      </c>
      <c r="J740" s="6" t="str">
        <f t="shared" si="144"/>
        <v/>
      </c>
      <c r="K740" s="3" t="str">
        <f t="shared" si="153"/>
        <v/>
      </c>
      <c r="L740" t="str">
        <f t="shared" si="154"/>
        <v/>
      </c>
      <c r="X740" s="1" t="e">
        <f ca="1"/>
        <v>#N/A</v>
      </c>
      <c r="Y740" s="1" t="e">
        <f ca="1"/>
        <v>#N/A</v>
      </c>
      <c r="Z740" s="92" t="e">
        <f ca="1"/>
        <v>#N/A</v>
      </c>
      <c r="AA740" s="1" t="e">
        <f ca="1"/>
        <v>#N/A</v>
      </c>
      <c r="AB740" s="1" t="e">
        <f ca="1"/>
        <v>#N/A</v>
      </c>
      <c r="AC740" s="1" t="e">
        <f ca="1"/>
        <v>#N/A</v>
      </c>
      <c r="AD740" s="1" t="e">
        <f ca="1"/>
        <v>#N/A</v>
      </c>
      <c r="AE740" s="1" t="e">
        <f ca="1"/>
        <v>#N/A</v>
      </c>
      <c r="AF740" s="1" t="e">
        <f ca="1"/>
        <v>#N/A</v>
      </c>
      <c r="AG740" s="1" t="e">
        <f ca="1"/>
        <v>#N/A</v>
      </c>
      <c r="AH740" s="1" t="e">
        <f ca="1"/>
        <v>#N/A</v>
      </c>
      <c r="AI740" s="1" t="e">
        <f ca="1"/>
        <v>#N/A</v>
      </c>
      <c r="AJ740" s="1" t="e">
        <f t="shared" ca="1" si="155"/>
        <v>#N/A</v>
      </c>
      <c r="AK740" s="1" t="str">
        <f t="shared" ca="1" si="145"/>
        <v/>
      </c>
      <c r="AL740" s="93" t="str">
        <f ca="1">IF(ISNUMBER(AA740),IF(AA740&lt;intake_valve_lift!$B$4*1000,0,AA740),"")</f>
        <v/>
      </c>
      <c r="AM740" s="93" t="str">
        <f t="shared" ca="1" si="146"/>
        <v/>
      </c>
      <c r="AN740" s="1" t="str">
        <f t="shared" ca="1" si="147"/>
        <v/>
      </c>
      <c r="AO740" s="93" t="str">
        <f ca="1">IF(ISNUMBER(AE740),IF(AE740&lt;exhaust_valve_lift!$B$4*1000,0,AE740),"")</f>
        <v/>
      </c>
      <c r="AP740" s="93" t="str">
        <f t="shared" ca="1" si="148"/>
        <v/>
      </c>
      <c r="AQ740" s="1" t="e">
        <f ca="1"/>
        <v>#N/A</v>
      </c>
      <c r="AR740" s="1" t="e">
        <f ca="1"/>
        <v>#N/A</v>
      </c>
      <c r="AS740" s="1" t="e">
        <f ca="1"/>
        <v>#N/A</v>
      </c>
      <c r="AT740" s="1" t="e">
        <f ca="1"/>
        <v>#N/A</v>
      </c>
    </row>
    <row r="741" spans="1:46" x14ac:dyDescent="0.25">
      <c r="A741" s="8"/>
      <c r="B741" s="74"/>
      <c r="C741" s="6" t="str">
        <f t="shared" si="149"/>
        <v/>
      </c>
      <c r="D741" s="6" t="str">
        <f t="shared" si="143"/>
        <v/>
      </c>
      <c r="E741" s="3" t="str">
        <f t="shared" si="150"/>
        <v/>
      </c>
      <c r="F741" t="str">
        <f t="shared" si="151"/>
        <v/>
      </c>
      <c r="G741" s="75"/>
      <c r="H741" s="76"/>
      <c r="I741" s="6" t="str">
        <f t="shared" si="152"/>
        <v/>
      </c>
      <c r="J741" s="6" t="str">
        <f t="shared" si="144"/>
        <v/>
      </c>
      <c r="K741" s="3" t="str">
        <f t="shared" si="153"/>
        <v/>
      </c>
      <c r="L741" t="str">
        <f t="shared" si="154"/>
        <v/>
      </c>
      <c r="X741" s="1" t="e">
        <f ca="1"/>
        <v>#N/A</v>
      </c>
      <c r="Y741" s="1" t="e">
        <f ca="1"/>
        <v>#N/A</v>
      </c>
      <c r="Z741" s="92" t="e">
        <f ca="1"/>
        <v>#N/A</v>
      </c>
      <c r="AA741" s="1" t="e">
        <f ca="1"/>
        <v>#N/A</v>
      </c>
      <c r="AB741" s="1" t="e">
        <f ca="1"/>
        <v>#N/A</v>
      </c>
      <c r="AC741" s="1" t="e">
        <f ca="1"/>
        <v>#N/A</v>
      </c>
      <c r="AD741" s="1" t="e">
        <f ca="1"/>
        <v>#N/A</v>
      </c>
      <c r="AE741" s="1" t="e">
        <f ca="1"/>
        <v>#N/A</v>
      </c>
      <c r="AF741" s="1" t="e">
        <f ca="1"/>
        <v>#N/A</v>
      </c>
      <c r="AG741" s="1" t="e">
        <f ca="1"/>
        <v>#N/A</v>
      </c>
      <c r="AH741" s="1" t="e">
        <f ca="1"/>
        <v>#N/A</v>
      </c>
      <c r="AI741" s="1" t="e">
        <f ca="1"/>
        <v>#N/A</v>
      </c>
      <c r="AJ741" s="1" t="e">
        <f t="shared" ca="1" si="155"/>
        <v>#N/A</v>
      </c>
      <c r="AK741" s="1" t="str">
        <f t="shared" ca="1" si="145"/>
        <v/>
      </c>
      <c r="AL741" s="93" t="str">
        <f ca="1">IF(ISNUMBER(AA741),IF(AA741&lt;intake_valve_lift!$B$4*1000,0,AA741),"")</f>
        <v/>
      </c>
      <c r="AM741" s="93" t="str">
        <f t="shared" ca="1" si="146"/>
        <v/>
      </c>
      <c r="AN741" s="1" t="str">
        <f t="shared" ca="1" si="147"/>
        <v/>
      </c>
      <c r="AO741" s="93" t="str">
        <f ca="1">IF(ISNUMBER(AE741),IF(AE741&lt;exhaust_valve_lift!$B$4*1000,0,AE741),"")</f>
        <v/>
      </c>
      <c r="AP741" s="93" t="str">
        <f t="shared" ca="1" si="148"/>
        <v/>
      </c>
      <c r="AQ741" s="1" t="e">
        <f ca="1"/>
        <v>#N/A</v>
      </c>
      <c r="AR741" s="1" t="e">
        <f ca="1"/>
        <v>#N/A</v>
      </c>
      <c r="AS741" s="1" t="e">
        <f ca="1"/>
        <v>#N/A</v>
      </c>
      <c r="AT741" s="1" t="e">
        <f ca="1"/>
        <v>#N/A</v>
      </c>
    </row>
    <row r="742" spans="1:46" x14ac:dyDescent="0.25">
      <c r="A742" s="8"/>
      <c r="B742" s="74"/>
      <c r="C742" s="6" t="str">
        <f t="shared" si="149"/>
        <v/>
      </c>
      <c r="D742" s="6" t="str">
        <f t="shared" si="143"/>
        <v/>
      </c>
      <c r="E742" s="3" t="str">
        <f t="shared" si="150"/>
        <v/>
      </c>
      <c r="F742" t="str">
        <f t="shared" si="151"/>
        <v/>
      </c>
      <c r="G742" s="75"/>
      <c r="H742" s="76"/>
      <c r="I742" s="6" t="str">
        <f t="shared" si="152"/>
        <v/>
      </c>
      <c r="J742" s="6" t="str">
        <f t="shared" si="144"/>
        <v/>
      </c>
      <c r="K742" s="3" t="str">
        <f t="shared" si="153"/>
        <v/>
      </c>
      <c r="L742" t="str">
        <f t="shared" si="154"/>
        <v/>
      </c>
      <c r="X742" s="1" t="e">
        <f ca="1"/>
        <v>#N/A</v>
      </c>
      <c r="Y742" s="1" t="e">
        <f ca="1"/>
        <v>#N/A</v>
      </c>
      <c r="Z742" s="92" t="e">
        <f ca="1"/>
        <v>#N/A</v>
      </c>
      <c r="AA742" s="1" t="e">
        <f ca="1"/>
        <v>#N/A</v>
      </c>
      <c r="AB742" s="1" t="e">
        <f ca="1"/>
        <v>#N/A</v>
      </c>
      <c r="AC742" s="1" t="e">
        <f ca="1"/>
        <v>#N/A</v>
      </c>
      <c r="AD742" s="1" t="e">
        <f ca="1"/>
        <v>#N/A</v>
      </c>
      <c r="AE742" s="1" t="e">
        <f ca="1"/>
        <v>#N/A</v>
      </c>
      <c r="AF742" s="1" t="e">
        <f ca="1"/>
        <v>#N/A</v>
      </c>
      <c r="AG742" s="1" t="e">
        <f ca="1"/>
        <v>#N/A</v>
      </c>
      <c r="AH742" s="1" t="e">
        <f ca="1"/>
        <v>#N/A</v>
      </c>
      <c r="AI742" s="1" t="e">
        <f ca="1"/>
        <v>#N/A</v>
      </c>
      <c r="AJ742" s="1" t="e">
        <f t="shared" ca="1" si="155"/>
        <v>#N/A</v>
      </c>
      <c r="AK742" s="1" t="str">
        <f t="shared" ca="1" si="145"/>
        <v/>
      </c>
      <c r="AL742" s="93" t="str">
        <f ca="1">IF(ISNUMBER(AA742),IF(AA742&lt;intake_valve_lift!$B$4*1000,0,AA742),"")</f>
        <v/>
      </c>
      <c r="AM742" s="93" t="str">
        <f t="shared" ca="1" si="146"/>
        <v/>
      </c>
      <c r="AN742" s="1" t="str">
        <f t="shared" ca="1" si="147"/>
        <v/>
      </c>
      <c r="AO742" s="93" t="str">
        <f ca="1">IF(ISNUMBER(AE742),IF(AE742&lt;exhaust_valve_lift!$B$4*1000,0,AE742),"")</f>
        <v/>
      </c>
      <c r="AP742" s="93" t="str">
        <f t="shared" ca="1" si="148"/>
        <v/>
      </c>
      <c r="AQ742" s="1" t="e">
        <f ca="1"/>
        <v>#N/A</v>
      </c>
      <c r="AR742" s="1" t="e">
        <f ca="1"/>
        <v>#N/A</v>
      </c>
      <c r="AS742" s="1" t="e">
        <f ca="1"/>
        <v>#N/A</v>
      </c>
      <c r="AT742" s="1" t="e">
        <f ca="1"/>
        <v>#N/A</v>
      </c>
    </row>
    <row r="743" spans="1:46" x14ac:dyDescent="0.25">
      <c r="A743" s="8"/>
      <c r="B743" s="74"/>
      <c r="C743" s="6" t="str">
        <f t="shared" si="149"/>
        <v/>
      </c>
      <c r="D743" s="6" t="str">
        <f t="shared" si="143"/>
        <v/>
      </c>
      <c r="E743" s="3" t="str">
        <f t="shared" si="150"/>
        <v/>
      </c>
      <c r="F743" t="str">
        <f t="shared" si="151"/>
        <v/>
      </c>
      <c r="G743" s="75"/>
      <c r="H743" s="76"/>
      <c r="I743" s="6" t="str">
        <f t="shared" si="152"/>
        <v/>
      </c>
      <c r="J743" s="6" t="str">
        <f t="shared" si="144"/>
        <v/>
      </c>
      <c r="K743" s="3" t="str">
        <f t="shared" si="153"/>
        <v/>
      </c>
      <c r="L743" t="str">
        <f t="shared" si="154"/>
        <v/>
      </c>
      <c r="X743" s="1" t="e">
        <f ca="1"/>
        <v>#N/A</v>
      </c>
      <c r="Y743" s="1" t="e">
        <f ca="1"/>
        <v>#N/A</v>
      </c>
      <c r="Z743" s="92" t="e">
        <f ca="1"/>
        <v>#N/A</v>
      </c>
      <c r="AA743" s="1" t="e">
        <f ca="1"/>
        <v>#N/A</v>
      </c>
      <c r="AB743" s="1" t="e">
        <f ca="1"/>
        <v>#N/A</v>
      </c>
      <c r="AC743" s="1" t="e">
        <f ca="1"/>
        <v>#N/A</v>
      </c>
      <c r="AD743" s="1" t="e">
        <f ca="1"/>
        <v>#N/A</v>
      </c>
      <c r="AE743" s="1" t="e">
        <f ca="1"/>
        <v>#N/A</v>
      </c>
      <c r="AF743" s="1" t="e">
        <f ca="1"/>
        <v>#N/A</v>
      </c>
      <c r="AG743" s="1" t="e">
        <f ca="1"/>
        <v>#N/A</v>
      </c>
      <c r="AH743" s="1" t="e">
        <f ca="1"/>
        <v>#N/A</v>
      </c>
      <c r="AI743" s="1" t="e">
        <f ca="1"/>
        <v>#N/A</v>
      </c>
      <c r="AJ743" s="1" t="e">
        <f t="shared" ca="1" si="155"/>
        <v>#N/A</v>
      </c>
      <c r="AK743" s="1" t="str">
        <f t="shared" ca="1" si="145"/>
        <v/>
      </c>
      <c r="AL743" s="93" t="str">
        <f ca="1">IF(ISNUMBER(AA743),IF(AA743&lt;intake_valve_lift!$B$4*1000,0,AA743),"")</f>
        <v/>
      </c>
      <c r="AM743" s="93" t="str">
        <f t="shared" ca="1" si="146"/>
        <v/>
      </c>
      <c r="AN743" s="1" t="str">
        <f t="shared" ca="1" si="147"/>
        <v/>
      </c>
      <c r="AO743" s="93" t="str">
        <f ca="1">IF(ISNUMBER(AE743),IF(AE743&lt;exhaust_valve_lift!$B$4*1000,0,AE743),"")</f>
        <v/>
      </c>
      <c r="AP743" s="93" t="str">
        <f t="shared" ca="1" si="148"/>
        <v/>
      </c>
      <c r="AQ743" s="1" t="e">
        <f ca="1"/>
        <v>#N/A</v>
      </c>
      <c r="AR743" s="1" t="e">
        <f ca="1"/>
        <v>#N/A</v>
      </c>
      <c r="AS743" s="1" t="e">
        <f ca="1"/>
        <v>#N/A</v>
      </c>
      <c r="AT743" s="1" t="e">
        <f ca="1"/>
        <v>#N/A</v>
      </c>
    </row>
    <row r="744" spans="1:46" x14ac:dyDescent="0.25">
      <c r="A744" s="8"/>
      <c r="B744" s="74"/>
      <c r="C744" s="6" t="str">
        <f t="shared" si="149"/>
        <v/>
      </c>
      <c r="D744" s="6" t="str">
        <f t="shared" si="143"/>
        <v/>
      </c>
      <c r="E744" s="3" t="str">
        <f t="shared" si="150"/>
        <v/>
      </c>
      <c r="F744" t="str">
        <f t="shared" si="151"/>
        <v/>
      </c>
      <c r="G744" s="75"/>
      <c r="H744" s="76"/>
      <c r="I744" s="6" t="str">
        <f t="shared" si="152"/>
        <v/>
      </c>
      <c r="J744" s="6" t="str">
        <f t="shared" si="144"/>
        <v/>
      </c>
      <c r="K744" s="3" t="str">
        <f t="shared" si="153"/>
        <v/>
      </c>
      <c r="L744" t="str">
        <f t="shared" si="154"/>
        <v/>
      </c>
      <c r="X744" s="1" t="e">
        <f ca="1"/>
        <v>#N/A</v>
      </c>
      <c r="Y744" s="1" t="e">
        <f ca="1"/>
        <v>#N/A</v>
      </c>
      <c r="Z744" s="92" t="e">
        <f ca="1"/>
        <v>#N/A</v>
      </c>
      <c r="AA744" s="1" t="e">
        <f ca="1"/>
        <v>#N/A</v>
      </c>
      <c r="AB744" s="1" t="e">
        <f ca="1"/>
        <v>#N/A</v>
      </c>
      <c r="AC744" s="1" t="e">
        <f ca="1"/>
        <v>#N/A</v>
      </c>
      <c r="AD744" s="1" t="e">
        <f ca="1"/>
        <v>#N/A</v>
      </c>
      <c r="AE744" s="1" t="e">
        <f ca="1"/>
        <v>#N/A</v>
      </c>
      <c r="AF744" s="1" t="e">
        <f ca="1"/>
        <v>#N/A</v>
      </c>
      <c r="AG744" s="1" t="e">
        <f ca="1"/>
        <v>#N/A</v>
      </c>
      <c r="AH744" s="1" t="e">
        <f ca="1"/>
        <v>#N/A</v>
      </c>
      <c r="AI744" s="1" t="e">
        <f ca="1"/>
        <v>#N/A</v>
      </c>
      <c r="AJ744" s="1" t="e">
        <f t="shared" ca="1" si="155"/>
        <v>#N/A</v>
      </c>
      <c r="AK744" s="1" t="str">
        <f t="shared" ca="1" si="145"/>
        <v/>
      </c>
      <c r="AL744" s="93" t="str">
        <f ca="1">IF(ISNUMBER(AA744),IF(AA744&lt;intake_valve_lift!$B$4*1000,0,AA744),"")</f>
        <v/>
      </c>
      <c r="AM744" s="93" t="str">
        <f t="shared" ca="1" si="146"/>
        <v/>
      </c>
      <c r="AN744" s="1" t="str">
        <f t="shared" ca="1" si="147"/>
        <v/>
      </c>
      <c r="AO744" s="93" t="str">
        <f ca="1">IF(ISNUMBER(AE744),IF(AE744&lt;exhaust_valve_lift!$B$4*1000,0,AE744),"")</f>
        <v/>
      </c>
      <c r="AP744" s="93" t="str">
        <f t="shared" ca="1" si="148"/>
        <v/>
      </c>
      <c r="AQ744" s="1" t="e">
        <f ca="1"/>
        <v>#N/A</v>
      </c>
      <c r="AR744" s="1" t="e">
        <f ca="1"/>
        <v>#N/A</v>
      </c>
      <c r="AS744" s="1" t="e">
        <f ca="1"/>
        <v>#N/A</v>
      </c>
      <c r="AT744" s="1" t="e">
        <f ca="1"/>
        <v>#N/A</v>
      </c>
    </row>
    <row r="745" spans="1:46" x14ac:dyDescent="0.25">
      <c r="A745" s="8"/>
      <c r="B745" s="74"/>
      <c r="C745" s="6" t="str">
        <f t="shared" si="149"/>
        <v/>
      </c>
      <c r="D745" s="6" t="str">
        <f t="shared" si="143"/>
        <v/>
      </c>
      <c r="E745" s="3" t="str">
        <f t="shared" si="150"/>
        <v/>
      </c>
      <c r="F745" t="str">
        <f t="shared" si="151"/>
        <v/>
      </c>
      <c r="G745" s="75"/>
      <c r="H745" s="76"/>
      <c r="I745" s="6" t="str">
        <f t="shared" si="152"/>
        <v/>
      </c>
      <c r="J745" s="6" t="str">
        <f t="shared" si="144"/>
        <v/>
      </c>
      <c r="K745" s="3" t="str">
        <f t="shared" si="153"/>
        <v/>
      </c>
      <c r="L745" t="str">
        <f t="shared" si="154"/>
        <v/>
      </c>
      <c r="X745" s="1" t="e">
        <f ca="1"/>
        <v>#N/A</v>
      </c>
      <c r="Y745" s="1" t="e">
        <f ca="1"/>
        <v>#N/A</v>
      </c>
      <c r="Z745" s="92" t="e">
        <f ca="1"/>
        <v>#N/A</v>
      </c>
      <c r="AA745" s="1" t="e">
        <f ca="1"/>
        <v>#N/A</v>
      </c>
      <c r="AB745" s="1" t="e">
        <f ca="1"/>
        <v>#N/A</v>
      </c>
      <c r="AC745" s="1" t="e">
        <f ca="1"/>
        <v>#N/A</v>
      </c>
      <c r="AD745" s="1" t="e">
        <f ca="1"/>
        <v>#N/A</v>
      </c>
      <c r="AE745" s="1" t="e">
        <f ca="1"/>
        <v>#N/A</v>
      </c>
      <c r="AF745" s="1" t="e">
        <f ca="1"/>
        <v>#N/A</v>
      </c>
      <c r="AG745" s="1" t="e">
        <f ca="1"/>
        <v>#N/A</v>
      </c>
      <c r="AH745" s="1" t="e">
        <f ca="1"/>
        <v>#N/A</v>
      </c>
      <c r="AI745" s="1" t="e">
        <f ca="1"/>
        <v>#N/A</v>
      </c>
      <c r="AJ745" s="1" t="e">
        <f t="shared" ca="1" si="155"/>
        <v>#N/A</v>
      </c>
      <c r="AK745" s="1" t="str">
        <f t="shared" ca="1" si="145"/>
        <v/>
      </c>
      <c r="AL745" s="93" t="str">
        <f ca="1">IF(ISNUMBER(AA745),IF(AA745&lt;intake_valve_lift!$B$4*1000,0,AA745),"")</f>
        <v/>
      </c>
      <c r="AM745" s="93" t="str">
        <f t="shared" ca="1" si="146"/>
        <v/>
      </c>
      <c r="AN745" s="1" t="str">
        <f t="shared" ca="1" si="147"/>
        <v/>
      </c>
      <c r="AO745" s="93" t="str">
        <f ca="1">IF(ISNUMBER(AE745),IF(AE745&lt;exhaust_valve_lift!$B$4*1000,0,AE745),"")</f>
        <v/>
      </c>
      <c r="AP745" s="93" t="str">
        <f t="shared" ca="1" si="148"/>
        <v/>
      </c>
      <c r="AQ745" s="1" t="e">
        <f ca="1"/>
        <v>#N/A</v>
      </c>
      <c r="AR745" s="1" t="e">
        <f ca="1"/>
        <v>#N/A</v>
      </c>
      <c r="AS745" s="1" t="e">
        <f ca="1"/>
        <v>#N/A</v>
      </c>
      <c r="AT745" s="1" t="e">
        <f ca="1"/>
        <v>#N/A</v>
      </c>
    </row>
    <row r="746" spans="1:46" x14ac:dyDescent="0.25">
      <c r="A746" s="8"/>
      <c r="B746" s="74"/>
      <c r="C746" s="6" t="str">
        <f t="shared" si="149"/>
        <v/>
      </c>
      <c r="D746" s="6" t="str">
        <f t="shared" si="143"/>
        <v/>
      </c>
      <c r="E746" s="3" t="str">
        <f t="shared" si="150"/>
        <v/>
      </c>
      <c r="F746" t="str">
        <f t="shared" si="151"/>
        <v/>
      </c>
      <c r="G746" s="75"/>
      <c r="H746" s="76"/>
      <c r="I746" s="6" t="str">
        <f t="shared" si="152"/>
        <v/>
      </c>
      <c r="J746" s="6" t="str">
        <f t="shared" si="144"/>
        <v/>
      </c>
      <c r="K746" s="3" t="str">
        <f t="shared" si="153"/>
        <v/>
      </c>
      <c r="L746" t="str">
        <f t="shared" si="154"/>
        <v/>
      </c>
      <c r="X746" s="1" t="e">
        <f ca="1"/>
        <v>#N/A</v>
      </c>
      <c r="Y746" s="1" t="e">
        <f ca="1"/>
        <v>#N/A</v>
      </c>
      <c r="Z746" s="92" t="e">
        <f ca="1"/>
        <v>#N/A</v>
      </c>
      <c r="AA746" s="1" t="e">
        <f ca="1"/>
        <v>#N/A</v>
      </c>
      <c r="AB746" s="1" t="e">
        <f ca="1"/>
        <v>#N/A</v>
      </c>
      <c r="AC746" s="1" t="e">
        <f ca="1"/>
        <v>#N/A</v>
      </c>
      <c r="AD746" s="1" t="e">
        <f ca="1"/>
        <v>#N/A</v>
      </c>
      <c r="AE746" s="1" t="e">
        <f ca="1"/>
        <v>#N/A</v>
      </c>
      <c r="AF746" s="1" t="e">
        <f ca="1"/>
        <v>#N/A</v>
      </c>
      <c r="AG746" s="1" t="e">
        <f ca="1"/>
        <v>#N/A</v>
      </c>
      <c r="AH746" s="1" t="e">
        <f ca="1"/>
        <v>#N/A</v>
      </c>
      <c r="AI746" s="1" t="e">
        <f ca="1"/>
        <v>#N/A</v>
      </c>
      <c r="AJ746" s="1" t="e">
        <f t="shared" ca="1" si="155"/>
        <v>#N/A</v>
      </c>
      <c r="AK746" s="1" t="str">
        <f t="shared" ca="1" si="145"/>
        <v/>
      </c>
      <c r="AL746" s="93" t="str">
        <f ca="1">IF(ISNUMBER(AA746),IF(AA746&lt;intake_valve_lift!$B$4*1000,0,AA746),"")</f>
        <v/>
      </c>
      <c r="AM746" s="93" t="str">
        <f t="shared" ca="1" si="146"/>
        <v/>
      </c>
      <c r="AN746" s="1" t="str">
        <f t="shared" ca="1" si="147"/>
        <v/>
      </c>
      <c r="AO746" s="93" t="str">
        <f ca="1">IF(ISNUMBER(AE746),IF(AE746&lt;exhaust_valve_lift!$B$4*1000,0,AE746),"")</f>
        <v/>
      </c>
      <c r="AP746" s="93" t="str">
        <f t="shared" ca="1" si="148"/>
        <v/>
      </c>
      <c r="AQ746" s="1" t="e">
        <f ca="1"/>
        <v>#N/A</v>
      </c>
      <c r="AR746" s="1" t="e">
        <f ca="1"/>
        <v>#N/A</v>
      </c>
      <c r="AS746" s="1" t="e">
        <f ca="1"/>
        <v>#N/A</v>
      </c>
      <c r="AT746" s="1" t="e">
        <f ca="1"/>
        <v>#N/A</v>
      </c>
    </row>
    <row r="747" spans="1:46" x14ac:dyDescent="0.25">
      <c r="A747" s="8"/>
      <c r="B747" s="74"/>
      <c r="C747" s="6" t="str">
        <f t="shared" si="149"/>
        <v/>
      </c>
      <c r="D747" s="6" t="str">
        <f t="shared" si="143"/>
        <v/>
      </c>
      <c r="E747" s="3" t="str">
        <f t="shared" si="150"/>
        <v/>
      </c>
      <c r="F747" t="str">
        <f t="shared" si="151"/>
        <v/>
      </c>
      <c r="G747" s="75"/>
      <c r="H747" s="76"/>
      <c r="I747" s="6" t="str">
        <f t="shared" si="152"/>
        <v/>
      </c>
      <c r="J747" s="6" t="str">
        <f t="shared" si="144"/>
        <v/>
      </c>
      <c r="K747" s="3" t="str">
        <f t="shared" si="153"/>
        <v/>
      </c>
      <c r="L747" t="str">
        <f t="shared" si="154"/>
        <v/>
      </c>
      <c r="X747" s="1" t="e">
        <f ca="1"/>
        <v>#N/A</v>
      </c>
      <c r="Y747" s="1" t="e">
        <f ca="1"/>
        <v>#N/A</v>
      </c>
      <c r="Z747" s="92" t="e">
        <f ca="1"/>
        <v>#N/A</v>
      </c>
      <c r="AA747" s="1" t="e">
        <f ca="1"/>
        <v>#N/A</v>
      </c>
      <c r="AB747" s="1" t="e">
        <f ca="1"/>
        <v>#N/A</v>
      </c>
      <c r="AC747" s="1" t="e">
        <f ca="1"/>
        <v>#N/A</v>
      </c>
      <c r="AD747" s="1" t="e">
        <f ca="1"/>
        <v>#N/A</v>
      </c>
      <c r="AE747" s="1" t="e">
        <f ca="1"/>
        <v>#N/A</v>
      </c>
      <c r="AF747" s="1" t="e">
        <f ca="1"/>
        <v>#N/A</v>
      </c>
      <c r="AG747" s="1" t="e">
        <f ca="1"/>
        <v>#N/A</v>
      </c>
      <c r="AH747" s="1" t="e">
        <f ca="1"/>
        <v>#N/A</v>
      </c>
      <c r="AI747" s="1" t="e">
        <f ca="1"/>
        <v>#N/A</v>
      </c>
      <c r="AJ747" s="1" t="e">
        <f t="shared" ca="1" si="155"/>
        <v>#N/A</v>
      </c>
      <c r="AK747" s="1" t="str">
        <f t="shared" ca="1" si="145"/>
        <v/>
      </c>
      <c r="AL747" s="93" t="str">
        <f ca="1">IF(ISNUMBER(AA747),IF(AA747&lt;intake_valve_lift!$B$4*1000,0,AA747),"")</f>
        <v/>
      </c>
      <c r="AM747" s="93" t="str">
        <f t="shared" ca="1" si="146"/>
        <v/>
      </c>
      <c r="AN747" s="1" t="str">
        <f t="shared" ca="1" si="147"/>
        <v/>
      </c>
      <c r="AO747" s="93" t="str">
        <f ca="1">IF(ISNUMBER(AE747),IF(AE747&lt;exhaust_valve_lift!$B$4*1000,0,AE747),"")</f>
        <v/>
      </c>
      <c r="AP747" s="93" t="str">
        <f t="shared" ca="1" si="148"/>
        <v/>
      </c>
      <c r="AQ747" s="1" t="e">
        <f ca="1"/>
        <v>#N/A</v>
      </c>
      <c r="AR747" s="1" t="e">
        <f ca="1"/>
        <v>#N/A</v>
      </c>
      <c r="AS747" s="1" t="e">
        <f ca="1"/>
        <v>#N/A</v>
      </c>
      <c r="AT747" s="1" t="e">
        <f ca="1"/>
        <v>#N/A</v>
      </c>
    </row>
    <row r="748" spans="1:46" x14ac:dyDescent="0.25">
      <c r="A748" s="8"/>
      <c r="B748" s="74"/>
      <c r="C748" s="6" t="str">
        <f t="shared" si="149"/>
        <v/>
      </c>
      <c r="D748" s="6" t="str">
        <f t="shared" si="143"/>
        <v/>
      </c>
      <c r="E748" s="3" t="str">
        <f t="shared" si="150"/>
        <v/>
      </c>
      <c r="F748" t="str">
        <f t="shared" si="151"/>
        <v/>
      </c>
      <c r="G748" s="75"/>
      <c r="H748" s="76"/>
      <c r="I748" s="6" t="str">
        <f t="shared" si="152"/>
        <v/>
      </c>
      <c r="J748" s="6" t="str">
        <f t="shared" si="144"/>
        <v/>
      </c>
      <c r="K748" s="3" t="str">
        <f t="shared" si="153"/>
        <v/>
      </c>
      <c r="L748" t="str">
        <f t="shared" si="154"/>
        <v/>
      </c>
      <c r="X748" s="1" t="e">
        <f ca="1"/>
        <v>#N/A</v>
      </c>
      <c r="Y748" s="1" t="e">
        <f ca="1"/>
        <v>#N/A</v>
      </c>
      <c r="Z748" s="92" t="e">
        <f ca="1"/>
        <v>#N/A</v>
      </c>
      <c r="AA748" s="1" t="e">
        <f ca="1"/>
        <v>#N/A</v>
      </c>
      <c r="AB748" s="1" t="e">
        <f ca="1"/>
        <v>#N/A</v>
      </c>
      <c r="AC748" s="1" t="e">
        <f ca="1"/>
        <v>#N/A</v>
      </c>
      <c r="AD748" s="1" t="e">
        <f ca="1"/>
        <v>#N/A</v>
      </c>
      <c r="AE748" s="1" t="e">
        <f ca="1"/>
        <v>#N/A</v>
      </c>
      <c r="AF748" s="1" t="e">
        <f ca="1"/>
        <v>#N/A</v>
      </c>
      <c r="AG748" s="1" t="e">
        <f ca="1"/>
        <v>#N/A</v>
      </c>
      <c r="AH748" s="1" t="e">
        <f ca="1"/>
        <v>#N/A</v>
      </c>
      <c r="AI748" s="1" t="e">
        <f ca="1"/>
        <v>#N/A</v>
      </c>
      <c r="AJ748" s="1" t="e">
        <f t="shared" ca="1" si="155"/>
        <v>#N/A</v>
      </c>
      <c r="AK748" s="1" t="str">
        <f t="shared" ca="1" si="145"/>
        <v/>
      </c>
      <c r="AL748" s="93" t="str">
        <f ca="1">IF(ISNUMBER(AA748),IF(AA748&lt;intake_valve_lift!$B$4*1000,0,AA748),"")</f>
        <v/>
      </c>
      <c r="AM748" s="93" t="str">
        <f t="shared" ca="1" si="146"/>
        <v/>
      </c>
      <c r="AN748" s="1" t="str">
        <f t="shared" ca="1" si="147"/>
        <v/>
      </c>
      <c r="AO748" s="93" t="str">
        <f ca="1">IF(ISNUMBER(AE748),IF(AE748&lt;exhaust_valve_lift!$B$4*1000,0,AE748),"")</f>
        <v/>
      </c>
      <c r="AP748" s="93" t="str">
        <f t="shared" ca="1" si="148"/>
        <v/>
      </c>
      <c r="AQ748" s="1" t="e">
        <f ca="1"/>
        <v>#N/A</v>
      </c>
      <c r="AR748" s="1" t="e">
        <f ca="1"/>
        <v>#N/A</v>
      </c>
      <c r="AS748" s="1" t="e">
        <f ca="1"/>
        <v>#N/A</v>
      </c>
      <c r="AT748" s="1" t="e">
        <f ca="1"/>
        <v>#N/A</v>
      </c>
    </row>
    <row r="749" spans="1:46" x14ac:dyDescent="0.25">
      <c r="A749" s="8"/>
      <c r="B749" s="74"/>
      <c r="C749" s="6" t="str">
        <f t="shared" si="149"/>
        <v/>
      </c>
      <c r="D749" s="6" t="str">
        <f t="shared" si="143"/>
        <v/>
      </c>
      <c r="E749" s="3" t="str">
        <f t="shared" si="150"/>
        <v/>
      </c>
      <c r="F749" t="str">
        <f t="shared" si="151"/>
        <v/>
      </c>
      <c r="G749" s="75"/>
      <c r="H749" s="76"/>
      <c r="I749" s="6" t="str">
        <f t="shared" si="152"/>
        <v/>
      </c>
      <c r="J749" s="6" t="str">
        <f t="shared" si="144"/>
        <v/>
      </c>
      <c r="K749" s="3" t="str">
        <f t="shared" si="153"/>
        <v/>
      </c>
      <c r="L749" t="str">
        <f t="shared" si="154"/>
        <v/>
      </c>
      <c r="X749" s="1" t="e">
        <f ca="1"/>
        <v>#N/A</v>
      </c>
      <c r="Y749" s="1" t="e">
        <f ca="1"/>
        <v>#N/A</v>
      </c>
      <c r="Z749" s="92" t="e">
        <f ca="1"/>
        <v>#N/A</v>
      </c>
      <c r="AA749" s="1" t="e">
        <f ca="1"/>
        <v>#N/A</v>
      </c>
      <c r="AB749" s="1" t="e">
        <f ca="1"/>
        <v>#N/A</v>
      </c>
      <c r="AC749" s="1" t="e">
        <f ca="1"/>
        <v>#N/A</v>
      </c>
      <c r="AD749" s="1" t="e">
        <f ca="1"/>
        <v>#N/A</v>
      </c>
      <c r="AE749" s="1" t="e">
        <f ca="1"/>
        <v>#N/A</v>
      </c>
      <c r="AF749" s="1" t="e">
        <f ca="1"/>
        <v>#N/A</v>
      </c>
      <c r="AG749" s="1" t="e">
        <f ca="1"/>
        <v>#N/A</v>
      </c>
      <c r="AH749" s="1" t="e">
        <f ca="1"/>
        <v>#N/A</v>
      </c>
      <c r="AI749" s="1" t="e">
        <f ca="1"/>
        <v>#N/A</v>
      </c>
      <c r="AJ749" s="1" t="e">
        <f t="shared" ca="1" si="155"/>
        <v>#N/A</v>
      </c>
      <c r="AK749" s="1" t="str">
        <f t="shared" ca="1" si="145"/>
        <v/>
      </c>
      <c r="AL749" s="93" t="str">
        <f ca="1">IF(ISNUMBER(AA749),IF(AA749&lt;intake_valve_lift!$B$4*1000,0,AA749),"")</f>
        <v/>
      </c>
      <c r="AM749" s="93" t="str">
        <f t="shared" ca="1" si="146"/>
        <v/>
      </c>
      <c r="AN749" s="1" t="str">
        <f t="shared" ca="1" si="147"/>
        <v/>
      </c>
      <c r="AO749" s="93" t="str">
        <f ca="1">IF(ISNUMBER(AE749),IF(AE749&lt;exhaust_valve_lift!$B$4*1000,0,AE749),"")</f>
        <v/>
      </c>
      <c r="AP749" s="93" t="str">
        <f t="shared" ca="1" si="148"/>
        <v/>
      </c>
      <c r="AQ749" s="1" t="e">
        <f ca="1"/>
        <v>#N/A</v>
      </c>
      <c r="AR749" s="1" t="e">
        <f ca="1"/>
        <v>#N/A</v>
      </c>
      <c r="AS749" s="1" t="e">
        <f ca="1"/>
        <v>#N/A</v>
      </c>
      <c r="AT749" s="1" t="e">
        <f ca="1"/>
        <v>#N/A</v>
      </c>
    </row>
    <row r="750" spans="1:46" x14ac:dyDescent="0.25">
      <c r="A750" s="8"/>
      <c r="B750" s="74"/>
      <c r="C750" s="6" t="str">
        <f t="shared" si="149"/>
        <v/>
      </c>
      <c r="D750" s="6" t="str">
        <f t="shared" si="143"/>
        <v/>
      </c>
      <c r="E750" s="3" t="str">
        <f t="shared" si="150"/>
        <v/>
      </c>
      <c r="F750" t="str">
        <f t="shared" si="151"/>
        <v/>
      </c>
      <c r="G750" s="75"/>
      <c r="H750" s="76"/>
      <c r="I750" s="6" t="str">
        <f t="shared" si="152"/>
        <v/>
      </c>
      <c r="J750" s="6" t="str">
        <f t="shared" si="144"/>
        <v/>
      </c>
      <c r="K750" s="3" t="str">
        <f t="shared" si="153"/>
        <v/>
      </c>
      <c r="L750" t="str">
        <f t="shared" si="154"/>
        <v/>
      </c>
      <c r="X750" s="1" t="e">
        <f ca="1"/>
        <v>#N/A</v>
      </c>
      <c r="Y750" s="1" t="e">
        <f ca="1"/>
        <v>#N/A</v>
      </c>
      <c r="Z750" s="92" t="e">
        <f ca="1"/>
        <v>#N/A</v>
      </c>
      <c r="AA750" s="1" t="e">
        <f ca="1"/>
        <v>#N/A</v>
      </c>
      <c r="AB750" s="1" t="e">
        <f ca="1"/>
        <v>#N/A</v>
      </c>
      <c r="AC750" s="1" t="e">
        <f ca="1"/>
        <v>#N/A</v>
      </c>
      <c r="AD750" s="1" t="e">
        <f ca="1"/>
        <v>#N/A</v>
      </c>
      <c r="AE750" s="1" t="e">
        <f ca="1"/>
        <v>#N/A</v>
      </c>
      <c r="AF750" s="1" t="e">
        <f ca="1"/>
        <v>#N/A</v>
      </c>
      <c r="AG750" s="1" t="e">
        <f ca="1"/>
        <v>#N/A</v>
      </c>
      <c r="AH750" s="1" t="e">
        <f ca="1"/>
        <v>#N/A</v>
      </c>
      <c r="AI750" s="1" t="e">
        <f ca="1"/>
        <v>#N/A</v>
      </c>
      <c r="AJ750" s="1" t="e">
        <f t="shared" ca="1" si="155"/>
        <v>#N/A</v>
      </c>
      <c r="AK750" s="1" t="str">
        <f t="shared" ca="1" si="145"/>
        <v/>
      </c>
      <c r="AL750" s="93" t="str">
        <f ca="1">IF(ISNUMBER(AA750),IF(AA750&lt;intake_valve_lift!$B$4*1000,0,AA750),"")</f>
        <v/>
      </c>
      <c r="AM750" s="93" t="str">
        <f t="shared" ca="1" si="146"/>
        <v/>
      </c>
      <c r="AN750" s="1" t="str">
        <f t="shared" ca="1" si="147"/>
        <v/>
      </c>
      <c r="AO750" s="93" t="str">
        <f ca="1">IF(ISNUMBER(AE750),IF(AE750&lt;exhaust_valve_lift!$B$4*1000,0,AE750),"")</f>
        <v/>
      </c>
      <c r="AP750" s="93" t="str">
        <f t="shared" ca="1" si="148"/>
        <v/>
      </c>
      <c r="AQ750" s="1" t="e">
        <f ca="1"/>
        <v>#N/A</v>
      </c>
      <c r="AR750" s="1" t="e">
        <f ca="1"/>
        <v>#N/A</v>
      </c>
      <c r="AS750" s="1" t="e">
        <f ca="1"/>
        <v>#N/A</v>
      </c>
      <c r="AT750" s="1" t="e">
        <f ca="1"/>
        <v>#N/A</v>
      </c>
    </row>
    <row r="751" spans="1:46" x14ac:dyDescent="0.25">
      <c r="A751" s="8"/>
      <c r="B751" s="74"/>
      <c r="C751" s="6" t="str">
        <f t="shared" si="149"/>
        <v/>
      </c>
      <c r="D751" s="6" t="str">
        <f t="shared" si="143"/>
        <v/>
      </c>
      <c r="E751" s="3" t="str">
        <f t="shared" si="150"/>
        <v/>
      </c>
      <c r="F751" t="str">
        <f t="shared" si="151"/>
        <v/>
      </c>
      <c r="G751" s="75"/>
      <c r="H751" s="76"/>
      <c r="I751" s="6" t="str">
        <f t="shared" si="152"/>
        <v/>
      </c>
      <c r="J751" s="6" t="str">
        <f t="shared" si="144"/>
        <v/>
      </c>
      <c r="K751" s="3" t="str">
        <f t="shared" si="153"/>
        <v/>
      </c>
      <c r="L751" t="str">
        <f t="shared" si="154"/>
        <v/>
      </c>
      <c r="X751" s="1" t="e">
        <f ca="1"/>
        <v>#N/A</v>
      </c>
      <c r="Y751" s="1" t="e">
        <f ca="1"/>
        <v>#N/A</v>
      </c>
      <c r="Z751" s="92" t="e">
        <f ca="1"/>
        <v>#N/A</v>
      </c>
      <c r="AA751" s="1" t="e">
        <f ca="1"/>
        <v>#N/A</v>
      </c>
      <c r="AB751" s="1" t="e">
        <f ca="1"/>
        <v>#N/A</v>
      </c>
      <c r="AC751" s="1" t="e">
        <f ca="1"/>
        <v>#N/A</v>
      </c>
      <c r="AD751" s="1" t="e">
        <f ca="1"/>
        <v>#N/A</v>
      </c>
      <c r="AE751" s="1" t="e">
        <f ca="1"/>
        <v>#N/A</v>
      </c>
      <c r="AF751" s="1" t="e">
        <f ca="1"/>
        <v>#N/A</v>
      </c>
      <c r="AG751" s="1" t="e">
        <f ca="1"/>
        <v>#N/A</v>
      </c>
      <c r="AH751" s="1" t="e">
        <f ca="1"/>
        <v>#N/A</v>
      </c>
      <c r="AI751" s="1" t="e">
        <f ca="1"/>
        <v>#N/A</v>
      </c>
      <c r="AJ751" s="1" t="e">
        <f t="shared" ca="1" si="155"/>
        <v>#N/A</v>
      </c>
      <c r="AK751" s="1" t="str">
        <f t="shared" ca="1" si="145"/>
        <v/>
      </c>
      <c r="AL751" s="93" t="str">
        <f ca="1">IF(ISNUMBER(AA751),IF(AA751&lt;intake_valve_lift!$B$4*1000,0,AA751),"")</f>
        <v/>
      </c>
      <c r="AM751" s="93" t="str">
        <f t="shared" ca="1" si="146"/>
        <v/>
      </c>
      <c r="AN751" s="1" t="str">
        <f t="shared" ca="1" si="147"/>
        <v/>
      </c>
      <c r="AO751" s="93" t="str">
        <f ca="1">IF(ISNUMBER(AE751),IF(AE751&lt;exhaust_valve_lift!$B$4*1000,0,AE751),"")</f>
        <v/>
      </c>
      <c r="AP751" s="93" t="str">
        <f t="shared" ca="1" si="148"/>
        <v/>
      </c>
      <c r="AQ751" s="1" t="e">
        <f ca="1"/>
        <v>#N/A</v>
      </c>
      <c r="AR751" s="1" t="e">
        <f ca="1"/>
        <v>#N/A</v>
      </c>
      <c r="AS751" s="1" t="e">
        <f ca="1"/>
        <v>#N/A</v>
      </c>
      <c r="AT751" s="1" t="e">
        <f ca="1"/>
        <v>#N/A</v>
      </c>
    </row>
    <row r="752" spans="1:46" x14ac:dyDescent="0.25">
      <c r="A752" s="8"/>
      <c r="B752" s="74"/>
      <c r="C752" s="6" t="str">
        <f t="shared" si="149"/>
        <v/>
      </c>
      <c r="D752" s="6" t="str">
        <f t="shared" si="143"/>
        <v/>
      </c>
      <c r="E752" s="3" t="str">
        <f t="shared" si="150"/>
        <v/>
      </c>
      <c r="F752" t="str">
        <f t="shared" si="151"/>
        <v/>
      </c>
      <c r="G752" s="75"/>
      <c r="H752" s="76"/>
      <c r="I752" s="6" t="str">
        <f t="shared" si="152"/>
        <v/>
      </c>
      <c r="J752" s="6" t="str">
        <f t="shared" si="144"/>
        <v/>
      </c>
      <c r="K752" s="3" t="str">
        <f t="shared" si="153"/>
        <v/>
      </c>
      <c r="L752" t="str">
        <f t="shared" si="154"/>
        <v/>
      </c>
      <c r="X752" s="1" t="e">
        <f ca="1"/>
        <v>#N/A</v>
      </c>
      <c r="Y752" s="1" t="e">
        <f ca="1"/>
        <v>#N/A</v>
      </c>
      <c r="Z752" s="92" t="e">
        <f ca="1"/>
        <v>#N/A</v>
      </c>
      <c r="AA752" s="1" t="e">
        <f ca="1"/>
        <v>#N/A</v>
      </c>
      <c r="AB752" s="1" t="e">
        <f ca="1"/>
        <v>#N/A</v>
      </c>
      <c r="AC752" s="1" t="e">
        <f ca="1"/>
        <v>#N/A</v>
      </c>
      <c r="AD752" s="1" t="e">
        <f ca="1"/>
        <v>#N/A</v>
      </c>
      <c r="AE752" s="1" t="e">
        <f ca="1"/>
        <v>#N/A</v>
      </c>
      <c r="AF752" s="1" t="e">
        <f ca="1"/>
        <v>#N/A</v>
      </c>
      <c r="AG752" s="1" t="e">
        <f ca="1"/>
        <v>#N/A</v>
      </c>
      <c r="AH752" s="1" t="e">
        <f ca="1"/>
        <v>#N/A</v>
      </c>
      <c r="AI752" s="1" t="e">
        <f ca="1"/>
        <v>#N/A</v>
      </c>
      <c r="AJ752" s="1" t="e">
        <f t="shared" ca="1" si="155"/>
        <v>#N/A</v>
      </c>
      <c r="AK752" s="1" t="str">
        <f t="shared" ca="1" si="145"/>
        <v/>
      </c>
      <c r="AL752" s="93" t="str">
        <f ca="1">IF(ISNUMBER(AA752),IF(AA752&lt;intake_valve_lift!$B$4*1000,0,AA752),"")</f>
        <v/>
      </c>
      <c r="AM752" s="93" t="str">
        <f t="shared" ca="1" si="146"/>
        <v/>
      </c>
      <c r="AN752" s="1" t="str">
        <f t="shared" ca="1" si="147"/>
        <v/>
      </c>
      <c r="AO752" s="93" t="str">
        <f ca="1">IF(ISNUMBER(AE752),IF(AE752&lt;exhaust_valve_lift!$B$4*1000,0,AE752),"")</f>
        <v/>
      </c>
      <c r="AP752" s="93" t="str">
        <f t="shared" ca="1" si="148"/>
        <v/>
      </c>
      <c r="AQ752" s="1" t="e">
        <f ca="1"/>
        <v>#N/A</v>
      </c>
      <c r="AR752" s="1" t="e">
        <f ca="1"/>
        <v>#N/A</v>
      </c>
      <c r="AS752" s="1" t="e">
        <f ca="1"/>
        <v>#N/A</v>
      </c>
      <c r="AT752" s="1" t="e">
        <f ca="1"/>
        <v>#N/A</v>
      </c>
    </row>
    <row r="753" spans="1:46" x14ac:dyDescent="0.25">
      <c r="A753" s="8"/>
      <c r="B753" s="74"/>
      <c r="C753" s="6" t="str">
        <f t="shared" si="149"/>
        <v/>
      </c>
      <c r="D753" s="6" t="str">
        <f t="shared" si="143"/>
        <v/>
      </c>
      <c r="E753" s="3" t="str">
        <f t="shared" si="150"/>
        <v/>
      </c>
      <c r="F753" t="str">
        <f t="shared" si="151"/>
        <v/>
      </c>
      <c r="G753" s="75"/>
      <c r="H753" s="76"/>
      <c r="I753" s="6" t="str">
        <f t="shared" si="152"/>
        <v/>
      </c>
      <c r="J753" s="6" t="str">
        <f t="shared" si="144"/>
        <v/>
      </c>
      <c r="K753" s="3" t="str">
        <f t="shared" si="153"/>
        <v/>
      </c>
      <c r="L753" t="str">
        <f t="shared" si="154"/>
        <v/>
      </c>
      <c r="X753" s="1" t="e">
        <f ca="1"/>
        <v>#N/A</v>
      </c>
      <c r="Y753" s="1" t="e">
        <f ca="1"/>
        <v>#N/A</v>
      </c>
      <c r="Z753" s="92" t="e">
        <f ca="1"/>
        <v>#N/A</v>
      </c>
      <c r="AA753" s="1" t="e">
        <f ca="1"/>
        <v>#N/A</v>
      </c>
      <c r="AB753" s="1" t="e">
        <f ca="1"/>
        <v>#N/A</v>
      </c>
      <c r="AC753" s="1" t="e">
        <f ca="1"/>
        <v>#N/A</v>
      </c>
      <c r="AD753" s="1" t="e">
        <f ca="1"/>
        <v>#N/A</v>
      </c>
      <c r="AE753" s="1" t="e">
        <f ca="1"/>
        <v>#N/A</v>
      </c>
      <c r="AF753" s="1" t="e">
        <f ca="1"/>
        <v>#N/A</v>
      </c>
      <c r="AG753" s="1" t="e">
        <f ca="1"/>
        <v>#N/A</v>
      </c>
      <c r="AH753" s="1" t="e">
        <f ca="1"/>
        <v>#N/A</v>
      </c>
      <c r="AI753" s="1" t="e">
        <f ca="1"/>
        <v>#N/A</v>
      </c>
      <c r="AJ753" s="1" t="e">
        <f t="shared" ca="1" si="155"/>
        <v>#N/A</v>
      </c>
      <c r="AK753" s="1" t="str">
        <f t="shared" ca="1" si="145"/>
        <v/>
      </c>
      <c r="AL753" s="93" t="str">
        <f ca="1">IF(ISNUMBER(AA753),IF(AA753&lt;intake_valve_lift!$B$4*1000,0,AA753),"")</f>
        <v/>
      </c>
      <c r="AM753" s="93" t="str">
        <f t="shared" ca="1" si="146"/>
        <v/>
      </c>
      <c r="AN753" s="1" t="str">
        <f t="shared" ca="1" si="147"/>
        <v/>
      </c>
      <c r="AO753" s="93" t="str">
        <f ca="1">IF(ISNUMBER(AE753),IF(AE753&lt;exhaust_valve_lift!$B$4*1000,0,AE753),"")</f>
        <v/>
      </c>
      <c r="AP753" s="93" t="str">
        <f t="shared" ca="1" si="148"/>
        <v/>
      </c>
      <c r="AQ753" s="1" t="e">
        <f ca="1"/>
        <v>#N/A</v>
      </c>
      <c r="AR753" s="1" t="e">
        <f ca="1"/>
        <v>#N/A</v>
      </c>
      <c r="AS753" s="1" t="e">
        <f ca="1"/>
        <v>#N/A</v>
      </c>
      <c r="AT753" s="1" t="e">
        <f ca="1"/>
        <v>#N/A</v>
      </c>
    </row>
    <row r="754" spans="1:46" x14ac:dyDescent="0.25">
      <c r="A754" s="8"/>
      <c r="B754" s="74"/>
      <c r="C754" s="6" t="str">
        <f t="shared" si="149"/>
        <v/>
      </c>
      <c r="D754" s="6" t="str">
        <f t="shared" si="143"/>
        <v/>
      </c>
      <c r="E754" s="3" t="str">
        <f t="shared" si="150"/>
        <v/>
      </c>
      <c r="F754" t="str">
        <f t="shared" si="151"/>
        <v/>
      </c>
      <c r="G754" s="75"/>
      <c r="H754" s="76"/>
      <c r="I754" s="6" t="str">
        <f t="shared" si="152"/>
        <v/>
      </c>
      <c r="J754" s="6" t="str">
        <f t="shared" si="144"/>
        <v/>
      </c>
      <c r="K754" s="3" t="str">
        <f t="shared" si="153"/>
        <v/>
      </c>
      <c r="L754" t="str">
        <f t="shared" si="154"/>
        <v/>
      </c>
      <c r="X754" s="1" t="e">
        <f ca="1"/>
        <v>#N/A</v>
      </c>
      <c r="Y754" s="1" t="e">
        <f ca="1"/>
        <v>#N/A</v>
      </c>
      <c r="Z754" s="92" t="e">
        <f ca="1"/>
        <v>#N/A</v>
      </c>
      <c r="AA754" s="1" t="e">
        <f ca="1"/>
        <v>#N/A</v>
      </c>
      <c r="AB754" s="1" t="e">
        <f ca="1"/>
        <v>#N/A</v>
      </c>
      <c r="AC754" s="1" t="e">
        <f ca="1"/>
        <v>#N/A</v>
      </c>
      <c r="AD754" s="1" t="e">
        <f ca="1"/>
        <v>#N/A</v>
      </c>
      <c r="AE754" s="1" t="e">
        <f ca="1"/>
        <v>#N/A</v>
      </c>
      <c r="AF754" s="1" t="e">
        <f ca="1"/>
        <v>#N/A</v>
      </c>
      <c r="AG754" s="1" t="e">
        <f ca="1"/>
        <v>#N/A</v>
      </c>
      <c r="AH754" s="1" t="e">
        <f ca="1"/>
        <v>#N/A</v>
      </c>
      <c r="AI754" s="1" t="e">
        <f ca="1"/>
        <v>#N/A</v>
      </c>
      <c r="AJ754" s="1" t="e">
        <f t="shared" ca="1" si="155"/>
        <v>#N/A</v>
      </c>
      <c r="AK754" s="1" t="str">
        <f t="shared" ca="1" si="145"/>
        <v/>
      </c>
      <c r="AL754" s="93" t="str">
        <f ca="1">IF(ISNUMBER(AA754),IF(AA754&lt;intake_valve_lift!$B$4*1000,0,AA754),"")</f>
        <v/>
      </c>
      <c r="AM754" s="93" t="str">
        <f t="shared" ca="1" si="146"/>
        <v/>
      </c>
      <c r="AN754" s="1" t="str">
        <f t="shared" ca="1" si="147"/>
        <v/>
      </c>
      <c r="AO754" s="93" t="str">
        <f ca="1">IF(ISNUMBER(AE754),IF(AE754&lt;exhaust_valve_lift!$B$4*1000,0,AE754),"")</f>
        <v/>
      </c>
      <c r="AP754" s="93" t="str">
        <f t="shared" ca="1" si="148"/>
        <v/>
      </c>
      <c r="AQ754" s="1" t="e">
        <f ca="1"/>
        <v>#N/A</v>
      </c>
      <c r="AR754" s="1" t="e">
        <f ca="1"/>
        <v>#N/A</v>
      </c>
      <c r="AS754" s="1" t="e">
        <f ca="1"/>
        <v>#N/A</v>
      </c>
      <c r="AT754" s="1" t="e">
        <f ca="1"/>
        <v>#N/A</v>
      </c>
    </row>
    <row r="755" spans="1:46" x14ac:dyDescent="0.25">
      <c r="A755" s="8"/>
      <c r="B755" s="74"/>
      <c r="C755" s="6" t="str">
        <f t="shared" si="149"/>
        <v/>
      </c>
      <c r="D755" s="6" t="str">
        <f t="shared" si="143"/>
        <v/>
      </c>
      <c r="E755" s="3" t="str">
        <f t="shared" si="150"/>
        <v/>
      </c>
      <c r="F755" t="str">
        <f t="shared" si="151"/>
        <v/>
      </c>
      <c r="G755" s="75"/>
      <c r="H755" s="76"/>
      <c r="I755" s="6" t="str">
        <f t="shared" si="152"/>
        <v/>
      </c>
      <c r="J755" s="6" t="str">
        <f t="shared" si="144"/>
        <v/>
      </c>
      <c r="K755" s="3" t="str">
        <f t="shared" si="153"/>
        <v/>
      </c>
      <c r="L755" t="str">
        <f t="shared" si="154"/>
        <v/>
      </c>
      <c r="X755" s="1" t="e">
        <f ca="1"/>
        <v>#N/A</v>
      </c>
      <c r="Y755" s="1" t="e">
        <f ca="1"/>
        <v>#N/A</v>
      </c>
      <c r="Z755" s="92" t="e">
        <f ca="1"/>
        <v>#N/A</v>
      </c>
      <c r="AA755" s="1" t="e">
        <f ca="1"/>
        <v>#N/A</v>
      </c>
      <c r="AB755" s="1" t="e">
        <f ca="1"/>
        <v>#N/A</v>
      </c>
      <c r="AC755" s="1" t="e">
        <f ca="1"/>
        <v>#N/A</v>
      </c>
      <c r="AD755" s="1" t="e">
        <f ca="1"/>
        <v>#N/A</v>
      </c>
      <c r="AE755" s="1" t="e">
        <f ca="1"/>
        <v>#N/A</v>
      </c>
      <c r="AF755" s="1" t="e">
        <f ca="1"/>
        <v>#N/A</v>
      </c>
      <c r="AG755" s="1" t="e">
        <f ca="1"/>
        <v>#N/A</v>
      </c>
      <c r="AH755" s="1" t="e">
        <f ca="1"/>
        <v>#N/A</v>
      </c>
      <c r="AI755" s="1" t="e">
        <f ca="1"/>
        <v>#N/A</v>
      </c>
      <c r="AJ755" s="1" t="e">
        <f t="shared" ca="1" si="155"/>
        <v>#N/A</v>
      </c>
      <c r="AK755" s="1" t="str">
        <f t="shared" ca="1" si="145"/>
        <v/>
      </c>
      <c r="AL755" s="93" t="str">
        <f ca="1">IF(ISNUMBER(AA755),IF(AA755&lt;intake_valve_lift!$B$4*1000,0,AA755),"")</f>
        <v/>
      </c>
      <c r="AM755" s="93" t="str">
        <f t="shared" ca="1" si="146"/>
        <v/>
      </c>
      <c r="AN755" s="1" t="str">
        <f t="shared" ca="1" si="147"/>
        <v/>
      </c>
      <c r="AO755" s="93" t="str">
        <f ca="1">IF(ISNUMBER(AE755),IF(AE755&lt;exhaust_valve_lift!$B$4*1000,0,AE755),"")</f>
        <v/>
      </c>
      <c r="AP755" s="93" t="str">
        <f t="shared" ca="1" si="148"/>
        <v/>
      </c>
      <c r="AQ755" s="1" t="e">
        <f ca="1"/>
        <v>#N/A</v>
      </c>
      <c r="AR755" s="1" t="e">
        <f ca="1"/>
        <v>#N/A</v>
      </c>
      <c r="AS755" s="1" t="e">
        <f ca="1"/>
        <v>#N/A</v>
      </c>
      <c r="AT755" s="1" t="e">
        <f ca="1"/>
        <v>#N/A</v>
      </c>
    </row>
    <row r="756" spans="1:46" x14ac:dyDescent="0.25">
      <c r="A756" s="8"/>
      <c r="B756" s="74"/>
      <c r="C756" s="6" t="str">
        <f t="shared" si="149"/>
        <v/>
      </c>
      <c r="D756" s="6" t="str">
        <f t="shared" si="143"/>
        <v/>
      </c>
      <c r="E756" s="3" t="str">
        <f t="shared" si="150"/>
        <v/>
      </c>
      <c r="F756" t="str">
        <f t="shared" si="151"/>
        <v/>
      </c>
      <c r="G756" s="75"/>
      <c r="H756" s="76"/>
      <c r="I756" s="6" t="str">
        <f t="shared" si="152"/>
        <v/>
      </c>
      <c r="J756" s="6" t="str">
        <f t="shared" si="144"/>
        <v/>
      </c>
      <c r="K756" s="3" t="str">
        <f t="shared" si="153"/>
        <v/>
      </c>
      <c r="L756" t="str">
        <f t="shared" si="154"/>
        <v/>
      </c>
      <c r="X756" s="1" t="e">
        <f ca="1"/>
        <v>#N/A</v>
      </c>
      <c r="Y756" s="1" t="e">
        <f ca="1"/>
        <v>#N/A</v>
      </c>
      <c r="Z756" s="92" t="e">
        <f ca="1"/>
        <v>#N/A</v>
      </c>
      <c r="AA756" s="1" t="e">
        <f ca="1"/>
        <v>#N/A</v>
      </c>
      <c r="AB756" s="1" t="e">
        <f ca="1"/>
        <v>#N/A</v>
      </c>
      <c r="AC756" s="1" t="e">
        <f ca="1"/>
        <v>#N/A</v>
      </c>
      <c r="AD756" s="1" t="e">
        <f ca="1"/>
        <v>#N/A</v>
      </c>
      <c r="AE756" s="1" t="e">
        <f ca="1"/>
        <v>#N/A</v>
      </c>
      <c r="AF756" s="1" t="e">
        <f ca="1"/>
        <v>#N/A</v>
      </c>
      <c r="AG756" s="1" t="e">
        <f ca="1"/>
        <v>#N/A</v>
      </c>
      <c r="AH756" s="1" t="e">
        <f ca="1"/>
        <v>#N/A</v>
      </c>
      <c r="AI756" s="1" t="e">
        <f ca="1"/>
        <v>#N/A</v>
      </c>
      <c r="AJ756" s="1" t="e">
        <f t="shared" ca="1" si="155"/>
        <v>#N/A</v>
      </c>
      <c r="AK756" s="1" t="str">
        <f t="shared" ca="1" si="145"/>
        <v/>
      </c>
      <c r="AL756" s="93" t="str">
        <f ca="1">IF(ISNUMBER(AA756),IF(AA756&lt;intake_valve_lift!$B$4*1000,0,AA756),"")</f>
        <v/>
      </c>
      <c r="AM756" s="93" t="str">
        <f t="shared" ca="1" si="146"/>
        <v/>
      </c>
      <c r="AN756" s="1" t="str">
        <f t="shared" ca="1" si="147"/>
        <v/>
      </c>
      <c r="AO756" s="93" t="str">
        <f ca="1">IF(ISNUMBER(AE756),IF(AE756&lt;exhaust_valve_lift!$B$4*1000,0,AE756),"")</f>
        <v/>
      </c>
      <c r="AP756" s="93" t="str">
        <f t="shared" ca="1" si="148"/>
        <v/>
      </c>
      <c r="AQ756" s="1" t="e">
        <f ca="1"/>
        <v>#N/A</v>
      </c>
      <c r="AR756" s="1" t="e">
        <f ca="1"/>
        <v>#N/A</v>
      </c>
      <c r="AS756" s="1" t="e">
        <f ca="1"/>
        <v>#N/A</v>
      </c>
      <c r="AT756" s="1" t="e">
        <f ca="1"/>
        <v>#N/A</v>
      </c>
    </row>
    <row r="757" spans="1:46" x14ac:dyDescent="0.25">
      <c r="A757" s="8"/>
      <c r="B757" s="74"/>
      <c r="C757" s="6" t="str">
        <f t="shared" si="149"/>
        <v/>
      </c>
      <c r="D757" s="6" t="str">
        <f t="shared" si="143"/>
        <v/>
      </c>
      <c r="E757" s="3" t="str">
        <f t="shared" si="150"/>
        <v/>
      </c>
      <c r="F757" t="str">
        <f t="shared" si="151"/>
        <v/>
      </c>
      <c r="G757" s="75"/>
      <c r="H757" s="76"/>
      <c r="I757" s="6" t="str">
        <f t="shared" si="152"/>
        <v/>
      </c>
      <c r="J757" s="6" t="str">
        <f t="shared" si="144"/>
        <v/>
      </c>
      <c r="K757" s="3" t="str">
        <f t="shared" si="153"/>
        <v/>
      </c>
      <c r="L757" t="str">
        <f t="shared" si="154"/>
        <v/>
      </c>
      <c r="X757" s="1" t="e">
        <f ca="1"/>
        <v>#N/A</v>
      </c>
      <c r="Y757" s="1" t="e">
        <f ca="1"/>
        <v>#N/A</v>
      </c>
      <c r="Z757" s="92" t="e">
        <f ca="1"/>
        <v>#N/A</v>
      </c>
      <c r="AA757" s="1" t="e">
        <f ca="1"/>
        <v>#N/A</v>
      </c>
      <c r="AB757" s="1" t="e">
        <f ca="1"/>
        <v>#N/A</v>
      </c>
      <c r="AC757" s="1" t="e">
        <f ca="1"/>
        <v>#N/A</v>
      </c>
      <c r="AD757" s="1" t="e">
        <f ca="1"/>
        <v>#N/A</v>
      </c>
      <c r="AE757" s="1" t="e">
        <f ca="1"/>
        <v>#N/A</v>
      </c>
      <c r="AF757" s="1" t="e">
        <f ca="1"/>
        <v>#N/A</v>
      </c>
      <c r="AG757" s="1" t="e">
        <f ca="1"/>
        <v>#N/A</v>
      </c>
      <c r="AH757" s="1" t="e">
        <f ca="1"/>
        <v>#N/A</v>
      </c>
      <c r="AI757" s="1" t="e">
        <f ca="1"/>
        <v>#N/A</v>
      </c>
      <c r="AJ757" s="1" t="e">
        <f t="shared" ca="1" si="155"/>
        <v>#N/A</v>
      </c>
      <c r="AK757" s="1" t="str">
        <f t="shared" ca="1" si="145"/>
        <v/>
      </c>
      <c r="AL757" s="93" t="str">
        <f ca="1">IF(ISNUMBER(AA757),IF(AA757&lt;intake_valve_lift!$B$4*1000,0,AA757),"")</f>
        <v/>
      </c>
      <c r="AM757" s="93" t="str">
        <f t="shared" ca="1" si="146"/>
        <v/>
      </c>
      <c r="AN757" s="1" t="str">
        <f t="shared" ca="1" si="147"/>
        <v/>
      </c>
      <c r="AO757" s="93" t="str">
        <f ca="1">IF(ISNUMBER(AE757),IF(AE757&lt;exhaust_valve_lift!$B$4*1000,0,AE757),"")</f>
        <v/>
      </c>
      <c r="AP757" s="93" t="str">
        <f t="shared" ca="1" si="148"/>
        <v/>
      </c>
      <c r="AQ757" s="1" t="e">
        <f ca="1"/>
        <v>#N/A</v>
      </c>
      <c r="AR757" s="1" t="e">
        <f ca="1"/>
        <v>#N/A</v>
      </c>
      <c r="AS757" s="1" t="e">
        <f ca="1"/>
        <v>#N/A</v>
      </c>
      <c r="AT757" s="1" t="e">
        <f ca="1"/>
        <v>#N/A</v>
      </c>
    </row>
    <row r="758" spans="1:46" x14ac:dyDescent="0.25">
      <c r="A758" s="8"/>
      <c r="B758" s="74"/>
      <c r="C758" s="6" t="str">
        <f t="shared" si="149"/>
        <v/>
      </c>
      <c r="D758" s="6" t="str">
        <f t="shared" ref="D758:D821" si="156">IF(AND(C758=0,C759=0,C757=0),1000,C758)</f>
        <v/>
      </c>
      <c r="E758" s="3" t="str">
        <f t="shared" si="150"/>
        <v/>
      </c>
      <c r="F758" t="str">
        <f t="shared" si="151"/>
        <v/>
      </c>
      <c r="G758" s="75"/>
      <c r="H758" s="76"/>
      <c r="I758" s="6" t="str">
        <f t="shared" si="152"/>
        <v/>
      </c>
      <c r="J758" s="6" t="str">
        <f t="shared" ref="J758:J821" si="157">IF(AND(I758=0,I759=0,I757=0),1000,I758)</f>
        <v/>
      </c>
      <c r="K758" s="3" t="str">
        <f t="shared" si="153"/>
        <v/>
      </c>
      <c r="L758" t="str">
        <f t="shared" si="154"/>
        <v/>
      </c>
      <c r="X758" s="1" t="e">
        <f ca="1"/>
        <v>#N/A</v>
      </c>
      <c r="Y758" s="1" t="e">
        <f ca="1"/>
        <v>#N/A</v>
      </c>
      <c r="Z758" s="92" t="e">
        <f ca="1"/>
        <v>#N/A</v>
      </c>
      <c r="AA758" s="1" t="e">
        <f ca="1"/>
        <v>#N/A</v>
      </c>
      <c r="AB758" s="1" t="e">
        <f ca="1"/>
        <v>#N/A</v>
      </c>
      <c r="AC758" s="1" t="e">
        <f ca="1"/>
        <v>#N/A</v>
      </c>
      <c r="AD758" s="1" t="e">
        <f ca="1"/>
        <v>#N/A</v>
      </c>
      <c r="AE758" s="1" t="e">
        <f ca="1"/>
        <v>#N/A</v>
      </c>
      <c r="AF758" s="1" t="e">
        <f ca="1"/>
        <v>#N/A</v>
      </c>
      <c r="AG758" s="1" t="e">
        <f ca="1"/>
        <v>#N/A</v>
      </c>
      <c r="AH758" s="1" t="e">
        <f ca="1"/>
        <v>#N/A</v>
      </c>
      <c r="AI758" s="1" t="e">
        <f ca="1"/>
        <v>#N/A</v>
      </c>
      <c r="AJ758" s="1" t="e">
        <f t="shared" ca="1" si="155"/>
        <v>#N/A</v>
      </c>
      <c r="AK758" s="1" t="str">
        <f t="shared" ref="AK758:AK821" ca="1" si="158">IF(ISNUMBER(AL758),Z758,"")</f>
        <v/>
      </c>
      <c r="AL758" s="93" t="str">
        <f ca="1">IF(ISNUMBER(AA758),IF(AA758&lt;intake_valve_lift!$B$4*1000,0,AA758),"")</f>
        <v/>
      </c>
      <c r="AM758" s="93" t="str">
        <f t="shared" ref="AM758:AM821" ca="1" si="159">IF(AND(AL758=0,AL759=0,AL757=0),1000,AL758)</f>
        <v/>
      </c>
      <c r="AN758" s="1" t="str">
        <f t="shared" ref="AN758:AN821" ca="1" si="160">IF(ISNUMBER(AO758),AD758,"")</f>
        <v/>
      </c>
      <c r="AO758" s="93" t="str">
        <f ca="1">IF(ISNUMBER(AE758),IF(AE758&lt;exhaust_valve_lift!$B$4*1000,0,AE758),"")</f>
        <v/>
      </c>
      <c r="AP758" s="93" t="str">
        <f t="shared" ref="AP758:AP821" ca="1" si="161">IF(AND(AO758=0,AO759=0,AO757=0),1000,AO758)</f>
        <v/>
      </c>
      <c r="AQ758" s="1" t="e">
        <f ca="1"/>
        <v>#N/A</v>
      </c>
      <c r="AR758" s="1" t="e">
        <f ca="1"/>
        <v>#N/A</v>
      </c>
      <c r="AS758" s="1" t="e">
        <f ca="1"/>
        <v>#N/A</v>
      </c>
      <c r="AT758" s="1" t="e">
        <f ca="1"/>
        <v>#N/A</v>
      </c>
    </row>
    <row r="759" spans="1:46" x14ac:dyDescent="0.25">
      <c r="A759" s="8"/>
      <c r="B759" s="74"/>
      <c r="C759" s="6" t="str">
        <f t="shared" si="149"/>
        <v/>
      </c>
      <c r="D759" s="6" t="str">
        <f t="shared" si="156"/>
        <v/>
      </c>
      <c r="E759" s="3" t="str">
        <f t="shared" si="150"/>
        <v/>
      </c>
      <c r="F759" t="str">
        <f t="shared" si="151"/>
        <v/>
      </c>
      <c r="G759" s="75"/>
      <c r="H759" s="76"/>
      <c r="I759" s="6" t="str">
        <f t="shared" si="152"/>
        <v/>
      </c>
      <c r="J759" s="6" t="str">
        <f t="shared" si="157"/>
        <v/>
      </c>
      <c r="K759" s="3" t="str">
        <f t="shared" si="153"/>
        <v/>
      </c>
      <c r="L759" t="str">
        <f t="shared" si="154"/>
        <v/>
      </c>
      <c r="X759" s="1" t="e">
        <f ca="1"/>
        <v>#N/A</v>
      </c>
      <c r="Y759" s="1" t="e">
        <f ca="1"/>
        <v>#N/A</v>
      </c>
      <c r="Z759" s="92" t="e">
        <f ca="1"/>
        <v>#N/A</v>
      </c>
      <c r="AA759" s="1" t="e">
        <f ca="1"/>
        <v>#N/A</v>
      </c>
      <c r="AB759" s="1" t="e">
        <f ca="1"/>
        <v>#N/A</v>
      </c>
      <c r="AC759" s="1" t="e">
        <f ca="1"/>
        <v>#N/A</v>
      </c>
      <c r="AD759" s="1" t="e">
        <f ca="1"/>
        <v>#N/A</v>
      </c>
      <c r="AE759" s="1" t="e">
        <f ca="1"/>
        <v>#N/A</v>
      </c>
      <c r="AF759" s="1" t="e">
        <f ca="1"/>
        <v>#N/A</v>
      </c>
      <c r="AG759" s="1" t="e">
        <f ca="1"/>
        <v>#N/A</v>
      </c>
      <c r="AH759" s="1" t="e">
        <f ca="1"/>
        <v>#N/A</v>
      </c>
      <c r="AI759" s="1" t="e">
        <f ca="1"/>
        <v>#N/A</v>
      </c>
      <c r="AJ759" s="1" t="e">
        <f t="shared" ca="1" si="155"/>
        <v>#N/A</v>
      </c>
      <c r="AK759" s="1" t="str">
        <f t="shared" ca="1" si="158"/>
        <v/>
      </c>
      <c r="AL759" s="93" t="str">
        <f ca="1">IF(ISNUMBER(AA759),IF(AA759&lt;intake_valve_lift!$B$4*1000,0,AA759),"")</f>
        <v/>
      </c>
      <c r="AM759" s="93" t="str">
        <f t="shared" ca="1" si="159"/>
        <v/>
      </c>
      <c r="AN759" s="1" t="str">
        <f t="shared" ca="1" si="160"/>
        <v/>
      </c>
      <c r="AO759" s="93" t="str">
        <f ca="1">IF(ISNUMBER(AE759),IF(AE759&lt;exhaust_valve_lift!$B$4*1000,0,AE759),"")</f>
        <v/>
      </c>
      <c r="AP759" s="93" t="str">
        <f t="shared" ca="1" si="161"/>
        <v/>
      </c>
      <c r="AQ759" s="1" t="e">
        <f ca="1"/>
        <v>#N/A</v>
      </c>
      <c r="AR759" s="1" t="e">
        <f ca="1"/>
        <v>#N/A</v>
      </c>
      <c r="AS759" s="1" t="e">
        <f ca="1"/>
        <v>#N/A</v>
      </c>
      <c r="AT759" s="1" t="e">
        <f ca="1"/>
        <v>#N/A</v>
      </c>
    </row>
    <row r="760" spans="1:46" x14ac:dyDescent="0.25">
      <c r="A760" s="8"/>
      <c r="B760" s="74"/>
      <c r="C760" s="6" t="str">
        <f t="shared" si="149"/>
        <v/>
      </c>
      <c r="D760" s="6" t="str">
        <f t="shared" si="156"/>
        <v/>
      </c>
      <c r="E760" s="3" t="str">
        <f t="shared" si="150"/>
        <v/>
      </c>
      <c r="F760" t="str">
        <f t="shared" si="151"/>
        <v/>
      </c>
      <c r="G760" s="75"/>
      <c r="H760" s="76"/>
      <c r="I760" s="6" t="str">
        <f t="shared" si="152"/>
        <v/>
      </c>
      <c r="J760" s="6" t="str">
        <f t="shared" si="157"/>
        <v/>
      </c>
      <c r="K760" s="3" t="str">
        <f t="shared" si="153"/>
        <v/>
      </c>
      <c r="L760" t="str">
        <f t="shared" si="154"/>
        <v/>
      </c>
      <c r="X760" s="1" t="e">
        <f ca="1"/>
        <v>#N/A</v>
      </c>
      <c r="Y760" s="1" t="e">
        <f ca="1"/>
        <v>#N/A</v>
      </c>
      <c r="Z760" s="92" t="e">
        <f ca="1"/>
        <v>#N/A</v>
      </c>
      <c r="AA760" s="1" t="e">
        <f ca="1"/>
        <v>#N/A</v>
      </c>
      <c r="AB760" s="1" t="e">
        <f ca="1"/>
        <v>#N/A</v>
      </c>
      <c r="AC760" s="1" t="e">
        <f ca="1"/>
        <v>#N/A</v>
      </c>
      <c r="AD760" s="1" t="e">
        <f ca="1"/>
        <v>#N/A</v>
      </c>
      <c r="AE760" s="1" t="e">
        <f ca="1"/>
        <v>#N/A</v>
      </c>
      <c r="AF760" s="1" t="e">
        <f ca="1"/>
        <v>#N/A</v>
      </c>
      <c r="AG760" s="1" t="e">
        <f ca="1"/>
        <v>#N/A</v>
      </c>
      <c r="AH760" s="1" t="e">
        <f ca="1"/>
        <v>#N/A</v>
      </c>
      <c r="AI760" s="1" t="e">
        <f ca="1"/>
        <v>#N/A</v>
      </c>
      <c r="AJ760" s="1" t="e">
        <f t="shared" ca="1" si="155"/>
        <v>#N/A</v>
      </c>
      <c r="AK760" s="1" t="str">
        <f t="shared" ca="1" si="158"/>
        <v/>
      </c>
      <c r="AL760" s="93" t="str">
        <f ca="1">IF(ISNUMBER(AA760),IF(AA760&lt;intake_valve_lift!$B$4*1000,0,AA760),"")</f>
        <v/>
      </c>
      <c r="AM760" s="93" t="str">
        <f t="shared" ca="1" si="159"/>
        <v/>
      </c>
      <c r="AN760" s="1" t="str">
        <f t="shared" ca="1" si="160"/>
        <v/>
      </c>
      <c r="AO760" s="93" t="str">
        <f ca="1">IF(ISNUMBER(AE760),IF(AE760&lt;exhaust_valve_lift!$B$4*1000,0,AE760),"")</f>
        <v/>
      </c>
      <c r="AP760" s="93" t="str">
        <f t="shared" ca="1" si="161"/>
        <v/>
      </c>
      <c r="AQ760" s="1" t="e">
        <f ca="1"/>
        <v>#N/A</v>
      </c>
      <c r="AR760" s="1" t="e">
        <f ca="1"/>
        <v>#N/A</v>
      </c>
      <c r="AS760" s="1" t="e">
        <f ca="1"/>
        <v>#N/A</v>
      </c>
      <c r="AT760" s="1" t="e">
        <f ca="1"/>
        <v>#N/A</v>
      </c>
    </row>
    <row r="761" spans="1:46" x14ac:dyDescent="0.25">
      <c r="A761" s="8"/>
      <c r="B761" s="74"/>
      <c r="C761" s="6" t="str">
        <f t="shared" si="149"/>
        <v/>
      </c>
      <c r="D761" s="6" t="str">
        <f t="shared" si="156"/>
        <v/>
      </c>
      <c r="E761" s="3" t="str">
        <f t="shared" si="150"/>
        <v/>
      </c>
      <c r="F761" t="str">
        <f t="shared" si="151"/>
        <v/>
      </c>
      <c r="G761" s="75"/>
      <c r="H761" s="76"/>
      <c r="I761" s="6" t="str">
        <f t="shared" si="152"/>
        <v/>
      </c>
      <c r="J761" s="6" t="str">
        <f t="shared" si="157"/>
        <v/>
      </c>
      <c r="K761" s="3" t="str">
        <f t="shared" si="153"/>
        <v/>
      </c>
      <c r="L761" t="str">
        <f t="shared" si="154"/>
        <v/>
      </c>
      <c r="X761" s="1" t="e">
        <f ca="1"/>
        <v>#N/A</v>
      </c>
      <c r="Y761" s="1" t="e">
        <f ca="1"/>
        <v>#N/A</v>
      </c>
      <c r="Z761" s="92" t="e">
        <f ca="1"/>
        <v>#N/A</v>
      </c>
      <c r="AA761" s="1" t="e">
        <f ca="1"/>
        <v>#N/A</v>
      </c>
      <c r="AB761" s="1" t="e">
        <f ca="1"/>
        <v>#N/A</v>
      </c>
      <c r="AC761" s="1" t="e">
        <f ca="1"/>
        <v>#N/A</v>
      </c>
      <c r="AD761" s="1" t="e">
        <f ca="1"/>
        <v>#N/A</v>
      </c>
      <c r="AE761" s="1" t="e">
        <f ca="1"/>
        <v>#N/A</v>
      </c>
      <c r="AF761" s="1" t="e">
        <f ca="1"/>
        <v>#N/A</v>
      </c>
      <c r="AG761" s="1" t="e">
        <f ca="1"/>
        <v>#N/A</v>
      </c>
      <c r="AH761" s="1" t="e">
        <f ca="1"/>
        <v>#N/A</v>
      </c>
      <c r="AI761" s="1" t="e">
        <f ca="1"/>
        <v>#N/A</v>
      </c>
      <c r="AJ761" s="1" t="e">
        <f t="shared" ca="1" si="155"/>
        <v>#N/A</v>
      </c>
      <c r="AK761" s="1" t="str">
        <f t="shared" ca="1" si="158"/>
        <v/>
      </c>
      <c r="AL761" s="93" t="str">
        <f ca="1">IF(ISNUMBER(AA761),IF(AA761&lt;intake_valve_lift!$B$4*1000,0,AA761),"")</f>
        <v/>
      </c>
      <c r="AM761" s="93" t="str">
        <f t="shared" ca="1" si="159"/>
        <v/>
      </c>
      <c r="AN761" s="1" t="str">
        <f t="shared" ca="1" si="160"/>
        <v/>
      </c>
      <c r="AO761" s="93" t="str">
        <f ca="1">IF(ISNUMBER(AE761),IF(AE761&lt;exhaust_valve_lift!$B$4*1000,0,AE761),"")</f>
        <v/>
      </c>
      <c r="AP761" s="93" t="str">
        <f t="shared" ca="1" si="161"/>
        <v/>
      </c>
      <c r="AQ761" s="1" t="e">
        <f ca="1"/>
        <v>#N/A</v>
      </c>
      <c r="AR761" s="1" t="e">
        <f ca="1"/>
        <v>#N/A</v>
      </c>
      <c r="AS761" s="1" t="e">
        <f ca="1"/>
        <v>#N/A</v>
      </c>
      <c r="AT761" s="1" t="e">
        <f ca="1"/>
        <v>#N/A</v>
      </c>
    </row>
    <row r="762" spans="1:46" x14ac:dyDescent="0.25">
      <c r="A762" s="8"/>
      <c r="B762" s="74"/>
      <c r="C762" s="6" t="str">
        <f t="shared" si="149"/>
        <v/>
      </c>
      <c r="D762" s="6" t="str">
        <f t="shared" si="156"/>
        <v/>
      </c>
      <c r="E762" s="3" t="str">
        <f t="shared" si="150"/>
        <v/>
      </c>
      <c r="F762" t="str">
        <f t="shared" si="151"/>
        <v/>
      </c>
      <c r="G762" s="75"/>
      <c r="H762" s="76"/>
      <c r="I762" s="6" t="str">
        <f t="shared" si="152"/>
        <v/>
      </c>
      <c r="J762" s="6" t="str">
        <f t="shared" si="157"/>
        <v/>
      </c>
      <c r="K762" s="3" t="str">
        <f t="shared" si="153"/>
        <v/>
      </c>
      <c r="L762" t="str">
        <f t="shared" si="154"/>
        <v/>
      </c>
      <c r="X762" s="1" t="e">
        <f ca="1"/>
        <v>#N/A</v>
      </c>
      <c r="Y762" s="1" t="e">
        <f ca="1"/>
        <v>#N/A</v>
      </c>
      <c r="Z762" s="92" t="e">
        <f ca="1"/>
        <v>#N/A</v>
      </c>
      <c r="AA762" s="1" t="e">
        <f ca="1"/>
        <v>#N/A</v>
      </c>
      <c r="AB762" s="1" t="e">
        <f ca="1"/>
        <v>#N/A</v>
      </c>
      <c r="AC762" s="1" t="e">
        <f ca="1"/>
        <v>#N/A</v>
      </c>
      <c r="AD762" s="1" t="e">
        <f ca="1"/>
        <v>#N/A</v>
      </c>
      <c r="AE762" s="1" t="e">
        <f ca="1"/>
        <v>#N/A</v>
      </c>
      <c r="AF762" s="1" t="e">
        <f ca="1"/>
        <v>#N/A</v>
      </c>
      <c r="AG762" s="1" t="e">
        <f ca="1"/>
        <v>#N/A</v>
      </c>
      <c r="AH762" s="1" t="e">
        <f ca="1"/>
        <v>#N/A</v>
      </c>
      <c r="AI762" s="1" t="e">
        <f ca="1"/>
        <v>#N/A</v>
      </c>
      <c r="AJ762" s="1" t="e">
        <f t="shared" ca="1" si="155"/>
        <v>#N/A</v>
      </c>
      <c r="AK762" s="1" t="str">
        <f t="shared" ca="1" si="158"/>
        <v/>
      </c>
      <c r="AL762" s="93" t="str">
        <f ca="1">IF(ISNUMBER(AA762),IF(AA762&lt;intake_valve_lift!$B$4*1000,0,AA762),"")</f>
        <v/>
      </c>
      <c r="AM762" s="93" t="str">
        <f t="shared" ca="1" si="159"/>
        <v/>
      </c>
      <c r="AN762" s="1" t="str">
        <f t="shared" ca="1" si="160"/>
        <v/>
      </c>
      <c r="AO762" s="93" t="str">
        <f ca="1">IF(ISNUMBER(AE762),IF(AE762&lt;exhaust_valve_lift!$B$4*1000,0,AE762),"")</f>
        <v/>
      </c>
      <c r="AP762" s="93" t="str">
        <f t="shared" ca="1" si="161"/>
        <v/>
      </c>
      <c r="AQ762" s="1" t="e">
        <f ca="1"/>
        <v>#N/A</v>
      </c>
      <c r="AR762" s="1" t="e">
        <f ca="1"/>
        <v>#N/A</v>
      </c>
      <c r="AS762" s="1" t="e">
        <f ca="1"/>
        <v>#N/A</v>
      </c>
      <c r="AT762" s="1" t="e">
        <f ca="1"/>
        <v>#N/A</v>
      </c>
    </row>
    <row r="763" spans="1:46" x14ac:dyDescent="0.25">
      <c r="A763" s="8"/>
      <c r="B763" s="74"/>
      <c r="C763" s="6" t="str">
        <f t="shared" si="149"/>
        <v/>
      </c>
      <c r="D763" s="6" t="str">
        <f t="shared" si="156"/>
        <v/>
      </c>
      <c r="E763" s="3" t="str">
        <f t="shared" si="150"/>
        <v/>
      </c>
      <c r="F763" t="str">
        <f t="shared" si="151"/>
        <v/>
      </c>
      <c r="G763" s="75"/>
      <c r="H763" s="76"/>
      <c r="I763" s="6" t="str">
        <f t="shared" si="152"/>
        <v/>
      </c>
      <c r="J763" s="6" t="str">
        <f t="shared" si="157"/>
        <v/>
      </c>
      <c r="K763" s="3" t="str">
        <f t="shared" si="153"/>
        <v/>
      </c>
      <c r="L763" t="str">
        <f t="shared" si="154"/>
        <v/>
      </c>
      <c r="X763" s="1" t="e">
        <f ca="1"/>
        <v>#N/A</v>
      </c>
      <c r="Y763" s="1" t="e">
        <f ca="1"/>
        <v>#N/A</v>
      </c>
      <c r="Z763" s="92" t="e">
        <f ca="1"/>
        <v>#N/A</v>
      </c>
      <c r="AA763" s="1" t="e">
        <f ca="1"/>
        <v>#N/A</v>
      </c>
      <c r="AB763" s="1" t="e">
        <f ca="1"/>
        <v>#N/A</v>
      </c>
      <c r="AC763" s="1" t="e">
        <f ca="1"/>
        <v>#N/A</v>
      </c>
      <c r="AD763" s="1" t="e">
        <f ca="1"/>
        <v>#N/A</v>
      </c>
      <c r="AE763" s="1" t="e">
        <f ca="1"/>
        <v>#N/A</v>
      </c>
      <c r="AF763" s="1" t="e">
        <f ca="1"/>
        <v>#N/A</v>
      </c>
      <c r="AG763" s="1" t="e">
        <f ca="1"/>
        <v>#N/A</v>
      </c>
      <c r="AH763" s="1" t="e">
        <f ca="1"/>
        <v>#N/A</v>
      </c>
      <c r="AI763" s="1" t="e">
        <f ca="1"/>
        <v>#N/A</v>
      </c>
      <c r="AJ763" s="1" t="e">
        <f t="shared" ca="1" si="155"/>
        <v>#N/A</v>
      </c>
      <c r="AK763" s="1" t="str">
        <f t="shared" ca="1" si="158"/>
        <v/>
      </c>
      <c r="AL763" s="93" t="str">
        <f ca="1">IF(ISNUMBER(AA763),IF(AA763&lt;intake_valve_lift!$B$4*1000,0,AA763),"")</f>
        <v/>
      </c>
      <c r="AM763" s="93" t="str">
        <f t="shared" ca="1" si="159"/>
        <v/>
      </c>
      <c r="AN763" s="1" t="str">
        <f t="shared" ca="1" si="160"/>
        <v/>
      </c>
      <c r="AO763" s="93" t="str">
        <f ca="1">IF(ISNUMBER(AE763),IF(AE763&lt;exhaust_valve_lift!$B$4*1000,0,AE763),"")</f>
        <v/>
      </c>
      <c r="AP763" s="93" t="str">
        <f t="shared" ca="1" si="161"/>
        <v/>
      </c>
      <c r="AQ763" s="1" t="e">
        <f ca="1"/>
        <v>#N/A</v>
      </c>
      <c r="AR763" s="1" t="e">
        <f ca="1"/>
        <v>#N/A</v>
      </c>
      <c r="AS763" s="1" t="e">
        <f ca="1"/>
        <v>#N/A</v>
      </c>
      <c r="AT763" s="1" t="e">
        <f ca="1"/>
        <v>#N/A</v>
      </c>
    </row>
    <row r="764" spans="1:46" x14ac:dyDescent="0.25">
      <c r="A764" s="8"/>
      <c r="B764" s="74"/>
      <c r="C764" s="6" t="str">
        <f t="shared" si="149"/>
        <v/>
      </c>
      <c r="D764" s="6" t="str">
        <f t="shared" si="156"/>
        <v/>
      </c>
      <c r="E764" s="3" t="str">
        <f t="shared" si="150"/>
        <v/>
      </c>
      <c r="F764" t="str">
        <f t="shared" si="151"/>
        <v/>
      </c>
      <c r="G764" s="75"/>
      <c r="H764" s="76"/>
      <c r="I764" s="6" t="str">
        <f t="shared" si="152"/>
        <v/>
      </c>
      <c r="J764" s="6" t="str">
        <f t="shared" si="157"/>
        <v/>
      </c>
      <c r="K764" s="3" t="str">
        <f t="shared" si="153"/>
        <v/>
      </c>
      <c r="L764" t="str">
        <f t="shared" si="154"/>
        <v/>
      </c>
      <c r="X764" s="1" t="e">
        <f ca="1"/>
        <v>#N/A</v>
      </c>
      <c r="Y764" s="1" t="e">
        <f ca="1"/>
        <v>#N/A</v>
      </c>
      <c r="Z764" s="92" t="e">
        <f ca="1"/>
        <v>#N/A</v>
      </c>
      <c r="AA764" s="1" t="e">
        <f ca="1"/>
        <v>#N/A</v>
      </c>
      <c r="AB764" s="1" t="e">
        <f ca="1"/>
        <v>#N/A</v>
      </c>
      <c r="AC764" s="1" t="e">
        <f ca="1"/>
        <v>#N/A</v>
      </c>
      <c r="AD764" s="1" t="e">
        <f ca="1"/>
        <v>#N/A</v>
      </c>
      <c r="AE764" s="1" t="e">
        <f ca="1"/>
        <v>#N/A</v>
      </c>
      <c r="AF764" s="1" t="e">
        <f ca="1"/>
        <v>#N/A</v>
      </c>
      <c r="AG764" s="1" t="e">
        <f ca="1"/>
        <v>#N/A</v>
      </c>
      <c r="AH764" s="1" t="e">
        <f ca="1"/>
        <v>#N/A</v>
      </c>
      <c r="AI764" s="1" t="e">
        <f ca="1"/>
        <v>#N/A</v>
      </c>
      <c r="AJ764" s="1" t="e">
        <f t="shared" ca="1" si="155"/>
        <v>#N/A</v>
      </c>
      <c r="AK764" s="1" t="str">
        <f t="shared" ca="1" si="158"/>
        <v/>
      </c>
      <c r="AL764" s="93" t="str">
        <f ca="1">IF(ISNUMBER(AA764),IF(AA764&lt;intake_valve_lift!$B$4*1000,0,AA764),"")</f>
        <v/>
      </c>
      <c r="AM764" s="93" t="str">
        <f t="shared" ca="1" si="159"/>
        <v/>
      </c>
      <c r="AN764" s="1" t="str">
        <f t="shared" ca="1" si="160"/>
        <v/>
      </c>
      <c r="AO764" s="93" t="str">
        <f ca="1">IF(ISNUMBER(AE764),IF(AE764&lt;exhaust_valve_lift!$B$4*1000,0,AE764),"")</f>
        <v/>
      </c>
      <c r="AP764" s="93" t="str">
        <f t="shared" ca="1" si="161"/>
        <v/>
      </c>
      <c r="AQ764" s="1" t="e">
        <f ca="1"/>
        <v>#N/A</v>
      </c>
      <c r="AR764" s="1" t="e">
        <f ca="1"/>
        <v>#N/A</v>
      </c>
      <c r="AS764" s="1" t="e">
        <f ca="1"/>
        <v>#N/A</v>
      </c>
      <c r="AT764" s="1" t="e">
        <f ca="1"/>
        <v>#N/A</v>
      </c>
    </row>
    <row r="765" spans="1:46" x14ac:dyDescent="0.25">
      <c r="A765" s="8"/>
      <c r="B765" s="74"/>
      <c r="C765" s="6" t="str">
        <f t="shared" si="149"/>
        <v/>
      </c>
      <c r="D765" s="6" t="str">
        <f t="shared" si="156"/>
        <v/>
      </c>
      <c r="E765" s="3" t="str">
        <f t="shared" si="150"/>
        <v/>
      </c>
      <c r="F765" t="str">
        <f t="shared" si="151"/>
        <v/>
      </c>
      <c r="G765" s="75"/>
      <c r="H765" s="76"/>
      <c r="I765" s="6" t="str">
        <f t="shared" si="152"/>
        <v/>
      </c>
      <c r="J765" s="6" t="str">
        <f t="shared" si="157"/>
        <v/>
      </c>
      <c r="K765" s="3" t="str">
        <f t="shared" si="153"/>
        <v/>
      </c>
      <c r="L765" t="str">
        <f t="shared" si="154"/>
        <v/>
      </c>
      <c r="X765" s="1" t="e">
        <f ca="1"/>
        <v>#N/A</v>
      </c>
      <c r="Y765" s="1" t="e">
        <f ca="1"/>
        <v>#N/A</v>
      </c>
      <c r="Z765" s="92" t="e">
        <f ca="1"/>
        <v>#N/A</v>
      </c>
      <c r="AA765" s="1" t="e">
        <f ca="1"/>
        <v>#N/A</v>
      </c>
      <c r="AB765" s="1" t="e">
        <f ca="1"/>
        <v>#N/A</v>
      </c>
      <c r="AC765" s="1" t="e">
        <f ca="1"/>
        <v>#N/A</v>
      </c>
      <c r="AD765" s="1" t="e">
        <f ca="1"/>
        <v>#N/A</v>
      </c>
      <c r="AE765" s="1" t="e">
        <f ca="1"/>
        <v>#N/A</v>
      </c>
      <c r="AF765" s="1" t="e">
        <f ca="1"/>
        <v>#N/A</v>
      </c>
      <c r="AG765" s="1" t="e">
        <f ca="1"/>
        <v>#N/A</v>
      </c>
      <c r="AH765" s="1" t="e">
        <f ca="1"/>
        <v>#N/A</v>
      </c>
      <c r="AI765" s="1" t="e">
        <f ca="1"/>
        <v>#N/A</v>
      </c>
      <c r="AJ765" s="1" t="e">
        <f t="shared" ca="1" si="155"/>
        <v>#N/A</v>
      </c>
      <c r="AK765" s="1" t="str">
        <f t="shared" ca="1" si="158"/>
        <v/>
      </c>
      <c r="AL765" s="93" t="str">
        <f ca="1">IF(ISNUMBER(AA765),IF(AA765&lt;intake_valve_lift!$B$4*1000,0,AA765),"")</f>
        <v/>
      </c>
      <c r="AM765" s="93" t="str">
        <f t="shared" ca="1" si="159"/>
        <v/>
      </c>
      <c r="AN765" s="1" t="str">
        <f t="shared" ca="1" si="160"/>
        <v/>
      </c>
      <c r="AO765" s="93" t="str">
        <f ca="1">IF(ISNUMBER(AE765),IF(AE765&lt;exhaust_valve_lift!$B$4*1000,0,AE765),"")</f>
        <v/>
      </c>
      <c r="AP765" s="93" t="str">
        <f t="shared" ca="1" si="161"/>
        <v/>
      </c>
      <c r="AQ765" s="1" t="e">
        <f ca="1"/>
        <v>#N/A</v>
      </c>
      <c r="AR765" s="1" t="e">
        <f ca="1"/>
        <v>#N/A</v>
      </c>
      <c r="AS765" s="1" t="e">
        <f ca="1"/>
        <v>#N/A</v>
      </c>
      <c r="AT765" s="1" t="e">
        <f ca="1"/>
        <v>#N/A</v>
      </c>
    </row>
    <row r="766" spans="1:46" x14ac:dyDescent="0.25">
      <c r="A766" s="8"/>
      <c r="B766" s="74"/>
      <c r="C766" s="6" t="str">
        <f t="shared" si="149"/>
        <v/>
      </c>
      <c r="D766" s="6" t="str">
        <f t="shared" si="156"/>
        <v/>
      </c>
      <c r="E766" s="3" t="str">
        <f t="shared" si="150"/>
        <v/>
      </c>
      <c r="F766" t="str">
        <f t="shared" si="151"/>
        <v/>
      </c>
      <c r="G766" s="75"/>
      <c r="H766" s="76"/>
      <c r="I766" s="6" t="str">
        <f t="shared" si="152"/>
        <v/>
      </c>
      <c r="J766" s="6" t="str">
        <f t="shared" si="157"/>
        <v/>
      </c>
      <c r="K766" s="3" t="str">
        <f t="shared" si="153"/>
        <v/>
      </c>
      <c r="L766" t="str">
        <f t="shared" si="154"/>
        <v/>
      </c>
      <c r="X766" s="1" t="e">
        <f ca="1"/>
        <v>#N/A</v>
      </c>
      <c r="Y766" s="1" t="e">
        <f ca="1"/>
        <v>#N/A</v>
      </c>
      <c r="Z766" s="92" t="e">
        <f ca="1"/>
        <v>#N/A</v>
      </c>
      <c r="AA766" s="1" t="e">
        <f ca="1"/>
        <v>#N/A</v>
      </c>
      <c r="AB766" s="1" t="e">
        <f ca="1"/>
        <v>#N/A</v>
      </c>
      <c r="AC766" s="1" t="e">
        <f ca="1"/>
        <v>#N/A</v>
      </c>
      <c r="AD766" s="1" t="e">
        <f ca="1"/>
        <v>#N/A</v>
      </c>
      <c r="AE766" s="1" t="e">
        <f ca="1"/>
        <v>#N/A</v>
      </c>
      <c r="AF766" s="1" t="e">
        <f ca="1"/>
        <v>#N/A</v>
      </c>
      <c r="AG766" s="1" t="e">
        <f ca="1"/>
        <v>#N/A</v>
      </c>
      <c r="AH766" s="1" t="e">
        <f ca="1"/>
        <v>#N/A</v>
      </c>
      <c r="AI766" s="1" t="e">
        <f ca="1"/>
        <v>#N/A</v>
      </c>
      <c r="AJ766" s="1" t="e">
        <f t="shared" ca="1" si="155"/>
        <v>#N/A</v>
      </c>
      <c r="AK766" s="1" t="str">
        <f t="shared" ca="1" si="158"/>
        <v/>
      </c>
      <c r="AL766" s="93" t="str">
        <f ca="1">IF(ISNUMBER(AA766),IF(AA766&lt;intake_valve_lift!$B$4*1000,0,AA766),"")</f>
        <v/>
      </c>
      <c r="AM766" s="93" t="str">
        <f t="shared" ca="1" si="159"/>
        <v/>
      </c>
      <c r="AN766" s="1" t="str">
        <f t="shared" ca="1" si="160"/>
        <v/>
      </c>
      <c r="AO766" s="93" t="str">
        <f ca="1">IF(ISNUMBER(AE766),IF(AE766&lt;exhaust_valve_lift!$B$4*1000,0,AE766),"")</f>
        <v/>
      </c>
      <c r="AP766" s="93" t="str">
        <f t="shared" ca="1" si="161"/>
        <v/>
      </c>
      <c r="AQ766" s="1" t="e">
        <f ca="1"/>
        <v>#N/A</v>
      </c>
      <c r="AR766" s="1" t="e">
        <f ca="1"/>
        <v>#N/A</v>
      </c>
      <c r="AS766" s="1" t="e">
        <f ca="1"/>
        <v>#N/A</v>
      </c>
      <c r="AT766" s="1" t="e">
        <f ca="1"/>
        <v>#N/A</v>
      </c>
    </row>
    <row r="767" spans="1:46" x14ac:dyDescent="0.25">
      <c r="A767" s="8"/>
      <c r="B767" s="74"/>
      <c r="C767" s="6" t="str">
        <f t="shared" si="149"/>
        <v/>
      </c>
      <c r="D767" s="6" t="str">
        <f t="shared" si="156"/>
        <v/>
      </c>
      <c r="E767" s="3" t="str">
        <f t="shared" si="150"/>
        <v/>
      </c>
      <c r="F767" t="str">
        <f t="shared" si="151"/>
        <v/>
      </c>
      <c r="G767" s="75"/>
      <c r="H767" s="76"/>
      <c r="I767" s="6" t="str">
        <f t="shared" si="152"/>
        <v/>
      </c>
      <c r="J767" s="6" t="str">
        <f t="shared" si="157"/>
        <v/>
      </c>
      <c r="K767" s="3" t="str">
        <f t="shared" si="153"/>
        <v/>
      </c>
      <c r="L767" t="str">
        <f t="shared" si="154"/>
        <v/>
      </c>
      <c r="X767" s="1" t="e">
        <f ca="1"/>
        <v>#N/A</v>
      </c>
      <c r="Y767" s="1" t="e">
        <f ca="1"/>
        <v>#N/A</v>
      </c>
      <c r="Z767" s="92" t="e">
        <f ca="1"/>
        <v>#N/A</v>
      </c>
      <c r="AA767" s="1" t="e">
        <f ca="1"/>
        <v>#N/A</v>
      </c>
      <c r="AB767" s="1" t="e">
        <f ca="1"/>
        <v>#N/A</v>
      </c>
      <c r="AC767" s="1" t="e">
        <f ca="1"/>
        <v>#N/A</v>
      </c>
      <c r="AD767" s="1" t="e">
        <f ca="1"/>
        <v>#N/A</v>
      </c>
      <c r="AE767" s="1" t="e">
        <f ca="1"/>
        <v>#N/A</v>
      </c>
      <c r="AF767" s="1" t="e">
        <f ca="1"/>
        <v>#N/A</v>
      </c>
      <c r="AG767" s="1" t="e">
        <f ca="1"/>
        <v>#N/A</v>
      </c>
      <c r="AH767" s="1" t="e">
        <f ca="1"/>
        <v>#N/A</v>
      </c>
      <c r="AI767" s="1" t="e">
        <f ca="1"/>
        <v>#N/A</v>
      </c>
      <c r="AJ767" s="1" t="e">
        <f t="shared" ca="1" si="155"/>
        <v>#N/A</v>
      </c>
      <c r="AK767" s="1" t="str">
        <f t="shared" ca="1" si="158"/>
        <v/>
      </c>
      <c r="AL767" s="93" t="str">
        <f ca="1">IF(ISNUMBER(AA767),IF(AA767&lt;intake_valve_lift!$B$4*1000,0,AA767),"")</f>
        <v/>
      </c>
      <c r="AM767" s="93" t="str">
        <f t="shared" ca="1" si="159"/>
        <v/>
      </c>
      <c r="AN767" s="1" t="str">
        <f t="shared" ca="1" si="160"/>
        <v/>
      </c>
      <c r="AO767" s="93" t="str">
        <f ca="1">IF(ISNUMBER(AE767),IF(AE767&lt;exhaust_valve_lift!$B$4*1000,0,AE767),"")</f>
        <v/>
      </c>
      <c r="AP767" s="93" t="str">
        <f t="shared" ca="1" si="161"/>
        <v/>
      </c>
      <c r="AQ767" s="1" t="e">
        <f ca="1"/>
        <v>#N/A</v>
      </c>
      <c r="AR767" s="1" t="e">
        <f ca="1"/>
        <v>#N/A</v>
      </c>
      <c r="AS767" s="1" t="e">
        <f ca="1"/>
        <v>#N/A</v>
      </c>
      <c r="AT767" s="1" t="e">
        <f ca="1"/>
        <v>#N/A</v>
      </c>
    </row>
    <row r="768" spans="1:46" x14ac:dyDescent="0.25">
      <c r="A768" s="8"/>
      <c r="B768" s="74"/>
      <c r="C768" s="6" t="str">
        <f t="shared" si="149"/>
        <v/>
      </c>
      <c r="D768" s="6" t="str">
        <f t="shared" si="156"/>
        <v/>
      </c>
      <c r="E768" s="3" t="str">
        <f t="shared" si="150"/>
        <v/>
      </c>
      <c r="F768" t="str">
        <f t="shared" si="151"/>
        <v/>
      </c>
      <c r="G768" s="75"/>
      <c r="H768" s="76"/>
      <c r="I768" s="6" t="str">
        <f t="shared" si="152"/>
        <v/>
      </c>
      <c r="J768" s="6" t="str">
        <f t="shared" si="157"/>
        <v/>
      </c>
      <c r="K768" s="3" t="str">
        <f t="shared" si="153"/>
        <v/>
      </c>
      <c r="L768" t="str">
        <f t="shared" si="154"/>
        <v/>
      </c>
      <c r="X768" s="1" t="e">
        <f ca="1"/>
        <v>#N/A</v>
      </c>
      <c r="Y768" s="1" t="e">
        <f ca="1"/>
        <v>#N/A</v>
      </c>
      <c r="Z768" s="92" t="e">
        <f ca="1"/>
        <v>#N/A</v>
      </c>
      <c r="AA768" s="1" t="e">
        <f ca="1"/>
        <v>#N/A</v>
      </c>
      <c r="AB768" s="1" t="e">
        <f ca="1"/>
        <v>#N/A</v>
      </c>
      <c r="AC768" s="1" t="e">
        <f ca="1"/>
        <v>#N/A</v>
      </c>
      <c r="AD768" s="1" t="e">
        <f ca="1"/>
        <v>#N/A</v>
      </c>
      <c r="AE768" s="1" t="e">
        <f ca="1"/>
        <v>#N/A</v>
      </c>
      <c r="AF768" s="1" t="e">
        <f ca="1"/>
        <v>#N/A</v>
      </c>
      <c r="AG768" s="1" t="e">
        <f ca="1"/>
        <v>#N/A</v>
      </c>
      <c r="AH768" s="1" t="e">
        <f ca="1"/>
        <v>#N/A</v>
      </c>
      <c r="AI768" s="1" t="e">
        <f ca="1"/>
        <v>#N/A</v>
      </c>
      <c r="AJ768" s="1" t="e">
        <f t="shared" ca="1" si="155"/>
        <v>#N/A</v>
      </c>
      <c r="AK768" s="1" t="str">
        <f t="shared" ca="1" si="158"/>
        <v/>
      </c>
      <c r="AL768" s="93" t="str">
        <f ca="1">IF(ISNUMBER(AA768),IF(AA768&lt;intake_valve_lift!$B$4*1000,0,AA768),"")</f>
        <v/>
      </c>
      <c r="AM768" s="93" t="str">
        <f t="shared" ca="1" si="159"/>
        <v/>
      </c>
      <c r="AN768" s="1" t="str">
        <f t="shared" ca="1" si="160"/>
        <v/>
      </c>
      <c r="AO768" s="93" t="str">
        <f ca="1">IF(ISNUMBER(AE768),IF(AE768&lt;exhaust_valve_lift!$B$4*1000,0,AE768),"")</f>
        <v/>
      </c>
      <c r="AP768" s="93" t="str">
        <f t="shared" ca="1" si="161"/>
        <v/>
      </c>
      <c r="AQ768" s="1" t="e">
        <f ca="1"/>
        <v>#N/A</v>
      </c>
      <c r="AR768" s="1" t="e">
        <f ca="1"/>
        <v>#N/A</v>
      </c>
      <c r="AS768" s="1" t="e">
        <f ca="1"/>
        <v>#N/A</v>
      </c>
      <c r="AT768" s="1" t="e">
        <f ca="1"/>
        <v>#N/A</v>
      </c>
    </row>
    <row r="769" spans="1:46" x14ac:dyDescent="0.25">
      <c r="A769" s="8"/>
      <c r="B769" s="74"/>
      <c r="C769" s="6" t="str">
        <f t="shared" si="149"/>
        <v/>
      </c>
      <c r="D769" s="6" t="str">
        <f t="shared" si="156"/>
        <v/>
      </c>
      <c r="E769" s="3" t="str">
        <f t="shared" si="150"/>
        <v/>
      </c>
      <c r="F769" t="str">
        <f t="shared" si="151"/>
        <v/>
      </c>
      <c r="G769" s="75"/>
      <c r="H769" s="76"/>
      <c r="I769" s="6" t="str">
        <f t="shared" si="152"/>
        <v/>
      </c>
      <c r="J769" s="6" t="str">
        <f t="shared" si="157"/>
        <v/>
      </c>
      <c r="K769" s="3" t="str">
        <f t="shared" si="153"/>
        <v/>
      </c>
      <c r="L769" t="str">
        <f t="shared" si="154"/>
        <v/>
      </c>
      <c r="X769" s="1" t="e">
        <f ca="1"/>
        <v>#N/A</v>
      </c>
      <c r="Y769" s="1" t="e">
        <f ca="1"/>
        <v>#N/A</v>
      </c>
      <c r="Z769" s="92" t="e">
        <f ca="1"/>
        <v>#N/A</v>
      </c>
      <c r="AA769" s="1" t="e">
        <f ca="1"/>
        <v>#N/A</v>
      </c>
      <c r="AB769" s="1" t="e">
        <f ca="1"/>
        <v>#N/A</v>
      </c>
      <c r="AC769" s="1" t="e">
        <f ca="1"/>
        <v>#N/A</v>
      </c>
      <c r="AD769" s="1" t="e">
        <f ca="1"/>
        <v>#N/A</v>
      </c>
      <c r="AE769" s="1" t="e">
        <f ca="1"/>
        <v>#N/A</v>
      </c>
      <c r="AF769" s="1" t="e">
        <f ca="1"/>
        <v>#N/A</v>
      </c>
      <c r="AG769" s="1" t="e">
        <f ca="1"/>
        <v>#N/A</v>
      </c>
      <c r="AH769" s="1" t="e">
        <f ca="1"/>
        <v>#N/A</v>
      </c>
      <c r="AI769" s="1" t="e">
        <f ca="1"/>
        <v>#N/A</v>
      </c>
      <c r="AJ769" s="1" t="e">
        <f t="shared" ca="1" si="155"/>
        <v>#N/A</v>
      </c>
      <c r="AK769" s="1" t="str">
        <f t="shared" ca="1" si="158"/>
        <v/>
      </c>
      <c r="AL769" s="93" t="str">
        <f ca="1">IF(ISNUMBER(AA769),IF(AA769&lt;intake_valve_lift!$B$4*1000,0,AA769),"")</f>
        <v/>
      </c>
      <c r="AM769" s="93" t="str">
        <f t="shared" ca="1" si="159"/>
        <v/>
      </c>
      <c r="AN769" s="1" t="str">
        <f t="shared" ca="1" si="160"/>
        <v/>
      </c>
      <c r="AO769" s="93" t="str">
        <f ca="1">IF(ISNUMBER(AE769),IF(AE769&lt;exhaust_valve_lift!$B$4*1000,0,AE769),"")</f>
        <v/>
      </c>
      <c r="AP769" s="93" t="str">
        <f t="shared" ca="1" si="161"/>
        <v/>
      </c>
      <c r="AQ769" s="1" t="e">
        <f ca="1"/>
        <v>#N/A</v>
      </c>
      <c r="AR769" s="1" t="e">
        <f ca="1"/>
        <v>#N/A</v>
      </c>
      <c r="AS769" s="1" t="e">
        <f ca="1"/>
        <v>#N/A</v>
      </c>
      <c r="AT769" s="1" t="e">
        <f ca="1"/>
        <v>#N/A</v>
      </c>
    </row>
    <row r="770" spans="1:46" x14ac:dyDescent="0.25">
      <c r="A770" s="8"/>
      <c r="B770" s="74"/>
      <c r="C770" s="6" t="str">
        <f t="shared" si="149"/>
        <v/>
      </c>
      <c r="D770" s="6" t="str">
        <f t="shared" si="156"/>
        <v/>
      </c>
      <c r="E770" s="3" t="str">
        <f t="shared" si="150"/>
        <v/>
      </c>
      <c r="F770" t="str">
        <f t="shared" si="151"/>
        <v/>
      </c>
      <c r="G770" s="75"/>
      <c r="H770" s="76"/>
      <c r="I770" s="6" t="str">
        <f t="shared" si="152"/>
        <v/>
      </c>
      <c r="J770" s="6" t="str">
        <f t="shared" si="157"/>
        <v/>
      </c>
      <c r="K770" s="3" t="str">
        <f t="shared" si="153"/>
        <v/>
      </c>
      <c r="L770" t="str">
        <f t="shared" si="154"/>
        <v/>
      </c>
      <c r="X770" s="1" t="e">
        <f ca="1"/>
        <v>#N/A</v>
      </c>
      <c r="Y770" s="1" t="e">
        <f ca="1"/>
        <v>#N/A</v>
      </c>
      <c r="Z770" s="92" t="e">
        <f ca="1"/>
        <v>#N/A</v>
      </c>
      <c r="AA770" s="1" t="e">
        <f ca="1"/>
        <v>#N/A</v>
      </c>
      <c r="AB770" s="1" t="e">
        <f ca="1"/>
        <v>#N/A</v>
      </c>
      <c r="AC770" s="1" t="e">
        <f ca="1"/>
        <v>#N/A</v>
      </c>
      <c r="AD770" s="1" t="e">
        <f ca="1"/>
        <v>#N/A</v>
      </c>
      <c r="AE770" s="1" t="e">
        <f ca="1"/>
        <v>#N/A</v>
      </c>
      <c r="AF770" s="1" t="e">
        <f ca="1"/>
        <v>#N/A</v>
      </c>
      <c r="AG770" s="1" t="e">
        <f ca="1"/>
        <v>#N/A</v>
      </c>
      <c r="AH770" s="1" t="e">
        <f ca="1"/>
        <v>#N/A</v>
      </c>
      <c r="AI770" s="1" t="e">
        <f ca="1"/>
        <v>#N/A</v>
      </c>
      <c r="AJ770" s="1" t="e">
        <f t="shared" ca="1" si="155"/>
        <v>#N/A</v>
      </c>
      <c r="AK770" s="1" t="str">
        <f t="shared" ca="1" si="158"/>
        <v/>
      </c>
      <c r="AL770" s="93" t="str">
        <f ca="1">IF(ISNUMBER(AA770),IF(AA770&lt;intake_valve_lift!$B$4*1000,0,AA770),"")</f>
        <v/>
      </c>
      <c r="AM770" s="93" t="str">
        <f t="shared" ca="1" si="159"/>
        <v/>
      </c>
      <c r="AN770" s="1" t="str">
        <f t="shared" ca="1" si="160"/>
        <v/>
      </c>
      <c r="AO770" s="93" t="str">
        <f ca="1">IF(ISNUMBER(AE770),IF(AE770&lt;exhaust_valve_lift!$B$4*1000,0,AE770),"")</f>
        <v/>
      </c>
      <c r="AP770" s="93" t="str">
        <f t="shared" ca="1" si="161"/>
        <v/>
      </c>
      <c r="AQ770" s="1" t="e">
        <f ca="1"/>
        <v>#N/A</v>
      </c>
      <c r="AR770" s="1" t="e">
        <f ca="1"/>
        <v>#N/A</v>
      </c>
      <c r="AS770" s="1" t="e">
        <f ca="1"/>
        <v>#N/A</v>
      </c>
      <c r="AT770" s="1" t="e">
        <f ca="1"/>
        <v>#N/A</v>
      </c>
    </row>
    <row r="771" spans="1:46" x14ac:dyDescent="0.25">
      <c r="A771" s="8"/>
      <c r="B771" s="74"/>
      <c r="C771" s="6" t="str">
        <f t="shared" si="149"/>
        <v/>
      </c>
      <c r="D771" s="6" t="str">
        <f t="shared" si="156"/>
        <v/>
      </c>
      <c r="E771" s="3" t="str">
        <f t="shared" si="150"/>
        <v/>
      </c>
      <c r="F771" t="str">
        <f t="shared" si="151"/>
        <v/>
      </c>
      <c r="G771" s="75"/>
      <c r="H771" s="76"/>
      <c r="I771" s="6" t="str">
        <f t="shared" si="152"/>
        <v/>
      </c>
      <c r="J771" s="6" t="str">
        <f t="shared" si="157"/>
        <v/>
      </c>
      <c r="K771" s="3" t="str">
        <f t="shared" si="153"/>
        <v/>
      </c>
      <c r="L771" t="str">
        <f t="shared" si="154"/>
        <v/>
      </c>
      <c r="X771" s="1" t="e">
        <f ca="1"/>
        <v>#N/A</v>
      </c>
      <c r="Y771" s="1" t="e">
        <f ca="1"/>
        <v>#N/A</v>
      </c>
      <c r="Z771" s="92" t="e">
        <f ca="1"/>
        <v>#N/A</v>
      </c>
      <c r="AA771" s="1" t="e">
        <f ca="1"/>
        <v>#N/A</v>
      </c>
      <c r="AB771" s="1" t="e">
        <f ca="1"/>
        <v>#N/A</v>
      </c>
      <c r="AC771" s="1" t="e">
        <f ca="1"/>
        <v>#N/A</v>
      </c>
      <c r="AD771" s="1" t="e">
        <f ca="1"/>
        <v>#N/A</v>
      </c>
      <c r="AE771" s="1" t="e">
        <f ca="1"/>
        <v>#N/A</v>
      </c>
      <c r="AF771" s="1" t="e">
        <f ca="1"/>
        <v>#N/A</v>
      </c>
      <c r="AG771" s="1" t="e">
        <f ca="1"/>
        <v>#N/A</v>
      </c>
      <c r="AH771" s="1" t="e">
        <f ca="1"/>
        <v>#N/A</v>
      </c>
      <c r="AI771" s="1" t="e">
        <f ca="1"/>
        <v>#N/A</v>
      </c>
      <c r="AJ771" s="1" t="e">
        <f t="shared" ca="1" si="155"/>
        <v>#N/A</v>
      </c>
      <c r="AK771" s="1" t="str">
        <f t="shared" ca="1" si="158"/>
        <v/>
      </c>
      <c r="AL771" s="93" t="str">
        <f ca="1">IF(ISNUMBER(AA771),IF(AA771&lt;intake_valve_lift!$B$4*1000,0,AA771),"")</f>
        <v/>
      </c>
      <c r="AM771" s="93" t="str">
        <f t="shared" ca="1" si="159"/>
        <v/>
      </c>
      <c r="AN771" s="1" t="str">
        <f t="shared" ca="1" si="160"/>
        <v/>
      </c>
      <c r="AO771" s="93" t="str">
        <f ca="1">IF(ISNUMBER(AE771),IF(AE771&lt;exhaust_valve_lift!$B$4*1000,0,AE771),"")</f>
        <v/>
      </c>
      <c r="AP771" s="93" t="str">
        <f t="shared" ca="1" si="161"/>
        <v/>
      </c>
      <c r="AQ771" s="1" t="e">
        <f ca="1"/>
        <v>#N/A</v>
      </c>
      <c r="AR771" s="1" t="e">
        <f ca="1"/>
        <v>#N/A</v>
      </c>
      <c r="AS771" s="1" t="e">
        <f ca="1"/>
        <v>#N/A</v>
      </c>
      <c r="AT771" s="1" t="e">
        <f ca="1"/>
        <v>#N/A</v>
      </c>
    </row>
    <row r="772" spans="1:46" x14ac:dyDescent="0.25">
      <c r="A772" s="8"/>
      <c r="B772" s="74"/>
      <c r="C772" s="6" t="str">
        <f t="shared" ref="C772:C835" si="162">IF(ISNUMBER(A772),MAX(0,ROUND(B772-$P$31,2)),"")</f>
        <v/>
      </c>
      <c r="D772" s="6" t="str">
        <f t="shared" si="156"/>
        <v/>
      </c>
      <c r="E772" s="3" t="str">
        <f t="shared" ref="E772:E835" si="163">IF(ISNUMBER(A772),A772+$Q$7-$P$27,"")</f>
        <v/>
      </c>
      <c r="F772" t="str">
        <f t="shared" ref="F772:F835" si="164">IF(ISNUMBER(A772),A772+$Q$7-$P$27-$P$4,"")</f>
        <v/>
      </c>
      <c r="G772" s="75"/>
      <c r="H772" s="76"/>
      <c r="I772" s="6" t="str">
        <f t="shared" ref="I772:I835" si="165">IF(ISNUMBER(G772),MAX(0,ROUND(H772-$S$31,2)),"")</f>
        <v/>
      </c>
      <c r="J772" s="6" t="str">
        <f t="shared" si="157"/>
        <v/>
      </c>
      <c r="K772" s="3" t="str">
        <f t="shared" ref="K772:K835" si="166">IF(ISNUMBER(G772),G772+$Q$9-$S$27,"")</f>
        <v/>
      </c>
      <c r="L772" t="str">
        <f t="shared" ref="L772:L835" si="167">IF(ISNUMBER(G772),G772+$Q$9-$S$27+$Q$4,"")</f>
        <v/>
      </c>
      <c r="X772" s="1" t="e">
        <f ca="1"/>
        <v>#N/A</v>
      </c>
      <c r="Y772" s="1" t="e">
        <f ca="1"/>
        <v>#N/A</v>
      </c>
      <c r="Z772" s="92" t="e">
        <f ca="1"/>
        <v>#N/A</v>
      </c>
      <c r="AA772" s="1" t="e">
        <f ca="1"/>
        <v>#N/A</v>
      </c>
      <c r="AB772" s="1" t="e">
        <f ca="1"/>
        <v>#N/A</v>
      </c>
      <c r="AC772" s="1" t="e">
        <f ca="1"/>
        <v>#N/A</v>
      </c>
      <c r="AD772" s="1" t="e">
        <f ca="1"/>
        <v>#N/A</v>
      </c>
      <c r="AE772" s="1" t="e">
        <f ca="1"/>
        <v>#N/A</v>
      </c>
      <c r="AF772" s="1" t="e">
        <f ca="1"/>
        <v>#N/A</v>
      </c>
      <c r="AG772" s="1" t="e">
        <f ca="1"/>
        <v>#N/A</v>
      </c>
      <c r="AH772" s="1" t="e">
        <f ca="1"/>
        <v>#N/A</v>
      </c>
      <c r="AI772" s="1" t="e">
        <f ca="1"/>
        <v>#N/A</v>
      </c>
      <c r="AJ772" s="1" t="e">
        <f t="shared" ca="1" si="155"/>
        <v>#N/A</v>
      </c>
      <c r="AK772" s="1" t="str">
        <f t="shared" ca="1" si="158"/>
        <v/>
      </c>
      <c r="AL772" s="93" t="str">
        <f ca="1">IF(ISNUMBER(AA772),IF(AA772&lt;intake_valve_lift!$B$4*1000,0,AA772),"")</f>
        <v/>
      </c>
      <c r="AM772" s="93" t="str">
        <f t="shared" ca="1" si="159"/>
        <v/>
      </c>
      <c r="AN772" s="1" t="str">
        <f t="shared" ca="1" si="160"/>
        <v/>
      </c>
      <c r="AO772" s="93" t="str">
        <f ca="1">IF(ISNUMBER(AE772),IF(AE772&lt;exhaust_valve_lift!$B$4*1000,0,AE772),"")</f>
        <v/>
      </c>
      <c r="AP772" s="93" t="str">
        <f t="shared" ca="1" si="161"/>
        <v/>
      </c>
      <c r="AQ772" s="1" t="e">
        <f ca="1"/>
        <v>#N/A</v>
      </c>
      <c r="AR772" s="1" t="e">
        <f ca="1"/>
        <v>#N/A</v>
      </c>
      <c r="AS772" s="1" t="e">
        <f ca="1"/>
        <v>#N/A</v>
      </c>
      <c r="AT772" s="1" t="e">
        <f ca="1"/>
        <v>#N/A</v>
      </c>
    </row>
    <row r="773" spans="1:46" x14ac:dyDescent="0.25">
      <c r="A773" s="8"/>
      <c r="B773" s="74"/>
      <c r="C773" s="6" t="str">
        <f t="shared" si="162"/>
        <v/>
      </c>
      <c r="D773" s="6" t="str">
        <f t="shared" si="156"/>
        <v/>
      </c>
      <c r="E773" s="3" t="str">
        <f t="shared" si="163"/>
        <v/>
      </c>
      <c r="F773" t="str">
        <f t="shared" si="164"/>
        <v/>
      </c>
      <c r="G773" s="75"/>
      <c r="H773" s="76"/>
      <c r="I773" s="6" t="str">
        <f t="shared" si="165"/>
        <v/>
      </c>
      <c r="J773" s="6" t="str">
        <f t="shared" si="157"/>
        <v/>
      </c>
      <c r="K773" s="3" t="str">
        <f t="shared" si="166"/>
        <v/>
      </c>
      <c r="L773" t="str">
        <f t="shared" si="167"/>
        <v/>
      </c>
      <c r="X773" s="1" t="e">
        <f ca="1"/>
        <v>#N/A</v>
      </c>
      <c r="Y773" s="1" t="e">
        <f ca="1"/>
        <v>#N/A</v>
      </c>
      <c r="Z773" s="92" t="e">
        <f ca="1"/>
        <v>#N/A</v>
      </c>
      <c r="AA773" s="1" t="e">
        <f ca="1"/>
        <v>#N/A</v>
      </c>
      <c r="AB773" s="1" t="e">
        <f ca="1"/>
        <v>#N/A</v>
      </c>
      <c r="AC773" s="1" t="e">
        <f ca="1"/>
        <v>#N/A</v>
      </c>
      <c r="AD773" s="1" t="e">
        <f ca="1"/>
        <v>#N/A</v>
      </c>
      <c r="AE773" s="1" t="e">
        <f ca="1"/>
        <v>#N/A</v>
      </c>
      <c r="AF773" s="1" t="e">
        <f ca="1"/>
        <v>#N/A</v>
      </c>
      <c r="AG773" s="1" t="e">
        <f ca="1"/>
        <v>#N/A</v>
      </c>
      <c r="AH773" s="1" t="e">
        <f ca="1"/>
        <v>#N/A</v>
      </c>
      <c r="AI773" s="1" t="e">
        <f ca="1"/>
        <v>#N/A</v>
      </c>
      <c r="AJ773" s="1" t="e">
        <f t="shared" ca="1" si="155"/>
        <v>#N/A</v>
      </c>
      <c r="AK773" s="1" t="str">
        <f t="shared" ca="1" si="158"/>
        <v/>
      </c>
      <c r="AL773" s="93" t="str">
        <f ca="1">IF(ISNUMBER(AA773),IF(AA773&lt;intake_valve_lift!$B$4*1000,0,AA773),"")</f>
        <v/>
      </c>
      <c r="AM773" s="93" t="str">
        <f t="shared" ca="1" si="159"/>
        <v/>
      </c>
      <c r="AN773" s="1" t="str">
        <f t="shared" ca="1" si="160"/>
        <v/>
      </c>
      <c r="AO773" s="93" t="str">
        <f ca="1">IF(ISNUMBER(AE773),IF(AE773&lt;exhaust_valve_lift!$B$4*1000,0,AE773),"")</f>
        <v/>
      </c>
      <c r="AP773" s="93" t="str">
        <f t="shared" ca="1" si="161"/>
        <v/>
      </c>
      <c r="AQ773" s="1" t="e">
        <f ca="1"/>
        <v>#N/A</v>
      </c>
      <c r="AR773" s="1" t="e">
        <f ca="1"/>
        <v>#N/A</v>
      </c>
      <c r="AS773" s="1" t="e">
        <f ca="1"/>
        <v>#N/A</v>
      </c>
      <c r="AT773" s="1" t="e">
        <f ca="1"/>
        <v>#N/A</v>
      </c>
    </row>
    <row r="774" spans="1:46" x14ac:dyDescent="0.25">
      <c r="A774" s="8"/>
      <c r="B774" s="74"/>
      <c r="C774" s="6" t="str">
        <f t="shared" si="162"/>
        <v/>
      </c>
      <c r="D774" s="6" t="str">
        <f t="shared" si="156"/>
        <v/>
      </c>
      <c r="E774" s="3" t="str">
        <f t="shared" si="163"/>
        <v/>
      </c>
      <c r="F774" t="str">
        <f t="shared" si="164"/>
        <v/>
      </c>
      <c r="G774" s="75"/>
      <c r="H774" s="76"/>
      <c r="I774" s="6" t="str">
        <f t="shared" si="165"/>
        <v/>
      </c>
      <c r="J774" s="6" t="str">
        <f t="shared" si="157"/>
        <v/>
      </c>
      <c r="K774" s="3" t="str">
        <f t="shared" si="166"/>
        <v/>
      </c>
      <c r="L774" t="str">
        <f t="shared" si="167"/>
        <v/>
      </c>
      <c r="X774" s="1" t="e">
        <f ca="1"/>
        <v>#N/A</v>
      </c>
      <c r="Y774" s="1" t="e">
        <f ca="1"/>
        <v>#N/A</v>
      </c>
      <c r="Z774" s="92" t="e">
        <f ca="1"/>
        <v>#N/A</v>
      </c>
      <c r="AA774" s="1" t="e">
        <f ca="1"/>
        <v>#N/A</v>
      </c>
      <c r="AB774" s="1" t="e">
        <f ca="1"/>
        <v>#N/A</v>
      </c>
      <c r="AC774" s="1" t="e">
        <f ca="1"/>
        <v>#N/A</v>
      </c>
      <c r="AD774" s="1" t="e">
        <f ca="1"/>
        <v>#N/A</v>
      </c>
      <c r="AE774" s="1" t="e">
        <f ca="1"/>
        <v>#N/A</v>
      </c>
      <c r="AF774" s="1" t="e">
        <f ca="1"/>
        <v>#N/A</v>
      </c>
      <c r="AG774" s="1" t="e">
        <f ca="1"/>
        <v>#N/A</v>
      </c>
      <c r="AH774" s="1" t="e">
        <f ca="1"/>
        <v>#N/A</v>
      </c>
      <c r="AI774" s="1" t="e">
        <f ca="1"/>
        <v>#N/A</v>
      </c>
      <c r="AJ774" s="1" t="e">
        <f t="shared" ref="AJ774:AJ837" ca="1" si="168">AI774-AG774</f>
        <v>#N/A</v>
      </c>
      <c r="AK774" s="1" t="str">
        <f t="shared" ca="1" si="158"/>
        <v/>
      </c>
      <c r="AL774" s="93" t="str">
        <f ca="1">IF(ISNUMBER(AA774),IF(AA774&lt;intake_valve_lift!$B$4*1000,0,AA774),"")</f>
        <v/>
      </c>
      <c r="AM774" s="93" t="str">
        <f t="shared" ca="1" si="159"/>
        <v/>
      </c>
      <c r="AN774" s="1" t="str">
        <f t="shared" ca="1" si="160"/>
        <v/>
      </c>
      <c r="AO774" s="93" t="str">
        <f ca="1">IF(ISNUMBER(AE774),IF(AE774&lt;exhaust_valve_lift!$B$4*1000,0,AE774),"")</f>
        <v/>
      </c>
      <c r="AP774" s="93" t="str">
        <f t="shared" ca="1" si="161"/>
        <v/>
      </c>
      <c r="AQ774" s="1" t="e">
        <f ca="1"/>
        <v>#N/A</v>
      </c>
      <c r="AR774" s="1" t="e">
        <f ca="1"/>
        <v>#N/A</v>
      </c>
      <c r="AS774" s="1" t="e">
        <f ca="1"/>
        <v>#N/A</v>
      </c>
      <c r="AT774" s="1" t="e">
        <f ca="1"/>
        <v>#N/A</v>
      </c>
    </row>
    <row r="775" spans="1:46" x14ac:dyDescent="0.25">
      <c r="A775" s="8"/>
      <c r="B775" s="74"/>
      <c r="C775" s="6" t="str">
        <f t="shared" si="162"/>
        <v/>
      </c>
      <c r="D775" s="6" t="str">
        <f t="shared" si="156"/>
        <v/>
      </c>
      <c r="E775" s="3" t="str">
        <f t="shared" si="163"/>
        <v/>
      </c>
      <c r="F775" t="str">
        <f t="shared" si="164"/>
        <v/>
      </c>
      <c r="G775" s="75"/>
      <c r="H775" s="76"/>
      <c r="I775" s="6" t="str">
        <f t="shared" si="165"/>
        <v/>
      </c>
      <c r="J775" s="6" t="str">
        <f t="shared" si="157"/>
        <v/>
      </c>
      <c r="K775" s="3" t="str">
        <f t="shared" si="166"/>
        <v/>
      </c>
      <c r="L775" t="str">
        <f t="shared" si="167"/>
        <v/>
      </c>
      <c r="X775" s="1" t="e">
        <f ca="1"/>
        <v>#N/A</v>
      </c>
      <c r="Y775" s="1" t="e">
        <f ca="1"/>
        <v>#N/A</v>
      </c>
      <c r="Z775" s="92" t="e">
        <f ca="1"/>
        <v>#N/A</v>
      </c>
      <c r="AA775" s="1" t="e">
        <f ca="1"/>
        <v>#N/A</v>
      </c>
      <c r="AB775" s="1" t="e">
        <f ca="1"/>
        <v>#N/A</v>
      </c>
      <c r="AC775" s="1" t="e">
        <f ca="1"/>
        <v>#N/A</v>
      </c>
      <c r="AD775" s="1" t="e">
        <f ca="1"/>
        <v>#N/A</v>
      </c>
      <c r="AE775" s="1" t="e">
        <f ca="1"/>
        <v>#N/A</v>
      </c>
      <c r="AF775" s="1" t="e">
        <f ca="1"/>
        <v>#N/A</v>
      </c>
      <c r="AG775" s="1" t="e">
        <f ca="1"/>
        <v>#N/A</v>
      </c>
      <c r="AH775" s="1" t="e">
        <f ca="1"/>
        <v>#N/A</v>
      </c>
      <c r="AI775" s="1" t="e">
        <f ca="1"/>
        <v>#N/A</v>
      </c>
      <c r="AJ775" s="1" t="e">
        <f t="shared" ca="1" si="168"/>
        <v>#N/A</v>
      </c>
      <c r="AK775" s="1" t="str">
        <f t="shared" ca="1" si="158"/>
        <v/>
      </c>
      <c r="AL775" s="93" t="str">
        <f ca="1">IF(ISNUMBER(AA775),IF(AA775&lt;intake_valve_lift!$B$4*1000,0,AA775),"")</f>
        <v/>
      </c>
      <c r="AM775" s="93" t="str">
        <f t="shared" ca="1" si="159"/>
        <v/>
      </c>
      <c r="AN775" s="1" t="str">
        <f t="shared" ca="1" si="160"/>
        <v/>
      </c>
      <c r="AO775" s="93" t="str">
        <f ca="1">IF(ISNUMBER(AE775),IF(AE775&lt;exhaust_valve_lift!$B$4*1000,0,AE775),"")</f>
        <v/>
      </c>
      <c r="AP775" s="93" t="str">
        <f t="shared" ca="1" si="161"/>
        <v/>
      </c>
      <c r="AQ775" s="1" t="e">
        <f ca="1"/>
        <v>#N/A</v>
      </c>
      <c r="AR775" s="1" t="e">
        <f ca="1"/>
        <v>#N/A</v>
      </c>
      <c r="AS775" s="1" t="e">
        <f ca="1"/>
        <v>#N/A</v>
      </c>
      <c r="AT775" s="1" t="e">
        <f ca="1"/>
        <v>#N/A</v>
      </c>
    </row>
    <row r="776" spans="1:46" x14ac:dyDescent="0.25">
      <c r="A776" s="8"/>
      <c r="B776" s="74"/>
      <c r="C776" s="6" t="str">
        <f t="shared" si="162"/>
        <v/>
      </c>
      <c r="D776" s="6" t="str">
        <f t="shared" si="156"/>
        <v/>
      </c>
      <c r="E776" s="3" t="str">
        <f t="shared" si="163"/>
        <v/>
      </c>
      <c r="F776" t="str">
        <f t="shared" si="164"/>
        <v/>
      </c>
      <c r="G776" s="75"/>
      <c r="H776" s="76"/>
      <c r="I776" s="6" t="str">
        <f t="shared" si="165"/>
        <v/>
      </c>
      <c r="J776" s="6" t="str">
        <f t="shared" si="157"/>
        <v/>
      </c>
      <c r="K776" s="3" t="str">
        <f t="shared" si="166"/>
        <v/>
      </c>
      <c r="L776" t="str">
        <f t="shared" si="167"/>
        <v/>
      </c>
      <c r="X776" s="1" t="e">
        <f ca="1"/>
        <v>#N/A</v>
      </c>
      <c r="Y776" s="1" t="e">
        <f ca="1"/>
        <v>#N/A</v>
      </c>
      <c r="Z776" s="92" t="e">
        <f ca="1"/>
        <v>#N/A</v>
      </c>
      <c r="AA776" s="1" t="e">
        <f ca="1"/>
        <v>#N/A</v>
      </c>
      <c r="AB776" s="1" t="e">
        <f ca="1"/>
        <v>#N/A</v>
      </c>
      <c r="AC776" s="1" t="e">
        <f ca="1"/>
        <v>#N/A</v>
      </c>
      <c r="AD776" s="1" t="e">
        <f ca="1"/>
        <v>#N/A</v>
      </c>
      <c r="AE776" s="1" t="e">
        <f ca="1"/>
        <v>#N/A</v>
      </c>
      <c r="AF776" s="1" t="e">
        <f ca="1"/>
        <v>#N/A</v>
      </c>
      <c r="AG776" s="1" t="e">
        <f ca="1"/>
        <v>#N/A</v>
      </c>
      <c r="AH776" s="1" t="e">
        <f ca="1"/>
        <v>#N/A</v>
      </c>
      <c r="AI776" s="1" t="e">
        <f ca="1"/>
        <v>#N/A</v>
      </c>
      <c r="AJ776" s="1" t="e">
        <f t="shared" ca="1" si="168"/>
        <v>#N/A</v>
      </c>
      <c r="AK776" s="1" t="str">
        <f t="shared" ca="1" si="158"/>
        <v/>
      </c>
      <c r="AL776" s="93" t="str">
        <f ca="1">IF(ISNUMBER(AA776),IF(AA776&lt;intake_valve_lift!$B$4*1000,0,AA776),"")</f>
        <v/>
      </c>
      <c r="AM776" s="93" t="str">
        <f t="shared" ca="1" si="159"/>
        <v/>
      </c>
      <c r="AN776" s="1" t="str">
        <f t="shared" ca="1" si="160"/>
        <v/>
      </c>
      <c r="AO776" s="93" t="str">
        <f ca="1">IF(ISNUMBER(AE776),IF(AE776&lt;exhaust_valve_lift!$B$4*1000,0,AE776),"")</f>
        <v/>
      </c>
      <c r="AP776" s="93" t="str">
        <f t="shared" ca="1" si="161"/>
        <v/>
      </c>
      <c r="AQ776" s="1" t="e">
        <f ca="1"/>
        <v>#N/A</v>
      </c>
      <c r="AR776" s="1" t="e">
        <f ca="1"/>
        <v>#N/A</v>
      </c>
      <c r="AS776" s="1" t="e">
        <f ca="1"/>
        <v>#N/A</v>
      </c>
      <c r="AT776" s="1" t="e">
        <f ca="1"/>
        <v>#N/A</v>
      </c>
    </row>
    <row r="777" spans="1:46" x14ac:dyDescent="0.25">
      <c r="A777" s="8"/>
      <c r="B777" s="74"/>
      <c r="C777" s="6" t="str">
        <f t="shared" si="162"/>
        <v/>
      </c>
      <c r="D777" s="6" t="str">
        <f t="shared" si="156"/>
        <v/>
      </c>
      <c r="E777" s="3" t="str">
        <f t="shared" si="163"/>
        <v/>
      </c>
      <c r="F777" t="str">
        <f t="shared" si="164"/>
        <v/>
      </c>
      <c r="G777" s="75"/>
      <c r="H777" s="76"/>
      <c r="I777" s="6" t="str">
        <f t="shared" si="165"/>
        <v/>
      </c>
      <c r="J777" s="6" t="str">
        <f t="shared" si="157"/>
        <v/>
      </c>
      <c r="K777" s="3" t="str">
        <f t="shared" si="166"/>
        <v/>
      </c>
      <c r="L777" t="str">
        <f t="shared" si="167"/>
        <v/>
      </c>
      <c r="X777" s="1" t="e">
        <f ca="1"/>
        <v>#N/A</v>
      </c>
      <c r="Y777" s="1" t="e">
        <f ca="1"/>
        <v>#N/A</v>
      </c>
      <c r="Z777" s="92" t="e">
        <f ca="1"/>
        <v>#N/A</v>
      </c>
      <c r="AA777" s="1" t="e">
        <f ca="1"/>
        <v>#N/A</v>
      </c>
      <c r="AB777" s="1" t="e">
        <f ca="1"/>
        <v>#N/A</v>
      </c>
      <c r="AC777" s="1" t="e">
        <f ca="1"/>
        <v>#N/A</v>
      </c>
      <c r="AD777" s="1" t="e">
        <f ca="1"/>
        <v>#N/A</v>
      </c>
      <c r="AE777" s="1" t="e">
        <f ca="1"/>
        <v>#N/A</v>
      </c>
      <c r="AF777" s="1" t="e">
        <f ca="1"/>
        <v>#N/A</v>
      </c>
      <c r="AG777" s="1" t="e">
        <f ca="1"/>
        <v>#N/A</v>
      </c>
      <c r="AH777" s="1" t="e">
        <f ca="1"/>
        <v>#N/A</v>
      </c>
      <c r="AI777" s="1" t="e">
        <f ca="1"/>
        <v>#N/A</v>
      </c>
      <c r="AJ777" s="1" t="e">
        <f t="shared" ca="1" si="168"/>
        <v>#N/A</v>
      </c>
      <c r="AK777" s="1" t="str">
        <f t="shared" ca="1" si="158"/>
        <v/>
      </c>
      <c r="AL777" s="93" t="str">
        <f ca="1">IF(ISNUMBER(AA777),IF(AA777&lt;intake_valve_lift!$B$4*1000,0,AA777),"")</f>
        <v/>
      </c>
      <c r="AM777" s="93" t="str">
        <f t="shared" ca="1" si="159"/>
        <v/>
      </c>
      <c r="AN777" s="1" t="str">
        <f t="shared" ca="1" si="160"/>
        <v/>
      </c>
      <c r="AO777" s="93" t="str">
        <f ca="1">IF(ISNUMBER(AE777),IF(AE777&lt;exhaust_valve_lift!$B$4*1000,0,AE777),"")</f>
        <v/>
      </c>
      <c r="AP777" s="93" t="str">
        <f t="shared" ca="1" si="161"/>
        <v/>
      </c>
      <c r="AQ777" s="1" t="e">
        <f ca="1"/>
        <v>#N/A</v>
      </c>
      <c r="AR777" s="1" t="e">
        <f ca="1"/>
        <v>#N/A</v>
      </c>
      <c r="AS777" s="1" t="e">
        <f ca="1"/>
        <v>#N/A</v>
      </c>
      <c r="AT777" s="1" t="e">
        <f ca="1"/>
        <v>#N/A</v>
      </c>
    </row>
    <row r="778" spans="1:46" x14ac:dyDescent="0.25">
      <c r="A778" s="8"/>
      <c r="B778" s="74"/>
      <c r="C778" s="6" t="str">
        <f t="shared" si="162"/>
        <v/>
      </c>
      <c r="D778" s="6" t="str">
        <f t="shared" si="156"/>
        <v/>
      </c>
      <c r="E778" s="3" t="str">
        <f t="shared" si="163"/>
        <v/>
      </c>
      <c r="F778" t="str">
        <f t="shared" si="164"/>
        <v/>
      </c>
      <c r="G778" s="75"/>
      <c r="H778" s="76"/>
      <c r="I778" s="6" t="str">
        <f t="shared" si="165"/>
        <v/>
      </c>
      <c r="J778" s="6" t="str">
        <f t="shared" si="157"/>
        <v/>
      </c>
      <c r="K778" s="3" t="str">
        <f t="shared" si="166"/>
        <v/>
      </c>
      <c r="L778" t="str">
        <f t="shared" si="167"/>
        <v/>
      </c>
      <c r="X778" s="1" t="e">
        <f ca="1"/>
        <v>#N/A</v>
      </c>
      <c r="Y778" s="1" t="e">
        <f ca="1"/>
        <v>#N/A</v>
      </c>
      <c r="Z778" s="92" t="e">
        <f ca="1"/>
        <v>#N/A</v>
      </c>
      <c r="AA778" s="1" t="e">
        <f ca="1"/>
        <v>#N/A</v>
      </c>
      <c r="AB778" s="1" t="e">
        <f ca="1"/>
        <v>#N/A</v>
      </c>
      <c r="AC778" s="1" t="e">
        <f ca="1"/>
        <v>#N/A</v>
      </c>
      <c r="AD778" s="1" t="e">
        <f ca="1"/>
        <v>#N/A</v>
      </c>
      <c r="AE778" s="1" t="e">
        <f ca="1"/>
        <v>#N/A</v>
      </c>
      <c r="AF778" s="1" t="e">
        <f ca="1"/>
        <v>#N/A</v>
      </c>
      <c r="AG778" s="1" t="e">
        <f ca="1"/>
        <v>#N/A</v>
      </c>
      <c r="AH778" s="1" t="e">
        <f ca="1"/>
        <v>#N/A</v>
      </c>
      <c r="AI778" s="1" t="e">
        <f ca="1"/>
        <v>#N/A</v>
      </c>
      <c r="AJ778" s="1" t="e">
        <f t="shared" ca="1" si="168"/>
        <v>#N/A</v>
      </c>
      <c r="AK778" s="1" t="str">
        <f t="shared" ca="1" si="158"/>
        <v/>
      </c>
      <c r="AL778" s="93" t="str">
        <f ca="1">IF(ISNUMBER(AA778),IF(AA778&lt;intake_valve_lift!$B$4*1000,0,AA778),"")</f>
        <v/>
      </c>
      <c r="AM778" s="93" t="str">
        <f t="shared" ca="1" si="159"/>
        <v/>
      </c>
      <c r="AN778" s="1" t="str">
        <f t="shared" ca="1" si="160"/>
        <v/>
      </c>
      <c r="AO778" s="93" t="str">
        <f ca="1">IF(ISNUMBER(AE778),IF(AE778&lt;exhaust_valve_lift!$B$4*1000,0,AE778),"")</f>
        <v/>
      </c>
      <c r="AP778" s="93" t="str">
        <f t="shared" ca="1" si="161"/>
        <v/>
      </c>
      <c r="AQ778" s="1" t="e">
        <f ca="1"/>
        <v>#N/A</v>
      </c>
      <c r="AR778" s="1" t="e">
        <f ca="1"/>
        <v>#N/A</v>
      </c>
      <c r="AS778" s="1" t="e">
        <f ca="1"/>
        <v>#N/A</v>
      </c>
      <c r="AT778" s="1" t="e">
        <f ca="1"/>
        <v>#N/A</v>
      </c>
    </row>
    <row r="779" spans="1:46" x14ac:dyDescent="0.25">
      <c r="A779" s="8"/>
      <c r="B779" s="74"/>
      <c r="C779" s="6" t="str">
        <f t="shared" si="162"/>
        <v/>
      </c>
      <c r="D779" s="6" t="str">
        <f t="shared" si="156"/>
        <v/>
      </c>
      <c r="E779" s="3" t="str">
        <f t="shared" si="163"/>
        <v/>
      </c>
      <c r="F779" t="str">
        <f t="shared" si="164"/>
        <v/>
      </c>
      <c r="G779" s="75"/>
      <c r="H779" s="76"/>
      <c r="I779" s="6" t="str">
        <f t="shared" si="165"/>
        <v/>
      </c>
      <c r="J779" s="6" t="str">
        <f t="shared" si="157"/>
        <v/>
      </c>
      <c r="K779" s="3" t="str">
        <f t="shared" si="166"/>
        <v/>
      </c>
      <c r="L779" t="str">
        <f t="shared" si="167"/>
        <v/>
      </c>
      <c r="X779" s="1" t="e">
        <f ca="1"/>
        <v>#N/A</v>
      </c>
      <c r="Y779" s="1" t="e">
        <f ca="1"/>
        <v>#N/A</v>
      </c>
      <c r="Z779" s="92" t="e">
        <f ca="1"/>
        <v>#N/A</v>
      </c>
      <c r="AA779" s="1" t="e">
        <f ca="1"/>
        <v>#N/A</v>
      </c>
      <c r="AB779" s="1" t="e">
        <f ca="1"/>
        <v>#N/A</v>
      </c>
      <c r="AC779" s="1" t="e">
        <f ca="1"/>
        <v>#N/A</v>
      </c>
      <c r="AD779" s="1" t="e">
        <f ca="1"/>
        <v>#N/A</v>
      </c>
      <c r="AE779" s="1" t="e">
        <f ca="1"/>
        <v>#N/A</v>
      </c>
      <c r="AF779" s="1" t="e">
        <f ca="1"/>
        <v>#N/A</v>
      </c>
      <c r="AG779" s="1" t="e">
        <f ca="1"/>
        <v>#N/A</v>
      </c>
      <c r="AH779" s="1" t="e">
        <f ca="1"/>
        <v>#N/A</v>
      </c>
      <c r="AI779" s="1" t="e">
        <f ca="1"/>
        <v>#N/A</v>
      </c>
      <c r="AJ779" s="1" t="e">
        <f t="shared" ca="1" si="168"/>
        <v>#N/A</v>
      </c>
      <c r="AK779" s="1" t="str">
        <f t="shared" ca="1" si="158"/>
        <v/>
      </c>
      <c r="AL779" s="93" t="str">
        <f ca="1">IF(ISNUMBER(AA779),IF(AA779&lt;intake_valve_lift!$B$4*1000,0,AA779),"")</f>
        <v/>
      </c>
      <c r="AM779" s="93" t="str">
        <f t="shared" ca="1" si="159"/>
        <v/>
      </c>
      <c r="AN779" s="1" t="str">
        <f t="shared" ca="1" si="160"/>
        <v/>
      </c>
      <c r="AO779" s="93" t="str">
        <f ca="1">IF(ISNUMBER(AE779),IF(AE779&lt;exhaust_valve_lift!$B$4*1000,0,AE779),"")</f>
        <v/>
      </c>
      <c r="AP779" s="93" t="str">
        <f t="shared" ca="1" si="161"/>
        <v/>
      </c>
      <c r="AQ779" s="1" t="e">
        <f ca="1"/>
        <v>#N/A</v>
      </c>
      <c r="AR779" s="1" t="e">
        <f ca="1"/>
        <v>#N/A</v>
      </c>
      <c r="AS779" s="1" t="e">
        <f ca="1"/>
        <v>#N/A</v>
      </c>
      <c r="AT779" s="1" t="e">
        <f ca="1"/>
        <v>#N/A</v>
      </c>
    </row>
    <row r="780" spans="1:46" x14ac:dyDescent="0.25">
      <c r="A780" s="8"/>
      <c r="B780" s="74"/>
      <c r="C780" s="6" t="str">
        <f t="shared" si="162"/>
        <v/>
      </c>
      <c r="D780" s="6" t="str">
        <f t="shared" si="156"/>
        <v/>
      </c>
      <c r="E780" s="3" t="str">
        <f t="shared" si="163"/>
        <v/>
      </c>
      <c r="F780" t="str">
        <f t="shared" si="164"/>
        <v/>
      </c>
      <c r="G780" s="75"/>
      <c r="H780" s="76"/>
      <c r="I780" s="6" t="str">
        <f t="shared" si="165"/>
        <v/>
      </c>
      <c r="J780" s="6" t="str">
        <f t="shared" si="157"/>
        <v/>
      </c>
      <c r="K780" s="3" t="str">
        <f t="shared" si="166"/>
        <v/>
      </c>
      <c r="L780" t="str">
        <f t="shared" si="167"/>
        <v/>
      </c>
      <c r="X780" s="1" t="e">
        <f ca="1"/>
        <v>#N/A</v>
      </c>
      <c r="Y780" s="1" t="e">
        <f ca="1"/>
        <v>#N/A</v>
      </c>
      <c r="Z780" s="92" t="e">
        <f ca="1"/>
        <v>#N/A</v>
      </c>
      <c r="AA780" s="1" t="e">
        <f ca="1"/>
        <v>#N/A</v>
      </c>
      <c r="AB780" s="1" t="e">
        <f ca="1"/>
        <v>#N/A</v>
      </c>
      <c r="AC780" s="1" t="e">
        <f ca="1"/>
        <v>#N/A</v>
      </c>
      <c r="AD780" s="1" t="e">
        <f ca="1"/>
        <v>#N/A</v>
      </c>
      <c r="AE780" s="1" t="e">
        <f ca="1"/>
        <v>#N/A</v>
      </c>
      <c r="AF780" s="1" t="e">
        <f ca="1"/>
        <v>#N/A</v>
      </c>
      <c r="AG780" s="1" t="e">
        <f ca="1"/>
        <v>#N/A</v>
      </c>
      <c r="AH780" s="1" t="e">
        <f ca="1"/>
        <v>#N/A</v>
      </c>
      <c r="AI780" s="1" t="e">
        <f ca="1"/>
        <v>#N/A</v>
      </c>
      <c r="AJ780" s="1" t="e">
        <f t="shared" ca="1" si="168"/>
        <v>#N/A</v>
      </c>
      <c r="AK780" s="1" t="str">
        <f t="shared" ca="1" si="158"/>
        <v/>
      </c>
      <c r="AL780" s="93" t="str">
        <f ca="1">IF(ISNUMBER(AA780),IF(AA780&lt;intake_valve_lift!$B$4*1000,0,AA780),"")</f>
        <v/>
      </c>
      <c r="AM780" s="93" t="str">
        <f t="shared" ca="1" si="159"/>
        <v/>
      </c>
      <c r="AN780" s="1" t="str">
        <f t="shared" ca="1" si="160"/>
        <v/>
      </c>
      <c r="AO780" s="93" t="str">
        <f ca="1">IF(ISNUMBER(AE780),IF(AE780&lt;exhaust_valve_lift!$B$4*1000,0,AE780),"")</f>
        <v/>
      </c>
      <c r="AP780" s="93" t="str">
        <f t="shared" ca="1" si="161"/>
        <v/>
      </c>
      <c r="AQ780" s="1" t="e">
        <f ca="1"/>
        <v>#N/A</v>
      </c>
      <c r="AR780" s="1" t="e">
        <f ca="1"/>
        <v>#N/A</v>
      </c>
      <c r="AS780" s="1" t="e">
        <f ca="1"/>
        <v>#N/A</v>
      </c>
      <c r="AT780" s="1" t="e">
        <f ca="1"/>
        <v>#N/A</v>
      </c>
    </row>
    <row r="781" spans="1:46" x14ac:dyDescent="0.25">
      <c r="A781" s="8"/>
      <c r="B781" s="74"/>
      <c r="C781" s="6" t="str">
        <f t="shared" si="162"/>
        <v/>
      </c>
      <c r="D781" s="6" t="str">
        <f t="shared" si="156"/>
        <v/>
      </c>
      <c r="E781" s="3" t="str">
        <f t="shared" si="163"/>
        <v/>
      </c>
      <c r="F781" t="str">
        <f t="shared" si="164"/>
        <v/>
      </c>
      <c r="G781" s="75"/>
      <c r="H781" s="76"/>
      <c r="I781" s="6" t="str">
        <f t="shared" si="165"/>
        <v/>
      </c>
      <c r="J781" s="6" t="str">
        <f t="shared" si="157"/>
        <v/>
      </c>
      <c r="K781" s="3" t="str">
        <f t="shared" si="166"/>
        <v/>
      </c>
      <c r="L781" t="str">
        <f t="shared" si="167"/>
        <v/>
      </c>
      <c r="X781" s="1" t="e">
        <f ca="1"/>
        <v>#N/A</v>
      </c>
      <c r="Y781" s="1" t="e">
        <f ca="1"/>
        <v>#N/A</v>
      </c>
      <c r="Z781" s="92" t="e">
        <f ca="1"/>
        <v>#N/A</v>
      </c>
      <c r="AA781" s="1" t="e">
        <f ca="1"/>
        <v>#N/A</v>
      </c>
      <c r="AB781" s="1" t="e">
        <f ca="1"/>
        <v>#N/A</v>
      </c>
      <c r="AC781" s="1" t="e">
        <f ca="1"/>
        <v>#N/A</v>
      </c>
      <c r="AD781" s="1" t="e">
        <f ca="1"/>
        <v>#N/A</v>
      </c>
      <c r="AE781" s="1" t="e">
        <f ca="1"/>
        <v>#N/A</v>
      </c>
      <c r="AF781" s="1" t="e">
        <f ca="1"/>
        <v>#N/A</v>
      </c>
      <c r="AG781" s="1" t="e">
        <f ca="1"/>
        <v>#N/A</v>
      </c>
      <c r="AH781" s="1" t="e">
        <f ca="1"/>
        <v>#N/A</v>
      </c>
      <c r="AI781" s="1" t="e">
        <f ca="1"/>
        <v>#N/A</v>
      </c>
      <c r="AJ781" s="1" t="e">
        <f t="shared" ca="1" si="168"/>
        <v>#N/A</v>
      </c>
      <c r="AK781" s="1" t="str">
        <f t="shared" ca="1" si="158"/>
        <v/>
      </c>
      <c r="AL781" s="93" t="str">
        <f ca="1">IF(ISNUMBER(AA781),IF(AA781&lt;intake_valve_lift!$B$4*1000,0,AA781),"")</f>
        <v/>
      </c>
      <c r="AM781" s="93" t="str">
        <f t="shared" ca="1" si="159"/>
        <v/>
      </c>
      <c r="AN781" s="1" t="str">
        <f t="shared" ca="1" si="160"/>
        <v/>
      </c>
      <c r="AO781" s="93" t="str">
        <f ca="1">IF(ISNUMBER(AE781),IF(AE781&lt;exhaust_valve_lift!$B$4*1000,0,AE781),"")</f>
        <v/>
      </c>
      <c r="AP781" s="93" t="str">
        <f t="shared" ca="1" si="161"/>
        <v/>
      </c>
      <c r="AQ781" s="1" t="e">
        <f ca="1"/>
        <v>#N/A</v>
      </c>
      <c r="AR781" s="1" t="e">
        <f ca="1"/>
        <v>#N/A</v>
      </c>
      <c r="AS781" s="1" t="e">
        <f ca="1"/>
        <v>#N/A</v>
      </c>
      <c r="AT781" s="1" t="e">
        <f ca="1"/>
        <v>#N/A</v>
      </c>
    </row>
    <row r="782" spans="1:46" x14ac:dyDescent="0.25">
      <c r="A782" s="8"/>
      <c r="B782" s="74"/>
      <c r="C782" s="6" t="str">
        <f t="shared" si="162"/>
        <v/>
      </c>
      <c r="D782" s="6" t="str">
        <f t="shared" si="156"/>
        <v/>
      </c>
      <c r="E782" s="3" t="str">
        <f t="shared" si="163"/>
        <v/>
      </c>
      <c r="F782" t="str">
        <f t="shared" si="164"/>
        <v/>
      </c>
      <c r="G782" s="75"/>
      <c r="H782" s="76"/>
      <c r="I782" s="6" t="str">
        <f t="shared" si="165"/>
        <v/>
      </c>
      <c r="J782" s="6" t="str">
        <f t="shared" si="157"/>
        <v/>
      </c>
      <c r="K782" s="3" t="str">
        <f t="shared" si="166"/>
        <v/>
      </c>
      <c r="L782" t="str">
        <f t="shared" si="167"/>
        <v/>
      </c>
      <c r="X782" s="1" t="e">
        <f ca="1"/>
        <v>#N/A</v>
      </c>
      <c r="Y782" s="1" t="e">
        <f ca="1"/>
        <v>#N/A</v>
      </c>
      <c r="Z782" s="92" t="e">
        <f ca="1"/>
        <v>#N/A</v>
      </c>
      <c r="AA782" s="1" t="e">
        <f ca="1"/>
        <v>#N/A</v>
      </c>
      <c r="AB782" s="1" t="e">
        <f ca="1"/>
        <v>#N/A</v>
      </c>
      <c r="AC782" s="1" t="e">
        <f ca="1"/>
        <v>#N/A</v>
      </c>
      <c r="AD782" s="1" t="e">
        <f ca="1"/>
        <v>#N/A</v>
      </c>
      <c r="AE782" s="1" t="e">
        <f ca="1"/>
        <v>#N/A</v>
      </c>
      <c r="AF782" s="1" t="e">
        <f ca="1"/>
        <v>#N/A</v>
      </c>
      <c r="AG782" s="1" t="e">
        <f ca="1"/>
        <v>#N/A</v>
      </c>
      <c r="AH782" s="1" t="e">
        <f ca="1"/>
        <v>#N/A</v>
      </c>
      <c r="AI782" s="1" t="e">
        <f ca="1"/>
        <v>#N/A</v>
      </c>
      <c r="AJ782" s="1" t="e">
        <f t="shared" ca="1" si="168"/>
        <v>#N/A</v>
      </c>
      <c r="AK782" s="1" t="str">
        <f t="shared" ca="1" si="158"/>
        <v/>
      </c>
      <c r="AL782" s="93" t="str">
        <f ca="1">IF(ISNUMBER(AA782),IF(AA782&lt;intake_valve_lift!$B$4*1000,0,AA782),"")</f>
        <v/>
      </c>
      <c r="AM782" s="93" t="str">
        <f t="shared" ca="1" si="159"/>
        <v/>
      </c>
      <c r="AN782" s="1" t="str">
        <f t="shared" ca="1" si="160"/>
        <v/>
      </c>
      <c r="AO782" s="93" t="str">
        <f ca="1">IF(ISNUMBER(AE782),IF(AE782&lt;exhaust_valve_lift!$B$4*1000,0,AE782),"")</f>
        <v/>
      </c>
      <c r="AP782" s="93" t="str">
        <f t="shared" ca="1" si="161"/>
        <v/>
      </c>
      <c r="AQ782" s="1" t="e">
        <f ca="1"/>
        <v>#N/A</v>
      </c>
      <c r="AR782" s="1" t="e">
        <f ca="1"/>
        <v>#N/A</v>
      </c>
      <c r="AS782" s="1" t="e">
        <f ca="1"/>
        <v>#N/A</v>
      </c>
      <c r="AT782" s="1" t="e">
        <f ca="1"/>
        <v>#N/A</v>
      </c>
    </row>
    <row r="783" spans="1:46" x14ac:dyDescent="0.25">
      <c r="A783" s="8"/>
      <c r="B783" s="74"/>
      <c r="C783" s="6" t="str">
        <f t="shared" si="162"/>
        <v/>
      </c>
      <c r="D783" s="6" t="str">
        <f t="shared" si="156"/>
        <v/>
      </c>
      <c r="E783" s="3" t="str">
        <f t="shared" si="163"/>
        <v/>
      </c>
      <c r="F783" t="str">
        <f t="shared" si="164"/>
        <v/>
      </c>
      <c r="G783" s="75"/>
      <c r="H783" s="76"/>
      <c r="I783" s="6" t="str">
        <f t="shared" si="165"/>
        <v/>
      </c>
      <c r="J783" s="6" t="str">
        <f t="shared" si="157"/>
        <v/>
      </c>
      <c r="K783" s="3" t="str">
        <f t="shared" si="166"/>
        <v/>
      </c>
      <c r="L783" t="str">
        <f t="shared" si="167"/>
        <v/>
      </c>
      <c r="X783" s="1" t="e">
        <f ca="1"/>
        <v>#N/A</v>
      </c>
      <c r="Y783" s="1" t="e">
        <f ca="1"/>
        <v>#N/A</v>
      </c>
      <c r="Z783" s="92" t="e">
        <f ca="1"/>
        <v>#N/A</v>
      </c>
      <c r="AA783" s="1" t="e">
        <f ca="1"/>
        <v>#N/A</v>
      </c>
      <c r="AB783" s="1" t="e">
        <f ca="1"/>
        <v>#N/A</v>
      </c>
      <c r="AC783" s="1" t="e">
        <f ca="1"/>
        <v>#N/A</v>
      </c>
      <c r="AD783" s="1" t="e">
        <f ca="1"/>
        <v>#N/A</v>
      </c>
      <c r="AE783" s="1" t="e">
        <f ca="1"/>
        <v>#N/A</v>
      </c>
      <c r="AF783" s="1" t="e">
        <f ca="1"/>
        <v>#N/A</v>
      </c>
      <c r="AG783" s="1" t="e">
        <f ca="1"/>
        <v>#N/A</v>
      </c>
      <c r="AH783" s="1" t="e">
        <f ca="1"/>
        <v>#N/A</v>
      </c>
      <c r="AI783" s="1" t="e">
        <f ca="1"/>
        <v>#N/A</v>
      </c>
      <c r="AJ783" s="1" t="e">
        <f t="shared" ca="1" si="168"/>
        <v>#N/A</v>
      </c>
      <c r="AK783" s="1" t="str">
        <f t="shared" ca="1" si="158"/>
        <v/>
      </c>
      <c r="AL783" s="93" t="str">
        <f ca="1">IF(ISNUMBER(AA783),IF(AA783&lt;intake_valve_lift!$B$4*1000,0,AA783),"")</f>
        <v/>
      </c>
      <c r="AM783" s="93" t="str">
        <f t="shared" ca="1" si="159"/>
        <v/>
      </c>
      <c r="AN783" s="1" t="str">
        <f t="shared" ca="1" si="160"/>
        <v/>
      </c>
      <c r="AO783" s="93" t="str">
        <f ca="1">IF(ISNUMBER(AE783),IF(AE783&lt;exhaust_valve_lift!$B$4*1000,0,AE783),"")</f>
        <v/>
      </c>
      <c r="AP783" s="93" t="str">
        <f t="shared" ca="1" si="161"/>
        <v/>
      </c>
      <c r="AQ783" s="1" t="e">
        <f ca="1"/>
        <v>#N/A</v>
      </c>
      <c r="AR783" s="1" t="e">
        <f ca="1"/>
        <v>#N/A</v>
      </c>
      <c r="AS783" s="1" t="e">
        <f ca="1"/>
        <v>#N/A</v>
      </c>
      <c r="AT783" s="1" t="e">
        <f ca="1"/>
        <v>#N/A</v>
      </c>
    </row>
    <row r="784" spans="1:46" x14ac:dyDescent="0.25">
      <c r="A784" s="8"/>
      <c r="B784" s="74"/>
      <c r="C784" s="6" t="str">
        <f t="shared" si="162"/>
        <v/>
      </c>
      <c r="D784" s="6" t="str">
        <f t="shared" si="156"/>
        <v/>
      </c>
      <c r="E784" s="3" t="str">
        <f t="shared" si="163"/>
        <v/>
      </c>
      <c r="F784" t="str">
        <f t="shared" si="164"/>
        <v/>
      </c>
      <c r="G784" s="75"/>
      <c r="H784" s="76"/>
      <c r="I784" s="6" t="str">
        <f t="shared" si="165"/>
        <v/>
      </c>
      <c r="J784" s="6" t="str">
        <f t="shared" si="157"/>
        <v/>
      </c>
      <c r="K784" s="3" t="str">
        <f t="shared" si="166"/>
        <v/>
      </c>
      <c r="L784" t="str">
        <f t="shared" si="167"/>
        <v/>
      </c>
      <c r="X784" s="1" t="e">
        <f ca="1"/>
        <v>#N/A</v>
      </c>
      <c r="Y784" s="1" t="e">
        <f ca="1"/>
        <v>#N/A</v>
      </c>
      <c r="Z784" s="92" t="e">
        <f ca="1"/>
        <v>#N/A</v>
      </c>
      <c r="AA784" s="1" t="e">
        <f ca="1"/>
        <v>#N/A</v>
      </c>
      <c r="AB784" s="1" t="e">
        <f ca="1"/>
        <v>#N/A</v>
      </c>
      <c r="AC784" s="1" t="e">
        <f ca="1"/>
        <v>#N/A</v>
      </c>
      <c r="AD784" s="1" t="e">
        <f ca="1"/>
        <v>#N/A</v>
      </c>
      <c r="AE784" s="1" t="e">
        <f ca="1"/>
        <v>#N/A</v>
      </c>
      <c r="AF784" s="1" t="e">
        <f ca="1"/>
        <v>#N/A</v>
      </c>
      <c r="AG784" s="1" t="e">
        <f ca="1"/>
        <v>#N/A</v>
      </c>
      <c r="AH784" s="1" t="e">
        <f ca="1"/>
        <v>#N/A</v>
      </c>
      <c r="AI784" s="1" t="e">
        <f ca="1"/>
        <v>#N/A</v>
      </c>
      <c r="AJ784" s="1" t="e">
        <f t="shared" ca="1" si="168"/>
        <v>#N/A</v>
      </c>
      <c r="AK784" s="1" t="str">
        <f t="shared" ca="1" si="158"/>
        <v/>
      </c>
      <c r="AL784" s="93" t="str">
        <f ca="1">IF(ISNUMBER(AA784),IF(AA784&lt;intake_valve_lift!$B$4*1000,0,AA784),"")</f>
        <v/>
      </c>
      <c r="AM784" s="93" t="str">
        <f t="shared" ca="1" si="159"/>
        <v/>
      </c>
      <c r="AN784" s="1" t="str">
        <f t="shared" ca="1" si="160"/>
        <v/>
      </c>
      <c r="AO784" s="93" t="str">
        <f ca="1">IF(ISNUMBER(AE784),IF(AE784&lt;exhaust_valve_lift!$B$4*1000,0,AE784),"")</f>
        <v/>
      </c>
      <c r="AP784" s="93" t="str">
        <f t="shared" ca="1" si="161"/>
        <v/>
      </c>
      <c r="AQ784" s="1" t="e">
        <f ca="1"/>
        <v>#N/A</v>
      </c>
      <c r="AR784" s="1" t="e">
        <f ca="1"/>
        <v>#N/A</v>
      </c>
      <c r="AS784" s="1" t="e">
        <f ca="1"/>
        <v>#N/A</v>
      </c>
      <c r="AT784" s="1" t="e">
        <f ca="1"/>
        <v>#N/A</v>
      </c>
    </row>
    <row r="785" spans="1:46" x14ac:dyDescent="0.25">
      <c r="A785" s="8"/>
      <c r="B785" s="74"/>
      <c r="C785" s="6" t="str">
        <f t="shared" si="162"/>
        <v/>
      </c>
      <c r="D785" s="6" t="str">
        <f t="shared" si="156"/>
        <v/>
      </c>
      <c r="E785" s="3" t="str">
        <f t="shared" si="163"/>
        <v/>
      </c>
      <c r="F785" t="str">
        <f t="shared" si="164"/>
        <v/>
      </c>
      <c r="G785" s="75"/>
      <c r="H785" s="76"/>
      <c r="I785" s="6" t="str">
        <f t="shared" si="165"/>
        <v/>
      </c>
      <c r="J785" s="6" t="str">
        <f t="shared" si="157"/>
        <v/>
      </c>
      <c r="K785" s="3" t="str">
        <f t="shared" si="166"/>
        <v/>
      </c>
      <c r="L785" t="str">
        <f t="shared" si="167"/>
        <v/>
      </c>
      <c r="X785" s="1" t="e">
        <f ca="1"/>
        <v>#N/A</v>
      </c>
      <c r="Y785" s="1" t="e">
        <f ca="1"/>
        <v>#N/A</v>
      </c>
      <c r="Z785" s="92" t="e">
        <f ca="1"/>
        <v>#N/A</v>
      </c>
      <c r="AA785" s="1" t="e">
        <f ca="1"/>
        <v>#N/A</v>
      </c>
      <c r="AB785" s="1" t="e">
        <f ca="1"/>
        <v>#N/A</v>
      </c>
      <c r="AC785" s="1" t="e">
        <f ca="1"/>
        <v>#N/A</v>
      </c>
      <c r="AD785" s="1" t="e">
        <f ca="1"/>
        <v>#N/A</v>
      </c>
      <c r="AE785" s="1" t="e">
        <f ca="1"/>
        <v>#N/A</v>
      </c>
      <c r="AF785" s="1" t="e">
        <f ca="1"/>
        <v>#N/A</v>
      </c>
      <c r="AG785" s="1" t="e">
        <f ca="1"/>
        <v>#N/A</v>
      </c>
      <c r="AH785" s="1" t="e">
        <f ca="1"/>
        <v>#N/A</v>
      </c>
      <c r="AI785" s="1" t="e">
        <f ca="1"/>
        <v>#N/A</v>
      </c>
      <c r="AJ785" s="1" t="e">
        <f t="shared" ca="1" si="168"/>
        <v>#N/A</v>
      </c>
      <c r="AK785" s="1" t="str">
        <f t="shared" ca="1" si="158"/>
        <v/>
      </c>
      <c r="AL785" s="93" t="str">
        <f ca="1">IF(ISNUMBER(AA785),IF(AA785&lt;intake_valve_lift!$B$4*1000,0,AA785),"")</f>
        <v/>
      </c>
      <c r="AM785" s="93" t="str">
        <f t="shared" ca="1" si="159"/>
        <v/>
      </c>
      <c r="AN785" s="1" t="str">
        <f t="shared" ca="1" si="160"/>
        <v/>
      </c>
      <c r="AO785" s="93" t="str">
        <f ca="1">IF(ISNUMBER(AE785),IF(AE785&lt;exhaust_valve_lift!$B$4*1000,0,AE785),"")</f>
        <v/>
      </c>
      <c r="AP785" s="93" t="str">
        <f t="shared" ca="1" si="161"/>
        <v/>
      </c>
      <c r="AQ785" s="1" t="e">
        <f ca="1"/>
        <v>#N/A</v>
      </c>
      <c r="AR785" s="1" t="e">
        <f ca="1"/>
        <v>#N/A</v>
      </c>
      <c r="AS785" s="1" t="e">
        <f ca="1"/>
        <v>#N/A</v>
      </c>
      <c r="AT785" s="1" t="e">
        <f ca="1"/>
        <v>#N/A</v>
      </c>
    </row>
    <row r="786" spans="1:46" x14ac:dyDescent="0.25">
      <c r="A786" s="8"/>
      <c r="B786" s="74"/>
      <c r="C786" s="6" t="str">
        <f t="shared" si="162"/>
        <v/>
      </c>
      <c r="D786" s="6" t="str">
        <f t="shared" si="156"/>
        <v/>
      </c>
      <c r="E786" s="3" t="str">
        <f t="shared" si="163"/>
        <v/>
      </c>
      <c r="F786" t="str">
        <f t="shared" si="164"/>
        <v/>
      </c>
      <c r="G786" s="75"/>
      <c r="H786" s="76"/>
      <c r="I786" s="6" t="str">
        <f t="shared" si="165"/>
        <v/>
      </c>
      <c r="J786" s="6" t="str">
        <f t="shared" si="157"/>
        <v/>
      </c>
      <c r="K786" s="3" t="str">
        <f t="shared" si="166"/>
        <v/>
      </c>
      <c r="L786" t="str">
        <f t="shared" si="167"/>
        <v/>
      </c>
      <c r="X786" s="1" t="e">
        <f ca="1"/>
        <v>#N/A</v>
      </c>
      <c r="Y786" s="1" t="e">
        <f ca="1"/>
        <v>#N/A</v>
      </c>
      <c r="Z786" s="92" t="e">
        <f ca="1"/>
        <v>#N/A</v>
      </c>
      <c r="AA786" s="1" t="e">
        <f ca="1"/>
        <v>#N/A</v>
      </c>
      <c r="AB786" s="1" t="e">
        <f ca="1"/>
        <v>#N/A</v>
      </c>
      <c r="AC786" s="1" t="e">
        <f ca="1"/>
        <v>#N/A</v>
      </c>
      <c r="AD786" s="1" t="e">
        <f ca="1"/>
        <v>#N/A</v>
      </c>
      <c r="AE786" s="1" t="e">
        <f ca="1"/>
        <v>#N/A</v>
      </c>
      <c r="AF786" s="1" t="e">
        <f ca="1"/>
        <v>#N/A</v>
      </c>
      <c r="AG786" s="1" t="e">
        <f ca="1"/>
        <v>#N/A</v>
      </c>
      <c r="AH786" s="1" t="e">
        <f ca="1"/>
        <v>#N/A</v>
      </c>
      <c r="AI786" s="1" t="e">
        <f ca="1"/>
        <v>#N/A</v>
      </c>
      <c r="AJ786" s="1" t="e">
        <f t="shared" ca="1" si="168"/>
        <v>#N/A</v>
      </c>
      <c r="AK786" s="1" t="str">
        <f t="shared" ca="1" si="158"/>
        <v/>
      </c>
      <c r="AL786" s="93" t="str">
        <f ca="1">IF(ISNUMBER(AA786),IF(AA786&lt;intake_valve_lift!$B$4*1000,0,AA786),"")</f>
        <v/>
      </c>
      <c r="AM786" s="93" t="str">
        <f t="shared" ca="1" si="159"/>
        <v/>
      </c>
      <c r="AN786" s="1" t="str">
        <f t="shared" ca="1" si="160"/>
        <v/>
      </c>
      <c r="AO786" s="93" t="str">
        <f ca="1">IF(ISNUMBER(AE786),IF(AE786&lt;exhaust_valve_lift!$B$4*1000,0,AE786),"")</f>
        <v/>
      </c>
      <c r="AP786" s="93" t="str">
        <f t="shared" ca="1" si="161"/>
        <v/>
      </c>
      <c r="AQ786" s="1" t="e">
        <f ca="1"/>
        <v>#N/A</v>
      </c>
      <c r="AR786" s="1" t="e">
        <f ca="1"/>
        <v>#N/A</v>
      </c>
      <c r="AS786" s="1" t="e">
        <f ca="1"/>
        <v>#N/A</v>
      </c>
      <c r="AT786" s="1" t="e">
        <f ca="1"/>
        <v>#N/A</v>
      </c>
    </row>
    <row r="787" spans="1:46" x14ac:dyDescent="0.25">
      <c r="A787" s="8"/>
      <c r="B787" s="74"/>
      <c r="C787" s="6" t="str">
        <f t="shared" si="162"/>
        <v/>
      </c>
      <c r="D787" s="6" t="str">
        <f t="shared" si="156"/>
        <v/>
      </c>
      <c r="E787" s="3" t="str">
        <f t="shared" si="163"/>
        <v/>
      </c>
      <c r="F787" t="str">
        <f t="shared" si="164"/>
        <v/>
      </c>
      <c r="G787" s="75"/>
      <c r="H787" s="76"/>
      <c r="I787" s="6" t="str">
        <f t="shared" si="165"/>
        <v/>
      </c>
      <c r="J787" s="6" t="str">
        <f t="shared" si="157"/>
        <v/>
      </c>
      <c r="K787" s="3" t="str">
        <f t="shared" si="166"/>
        <v/>
      </c>
      <c r="L787" t="str">
        <f t="shared" si="167"/>
        <v/>
      </c>
      <c r="X787" s="1" t="e">
        <f ca="1"/>
        <v>#N/A</v>
      </c>
      <c r="Y787" s="1" t="e">
        <f ca="1"/>
        <v>#N/A</v>
      </c>
      <c r="Z787" s="92" t="e">
        <f ca="1"/>
        <v>#N/A</v>
      </c>
      <c r="AA787" s="1" t="e">
        <f ca="1"/>
        <v>#N/A</v>
      </c>
      <c r="AB787" s="1" t="e">
        <f ca="1"/>
        <v>#N/A</v>
      </c>
      <c r="AC787" s="1" t="e">
        <f ca="1"/>
        <v>#N/A</v>
      </c>
      <c r="AD787" s="1" t="e">
        <f ca="1"/>
        <v>#N/A</v>
      </c>
      <c r="AE787" s="1" t="e">
        <f ca="1"/>
        <v>#N/A</v>
      </c>
      <c r="AF787" s="1" t="e">
        <f ca="1"/>
        <v>#N/A</v>
      </c>
      <c r="AG787" s="1" t="e">
        <f ca="1"/>
        <v>#N/A</v>
      </c>
      <c r="AH787" s="1" t="e">
        <f ca="1"/>
        <v>#N/A</v>
      </c>
      <c r="AI787" s="1" t="e">
        <f ca="1"/>
        <v>#N/A</v>
      </c>
      <c r="AJ787" s="1" t="e">
        <f t="shared" ca="1" si="168"/>
        <v>#N/A</v>
      </c>
      <c r="AK787" s="1" t="str">
        <f t="shared" ca="1" si="158"/>
        <v/>
      </c>
      <c r="AL787" s="93" t="str">
        <f ca="1">IF(ISNUMBER(AA787),IF(AA787&lt;intake_valve_lift!$B$4*1000,0,AA787),"")</f>
        <v/>
      </c>
      <c r="AM787" s="93" t="str">
        <f t="shared" ca="1" si="159"/>
        <v/>
      </c>
      <c r="AN787" s="1" t="str">
        <f t="shared" ca="1" si="160"/>
        <v/>
      </c>
      <c r="AO787" s="93" t="str">
        <f ca="1">IF(ISNUMBER(AE787),IF(AE787&lt;exhaust_valve_lift!$B$4*1000,0,AE787),"")</f>
        <v/>
      </c>
      <c r="AP787" s="93" t="str">
        <f t="shared" ca="1" si="161"/>
        <v/>
      </c>
      <c r="AQ787" s="1" t="e">
        <f ca="1"/>
        <v>#N/A</v>
      </c>
      <c r="AR787" s="1" t="e">
        <f ca="1"/>
        <v>#N/A</v>
      </c>
      <c r="AS787" s="1" t="e">
        <f ca="1"/>
        <v>#N/A</v>
      </c>
      <c r="AT787" s="1" t="e">
        <f ca="1"/>
        <v>#N/A</v>
      </c>
    </row>
    <row r="788" spans="1:46" x14ac:dyDescent="0.25">
      <c r="A788" s="8"/>
      <c r="B788" s="74"/>
      <c r="C788" s="6" t="str">
        <f t="shared" si="162"/>
        <v/>
      </c>
      <c r="D788" s="6" t="str">
        <f t="shared" si="156"/>
        <v/>
      </c>
      <c r="E788" s="3" t="str">
        <f t="shared" si="163"/>
        <v/>
      </c>
      <c r="F788" t="str">
        <f t="shared" si="164"/>
        <v/>
      </c>
      <c r="G788" s="75"/>
      <c r="H788" s="76"/>
      <c r="I788" s="6" t="str">
        <f t="shared" si="165"/>
        <v/>
      </c>
      <c r="J788" s="6" t="str">
        <f t="shared" si="157"/>
        <v/>
      </c>
      <c r="K788" s="3" t="str">
        <f t="shared" si="166"/>
        <v/>
      </c>
      <c r="L788" t="str">
        <f t="shared" si="167"/>
        <v/>
      </c>
      <c r="X788" s="1" t="e">
        <f ca="1"/>
        <v>#N/A</v>
      </c>
      <c r="Y788" s="1" t="e">
        <f ca="1"/>
        <v>#N/A</v>
      </c>
      <c r="Z788" s="92" t="e">
        <f ca="1"/>
        <v>#N/A</v>
      </c>
      <c r="AA788" s="1" t="e">
        <f ca="1"/>
        <v>#N/A</v>
      </c>
      <c r="AB788" s="1" t="e">
        <f ca="1"/>
        <v>#N/A</v>
      </c>
      <c r="AC788" s="1" t="e">
        <f ca="1"/>
        <v>#N/A</v>
      </c>
      <c r="AD788" s="1" t="e">
        <f ca="1"/>
        <v>#N/A</v>
      </c>
      <c r="AE788" s="1" t="e">
        <f ca="1"/>
        <v>#N/A</v>
      </c>
      <c r="AF788" s="1" t="e">
        <f ca="1"/>
        <v>#N/A</v>
      </c>
      <c r="AG788" s="1" t="e">
        <f ca="1"/>
        <v>#N/A</v>
      </c>
      <c r="AH788" s="1" t="e">
        <f ca="1"/>
        <v>#N/A</v>
      </c>
      <c r="AI788" s="1" t="e">
        <f ca="1"/>
        <v>#N/A</v>
      </c>
      <c r="AJ788" s="1" t="e">
        <f t="shared" ca="1" si="168"/>
        <v>#N/A</v>
      </c>
      <c r="AK788" s="1" t="str">
        <f t="shared" ca="1" si="158"/>
        <v/>
      </c>
      <c r="AL788" s="93" t="str">
        <f ca="1">IF(ISNUMBER(AA788),IF(AA788&lt;intake_valve_lift!$B$4*1000,0,AA788),"")</f>
        <v/>
      </c>
      <c r="AM788" s="93" t="str">
        <f t="shared" ca="1" si="159"/>
        <v/>
      </c>
      <c r="AN788" s="1" t="str">
        <f t="shared" ca="1" si="160"/>
        <v/>
      </c>
      <c r="AO788" s="93" t="str">
        <f ca="1">IF(ISNUMBER(AE788),IF(AE788&lt;exhaust_valve_lift!$B$4*1000,0,AE788),"")</f>
        <v/>
      </c>
      <c r="AP788" s="93" t="str">
        <f t="shared" ca="1" si="161"/>
        <v/>
      </c>
      <c r="AQ788" s="1" t="e">
        <f ca="1"/>
        <v>#N/A</v>
      </c>
      <c r="AR788" s="1" t="e">
        <f ca="1"/>
        <v>#N/A</v>
      </c>
      <c r="AS788" s="1" t="e">
        <f ca="1"/>
        <v>#N/A</v>
      </c>
      <c r="AT788" s="1" t="e">
        <f ca="1"/>
        <v>#N/A</v>
      </c>
    </row>
    <row r="789" spans="1:46" x14ac:dyDescent="0.25">
      <c r="A789" s="8"/>
      <c r="B789" s="74"/>
      <c r="C789" s="6" t="str">
        <f t="shared" si="162"/>
        <v/>
      </c>
      <c r="D789" s="6" t="str">
        <f t="shared" si="156"/>
        <v/>
      </c>
      <c r="E789" s="3" t="str">
        <f t="shared" si="163"/>
        <v/>
      </c>
      <c r="F789" t="str">
        <f t="shared" si="164"/>
        <v/>
      </c>
      <c r="G789" s="75"/>
      <c r="H789" s="76"/>
      <c r="I789" s="6" t="str">
        <f t="shared" si="165"/>
        <v/>
      </c>
      <c r="J789" s="6" t="str">
        <f t="shared" si="157"/>
        <v/>
      </c>
      <c r="K789" s="3" t="str">
        <f t="shared" si="166"/>
        <v/>
      </c>
      <c r="L789" t="str">
        <f t="shared" si="167"/>
        <v/>
      </c>
      <c r="X789" s="1" t="e">
        <f ca="1"/>
        <v>#N/A</v>
      </c>
      <c r="Y789" s="1" t="e">
        <f ca="1"/>
        <v>#N/A</v>
      </c>
      <c r="Z789" s="92" t="e">
        <f ca="1"/>
        <v>#N/A</v>
      </c>
      <c r="AA789" s="1" t="e">
        <f ca="1"/>
        <v>#N/A</v>
      </c>
      <c r="AB789" s="1" t="e">
        <f ca="1"/>
        <v>#N/A</v>
      </c>
      <c r="AC789" s="1" t="e">
        <f ca="1"/>
        <v>#N/A</v>
      </c>
      <c r="AD789" s="1" t="e">
        <f ca="1"/>
        <v>#N/A</v>
      </c>
      <c r="AE789" s="1" t="e">
        <f ca="1"/>
        <v>#N/A</v>
      </c>
      <c r="AF789" s="1" t="e">
        <f ca="1"/>
        <v>#N/A</v>
      </c>
      <c r="AG789" s="1" t="e">
        <f ca="1"/>
        <v>#N/A</v>
      </c>
      <c r="AH789" s="1" t="e">
        <f ca="1"/>
        <v>#N/A</v>
      </c>
      <c r="AI789" s="1" t="e">
        <f ca="1"/>
        <v>#N/A</v>
      </c>
      <c r="AJ789" s="1" t="e">
        <f t="shared" ca="1" si="168"/>
        <v>#N/A</v>
      </c>
      <c r="AK789" s="1" t="str">
        <f t="shared" ca="1" si="158"/>
        <v/>
      </c>
      <c r="AL789" s="93" t="str">
        <f ca="1">IF(ISNUMBER(AA789),IF(AA789&lt;intake_valve_lift!$B$4*1000,0,AA789),"")</f>
        <v/>
      </c>
      <c r="AM789" s="93" t="str">
        <f t="shared" ca="1" si="159"/>
        <v/>
      </c>
      <c r="AN789" s="1" t="str">
        <f t="shared" ca="1" si="160"/>
        <v/>
      </c>
      <c r="AO789" s="93" t="str">
        <f ca="1">IF(ISNUMBER(AE789),IF(AE789&lt;exhaust_valve_lift!$B$4*1000,0,AE789),"")</f>
        <v/>
      </c>
      <c r="AP789" s="93" t="str">
        <f t="shared" ca="1" si="161"/>
        <v/>
      </c>
      <c r="AQ789" s="1" t="e">
        <f ca="1"/>
        <v>#N/A</v>
      </c>
      <c r="AR789" s="1" t="e">
        <f ca="1"/>
        <v>#N/A</v>
      </c>
      <c r="AS789" s="1" t="e">
        <f ca="1"/>
        <v>#N/A</v>
      </c>
      <c r="AT789" s="1" t="e">
        <f ca="1"/>
        <v>#N/A</v>
      </c>
    </row>
    <row r="790" spans="1:46" x14ac:dyDescent="0.25">
      <c r="A790" s="8"/>
      <c r="B790" s="74"/>
      <c r="C790" s="6" t="str">
        <f t="shared" si="162"/>
        <v/>
      </c>
      <c r="D790" s="6" t="str">
        <f t="shared" si="156"/>
        <v/>
      </c>
      <c r="E790" s="3" t="str">
        <f t="shared" si="163"/>
        <v/>
      </c>
      <c r="F790" t="str">
        <f t="shared" si="164"/>
        <v/>
      </c>
      <c r="G790" s="75"/>
      <c r="H790" s="76"/>
      <c r="I790" s="6" t="str">
        <f t="shared" si="165"/>
        <v/>
      </c>
      <c r="J790" s="6" t="str">
        <f t="shared" si="157"/>
        <v/>
      </c>
      <c r="K790" s="3" t="str">
        <f t="shared" si="166"/>
        <v/>
      </c>
      <c r="L790" t="str">
        <f t="shared" si="167"/>
        <v/>
      </c>
      <c r="X790" s="1" t="e">
        <f ca="1"/>
        <v>#N/A</v>
      </c>
      <c r="Y790" s="1" t="e">
        <f ca="1"/>
        <v>#N/A</v>
      </c>
      <c r="Z790" s="92" t="e">
        <f ca="1"/>
        <v>#N/A</v>
      </c>
      <c r="AA790" s="1" t="e">
        <f ca="1"/>
        <v>#N/A</v>
      </c>
      <c r="AB790" s="1" t="e">
        <f ca="1"/>
        <v>#N/A</v>
      </c>
      <c r="AC790" s="1" t="e">
        <f ca="1"/>
        <v>#N/A</v>
      </c>
      <c r="AD790" s="1" t="e">
        <f ca="1"/>
        <v>#N/A</v>
      </c>
      <c r="AE790" s="1" t="e">
        <f ca="1"/>
        <v>#N/A</v>
      </c>
      <c r="AF790" s="1" t="e">
        <f ca="1"/>
        <v>#N/A</v>
      </c>
      <c r="AG790" s="1" t="e">
        <f ca="1"/>
        <v>#N/A</v>
      </c>
      <c r="AH790" s="1" t="e">
        <f ca="1"/>
        <v>#N/A</v>
      </c>
      <c r="AI790" s="1" t="e">
        <f ca="1"/>
        <v>#N/A</v>
      </c>
      <c r="AJ790" s="1" t="e">
        <f t="shared" ca="1" si="168"/>
        <v>#N/A</v>
      </c>
      <c r="AK790" s="1" t="str">
        <f t="shared" ca="1" si="158"/>
        <v/>
      </c>
      <c r="AL790" s="93" t="str">
        <f ca="1">IF(ISNUMBER(AA790),IF(AA790&lt;intake_valve_lift!$B$4*1000,0,AA790),"")</f>
        <v/>
      </c>
      <c r="AM790" s="93" t="str">
        <f t="shared" ca="1" si="159"/>
        <v/>
      </c>
      <c r="AN790" s="1" t="str">
        <f t="shared" ca="1" si="160"/>
        <v/>
      </c>
      <c r="AO790" s="93" t="str">
        <f ca="1">IF(ISNUMBER(AE790),IF(AE790&lt;exhaust_valve_lift!$B$4*1000,0,AE790),"")</f>
        <v/>
      </c>
      <c r="AP790" s="93" t="str">
        <f t="shared" ca="1" si="161"/>
        <v/>
      </c>
      <c r="AQ790" s="1" t="e">
        <f ca="1"/>
        <v>#N/A</v>
      </c>
      <c r="AR790" s="1" t="e">
        <f ca="1"/>
        <v>#N/A</v>
      </c>
      <c r="AS790" s="1" t="e">
        <f ca="1"/>
        <v>#N/A</v>
      </c>
      <c r="AT790" s="1" t="e">
        <f ca="1"/>
        <v>#N/A</v>
      </c>
    </row>
    <row r="791" spans="1:46" x14ac:dyDescent="0.25">
      <c r="A791" s="8"/>
      <c r="B791" s="74"/>
      <c r="C791" s="6" t="str">
        <f t="shared" si="162"/>
        <v/>
      </c>
      <c r="D791" s="6" t="str">
        <f t="shared" si="156"/>
        <v/>
      </c>
      <c r="E791" s="3" t="str">
        <f t="shared" si="163"/>
        <v/>
      </c>
      <c r="F791" t="str">
        <f t="shared" si="164"/>
        <v/>
      </c>
      <c r="G791" s="75"/>
      <c r="H791" s="76"/>
      <c r="I791" s="6" t="str">
        <f t="shared" si="165"/>
        <v/>
      </c>
      <c r="J791" s="6" t="str">
        <f t="shared" si="157"/>
        <v/>
      </c>
      <c r="K791" s="3" t="str">
        <f t="shared" si="166"/>
        <v/>
      </c>
      <c r="L791" t="str">
        <f t="shared" si="167"/>
        <v/>
      </c>
      <c r="X791" s="1" t="e">
        <f ca="1"/>
        <v>#N/A</v>
      </c>
      <c r="Y791" s="1" t="e">
        <f ca="1"/>
        <v>#N/A</v>
      </c>
      <c r="Z791" s="92" t="e">
        <f ca="1"/>
        <v>#N/A</v>
      </c>
      <c r="AA791" s="1" t="e">
        <f ca="1"/>
        <v>#N/A</v>
      </c>
      <c r="AB791" s="1" t="e">
        <f ca="1"/>
        <v>#N/A</v>
      </c>
      <c r="AC791" s="1" t="e">
        <f ca="1"/>
        <v>#N/A</v>
      </c>
      <c r="AD791" s="1" t="e">
        <f ca="1"/>
        <v>#N/A</v>
      </c>
      <c r="AE791" s="1" t="e">
        <f ca="1"/>
        <v>#N/A</v>
      </c>
      <c r="AF791" s="1" t="e">
        <f ca="1"/>
        <v>#N/A</v>
      </c>
      <c r="AG791" s="1" t="e">
        <f ca="1"/>
        <v>#N/A</v>
      </c>
      <c r="AH791" s="1" t="e">
        <f ca="1"/>
        <v>#N/A</v>
      </c>
      <c r="AI791" s="1" t="e">
        <f ca="1"/>
        <v>#N/A</v>
      </c>
      <c r="AJ791" s="1" t="e">
        <f t="shared" ca="1" si="168"/>
        <v>#N/A</v>
      </c>
      <c r="AK791" s="1" t="str">
        <f t="shared" ca="1" si="158"/>
        <v/>
      </c>
      <c r="AL791" s="93" t="str">
        <f ca="1">IF(ISNUMBER(AA791),IF(AA791&lt;intake_valve_lift!$B$4*1000,0,AA791),"")</f>
        <v/>
      </c>
      <c r="AM791" s="93" t="str">
        <f t="shared" ca="1" si="159"/>
        <v/>
      </c>
      <c r="AN791" s="1" t="str">
        <f t="shared" ca="1" si="160"/>
        <v/>
      </c>
      <c r="AO791" s="93" t="str">
        <f ca="1">IF(ISNUMBER(AE791),IF(AE791&lt;exhaust_valve_lift!$B$4*1000,0,AE791),"")</f>
        <v/>
      </c>
      <c r="AP791" s="93" t="str">
        <f t="shared" ca="1" si="161"/>
        <v/>
      </c>
      <c r="AQ791" s="1" t="e">
        <f ca="1"/>
        <v>#N/A</v>
      </c>
      <c r="AR791" s="1" t="e">
        <f ca="1"/>
        <v>#N/A</v>
      </c>
      <c r="AS791" s="1" t="e">
        <f ca="1"/>
        <v>#N/A</v>
      </c>
      <c r="AT791" s="1" t="e">
        <f ca="1"/>
        <v>#N/A</v>
      </c>
    </row>
    <row r="792" spans="1:46" x14ac:dyDescent="0.25">
      <c r="A792" s="8"/>
      <c r="B792" s="74"/>
      <c r="C792" s="6" t="str">
        <f t="shared" si="162"/>
        <v/>
      </c>
      <c r="D792" s="6" t="str">
        <f t="shared" si="156"/>
        <v/>
      </c>
      <c r="E792" s="3" t="str">
        <f t="shared" si="163"/>
        <v/>
      </c>
      <c r="F792" t="str">
        <f t="shared" si="164"/>
        <v/>
      </c>
      <c r="G792" s="75"/>
      <c r="H792" s="76"/>
      <c r="I792" s="6" t="str">
        <f t="shared" si="165"/>
        <v/>
      </c>
      <c r="J792" s="6" t="str">
        <f t="shared" si="157"/>
        <v/>
      </c>
      <c r="K792" s="3" t="str">
        <f t="shared" si="166"/>
        <v/>
      </c>
      <c r="L792" t="str">
        <f t="shared" si="167"/>
        <v/>
      </c>
      <c r="X792" s="1" t="e">
        <f ca="1"/>
        <v>#N/A</v>
      </c>
      <c r="Y792" s="1" t="e">
        <f ca="1"/>
        <v>#N/A</v>
      </c>
      <c r="Z792" s="92" t="e">
        <f ca="1"/>
        <v>#N/A</v>
      </c>
      <c r="AA792" s="1" t="e">
        <f ca="1"/>
        <v>#N/A</v>
      </c>
      <c r="AB792" s="1" t="e">
        <f ca="1"/>
        <v>#N/A</v>
      </c>
      <c r="AC792" s="1" t="e">
        <f ca="1"/>
        <v>#N/A</v>
      </c>
      <c r="AD792" s="1" t="e">
        <f ca="1"/>
        <v>#N/A</v>
      </c>
      <c r="AE792" s="1" t="e">
        <f ca="1"/>
        <v>#N/A</v>
      </c>
      <c r="AF792" s="1" t="e">
        <f ca="1"/>
        <v>#N/A</v>
      </c>
      <c r="AG792" s="1" t="e">
        <f ca="1"/>
        <v>#N/A</v>
      </c>
      <c r="AH792" s="1" t="e">
        <f ca="1"/>
        <v>#N/A</v>
      </c>
      <c r="AI792" s="1" t="e">
        <f ca="1"/>
        <v>#N/A</v>
      </c>
      <c r="AJ792" s="1" t="e">
        <f t="shared" ca="1" si="168"/>
        <v>#N/A</v>
      </c>
      <c r="AK792" s="1" t="str">
        <f t="shared" ca="1" si="158"/>
        <v/>
      </c>
      <c r="AL792" s="93" t="str">
        <f ca="1">IF(ISNUMBER(AA792),IF(AA792&lt;intake_valve_lift!$B$4*1000,0,AA792),"")</f>
        <v/>
      </c>
      <c r="AM792" s="93" t="str">
        <f t="shared" ca="1" si="159"/>
        <v/>
      </c>
      <c r="AN792" s="1" t="str">
        <f t="shared" ca="1" si="160"/>
        <v/>
      </c>
      <c r="AO792" s="93" t="str">
        <f ca="1">IF(ISNUMBER(AE792),IF(AE792&lt;exhaust_valve_lift!$B$4*1000,0,AE792),"")</f>
        <v/>
      </c>
      <c r="AP792" s="93" t="str">
        <f t="shared" ca="1" si="161"/>
        <v/>
      </c>
      <c r="AQ792" s="1" t="e">
        <f ca="1"/>
        <v>#N/A</v>
      </c>
      <c r="AR792" s="1" t="e">
        <f ca="1"/>
        <v>#N/A</v>
      </c>
      <c r="AS792" s="1" t="e">
        <f ca="1"/>
        <v>#N/A</v>
      </c>
      <c r="AT792" s="1" t="e">
        <f ca="1"/>
        <v>#N/A</v>
      </c>
    </row>
    <row r="793" spans="1:46" x14ac:dyDescent="0.25">
      <c r="A793" s="8"/>
      <c r="B793" s="74"/>
      <c r="C793" s="6" t="str">
        <f t="shared" si="162"/>
        <v/>
      </c>
      <c r="D793" s="6" t="str">
        <f t="shared" si="156"/>
        <v/>
      </c>
      <c r="E793" s="3" t="str">
        <f t="shared" si="163"/>
        <v/>
      </c>
      <c r="F793" t="str">
        <f t="shared" si="164"/>
        <v/>
      </c>
      <c r="G793" s="75"/>
      <c r="H793" s="76"/>
      <c r="I793" s="6" t="str">
        <f t="shared" si="165"/>
        <v/>
      </c>
      <c r="J793" s="6" t="str">
        <f t="shared" si="157"/>
        <v/>
      </c>
      <c r="K793" s="3" t="str">
        <f t="shared" si="166"/>
        <v/>
      </c>
      <c r="L793" t="str">
        <f t="shared" si="167"/>
        <v/>
      </c>
      <c r="X793" s="1" t="e">
        <f ca="1"/>
        <v>#N/A</v>
      </c>
      <c r="Y793" s="1" t="e">
        <f ca="1"/>
        <v>#N/A</v>
      </c>
      <c r="Z793" s="92" t="e">
        <f ca="1"/>
        <v>#N/A</v>
      </c>
      <c r="AA793" s="1" t="e">
        <f ca="1"/>
        <v>#N/A</v>
      </c>
      <c r="AB793" s="1" t="e">
        <f ca="1"/>
        <v>#N/A</v>
      </c>
      <c r="AC793" s="1" t="e">
        <f ca="1"/>
        <v>#N/A</v>
      </c>
      <c r="AD793" s="1" t="e">
        <f ca="1"/>
        <v>#N/A</v>
      </c>
      <c r="AE793" s="1" t="e">
        <f ca="1"/>
        <v>#N/A</v>
      </c>
      <c r="AF793" s="1" t="e">
        <f ca="1"/>
        <v>#N/A</v>
      </c>
      <c r="AG793" s="1" t="e">
        <f ca="1"/>
        <v>#N/A</v>
      </c>
      <c r="AH793" s="1" t="e">
        <f ca="1"/>
        <v>#N/A</v>
      </c>
      <c r="AI793" s="1" t="e">
        <f ca="1"/>
        <v>#N/A</v>
      </c>
      <c r="AJ793" s="1" t="e">
        <f t="shared" ca="1" si="168"/>
        <v>#N/A</v>
      </c>
      <c r="AK793" s="1" t="str">
        <f t="shared" ca="1" si="158"/>
        <v/>
      </c>
      <c r="AL793" s="93" t="str">
        <f ca="1">IF(ISNUMBER(AA793),IF(AA793&lt;intake_valve_lift!$B$4*1000,0,AA793),"")</f>
        <v/>
      </c>
      <c r="AM793" s="93" t="str">
        <f t="shared" ca="1" si="159"/>
        <v/>
      </c>
      <c r="AN793" s="1" t="str">
        <f t="shared" ca="1" si="160"/>
        <v/>
      </c>
      <c r="AO793" s="93" t="str">
        <f ca="1">IF(ISNUMBER(AE793),IF(AE793&lt;exhaust_valve_lift!$B$4*1000,0,AE793),"")</f>
        <v/>
      </c>
      <c r="AP793" s="93" t="str">
        <f t="shared" ca="1" si="161"/>
        <v/>
      </c>
      <c r="AQ793" s="1" t="e">
        <f ca="1"/>
        <v>#N/A</v>
      </c>
      <c r="AR793" s="1" t="e">
        <f ca="1"/>
        <v>#N/A</v>
      </c>
      <c r="AS793" s="1" t="e">
        <f ca="1"/>
        <v>#N/A</v>
      </c>
      <c r="AT793" s="1" t="e">
        <f ca="1"/>
        <v>#N/A</v>
      </c>
    </row>
    <row r="794" spans="1:46" x14ac:dyDescent="0.25">
      <c r="A794" s="8"/>
      <c r="B794" s="74"/>
      <c r="C794" s="6" t="str">
        <f t="shared" si="162"/>
        <v/>
      </c>
      <c r="D794" s="6" t="str">
        <f t="shared" si="156"/>
        <v/>
      </c>
      <c r="E794" s="3" t="str">
        <f t="shared" si="163"/>
        <v/>
      </c>
      <c r="F794" t="str">
        <f t="shared" si="164"/>
        <v/>
      </c>
      <c r="G794" s="75"/>
      <c r="H794" s="76"/>
      <c r="I794" s="6" t="str">
        <f t="shared" si="165"/>
        <v/>
      </c>
      <c r="J794" s="6" t="str">
        <f t="shared" si="157"/>
        <v/>
      </c>
      <c r="K794" s="3" t="str">
        <f t="shared" si="166"/>
        <v/>
      </c>
      <c r="L794" t="str">
        <f t="shared" si="167"/>
        <v/>
      </c>
      <c r="X794" s="1" t="e">
        <f ca="1"/>
        <v>#N/A</v>
      </c>
      <c r="Y794" s="1" t="e">
        <f ca="1"/>
        <v>#N/A</v>
      </c>
      <c r="Z794" s="92" t="e">
        <f ca="1"/>
        <v>#N/A</v>
      </c>
      <c r="AA794" s="1" t="e">
        <f ca="1"/>
        <v>#N/A</v>
      </c>
      <c r="AB794" s="1" t="e">
        <f ca="1"/>
        <v>#N/A</v>
      </c>
      <c r="AC794" s="1" t="e">
        <f ca="1"/>
        <v>#N/A</v>
      </c>
      <c r="AD794" s="1" t="e">
        <f ca="1"/>
        <v>#N/A</v>
      </c>
      <c r="AE794" s="1" t="e">
        <f ca="1"/>
        <v>#N/A</v>
      </c>
      <c r="AF794" s="1" t="e">
        <f ca="1"/>
        <v>#N/A</v>
      </c>
      <c r="AG794" s="1" t="e">
        <f ca="1"/>
        <v>#N/A</v>
      </c>
      <c r="AH794" s="1" t="e">
        <f ca="1"/>
        <v>#N/A</v>
      </c>
      <c r="AI794" s="1" t="e">
        <f ca="1"/>
        <v>#N/A</v>
      </c>
      <c r="AJ794" s="1" t="e">
        <f t="shared" ca="1" si="168"/>
        <v>#N/A</v>
      </c>
      <c r="AK794" s="1" t="str">
        <f t="shared" ca="1" si="158"/>
        <v/>
      </c>
      <c r="AL794" s="93" t="str">
        <f ca="1">IF(ISNUMBER(AA794),IF(AA794&lt;intake_valve_lift!$B$4*1000,0,AA794),"")</f>
        <v/>
      </c>
      <c r="AM794" s="93" t="str">
        <f t="shared" ca="1" si="159"/>
        <v/>
      </c>
      <c r="AN794" s="1" t="str">
        <f t="shared" ca="1" si="160"/>
        <v/>
      </c>
      <c r="AO794" s="93" t="str">
        <f ca="1">IF(ISNUMBER(AE794),IF(AE794&lt;exhaust_valve_lift!$B$4*1000,0,AE794),"")</f>
        <v/>
      </c>
      <c r="AP794" s="93" t="str">
        <f t="shared" ca="1" si="161"/>
        <v/>
      </c>
      <c r="AQ794" s="1" t="e">
        <f ca="1"/>
        <v>#N/A</v>
      </c>
      <c r="AR794" s="1" t="e">
        <f ca="1"/>
        <v>#N/A</v>
      </c>
      <c r="AS794" s="1" t="e">
        <f ca="1"/>
        <v>#N/A</v>
      </c>
      <c r="AT794" s="1" t="e">
        <f ca="1"/>
        <v>#N/A</v>
      </c>
    </row>
    <row r="795" spans="1:46" x14ac:dyDescent="0.25">
      <c r="A795" s="8"/>
      <c r="B795" s="74"/>
      <c r="C795" s="6" t="str">
        <f t="shared" si="162"/>
        <v/>
      </c>
      <c r="D795" s="6" t="str">
        <f t="shared" si="156"/>
        <v/>
      </c>
      <c r="E795" s="3" t="str">
        <f t="shared" si="163"/>
        <v/>
      </c>
      <c r="F795" t="str">
        <f t="shared" si="164"/>
        <v/>
      </c>
      <c r="G795" s="75"/>
      <c r="H795" s="76"/>
      <c r="I795" s="6" t="str">
        <f t="shared" si="165"/>
        <v/>
      </c>
      <c r="J795" s="6" t="str">
        <f t="shared" si="157"/>
        <v/>
      </c>
      <c r="K795" s="3" t="str">
        <f t="shared" si="166"/>
        <v/>
      </c>
      <c r="L795" t="str">
        <f t="shared" si="167"/>
        <v/>
      </c>
      <c r="X795" s="1" t="e">
        <f ca="1"/>
        <v>#N/A</v>
      </c>
      <c r="Y795" s="1" t="e">
        <f ca="1"/>
        <v>#N/A</v>
      </c>
      <c r="Z795" s="92" t="e">
        <f ca="1"/>
        <v>#N/A</v>
      </c>
      <c r="AA795" s="1" t="e">
        <f ca="1"/>
        <v>#N/A</v>
      </c>
      <c r="AB795" s="1" t="e">
        <f ca="1"/>
        <v>#N/A</v>
      </c>
      <c r="AC795" s="1" t="e">
        <f ca="1"/>
        <v>#N/A</v>
      </c>
      <c r="AD795" s="1" t="e">
        <f ca="1"/>
        <v>#N/A</v>
      </c>
      <c r="AE795" s="1" t="e">
        <f ca="1"/>
        <v>#N/A</v>
      </c>
      <c r="AF795" s="1" t="e">
        <f ca="1"/>
        <v>#N/A</v>
      </c>
      <c r="AG795" s="1" t="e">
        <f ca="1"/>
        <v>#N/A</v>
      </c>
      <c r="AH795" s="1" t="e">
        <f ca="1"/>
        <v>#N/A</v>
      </c>
      <c r="AI795" s="1" t="e">
        <f ca="1"/>
        <v>#N/A</v>
      </c>
      <c r="AJ795" s="1" t="e">
        <f t="shared" ca="1" si="168"/>
        <v>#N/A</v>
      </c>
      <c r="AK795" s="1" t="str">
        <f t="shared" ca="1" si="158"/>
        <v/>
      </c>
      <c r="AL795" s="93" t="str">
        <f ca="1">IF(ISNUMBER(AA795),IF(AA795&lt;intake_valve_lift!$B$4*1000,0,AA795),"")</f>
        <v/>
      </c>
      <c r="AM795" s="93" t="str">
        <f t="shared" ca="1" si="159"/>
        <v/>
      </c>
      <c r="AN795" s="1" t="str">
        <f t="shared" ca="1" si="160"/>
        <v/>
      </c>
      <c r="AO795" s="93" t="str">
        <f ca="1">IF(ISNUMBER(AE795),IF(AE795&lt;exhaust_valve_lift!$B$4*1000,0,AE795),"")</f>
        <v/>
      </c>
      <c r="AP795" s="93" t="str">
        <f t="shared" ca="1" si="161"/>
        <v/>
      </c>
      <c r="AQ795" s="1" t="e">
        <f ca="1"/>
        <v>#N/A</v>
      </c>
      <c r="AR795" s="1" t="e">
        <f ca="1"/>
        <v>#N/A</v>
      </c>
      <c r="AS795" s="1" t="e">
        <f ca="1"/>
        <v>#N/A</v>
      </c>
      <c r="AT795" s="1" t="e">
        <f ca="1"/>
        <v>#N/A</v>
      </c>
    </row>
    <row r="796" spans="1:46" x14ac:dyDescent="0.25">
      <c r="A796" s="8"/>
      <c r="B796" s="74"/>
      <c r="C796" s="6" t="str">
        <f t="shared" si="162"/>
        <v/>
      </c>
      <c r="D796" s="6" t="str">
        <f t="shared" si="156"/>
        <v/>
      </c>
      <c r="E796" s="3" t="str">
        <f t="shared" si="163"/>
        <v/>
      </c>
      <c r="F796" t="str">
        <f t="shared" si="164"/>
        <v/>
      </c>
      <c r="G796" s="75"/>
      <c r="H796" s="76"/>
      <c r="I796" s="6" t="str">
        <f t="shared" si="165"/>
        <v/>
      </c>
      <c r="J796" s="6" t="str">
        <f t="shared" si="157"/>
        <v/>
      </c>
      <c r="K796" s="3" t="str">
        <f t="shared" si="166"/>
        <v/>
      </c>
      <c r="L796" t="str">
        <f t="shared" si="167"/>
        <v/>
      </c>
      <c r="X796" s="1" t="e">
        <f ca="1"/>
        <v>#N/A</v>
      </c>
      <c r="Y796" s="1" t="e">
        <f ca="1"/>
        <v>#N/A</v>
      </c>
      <c r="Z796" s="92" t="e">
        <f ca="1"/>
        <v>#N/A</v>
      </c>
      <c r="AA796" s="1" t="e">
        <f ca="1"/>
        <v>#N/A</v>
      </c>
      <c r="AB796" s="1" t="e">
        <f ca="1"/>
        <v>#N/A</v>
      </c>
      <c r="AC796" s="1" t="e">
        <f ca="1"/>
        <v>#N/A</v>
      </c>
      <c r="AD796" s="1" t="e">
        <f ca="1"/>
        <v>#N/A</v>
      </c>
      <c r="AE796" s="1" t="e">
        <f ca="1"/>
        <v>#N/A</v>
      </c>
      <c r="AF796" s="1" t="e">
        <f ca="1"/>
        <v>#N/A</v>
      </c>
      <c r="AG796" s="1" t="e">
        <f ca="1"/>
        <v>#N/A</v>
      </c>
      <c r="AH796" s="1" t="e">
        <f ca="1"/>
        <v>#N/A</v>
      </c>
      <c r="AI796" s="1" t="e">
        <f ca="1"/>
        <v>#N/A</v>
      </c>
      <c r="AJ796" s="1" t="e">
        <f t="shared" ca="1" si="168"/>
        <v>#N/A</v>
      </c>
      <c r="AK796" s="1" t="str">
        <f t="shared" ca="1" si="158"/>
        <v/>
      </c>
      <c r="AL796" s="93" t="str">
        <f ca="1">IF(ISNUMBER(AA796),IF(AA796&lt;intake_valve_lift!$B$4*1000,0,AA796),"")</f>
        <v/>
      </c>
      <c r="AM796" s="93" t="str">
        <f t="shared" ca="1" si="159"/>
        <v/>
      </c>
      <c r="AN796" s="1" t="str">
        <f t="shared" ca="1" si="160"/>
        <v/>
      </c>
      <c r="AO796" s="93" t="str">
        <f ca="1">IF(ISNUMBER(AE796),IF(AE796&lt;exhaust_valve_lift!$B$4*1000,0,AE796),"")</f>
        <v/>
      </c>
      <c r="AP796" s="93" t="str">
        <f t="shared" ca="1" si="161"/>
        <v/>
      </c>
      <c r="AQ796" s="1" t="e">
        <f ca="1"/>
        <v>#N/A</v>
      </c>
      <c r="AR796" s="1" t="e">
        <f ca="1"/>
        <v>#N/A</v>
      </c>
      <c r="AS796" s="1" t="e">
        <f ca="1"/>
        <v>#N/A</v>
      </c>
      <c r="AT796" s="1" t="e">
        <f ca="1"/>
        <v>#N/A</v>
      </c>
    </row>
    <row r="797" spans="1:46" x14ac:dyDescent="0.25">
      <c r="A797" s="8"/>
      <c r="B797" s="74"/>
      <c r="C797" s="6" t="str">
        <f t="shared" si="162"/>
        <v/>
      </c>
      <c r="D797" s="6" t="str">
        <f t="shared" si="156"/>
        <v/>
      </c>
      <c r="E797" s="3" t="str">
        <f t="shared" si="163"/>
        <v/>
      </c>
      <c r="F797" t="str">
        <f t="shared" si="164"/>
        <v/>
      </c>
      <c r="G797" s="75"/>
      <c r="H797" s="76"/>
      <c r="I797" s="6" t="str">
        <f t="shared" si="165"/>
        <v/>
      </c>
      <c r="J797" s="6" t="str">
        <f t="shared" si="157"/>
        <v/>
      </c>
      <c r="K797" s="3" t="str">
        <f t="shared" si="166"/>
        <v/>
      </c>
      <c r="L797" t="str">
        <f t="shared" si="167"/>
        <v/>
      </c>
      <c r="X797" s="1" t="e">
        <f ca="1"/>
        <v>#N/A</v>
      </c>
      <c r="Y797" s="1" t="e">
        <f ca="1"/>
        <v>#N/A</v>
      </c>
      <c r="Z797" s="92" t="e">
        <f ca="1"/>
        <v>#N/A</v>
      </c>
      <c r="AA797" s="1" t="e">
        <f ca="1"/>
        <v>#N/A</v>
      </c>
      <c r="AB797" s="1" t="e">
        <f ca="1"/>
        <v>#N/A</v>
      </c>
      <c r="AC797" s="1" t="e">
        <f ca="1"/>
        <v>#N/A</v>
      </c>
      <c r="AD797" s="1" t="e">
        <f ca="1"/>
        <v>#N/A</v>
      </c>
      <c r="AE797" s="1" t="e">
        <f ca="1"/>
        <v>#N/A</v>
      </c>
      <c r="AF797" s="1" t="e">
        <f ca="1"/>
        <v>#N/A</v>
      </c>
      <c r="AG797" s="1" t="e">
        <f ca="1"/>
        <v>#N/A</v>
      </c>
      <c r="AH797" s="1" t="e">
        <f ca="1"/>
        <v>#N/A</v>
      </c>
      <c r="AI797" s="1" t="e">
        <f ca="1"/>
        <v>#N/A</v>
      </c>
      <c r="AJ797" s="1" t="e">
        <f t="shared" ca="1" si="168"/>
        <v>#N/A</v>
      </c>
      <c r="AK797" s="1" t="str">
        <f t="shared" ca="1" si="158"/>
        <v/>
      </c>
      <c r="AL797" s="93" t="str">
        <f ca="1">IF(ISNUMBER(AA797),IF(AA797&lt;intake_valve_lift!$B$4*1000,0,AA797),"")</f>
        <v/>
      </c>
      <c r="AM797" s="93" t="str">
        <f t="shared" ca="1" si="159"/>
        <v/>
      </c>
      <c r="AN797" s="1" t="str">
        <f t="shared" ca="1" si="160"/>
        <v/>
      </c>
      <c r="AO797" s="93" t="str">
        <f ca="1">IF(ISNUMBER(AE797),IF(AE797&lt;exhaust_valve_lift!$B$4*1000,0,AE797),"")</f>
        <v/>
      </c>
      <c r="AP797" s="93" t="str">
        <f t="shared" ca="1" si="161"/>
        <v/>
      </c>
      <c r="AQ797" s="1" t="e">
        <f ca="1"/>
        <v>#N/A</v>
      </c>
      <c r="AR797" s="1" t="e">
        <f ca="1"/>
        <v>#N/A</v>
      </c>
      <c r="AS797" s="1" t="e">
        <f ca="1"/>
        <v>#N/A</v>
      </c>
      <c r="AT797" s="1" t="e">
        <f ca="1"/>
        <v>#N/A</v>
      </c>
    </row>
    <row r="798" spans="1:46" x14ac:dyDescent="0.25">
      <c r="A798" s="8"/>
      <c r="B798" s="74"/>
      <c r="C798" s="6" t="str">
        <f t="shared" si="162"/>
        <v/>
      </c>
      <c r="D798" s="6" t="str">
        <f t="shared" si="156"/>
        <v/>
      </c>
      <c r="E798" s="3" t="str">
        <f t="shared" si="163"/>
        <v/>
      </c>
      <c r="F798" t="str">
        <f t="shared" si="164"/>
        <v/>
      </c>
      <c r="G798" s="75"/>
      <c r="H798" s="76"/>
      <c r="I798" s="6" t="str">
        <f t="shared" si="165"/>
        <v/>
      </c>
      <c r="J798" s="6" t="str">
        <f t="shared" si="157"/>
        <v/>
      </c>
      <c r="K798" s="3" t="str">
        <f t="shared" si="166"/>
        <v/>
      </c>
      <c r="L798" t="str">
        <f t="shared" si="167"/>
        <v/>
      </c>
      <c r="X798" s="1" t="e">
        <f ca="1"/>
        <v>#N/A</v>
      </c>
      <c r="Y798" s="1" t="e">
        <f ca="1"/>
        <v>#N/A</v>
      </c>
      <c r="Z798" s="92" t="e">
        <f ca="1"/>
        <v>#N/A</v>
      </c>
      <c r="AA798" s="1" t="e">
        <f ca="1"/>
        <v>#N/A</v>
      </c>
      <c r="AB798" s="1" t="e">
        <f ca="1"/>
        <v>#N/A</v>
      </c>
      <c r="AC798" s="1" t="e">
        <f ca="1"/>
        <v>#N/A</v>
      </c>
      <c r="AD798" s="1" t="e">
        <f ca="1"/>
        <v>#N/A</v>
      </c>
      <c r="AE798" s="1" t="e">
        <f ca="1"/>
        <v>#N/A</v>
      </c>
      <c r="AF798" s="1" t="e">
        <f ca="1"/>
        <v>#N/A</v>
      </c>
      <c r="AG798" s="1" t="e">
        <f ca="1"/>
        <v>#N/A</v>
      </c>
      <c r="AH798" s="1" t="e">
        <f ca="1"/>
        <v>#N/A</v>
      </c>
      <c r="AI798" s="1" t="e">
        <f ca="1"/>
        <v>#N/A</v>
      </c>
      <c r="AJ798" s="1" t="e">
        <f t="shared" ca="1" si="168"/>
        <v>#N/A</v>
      </c>
      <c r="AK798" s="1" t="str">
        <f t="shared" ca="1" si="158"/>
        <v/>
      </c>
      <c r="AL798" s="93" t="str">
        <f ca="1">IF(ISNUMBER(AA798),IF(AA798&lt;intake_valve_lift!$B$4*1000,0,AA798),"")</f>
        <v/>
      </c>
      <c r="AM798" s="93" t="str">
        <f t="shared" ca="1" si="159"/>
        <v/>
      </c>
      <c r="AN798" s="1" t="str">
        <f t="shared" ca="1" si="160"/>
        <v/>
      </c>
      <c r="AO798" s="93" t="str">
        <f ca="1">IF(ISNUMBER(AE798),IF(AE798&lt;exhaust_valve_lift!$B$4*1000,0,AE798),"")</f>
        <v/>
      </c>
      <c r="AP798" s="93" t="str">
        <f t="shared" ca="1" si="161"/>
        <v/>
      </c>
      <c r="AQ798" s="1" t="e">
        <f ca="1"/>
        <v>#N/A</v>
      </c>
      <c r="AR798" s="1" t="e">
        <f ca="1"/>
        <v>#N/A</v>
      </c>
      <c r="AS798" s="1" t="e">
        <f ca="1"/>
        <v>#N/A</v>
      </c>
      <c r="AT798" s="1" t="e">
        <f ca="1"/>
        <v>#N/A</v>
      </c>
    </row>
    <row r="799" spans="1:46" x14ac:dyDescent="0.25">
      <c r="A799" s="8"/>
      <c r="B799" s="74"/>
      <c r="C799" s="6" t="str">
        <f t="shared" si="162"/>
        <v/>
      </c>
      <c r="D799" s="6" t="str">
        <f t="shared" si="156"/>
        <v/>
      </c>
      <c r="E799" s="3" t="str">
        <f t="shared" si="163"/>
        <v/>
      </c>
      <c r="F799" t="str">
        <f t="shared" si="164"/>
        <v/>
      </c>
      <c r="G799" s="75"/>
      <c r="H799" s="76"/>
      <c r="I799" s="6" t="str">
        <f t="shared" si="165"/>
        <v/>
      </c>
      <c r="J799" s="6" t="str">
        <f t="shared" si="157"/>
        <v/>
      </c>
      <c r="K799" s="3" t="str">
        <f t="shared" si="166"/>
        <v/>
      </c>
      <c r="L799" t="str">
        <f t="shared" si="167"/>
        <v/>
      </c>
      <c r="X799" s="1" t="e">
        <f ca="1"/>
        <v>#N/A</v>
      </c>
      <c r="Y799" s="1" t="e">
        <f ca="1"/>
        <v>#N/A</v>
      </c>
      <c r="Z799" s="92" t="e">
        <f ca="1"/>
        <v>#N/A</v>
      </c>
      <c r="AA799" s="1" t="e">
        <f ca="1"/>
        <v>#N/A</v>
      </c>
      <c r="AB799" s="1" t="e">
        <f ca="1"/>
        <v>#N/A</v>
      </c>
      <c r="AC799" s="1" t="e">
        <f ca="1"/>
        <v>#N/A</v>
      </c>
      <c r="AD799" s="1" t="e">
        <f ca="1"/>
        <v>#N/A</v>
      </c>
      <c r="AE799" s="1" t="e">
        <f ca="1"/>
        <v>#N/A</v>
      </c>
      <c r="AF799" s="1" t="e">
        <f ca="1"/>
        <v>#N/A</v>
      </c>
      <c r="AG799" s="1" t="e">
        <f ca="1"/>
        <v>#N/A</v>
      </c>
      <c r="AH799" s="1" t="e">
        <f ca="1"/>
        <v>#N/A</v>
      </c>
      <c r="AI799" s="1" t="e">
        <f ca="1"/>
        <v>#N/A</v>
      </c>
      <c r="AJ799" s="1" t="e">
        <f t="shared" ca="1" si="168"/>
        <v>#N/A</v>
      </c>
      <c r="AK799" s="1" t="str">
        <f t="shared" ca="1" si="158"/>
        <v/>
      </c>
      <c r="AL799" s="93" t="str">
        <f ca="1">IF(ISNUMBER(AA799),IF(AA799&lt;intake_valve_lift!$B$4*1000,0,AA799),"")</f>
        <v/>
      </c>
      <c r="AM799" s="93" t="str">
        <f t="shared" ca="1" si="159"/>
        <v/>
      </c>
      <c r="AN799" s="1" t="str">
        <f t="shared" ca="1" si="160"/>
        <v/>
      </c>
      <c r="AO799" s="93" t="str">
        <f ca="1">IF(ISNUMBER(AE799),IF(AE799&lt;exhaust_valve_lift!$B$4*1000,0,AE799),"")</f>
        <v/>
      </c>
      <c r="AP799" s="93" t="str">
        <f t="shared" ca="1" si="161"/>
        <v/>
      </c>
      <c r="AQ799" s="1" t="e">
        <f ca="1"/>
        <v>#N/A</v>
      </c>
      <c r="AR799" s="1" t="e">
        <f ca="1"/>
        <v>#N/A</v>
      </c>
      <c r="AS799" s="1" t="e">
        <f ca="1"/>
        <v>#N/A</v>
      </c>
      <c r="AT799" s="1" t="e">
        <f ca="1"/>
        <v>#N/A</v>
      </c>
    </row>
    <row r="800" spans="1:46" x14ac:dyDescent="0.25">
      <c r="A800" s="8"/>
      <c r="B800" s="74"/>
      <c r="C800" s="6" t="str">
        <f t="shared" si="162"/>
        <v/>
      </c>
      <c r="D800" s="6" t="str">
        <f t="shared" si="156"/>
        <v/>
      </c>
      <c r="E800" s="3" t="str">
        <f t="shared" si="163"/>
        <v/>
      </c>
      <c r="F800" t="str">
        <f t="shared" si="164"/>
        <v/>
      </c>
      <c r="G800" s="75"/>
      <c r="H800" s="76"/>
      <c r="I800" s="6" t="str">
        <f t="shared" si="165"/>
        <v/>
      </c>
      <c r="J800" s="6" t="str">
        <f t="shared" si="157"/>
        <v/>
      </c>
      <c r="K800" s="3" t="str">
        <f t="shared" si="166"/>
        <v/>
      </c>
      <c r="L800" t="str">
        <f t="shared" si="167"/>
        <v/>
      </c>
      <c r="X800" s="1" t="e">
        <f ca="1"/>
        <v>#N/A</v>
      </c>
      <c r="Y800" s="1" t="e">
        <f ca="1"/>
        <v>#N/A</v>
      </c>
      <c r="Z800" s="92" t="e">
        <f ca="1"/>
        <v>#N/A</v>
      </c>
      <c r="AA800" s="1" t="e">
        <f ca="1"/>
        <v>#N/A</v>
      </c>
      <c r="AB800" s="1" t="e">
        <f ca="1"/>
        <v>#N/A</v>
      </c>
      <c r="AC800" s="1" t="e">
        <f ca="1"/>
        <v>#N/A</v>
      </c>
      <c r="AD800" s="1" t="e">
        <f ca="1"/>
        <v>#N/A</v>
      </c>
      <c r="AE800" s="1" t="e">
        <f ca="1"/>
        <v>#N/A</v>
      </c>
      <c r="AF800" s="1" t="e">
        <f ca="1"/>
        <v>#N/A</v>
      </c>
      <c r="AG800" s="1" t="e">
        <f ca="1"/>
        <v>#N/A</v>
      </c>
      <c r="AH800" s="1" t="e">
        <f ca="1"/>
        <v>#N/A</v>
      </c>
      <c r="AI800" s="1" t="e">
        <f ca="1"/>
        <v>#N/A</v>
      </c>
      <c r="AJ800" s="1" t="e">
        <f t="shared" ca="1" si="168"/>
        <v>#N/A</v>
      </c>
      <c r="AK800" s="1" t="str">
        <f t="shared" ca="1" si="158"/>
        <v/>
      </c>
      <c r="AL800" s="93" t="str">
        <f ca="1">IF(ISNUMBER(AA800),IF(AA800&lt;intake_valve_lift!$B$4*1000,0,AA800),"")</f>
        <v/>
      </c>
      <c r="AM800" s="93" t="str">
        <f t="shared" ca="1" si="159"/>
        <v/>
      </c>
      <c r="AN800" s="1" t="str">
        <f t="shared" ca="1" si="160"/>
        <v/>
      </c>
      <c r="AO800" s="93" t="str">
        <f ca="1">IF(ISNUMBER(AE800),IF(AE800&lt;exhaust_valve_lift!$B$4*1000,0,AE800),"")</f>
        <v/>
      </c>
      <c r="AP800" s="93" t="str">
        <f t="shared" ca="1" si="161"/>
        <v/>
      </c>
      <c r="AQ800" s="1" t="e">
        <f ca="1"/>
        <v>#N/A</v>
      </c>
      <c r="AR800" s="1" t="e">
        <f ca="1"/>
        <v>#N/A</v>
      </c>
      <c r="AS800" s="1" t="e">
        <f ca="1"/>
        <v>#N/A</v>
      </c>
      <c r="AT800" s="1" t="e">
        <f ca="1"/>
        <v>#N/A</v>
      </c>
    </row>
    <row r="801" spans="1:46" x14ac:dyDescent="0.25">
      <c r="A801" s="8"/>
      <c r="B801" s="74"/>
      <c r="C801" s="6" t="str">
        <f t="shared" si="162"/>
        <v/>
      </c>
      <c r="D801" s="6" t="str">
        <f t="shared" si="156"/>
        <v/>
      </c>
      <c r="E801" s="3" t="str">
        <f t="shared" si="163"/>
        <v/>
      </c>
      <c r="F801" t="str">
        <f t="shared" si="164"/>
        <v/>
      </c>
      <c r="G801" s="75"/>
      <c r="H801" s="76"/>
      <c r="I801" s="6" t="str">
        <f t="shared" si="165"/>
        <v/>
      </c>
      <c r="J801" s="6" t="str">
        <f t="shared" si="157"/>
        <v/>
      </c>
      <c r="K801" s="3" t="str">
        <f t="shared" si="166"/>
        <v/>
      </c>
      <c r="L801" t="str">
        <f t="shared" si="167"/>
        <v/>
      </c>
      <c r="X801" s="1" t="e">
        <f ca="1"/>
        <v>#N/A</v>
      </c>
      <c r="Y801" s="1" t="e">
        <f ca="1"/>
        <v>#N/A</v>
      </c>
      <c r="Z801" s="92" t="e">
        <f ca="1"/>
        <v>#N/A</v>
      </c>
      <c r="AA801" s="1" t="e">
        <f ca="1"/>
        <v>#N/A</v>
      </c>
      <c r="AB801" s="1" t="e">
        <f ca="1"/>
        <v>#N/A</v>
      </c>
      <c r="AC801" s="1" t="e">
        <f ca="1"/>
        <v>#N/A</v>
      </c>
      <c r="AD801" s="1" t="e">
        <f ca="1"/>
        <v>#N/A</v>
      </c>
      <c r="AE801" s="1" t="e">
        <f ca="1"/>
        <v>#N/A</v>
      </c>
      <c r="AF801" s="1" t="e">
        <f ca="1"/>
        <v>#N/A</v>
      </c>
      <c r="AG801" s="1" t="e">
        <f ca="1"/>
        <v>#N/A</v>
      </c>
      <c r="AH801" s="1" t="e">
        <f ca="1"/>
        <v>#N/A</v>
      </c>
      <c r="AI801" s="1" t="e">
        <f ca="1"/>
        <v>#N/A</v>
      </c>
      <c r="AJ801" s="1" t="e">
        <f t="shared" ca="1" si="168"/>
        <v>#N/A</v>
      </c>
      <c r="AK801" s="1" t="str">
        <f t="shared" ca="1" si="158"/>
        <v/>
      </c>
      <c r="AL801" s="93" t="str">
        <f ca="1">IF(ISNUMBER(AA801),IF(AA801&lt;intake_valve_lift!$B$4*1000,0,AA801),"")</f>
        <v/>
      </c>
      <c r="AM801" s="93" t="str">
        <f t="shared" ca="1" si="159"/>
        <v/>
      </c>
      <c r="AN801" s="1" t="str">
        <f t="shared" ca="1" si="160"/>
        <v/>
      </c>
      <c r="AO801" s="93" t="str">
        <f ca="1">IF(ISNUMBER(AE801),IF(AE801&lt;exhaust_valve_lift!$B$4*1000,0,AE801),"")</f>
        <v/>
      </c>
      <c r="AP801" s="93" t="str">
        <f t="shared" ca="1" si="161"/>
        <v/>
      </c>
      <c r="AQ801" s="1" t="e">
        <f ca="1"/>
        <v>#N/A</v>
      </c>
      <c r="AR801" s="1" t="e">
        <f ca="1"/>
        <v>#N/A</v>
      </c>
      <c r="AS801" s="1" t="e">
        <f ca="1"/>
        <v>#N/A</v>
      </c>
      <c r="AT801" s="1" t="e">
        <f ca="1"/>
        <v>#N/A</v>
      </c>
    </row>
    <row r="802" spans="1:46" x14ac:dyDescent="0.25">
      <c r="A802" s="8"/>
      <c r="B802" s="74"/>
      <c r="C802" s="6" t="str">
        <f t="shared" si="162"/>
        <v/>
      </c>
      <c r="D802" s="6" t="str">
        <f t="shared" si="156"/>
        <v/>
      </c>
      <c r="E802" s="3" t="str">
        <f t="shared" si="163"/>
        <v/>
      </c>
      <c r="F802" t="str">
        <f t="shared" si="164"/>
        <v/>
      </c>
      <c r="G802" s="75"/>
      <c r="H802" s="76"/>
      <c r="I802" s="6" t="str">
        <f t="shared" si="165"/>
        <v/>
      </c>
      <c r="J802" s="6" t="str">
        <f t="shared" si="157"/>
        <v/>
      </c>
      <c r="K802" s="3" t="str">
        <f t="shared" si="166"/>
        <v/>
      </c>
      <c r="L802" t="str">
        <f t="shared" si="167"/>
        <v/>
      </c>
      <c r="X802" s="1" t="e">
        <f ca="1"/>
        <v>#N/A</v>
      </c>
      <c r="Y802" s="1" t="e">
        <f ca="1"/>
        <v>#N/A</v>
      </c>
      <c r="Z802" s="92" t="e">
        <f ca="1"/>
        <v>#N/A</v>
      </c>
      <c r="AA802" s="1" t="e">
        <f ca="1"/>
        <v>#N/A</v>
      </c>
      <c r="AB802" s="1" t="e">
        <f ca="1"/>
        <v>#N/A</v>
      </c>
      <c r="AC802" s="1" t="e">
        <f ca="1"/>
        <v>#N/A</v>
      </c>
      <c r="AD802" s="1" t="e">
        <f ca="1"/>
        <v>#N/A</v>
      </c>
      <c r="AE802" s="1" t="e">
        <f ca="1"/>
        <v>#N/A</v>
      </c>
      <c r="AF802" s="1" t="e">
        <f ca="1"/>
        <v>#N/A</v>
      </c>
      <c r="AG802" s="1" t="e">
        <f ca="1"/>
        <v>#N/A</v>
      </c>
      <c r="AH802" s="1" t="e">
        <f ca="1"/>
        <v>#N/A</v>
      </c>
      <c r="AI802" s="1" t="e">
        <f ca="1"/>
        <v>#N/A</v>
      </c>
      <c r="AJ802" s="1" t="e">
        <f t="shared" ca="1" si="168"/>
        <v>#N/A</v>
      </c>
      <c r="AK802" s="1" t="str">
        <f t="shared" ca="1" si="158"/>
        <v/>
      </c>
      <c r="AL802" s="93" t="str">
        <f ca="1">IF(ISNUMBER(AA802),IF(AA802&lt;intake_valve_lift!$B$4*1000,0,AA802),"")</f>
        <v/>
      </c>
      <c r="AM802" s="93" t="str">
        <f t="shared" ca="1" si="159"/>
        <v/>
      </c>
      <c r="AN802" s="1" t="str">
        <f t="shared" ca="1" si="160"/>
        <v/>
      </c>
      <c r="AO802" s="93" t="str">
        <f ca="1">IF(ISNUMBER(AE802),IF(AE802&lt;exhaust_valve_lift!$B$4*1000,0,AE802),"")</f>
        <v/>
      </c>
      <c r="AP802" s="93" t="str">
        <f t="shared" ca="1" si="161"/>
        <v/>
      </c>
      <c r="AQ802" s="1" t="e">
        <f ca="1"/>
        <v>#N/A</v>
      </c>
      <c r="AR802" s="1" t="e">
        <f ca="1"/>
        <v>#N/A</v>
      </c>
      <c r="AS802" s="1" t="e">
        <f ca="1"/>
        <v>#N/A</v>
      </c>
      <c r="AT802" s="1" t="e">
        <f ca="1"/>
        <v>#N/A</v>
      </c>
    </row>
    <row r="803" spans="1:46" x14ac:dyDescent="0.25">
      <c r="A803" s="8"/>
      <c r="B803" s="74"/>
      <c r="C803" s="6" t="str">
        <f t="shared" si="162"/>
        <v/>
      </c>
      <c r="D803" s="6" t="str">
        <f t="shared" si="156"/>
        <v/>
      </c>
      <c r="E803" s="3" t="str">
        <f t="shared" si="163"/>
        <v/>
      </c>
      <c r="F803" t="str">
        <f t="shared" si="164"/>
        <v/>
      </c>
      <c r="G803" s="75"/>
      <c r="H803" s="76"/>
      <c r="I803" s="6" t="str">
        <f t="shared" si="165"/>
        <v/>
      </c>
      <c r="J803" s="6" t="str">
        <f t="shared" si="157"/>
        <v/>
      </c>
      <c r="K803" s="3" t="str">
        <f t="shared" si="166"/>
        <v/>
      </c>
      <c r="L803" t="str">
        <f t="shared" si="167"/>
        <v/>
      </c>
      <c r="X803" s="1" t="e">
        <f ca="1"/>
        <v>#N/A</v>
      </c>
      <c r="Y803" s="1" t="e">
        <f ca="1"/>
        <v>#N/A</v>
      </c>
      <c r="Z803" s="92" t="e">
        <f ca="1"/>
        <v>#N/A</v>
      </c>
      <c r="AA803" s="1" t="e">
        <f ca="1"/>
        <v>#N/A</v>
      </c>
      <c r="AB803" s="1" t="e">
        <f ca="1"/>
        <v>#N/A</v>
      </c>
      <c r="AC803" s="1" t="e">
        <f ca="1"/>
        <v>#N/A</v>
      </c>
      <c r="AD803" s="1" t="e">
        <f ca="1"/>
        <v>#N/A</v>
      </c>
      <c r="AE803" s="1" t="e">
        <f ca="1"/>
        <v>#N/A</v>
      </c>
      <c r="AF803" s="1" t="e">
        <f ca="1"/>
        <v>#N/A</v>
      </c>
      <c r="AG803" s="1" t="e">
        <f ca="1"/>
        <v>#N/A</v>
      </c>
      <c r="AH803" s="1" t="e">
        <f ca="1"/>
        <v>#N/A</v>
      </c>
      <c r="AI803" s="1" t="e">
        <f ca="1"/>
        <v>#N/A</v>
      </c>
      <c r="AJ803" s="1" t="e">
        <f t="shared" ca="1" si="168"/>
        <v>#N/A</v>
      </c>
      <c r="AK803" s="1" t="str">
        <f t="shared" ca="1" si="158"/>
        <v/>
      </c>
      <c r="AL803" s="93" t="str">
        <f ca="1">IF(ISNUMBER(AA803),IF(AA803&lt;intake_valve_lift!$B$4*1000,0,AA803),"")</f>
        <v/>
      </c>
      <c r="AM803" s="93" t="str">
        <f t="shared" ca="1" si="159"/>
        <v/>
      </c>
      <c r="AN803" s="1" t="str">
        <f t="shared" ca="1" si="160"/>
        <v/>
      </c>
      <c r="AO803" s="93" t="str">
        <f ca="1">IF(ISNUMBER(AE803),IF(AE803&lt;exhaust_valve_lift!$B$4*1000,0,AE803),"")</f>
        <v/>
      </c>
      <c r="AP803" s="93" t="str">
        <f t="shared" ca="1" si="161"/>
        <v/>
      </c>
      <c r="AQ803" s="1" t="e">
        <f ca="1"/>
        <v>#N/A</v>
      </c>
      <c r="AR803" s="1" t="e">
        <f ca="1"/>
        <v>#N/A</v>
      </c>
      <c r="AS803" s="1" t="e">
        <f ca="1"/>
        <v>#N/A</v>
      </c>
      <c r="AT803" s="1" t="e">
        <f ca="1"/>
        <v>#N/A</v>
      </c>
    </row>
    <row r="804" spans="1:46" x14ac:dyDescent="0.25">
      <c r="A804" s="8"/>
      <c r="B804" s="74"/>
      <c r="C804" s="6" t="str">
        <f t="shared" si="162"/>
        <v/>
      </c>
      <c r="D804" s="6" t="str">
        <f t="shared" si="156"/>
        <v/>
      </c>
      <c r="E804" s="3" t="str">
        <f t="shared" si="163"/>
        <v/>
      </c>
      <c r="F804" t="str">
        <f t="shared" si="164"/>
        <v/>
      </c>
      <c r="G804" s="75"/>
      <c r="H804" s="76"/>
      <c r="I804" s="6" t="str">
        <f t="shared" si="165"/>
        <v/>
      </c>
      <c r="J804" s="6" t="str">
        <f t="shared" si="157"/>
        <v/>
      </c>
      <c r="K804" s="3" t="str">
        <f t="shared" si="166"/>
        <v/>
      </c>
      <c r="L804" t="str">
        <f t="shared" si="167"/>
        <v/>
      </c>
      <c r="X804" s="1" t="e">
        <f ca="1"/>
        <v>#N/A</v>
      </c>
      <c r="Y804" s="1" t="e">
        <f ca="1"/>
        <v>#N/A</v>
      </c>
      <c r="Z804" s="92" t="e">
        <f ca="1"/>
        <v>#N/A</v>
      </c>
      <c r="AA804" s="1" t="e">
        <f ca="1"/>
        <v>#N/A</v>
      </c>
      <c r="AB804" s="1" t="e">
        <f ca="1"/>
        <v>#N/A</v>
      </c>
      <c r="AC804" s="1" t="e">
        <f ca="1"/>
        <v>#N/A</v>
      </c>
      <c r="AD804" s="1" t="e">
        <f ca="1"/>
        <v>#N/A</v>
      </c>
      <c r="AE804" s="1" t="e">
        <f ca="1"/>
        <v>#N/A</v>
      </c>
      <c r="AF804" s="1" t="e">
        <f ca="1"/>
        <v>#N/A</v>
      </c>
      <c r="AG804" s="1" t="e">
        <f ca="1"/>
        <v>#N/A</v>
      </c>
      <c r="AH804" s="1" t="e">
        <f ca="1"/>
        <v>#N/A</v>
      </c>
      <c r="AI804" s="1" t="e">
        <f ca="1"/>
        <v>#N/A</v>
      </c>
      <c r="AJ804" s="1" t="e">
        <f t="shared" ca="1" si="168"/>
        <v>#N/A</v>
      </c>
      <c r="AK804" s="1" t="str">
        <f t="shared" ca="1" si="158"/>
        <v/>
      </c>
      <c r="AL804" s="93" t="str">
        <f ca="1">IF(ISNUMBER(AA804),IF(AA804&lt;intake_valve_lift!$B$4*1000,0,AA804),"")</f>
        <v/>
      </c>
      <c r="AM804" s="93" t="str">
        <f t="shared" ca="1" si="159"/>
        <v/>
      </c>
      <c r="AN804" s="1" t="str">
        <f t="shared" ca="1" si="160"/>
        <v/>
      </c>
      <c r="AO804" s="93" t="str">
        <f ca="1">IF(ISNUMBER(AE804),IF(AE804&lt;exhaust_valve_lift!$B$4*1000,0,AE804),"")</f>
        <v/>
      </c>
      <c r="AP804" s="93" t="str">
        <f t="shared" ca="1" si="161"/>
        <v/>
      </c>
      <c r="AQ804" s="1" t="e">
        <f ca="1"/>
        <v>#N/A</v>
      </c>
      <c r="AR804" s="1" t="e">
        <f ca="1"/>
        <v>#N/A</v>
      </c>
      <c r="AS804" s="1" t="e">
        <f ca="1"/>
        <v>#N/A</v>
      </c>
      <c r="AT804" s="1" t="e">
        <f ca="1"/>
        <v>#N/A</v>
      </c>
    </row>
    <row r="805" spans="1:46" x14ac:dyDescent="0.25">
      <c r="A805" s="8"/>
      <c r="B805" s="74"/>
      <c r="C805" s="6" t="str">
        <f t="shared" si="162"/>
        <v/>
      </c>
      <c r="D805" s="6" t="str">
        <f t="shared" si="156"/>
        <v/>
      </c>
      <c r="E805" s="3" t="str">
        <f t="shared" si="163"/>
        <v/>
      </c>
      <c r="F805" t="str">
        <f t="shared" si="164"/>
        <v/>
      </c>
      <c r="G805" s="75"/>
      <c r="H805" s="76"/>
      <c r="I805" s="6" t="str">
        <f t="shared" si="165"/>
        <v/>
      </c>
      <c r="J805" s="6" t="str">
        <f t="shared" si="157"/>
        <v/>
      </c>
      <c r="K805" s="3" t="str">
        <f t="shared" si="166"/>
        <v/>
      </c>
      <c r="L805" t="str">
        <f t="shared" si="167"/>
        <v/>
      </c>
      <c r="X805" s="1" t="e">
        <f ca="1"/>
        <v>#N/A</v>
      </c>
      <c r="Y805" s="1" t="e">
        <f ca="1"/>
        <v>#N/A</v>
      </c>
      <c r="Z805" s="92" t="e">
        <f ca="1"/>
        <v>#N/A</v>
      </c>
      <c r="AA805" s="1" t="e">
        <f ca="1"/>
        <v>#N/A</v>
      </c>
      <c r="AB805" s="1" t="e">
        <f ca="1"/>
        <v>#N/A</v>
      </c>
      <c r="AC805" s="1" t="e">
        <f ca="1"/>
        <v>#N/A</v>
      </c>
      <c r="AD805" s="1" t="e">
        <f ca="1"/>
        <v>#N/A</v>
      </c>
      <c r="AE805" s="1" t="e">
        <f ca="1"/>
        <v>#N/A</v>
      </c>
      <c r="AF805" s="1" t="e">
        <f ca="1"/>
        <v>#N/A</v>
      </c>
      <c r="AG805" s="1" t="e">
        <f ca="1"/>
        <v>#N/A</v>
      </c>
      <c r="AH805" s="1" t="e">
        <f ca="1"/>
        <v>#N/A</v>
      </c>
      <c r="AI805" s="1" t="e">
        <f ca="1"/>
        <v>#N/A</v>
      </c>
      <c r="AJ805" s="1" t="e">
        <f t="shared" ca="1" si="168"/>
        <v>#N/A</v>
      </c>
      <c r="AK805" s="1" t="str">
        <f t="shared" ca="1" si="158"/>
        <v/>
      </c>
      <c r="AL805" s="93" t="str">
        <f ca="1">IF(ISNUMBER(AA805),IF(AA805&lt;intake_valve_lift!$B$4*1000,0,AA805),"")</f>
        <v/>
      </c>
      <c r="AM805" s="93" t="str">
        <f t="shared" ca="1" si="159"/>
        <v/>
      </c>
      <c r="AN805" s="1" t="str">
        <f t="shared" ca="1" si="160"/>
        <v/>
      </c>
      <c r="AO805" s="93" t="str">
        <f ca="1">IF(ISNUMBER(AE805),IF(AE805&lt;exhaust_valve_lift!$B$4*1000,0,AE805),"")</f>
        <v/>
      </c>
      <c r="AP805" s="93" t="str">
        <f t="shared" ca="1" si="161"/>
        <v/>
      </c>
      <c r="AQ805" s="1" t="e">
        <f ca="1"/>
        <v>#N/A</v>
      </c>
      <c r="AR805" s="1" t="e">
        <f ca="1"/>
        <v>#N/A</v>
      </c>
      <c r="AS805" s="1" t="e">
        <f ca="1"/>
        <v>#N/A</v>
      </c>
      <c r="AT805" s="1" t="e">
        <f ca="1"/>
        <v>#N/A</v>
      </c>
    </row>
    <row r="806" spans="1:46" x14ac:dyDescent="0.25">
      <c r="A806" s="8"/>
      <c r="B806" s="74"/>
      <c r="C806" s="6" t="str">
        <f t="shared" si="162"/>
        <v/>
      </c>
      <c r="D806" s="6" t="str">
        <f t="shared" si="156"/>
        <v/>
      </c>
      <c r="E806" s="3" t="str">
        <f t="shared" si="163"/>
        <v/>
      </c>
      <c r="F806" t="str">
        <f t="shared" si="164"/>
        <v/>
      </c>
      <c r="G806" s="75"/>
      <c r="H806" s="76"/>
      <c r="I806" s="6" t="str">
        <f t="shared" si="165"/>
        <v/>
      </c>
      <c r="J806" s="6" t="str">
        <f t="shared" si="157"/>
        <v/>
      </c>
      <c r="K806" s="3" t="str">
        <f t="shared" si="166"/>
        <v/>
      </c>
      <c r="L806" t="str">
        <f t="shared" si="167"/>
        <v/>
      </c>
      <c r="X806" s="1" t="e">
        <f ca="1"/>
        <v>#N/A</v>
      </c>
      <c r="Y806" s="1" t="e">
        <f ca="1"/>
        <v>#N/A</v>
      </c>
      <c r="Z806" s="92" t="e">
        <f ca="1"/>
        <v>#N/A</v>
      </c>
      <c r="AA806" s="1" t="e">
        <f ca="1"/>
        <v>#N/A</v>
      </c>
      <c r="AB806" s="1" t="e">
        <f ca="1"/>
        <v>#N/A</v>
      </c>
      <c r="AC806" s="1" t="e">
        <f ca="1"/>
        <v>#N/A</v>
      </c>
      <c r="AD806" s="1" t="e">
        <f ca="1"/>
        <v>#N/A</v>
      </c>
      <c r="AE806" s="1" t="e">
        <f ca="1"/>
        <v>#N/A</v>
      </c>
      <c r="AF806" s="1" t="e">
        <f ca="1"/>
        <v>#N/A</v>
      </c>
      <c r="AG806" s="1" t="e">
        <f ca="1"/>
        <v>#N/A</v>
      </c>
      <c r="AH806" s="1" t="e">
        <f ca="1"/>
        <v>#N/A</v>
      </c>
      <c r="AI806" s="1" t="e">
        <f ca="1"/>
        <v>#N/A</v>
      </c>
      <c r="AJ806" s="1" t="e">
        <f t="shared" ca="1" si="168"/>
        <v>#N/A</v>
      </c>
      <c r="AK806" s="1" t="str">
        <f t="shared" ca="1" si="158"/>
        <v/>
      </c>
      <c r="AL806" s="93" t="str">
        <f ca="1">IF(ISNUMBER(AA806),IF(AA806&lt;intake_valve_lift!$B$4*1000,0,AA806),"")</f>
        <v/>
      </c>
      <c r="AM806" s="93" t="str">
        <f t="shared" ca="1" si="159"/>
        <v/>
      </c>
      <c r="AN806" s="1" t="str">
        <f t="shared" ca="1" si="160"/>
        <v/>
      </c>
      <c r="AO806" s="93" t="str">
        <f ca="1">IF(ISNUMBER(AE806),IF(AE806&lt;exhaust_valve_lift!$B$4*1000,0,AE806),"")</f>
        <v/>
      </c>
      <c r="AP806" s="93" t="str">
        <f t="shared" ca="1" si="161"/>
        <v/>
      </c>
      <c r="AQ806" s="1" t="e">
        <f ca="1"/>
        <v>#N/A</v>
      </c>
      <c r="AR806" s="1" t="e">
        <f ca="1"/>
        <v>#N/A</v>
      </c>
      <c r="AS806" s="1" t="e">
        <f ca="1"/>
        <v>#N/A</v>
      </c>
      <c r="AT806" s="1" t="e">
        <f ca="1"/>
        <v>#N/A</v>
      </c>
    </row>
    <row r="807" spans="1:46" x14ac:dyDescent="0.25">
      <c r="A807" s="8"/>
      <c r="B807" s="74"/>
      <c r="C807" s="6" t="str">
        <f t="shared" si="162"/>
        <v/>
      </c>
      <c r="D807" s="6" t="str">
        <f t="shared" si="156"/>
        <v/>
      </c>
      <c r="E807" s="3" t="str">
        <f t="shared" si="163"/>
        <v/>
      </c>
      <c r="F807" t="str">
        <f t="shared" si="164"/>
        <v/>
      </c>
      <c r="G807" s="75"/>
      <c r="H807" s="76"/>
      <c r="I807" s="6" t="str">
        <f t="shared" si="165"/>
        <v/>
      </c>
      <c r="J807" s="6" t="str">
        <f t="shared" si="157"/>
        <v/>
      </c>
      <c r="K807" s="3" t="str">
        <f t="shared" si="166"/>
        <v/>
      </c>
      <c r="L807" t="str">
        <f t="shared" si="167"/>
        <v/>
      </c>
      <c r="X807" s="1" t="e">
        <f ca="1"/>
        <v>#N/A</v>
      </c>
      <c r="Y807" s="1" t="e">
        <f ca="1"/>
        <v>#N/A</v>
      </c>
      <c r="Z807" s="92" t="e">
        <f ca="1"/>
        <v>#N/A</v>
      </c>
      <c r="AA807" s="1" t="e">
        <f ca="1"/>
        <v>#N/A</v>
      </c>
      <c r="AB807" s="1" t="e">
        <f ca="1"/>
        <v>#N/A</v>
      </c>
      <c r="AC807" s="1" t="e">
        <f ca="1"/>
        <v>#N/A</v>
      </c>
      <c r="AD807" s="1" t="e">
        <f ca="1"/>
        <v>#N/A</v>
      </c>
      <c r="AE807" s="1" t="e">
        <f ca="1"/>
        <v>#N/A</v>
      </c>
      <c r="AF807" s="1" t="e">
        <f ca="1"/>
        <v>#N/A</v>
      </c>
      <c r="AG807" s="1" t="e">
        <f ca="1"/>
        <v>#N/A</v>
      </c>
      <c r="AH807" s="1" t="e">
        <f ca="1"/>
        <v>#N/A</v>
      </c>
      <c r="AI807" s="1" t="e">
        <f ca="1"/>
        <v>#N/A</v>
      </c>
      <c r="AJ807" s="1" t="e">
        <f t="shared" ca="1" si="168"/>
        <v>#N/A</v>
      </c>
      <c r="AK807" s="1" t="str">
        <f t="shared" ca="1" si="158"/>
        <v/>
      </c>
      <c r="AL807" s="93" t="str">
        <f ca="1">IF(ISNUMBER(AA807),IF(AA807&lt;intake_valve_lift!$B$4*1000,0,AA807),"")</f>
        <v/>
      </c>
      <c r="AM807" s="93" t="str">
        <f t="shared" ca="1" si="159"/>
        <v/>
      </c>
      <c r="AN807" s="1" t="str">
        <f t="shared" ca="1" si="160"/>
        <v/>
      </c>
      <c r="AO807" s="93" t="str">
        <f ca="1">IF(ISNUMBER(AE807),IF(AE807&lt;exhaust_valve_lift!$B$4*1000,0,AE807),"")</f>
        <v/>
      </c>
      <c r="AP807" s="93" t="str">
        <f t="shared" ca="1" si="161"/>
        <v/>
      </c>
      <c r="AQ807" s="1" t="e">
        <f ca="1"/>
        <v>#N/A</v>
      </c>
      <c r="AR807" s="1" t="e">
        <f ca="1"/>
        <v>#N/A</v>
      </c>
      <c r="AS807" s="1" t="e">
        <f ca="1"/>
        <v>#N/A</v>
      </c>
      <c r="AT807" s="1" t="e">
        <f ca="1"/>
        <v>#N/A</v>
      </c>
    </row>
    <row r="808" spans="1:46" x14ac:dyDescent="0.25">
      <c r="A808" s="8"/>
      <c r="B808" s="74"/>
      <c r="C808" s="6" t="str">
        <f t="shared" si="162"/>
        <v/>
      </c>
      <c r="D808" s="6" t="str">
        <f t="shared" si="156"/>
        <v/>
      </c>
      <c r="E808" s="3" t="str">
        <f t="shared" si="163"/>
        <v/>
      </c>
      <c r="F808" t="str">
        <f t="shared" si="164"/>
        <v/>
      </c>
      <c r="G808" s="75"/>
      <c r="H808" s="76"/>
      <c r="I808" s="6" t="str">
        <f t="shared" si="165"/>
        <v/>
      </c>
      <c r="J808" s="6" t="str">
        <f t="shared" si="157"/>
        <v/>
      </c>
      <c r="K808" s="3" t="str">
        <f t="shared" si="166"/>
        <v/>
      </c>
      <c r="L808" t="str">
        <f t="shared" si="167"/>
        <v/>
      </c>
      <c r="X808" s="1" t="e">
        <f ca="1"/>
        <v>#N/A</v>
      </c>
      <c r="Y808" s="1" t="e">
        <f ca="1"/>
        <v>#N/A</v>
      </c>
      <c r="Z808" s="92" t="e">
        <f ca="1"/>
        <v>#N/A</v>
      </c>
      <c r="AA808" s="1" t="e">
        <f ca="1"/>
        <v>#N/A</v>
      </c>
      <c r="AB808" s="1" t="e">
        <f ca="1"/>
        <v>#N/A</v>
      </c>
      <c r="AC808" s="1" t="e">
        <f ca="1"/>
        <v>#N/A</v>
      </c>
      <c r="AD808" s="1" t="e">
        <f ca="1"/>
        <v>#N/A</v>
      </c>
      <c r="AE808" s="1" t="e">
        <f ca="1"/>
        <v>#N/A</v>
      </c>
      <c r="AF808" s="1" t="e">
        <f ca="1"/>
        <v>#N/A</v>
      </c>
      <c r="AG808" s="1" t="e">
        <f ca="1"/>
        <v>#N/A</v>
      </c>
      <c r="AH808" s="1" t="e">
        <f ca="1"/>
        <v>#N/A</v>
      </c>
      <c r="AI808" s="1" t="e">
        <f ca="1"/>
        <v>#N/A</v>
      </c>
      <c r="AJ808" s="1" t="e">
        <f t="shared" ca="1" si="168"/>
        <v>#N/A</v>
      </c>
      <c r="AK808" s="1" t="str">
        <f t="shared" ca="1" si="158"/>
        <v/>
      </c>
      <c r="AL808" s="93" t="str">
        <f ca="1">IF(ISNUMBER(AA808),IF(AA808&lt;intake_valve_lift!$B$4*1000,0,AA808),"")</f>
        <v/>
      </c>
      <c r="AM808" s="93" t="str">
        <f t="shared" ca="1" si="159"/>
        <v/>
      </c>
      <c r="AN808" s="1" t="str">
        <f t="shared" ca="1" si="160"/>
        <v/>
      </c>
      <c r="AO808" s="93" t="str">
        <f ca="1">IF(ISNUMBER(AE808),IF(AE808&lt;exhaust_valve_lift!$B$4*1000,0,AE808),"")</f>
        <v/>
      </c>
      <c r="AP808" s="93" t="str">
        <f t="shared" ca="1" si="161"/>
        <v/>
      </c>
      <c r="AQ808" s="1" t="e">
        <f ca="1"/>
        <v>#N/A</v>
      </c>
      <c r="AR808" s="1" t="e">
        <f ca="1"/>
        <v>#N/A</v>
      </c>
      <c r="AS808" s="1" t="e">
        <f ca="1"/>
        <v>#N/A</v>
      </c>
      <c r="AT808" s="1" t="e">
        <f ca="1"/>
        <v>#N/A</v>
      </c>
    </row>
    <row r="809" spans="1:46" x14ac:dyDescent="0.25">
      <c r="A809" s="8"/>
      <c r="B809" s="74"/>
      <c r="C809" s="6" t="str">
        <f t="shared" si="162"/>
        <v/>
      </c>
      <c r="D809" s="6" t="str">
        <f t="shared" si="156"/>
        <v/>
      </c>
      <c r="E809" s="3" t="str">
        <f t="shared" si="163"/>
        <v/>
      </c>
      <c r="F809" t="str">
        <f t="shared" si="164"/>
        <v/>
      </c>
      <c r="G809" s="75"/>
      <c r="H809" s="76"/>
      <c r="I809" s="6" t="str">
        <f t="shared" si="165"/>
        <v/>
      </c>
      <c r="J809" s="6" t="str">
        <f t="shared" si="157"/>
        <v/>
      </c>
      <c r="K809" s="3" t="str">
        <f t="shared" si="166"/>
        <v/>
      </c>
      <c r="L809" t="str">
        <f t="shared" si="167"/>
        <v/>
      </c>
      <c r="X809" s="1" t="e">
        <f ca="1"/>
        <v>#N/A</v>
      </c>
      <c r="Y809" s="1" t="e">
        <f ca="1"/>
        <v>#N/A</v>
      </c>
      <c r="Z809" s="92" t="e">
        <f ca="1"/>
        <v>#N/A</v>
      </c>
      <c r="AA809" s="1" t="e">
        <f ca="1"/>
        <v>#N/A</v>
      </c>
      <c r="AB809" s="1" t="e">
        <f ca="1"/>
        <v>#N/A</v>
      </c>
      <c r="AC809" s="1" t="e">
        <f ca="1"/>
        <v>#N/A</v>
      </c>
      <c r="AD809" s="1" t="e">
        <f ca="1"/>
        <v>#N/A</v>
      </c>
      <c r="AE809" s="1" t="e">
        <f ca="1"/>
        <v>#N/A</v>
      </c>
      <c r="AF809" s="1" t="e">
        <f ca="1"/>
        <v>#N/A</v>
      </c>
      <c r="AG809" s="1" t="e">
        <f ca="1"/>
        <v>#N/A</v>
      </c>
      <c r="AH809" s="1" t="e">
        <f ca="1"/>
        <v>#N/A</v>
      </c>
      <c r="AI809" s="1" t="e">
        <f ca="1"/>
        <v>#N/A</v>
      </c>
      <c r="AJ809" s="1" t="e">
        <f t="shared" ca="1" si="168"/>
        <v>#N/A</v>
      </c>
      <c r="AK809" s="1" t="str">
        <f t="shared" ca="1" si="158"/>
        <v/>
      </c>
      <c r="AL809" s="93" t="str">
        <f ca="1">IF(ISNUMBER(AA809),IF(AA809&lt;intake_valve_lift!$B$4*1000,0,AA809),"")</f>
        <v/>
      </c>
      <c r="AM809" s="93" t="str">
        <f t="shared" ca="1" si="159"/>
        <v/>
      </c>
      <c r="AN809" s="1" t="str">
        <f t="shared" ca="1" si="160"/>
        <v/>
      </c>
      <c r="AO809" s="93" t="str">
        <f ca="1">IF(ISNUMBER(AE809),IF(AE809&lt;exhaust_valve_lift!$B$4*1000,0,AE809),"")</f>
        <v/>
      </c>
      <c r="AP809" s="93" t="str">
        <f t="shared" ca="1" si="161"/>
        <v/>
      </c>
      <c r="AQ809" s="1" t="e">
        <f ca="1"/>
        <v>#N/A</v>
      </c>
      <c r="AR809" s="1" t="e">
        <f ca="1"/>
        <v>#N/A</v>
      </c>
      <c r="AS809" s="1" t="e">
        <f ca="1"/>
        <v>#N/A</v>
      </c>
      <c r="AT809" s="1" t="e">
        <f ca="1"/>
        <v>#N/A</v>
      </c>
    </row>
    <row r="810" spans="1:46" x14ac:dyDescent="0.25">
      <c r="A810" s="8"/>
      <c r="B810" s="74"/>
      <c r="C810" s="6" t="str">
        <f t="shared" si="162"/>
        <v/>
      </c>
      <c r="D810" s="6" t="str">
        <f t="shared" si="156"/>
        <v/>
      </c>
      <c r="E810" s="3" t="str">
        <f t="shared" si="163"/>
        <v/>
      </c>
      <c r="F810" t="str">
        <f t="shared" si="164"/>
        <v/>
      </c>
      <c r="G810" s="75"/>
      <c r="H810" s="76"/>
      <c r="I810" s="6" t="str">
        <f t="shared" si="165"/>
        <v/>
      </c>
      <c r="J810" s="6" t="str">
        <f t="shared" si="157"/>
        <v/>
      </c>
      <c r="K810" s="3" t="str">
        <f t="shared" si="166"/>
        <v/>
      </c>
      <c r="L810" t="str">
        <f t="shared" si="167"/>
        <v/>
      </c>
      <c r="X810" s="1" t="e">
        <f ca="1"/>
        <v>#N/A</v>
      </c>
      <c r="Y810" s="1" t="e">
        <f ca="1"/>
        <v>#N/A</v>
      </c>
      <c r="Z810" s="92" t="e">
        <f ca="1"/>
        <v>#N/A</v>
      </c>
      <c r="AA810" s="1" t="e">
        <f ca="1"/>
        <v>#N/A</v>
      </c>
      <c r="AB810" s="1" t="e">
        <f ca="1"/>
        <v>#N/A</v>
      </c>
      <c r="AC810" s="1" t="e">
        <f ca="1"/>
        <v>#N/A</v>
      </c>
      <c r="AD810" s="1" t="e">
        <f ca="1"/>
        <v>#N/A</v>
      </c>
      <c r="AE810" s="1" t="e">
        <f ca="1"/>
        <v>#N/A</v>
      </c>
      <c r="AF810" s="1" t="e">
        <f ca="1"/>
        <v>#N/A</v>
      </c>
      <c r="AG810" s="1" t="e">
        <f ca="1"/>
        <v>#N/A</v>
      </c>
      <c r="AH810" s="1" t="e">
        <f ca="1"/>
        <v>#N/A</v>
      </c>
      <c r="AI810" s="1" t="e">
        <f ca="1"/>
        <v>#N/A</v>
      </c>
      <c r="AJ810" s="1" t="e">
        <f t="shared" ca="1" si="168"/>
        <v>#N/A</v>
      </c>
      <c r="AK810" s="1" t="str">
        <f t="shared" ca="1" si="158"/>
        <v/>
      </c>
      <c r="AL810" s="93" t="str">
        <f ca="1">IF(ISNUMBER(AA810),IF(AA810&lt;intake_valve_lift!$B$4*1000,0,AA810),"")</f>
        <v/>
      </c>
      <c r="AM810" s="93" t="str">
        <f t="shared" ca="1" si="159"/>
        <v/>
      </c>
      <c r="AN810" s="1" t="str">
        <f t="shared" ca="1" si="160"/>
        <v/>
      </c>
      <c r="AO810" s="93" t="str">
        <f ca="1">IF(ISNUMBER(AE810),IF(AE810&lt;exhaust_valve_lift!$B$4*1000,0,AE810),"")</f>
        <v/>
      </c>
      <c r="AP810" s="93" t="str">
        <f t="shared" ca="1" si="161"/>
        <v/>
      </c>
      <c r="AQ810" s="1" t="e">
        <f ca="1"/>
        <v>#N/A</v>
      </c>
      <c r="AR810" s="1" t="e">
        <f ca="1"/>
        <v>#N/A</v>
      </c>
      <c r="AS810" s="1" t="e">
        <f ca="1"/>
        <v>#N/A</v>
      </c>
      <c r="AT810" s="1" t="e">
        <f ca="1"/>
        <v>#N/A</v>
      </c>
    </row>
    <row r="811" spans="1:46" x14ac:dyDescent="0.25">
      <c r="A811" s="8"/>
      <c r="B811" s="74"/>
      <c r="C811" s="6" t="str">
        <f t="shared" si="162"/>
        <v/>
      </c>
      <c r="D811" s="6" t="str">
        <f t="shared" si="156"/>
        <v/>
      </c>
      <c r="E811" s="3" t="str">
        <f t="shared" si="163"/>
        <v/>
      </c>
      <c r="F811" t="str">
        <f t="shared" si="164"/>
        <v/>
      </c>
      <c r="G811" s="75"/>
      <c r="H811" s="76"/>
      <c r="I811" s="6" t="str">
        <f t="shared" si="165"/>
        <v/>
      </c>
      <c r="J811" s="6" t="str">
        <f t="shared" si="157"/>
        <v/>
      </c>
      <c r="K811" s="3" t="str">
        <f t="shared" si="166"/>
        <v/>
      </c>
      <c r="L811" t="str">
        <f t="shared" si="167"/>
        <v/>
      </c>
      <c r="X811" s="1" t="e">
        <f ca="1"/>
        <v>#N/A</v>
      </c>
      <c r="Y811" s="1" t="e">
        <f ca="1"/>
        <v>#N/A</v>
      </c>
      <c r="Z811" s="92" t="e">
        <f ca="1"/>
        <v>#N/A</v>
      </c>
      <c r="AA811" s="1" t="e">
        <f ca="1"/>
        <v>#N/A</v>
      </c>
      <c r="AB811" s="1" t="e">
        <f ca="1"/>
        <v>#N/A</v>
      </c>
      <c r="AC811" s="1" t="e">
        <f ca="1"/>
        <v>#N/A</v>
      </c>
      <c r="AD811" s="1" t="e">
        <f ca="1"/>
        <v>#N/A</v>
      </c>
      <c r="AE811" s="1" t="e">
        <f ca="1"/>
        <v>#N/A</v>
      </c>
      <c r="AF811" s="1" t="e">
        <f ca="1"/>
        <v>#N/A</v>
      </c>
      <c r="AG811" s="1" t="e">
        <f ca="1"/>
        <v>#N/A</v>
      </c>
      <c r="AH811" s="1" t="e">
        <f ca="1"/>
        <v>#N/A</v>
      </c>
      <c r="AI811" s="1" t="e">
        <f ca="1"/>
        <v>#N/A</v>
      </c>
      <c r="AJ811" s="1" t="e">
        <f t="shared" ca="1" si="168"/>
        <v>#N/A</v>
      </c>
      <c r="AK811" s="1" t="str">
        <f t="shared" ca="1" si="158"/>
        <v/>
      </c>
      <c r="AL811" s="93" t="str">
        <f ca="1">IF(ISNUMBER(AA811),IF(AA811&lt;intake_valve_lift!$B$4*1000,0,AA811),"")</f>
        <v/>
      </c>
      <c r="AM811" s="93" t="str">
        <f t="shared" ca="1" si="159"/>
        <v/>
      </c>
      <c r="AN811" s="1" t="str">
        <f t="shared" ca="1" si="160"/>
        <v/>
      </c>
      <c r="AO811" s="93" t="str">
        <f ca="1">IF(ISNUMBER(AE811),IF(AE811&lt;exhaust_valve_lift!$B$4*1000,0,AE811),"")</f>
        <v/>
      </c>
      <c r="AP811" s="93" t="str">
        <f t="shared" ca="1" si="161"/>
        <v/>
      </c>
      <c r="AQ811" s="1" t="e">
        <f ca="1"/>
        <v>#N/A</v>
      </c>
      <c r="AR811" s="1" t="e">
        <f ca="1"/>
        <v>#N/A</v>
      </c>
      <c r="AS811" s="1" t="e">
        <f ca="1"/>
        <v>#N/A</v>
      </c>
      <c r="AT811" s="1" t="e">
        <f ca="1"/>
        <v>#N/A</v>
      </c>
    </row>
    <row r="812" spans="1:46" x14ac:dyDescent="0.25">
      <c r="A812" s="8"/>
      <c r="B812" s="74"/>
      <c r="C812" s="6" t="str">
        <f t="shared" si="162"/>
        <v/>
      </c>
      <c r="D812" s="6" t="str">
        <f t="shared" si="156"/>
        <v/>
      </c>
      <c r="E812" s="3" t="str">
        <f t="shared" si="163"/>
        <v/>
      </c>
      <c r="F812" t="str">
        <f t="shared" si="164"/>
        <v/>
      </c>
      <c r="G812" s="75"/>
      <c r="H812" s="76"/>
      <c r="I812" s="6" t="str">
        <f t="shared" si="165"/>
        <v/>
      </c>
      <c r="J812" s="6" t="str">
        <f t="shared" si="157"/>
        <v/>
      </c>
      <c r="K812" s="3" t="str">
        <f t="shared" si="166"/>
        <v/>
      </c>
      <c r="L812" t="str">
        <f t="shared" si="167"/>
        <v/>
      </c>
      <c r="X812" s="1" t="e">
        <f ca="1"/>
        <v>#N/A</v>
      </c>
      <c r="Y812" s="1" t="e">
        <f ca="1"/>
        <v>#N/A</v>
      </c>
      <c r="Z812" s="92" t="e">
        <f ca="1"/>
        <v>#N/A</v>
      </c>
      <c r="AA812" s="1" t="e">
        <f ca="1"/>
        <v>#N/A</v>
      </c>
      <c r="AB812" s="1" t="e">
        <f ca="1"/>
        <v>#N/A</v>
      </c>
      <c r="AC812" s="1" t="e">
        <f ca="1"/>
        <v>#N/A</v>
      </c>
      <c r="AD812" s="1" t="e">
        <f ca="1"/>
        <v>#N/A</v>
      </c>
      <c r="AE812" s="1" t="e">
        <f ca="1"/>
        <v>#N/A</v>
      </c>
      <c r="AF812" s="1" t="e">
        <f ca="1"/>
        <v>#N/A</v>
      </c>
      <c r="AG812" s="1" t="e">
        <f ca="1"/>
        <v>#N/A</v>
      </c>
      <c r="AH812" s="1" t="e">
        <f ca="1"/>
        <v>#N/A</v>
      </c>
      <c r="AI812" s="1" t="e">
        <f ca="1"/>
        <v>#N/A</v>
      </c>
      <c r="AJ812" s="1" t="e">
        <f t="shared" ca="1" si="168"/>
        <v>#N/A</v>
      </c>
      <c r="AK812" s="1" t="str">
        <f t="shared" ca="1" si="158"/>
        <v/>
      </c>
      <c r="AL812" s="93" t="str">
        <f ca="1">IF(ISNUMBER(AA812),IF(AA812&lt;intake_valve_lift!$B$4*1000,0,AA812),"")</f>
        <v/>
      </c>
      <c r="AM812" s="93" t="str">
        <f t="shared" ca="1" si="159"/>
        <v/>
      </c>
      <c r="AN812" s="1" t="str">
        <f t="shared" ca="1" si="160"/>
        <v/>
      </c>
      <c r="AO812" s="93" t="str">
        <f ca="1">IF(ISNUMBER(AE812),IF(AE812&lt;exhaust_valve_lift!$B$4*1000,0,AE812),"")</f>
        <v/>
      </c>
      <c r="AP812" s="93" t="str">
        <f t="shared" ca="1" si="161"/>
        <v/>
      </c>
      <c r="AQ812" s="1" t="e">
        <f ca="1"/>
        <v>#N/A</v>
      </c>
      <c r="AR812" s="1" t="e">
        <f ca="1"/>
        <v>#N/A</v>
      </c>
      <c r="AS812" s="1" t="e">
        <f ca="1"/>
        <v>#N/A</v>
      </c>
      <c r="AT812" s="1" t="e">
        <f ca="1"/>
        <v>#N/A</v>
      </c>
    </row>
    <row r="813" spans="1:46" x14ac:dyDescent="0.25">
      <c r="A813" s="8"/>
      <c r="B813" s="74"/>
      <c r="C813" s="6" t="str">
        <f t="shared" si="162"/>
        <v/>
      </c>
      <c r="D813" s="6" t="str">
        <f t="shared" si="156"/>
        <v/>
      </c>
      <c r="E813" s="3" t="str">
        <f t="shared" si="163"/>
        <v/>
      </c>
      <c r="F813" t="str">
        <f t="shared" si="164"/>
        <v/>
      </c>
      <c r="G813" s="75"/>
      <c r="H813" s="76"/>
      <c r="I813" s="6" t="str">
        <f t="shared" si="165"/>
        <v/>
      </c>
      <c r="J813" s="6" t="str">
        <f t="shared" si="157"/>
        <v/>
      </c>
      <c r="K813" s="3" t="str">
        <f t="shared" si="166"/>
        <v/>
      </c>
      <c r="L813" t="str">
        <f t="shared" si="167"/>
        <v/>
      </c>
      <c r="X813" s="1" t="e">
        <f ca="1"/>
        <v>#N/A</v>
      </c>
      <c r="Y813" s="1" t="e">
        <f ca="1"/>
        <v>#N/A</v>
      </c>
      <c r="Z813" s="92" t="e">
        <f ca="1"/>
        <v>#N/A</v>
      </c>
      <c r="AA813" s="1" t="e">
        <f ca="1"/>
        <v>#N/A</v>
      </c>
      <c r="AB813" s="1" t="e">
        <f ca="1"/>
        <v>#N/A</v>
      </c>
      <c r="AC813" s="1" t="e">
        <f ca="1"/>
        <v>#N/A</v>
      </c>
      <c r="AD813" s="1" t="e">
        <f ca="1"/>
        <v>#N/A</v>
      </c>
      <c r="AE813" s="1" t="e">
        <f ca="1"/>
        <v>#N/A</v>
      </c>
      <c r="AF813" s="1" t="e">
        <f ca="1"/>
        <v>#N/A</v>
      </c>
      <c r="AG813" s="1" t="e">
        <f ca="1"/>
        <v>#N/A</v>
      </c>
      <c r="AH813" s="1" t="e">
        <f ca="1"/>
        <v>#N/A</v>
      </c>
      <c r="AI813" s="1" t="e">
        <f ca="1"/>
        <v>#N/A</v>
      </c>
      <c r="AJ813" s="1" t="e">
        <f t="shared" ca="1" si="168"/>
        <v>#N/A</v>
      </c>
      <c r="AK813" s="1" t="str">
        <f t="shared" ca="1" si="158"/>
        <v/>
      </c>
      <c r="AL813" s="93" t="str">
        <f ca="1">IF(ISNUMBER(AA813),IF(AA813&lt;intake_valve_lift!$B$4*1000,0,AA813),"")</f>
        <v/>
      </c>
      <c r="AM813" s="93" t="str">
        <f t="shared" ca="1" si="159"/>
        <v/>
      </c>
      <c r="AN813" s="1" t="str">
        <f t="shared" ca="1" si="160"/>
        <v/>
      </c>
      <c r="AO813" s="93" t="str">
        <f ca="1">IF(ISNUMBER(AE813),IF(AE813&lt;exhaust_valve_lift!$B$4*1000,0,AE813),"")</f>
        <v/>
      </c>
      <c r="AP813" s="93" t="str">
        <f t="shared" ca="1" si="161"/>
        <v/>
      </c>
      <c r="AQ813" s="1" t="e">
        <f ca="1"/>
        <v>#N/A</v>
      </c>
      <c r="AR813" s="1" t="e">
        <f ca="1"/>
        <v>#N/A</v>
      </c>
      <c r="AS813" s="1" t="e">
        <f ca="1"/>
        <v>#N/A</v>
      </c>
      <c r="AT813" s="1" t="e">
        <f ca="1"/>
        <v>#N/A</v>
      </c>
    </row>
    <row r="814" spans="1:46" x14ac:dyDescent="0.25">
      <c r="A814" s="8"/>
      <c r="B814" s="74"/>
      <c r="C814" s="6" t="str">
        <f t="shared" si="162"/>
        <v/>
      </c>
      <c r="D814" s="6" t="str">
        <f t="shared" si="156"/>
        <v/>
      </c>
      <c r="E814" s="3" t="str">
        <f t="shared" si="163"/>
        <v/>
      </c>
      <c r="F814" t="str">
        <f t="shared" si="164"/>
        <v/>
      </c>
      <c r="G814" s="75"/>
      <c r="H814" s="76"/>
      <c r="I814" s="6" t="str">
        <f t="shared" si="165"/>
        <v/>
      </c>
      <c r="J814" s="6" t="str">
        <f t="shared" si="157"/>
        <v/>
      </c>
      <c r="K814" s="3" t="str">
        <f t="shared" si="166"/>
        <v/>
      </c>
      <c r="L814" t="str">
        <f t="shared" si="167"/>
        <v/>
      </c>
      <c r="X814" s="1" t="e">
        <f ca="1"/>
        <v>#N/A</v>
      </c>
      <c r="Y814" s="1" t="e">
        <f ca="1"/>
        <v>#N/A</v>
      </c>
      <c r="Z814" s="92" t="e">
        <f ca="1"/>
        <v>#N/A</v>
      </c>
      <c r="AA814" s="1" t="e">
        <f ca="1"/>
        <v>#N/A</v>
      </c>
      <c r="AB814" s="1" t="e">
        <f ca="1"/>
        <v>#N/A</v>
      </c>
      <c r="AC814" s="1" t="e">
        <f ca="1"/>
        <v>#N/A</v>
      </c>
      <c r="AD814" s="1" t="e">
        <f ca="1"/>
        <v>#N/A</v>
      </c>
      <c r="AE814" s="1" t="e">
        <f ca="1"/>
        <v>#N/A</v>
      </c>
      <c r="AF814" s="1" t="e">
        <f ca="1"/>
        <v>#N/A</v>
      </c>
      <c r="AG814" s="1" t="e">
        <f ca="1"/>
        <v>#N/A</v>
      </c>
      <c r="AH814" s="1" t="e">
        <f ca="1"/>
        <v>#N/A</v>
      </c>
      <c r="AI814" s="1" t="e">
        <f ca="1"/>
        <v>#N/A</v>
      </c>
      <c r="AJ814" s="1" t="e">
        <f t="shared" ca="1" si="168"/>
        <v>#N/A</v>
      </c>
      <c r="AK814" s="1" t="str">
        <f t="shared" ca="1" si="158"/>
        <v/>
      </c>
      <c r="AL814" s="93" t="str">
        <f ca="1">IF(ISNUMBER(AA814),IF(AA814&lt;intake_valve_lift!$B$4*1000,0,AA814),"")</f>
        <v/>
      </c>
      <c r="AM814" s="93" t="str">
        <f t="shared" ca="1" si="159"/>
        <v/>
      </c>
      <c r="AN814" s="1" t="str">
        <f t="shared" ca="1" si="160"/>
        <v/>
      </c>
      <c r="AO814" s="93" t="str">
        <f ca="1">IF(ISNUMBER(AE814),IF(AE814&lt;exhaust_valve_lift!$B$4*1000,0,AE814),"")</f>
        <v/>
      </c>
      <c r="AP814" s="93" t="str">
        <f t="shared" ca="1" si="161"/>
        <v/>
      </c>
      <c r="AQ814" s="1" t="e">
        <f ca="1"/>
        <v>#N/A</v>
      </c>
      <c r="AR814" s="1" t="e">
        <f ca="1"/>
        <v>#N/A</v>
      </c>
      <c r="AS814" s="1" t="e">
        <f ca="1"/>
        <v>#N/A</v>
      </c>
      <c r="AT814" s="1" t="e">
        <f ca="1"/>
        <v>#N/A</v>
      </c>
    </row>
    <row r="815" spans="1:46" x14ac:dyDescent="0.25">
      <c r="A815" s="8"/>
      <c r="B815" s="74"/>
      <c r="C815" s="6" t="str">
        <f t="shared" si="162"/>
        <v/>
      </c>
      <c r="D815" s="6" t="str">
        <f t="shared" si="156"/>
        <v/>
      </c>
      <c r="E815" s="3" t="str">
        <f t="shared" si="163"/>
        <v/>
      </c>
      <c r="F815" t="str">
        <f t="shared" si="164"/>
        <v/>
      </c>
      <c r="G815" s="75"/>
      <c r="H815" s="76"/>
      <c r="I815" s="6" t="str">
        <f t="shared" si="165"/>
        <v/>
      </c>
      <c r="J815" s="6" t="str">
        <f t="shared" si="157"/>
        <v/>
      </c>
      <c r="K815" s="3" t="str">
        <f t="shared" si="166"/>
        <v/>
      </c>
      <c r="L815" t="str">
        <f t="shared" si="167"/>
        <v/>
      </c>
      <c r="X815" s="1" t="e">
        <f ca="1"/>
        <v>#N/A</v>
      </c>
      <c r="Y815" s="1" t="e">
        <f ca="1"/>
        <v>#N/A</v>
      </c>
      <c r="Z815" s="92" t="e">
        <f ca="1"/>
        <v>#N/A</v>
      </c>
      <c r="AA815" s="1" t="e">
        <f ca="1"/>
        <v>#N/A</v>
      </c>
      <c r="AB815" s="1" t="e">
        <f ca="1"/>
        <v>#N/A</v>
      </c>
      <c r="AC815" s="1" t="e">
        <f ca="1"/>
        <v>#N/A</v>
      </c>
      <c r="AD815" s="1" t="e">
        <f ca="1"/>
        <v>#N/A</v>
      </c>
      <c r="AE815" s="1" t="e">
        <f ca="1"/>
        <v>#N/A</v>
      </c>
      <c r="AF815" s="1" t="e">
        <f ca="1"/>
        <v>#N/A</v>
      </c>
      <c r="AG815" s="1" t="e">
        <f ca="1"/>
        <v>#N/A</v>
      </c>
      <c r="AH815" s="1" t="e">
        <f ca="1"/>
        <v>#N/A</v>
      </c>
      <c r="AI815" s="1" t="e">
        <f ca="1"/>
        <v>#N/A</v>
      </c>
      <c r="AJ815" s="1" t="e">
        <f t="shared" ca="1" si="168"/>
        <v>#N/A</v>
      </c>
      <c r="AK815" s="1" t="str">
        <f t="shared" ca="1" si="158"/>
        <v/>
      </c>
      <c r="AL815" s="93" t="str">
        <f ca="1">IF(ISNUMBER(AA815),IF(AA815&lt;intake_valve_lift!$B$4*1000,0,AA815),"")</f>
        <v/>
      </c>
      <c r="AM815" s="93" t="str">
        <f t="shared" ca="1" si="159"/>
        <v/>
      </c>
      <c r="AN815" s="1" t="str">
        <f t="shared" ca="1" si="160"/>
        <v/>
      </c>
      <c r="AO815" s="93" t="str">
        <f ca="1">IF(ISNUMBER(AE815),IF(AE815&lt;exhaust_valve_lift!$B$4*1000,0,AE815),"")</f>
        <v/>
      </c>
      <c r="AP815" s="93" t="str">
        <f t="shared" ca="1" si="161"/>
        <v/>
      </c>
      <c r="AQ815" s="1" t="e">
        <f ca="1"/>
        <v>#N/A</v>
      </c>
      <c r="AR815" s="1" t="e">
        <f ca="1"/>
        <v>#N/A</v>
      </c>
      <c r="AS815" s="1" t="e">
        <f ca="1"/>
        <v>#N/A</v>
      </c>
      <c r="AT815" s="1" t="e">
        <f ca="1"/>
        <v>#N/A</v>
      </c>
    </row>
    <row r="816" spans="1:46" x14ac:dyDescent="0.25">
      <c r="A816" s="8"/>
      <c r="B816" s="74"/>
      <c r="C816" s="6" t="str">
        <f t="shared" si="162"/>
        <v/>
      </c>
      <c r="D816" s="6" t="str">
        <f t="shared" si="156"/>
        <v/>
      </c>
      <c r="E816" s="3" t="str">
        <f t="shared" si="163"/>
        <v/>
      </c>
      <c r="F816" t="str">
        <f t="shared" si="164"/>
        <v/>
      </c>
      <c r="G816" s="75"/>
      <c r="H816" s="76"/>
      <c r="I816" s="6" t="str">
        <f t="shared" si="165"/>
        <v/>
      </c>
      <c r="J816" s="6" t="str">
        <f t="shared" si="157"/>
        <v/>
      </c>
      <c r="K816" s="3" t="str">
        <f t="shared" si="166"/>
        <v/>
      </c>
      <c r="L816" t="str">
        <f t="shared" si="167"/>
        <v/>
      </c>
      <c r="X816" s="1" t="e">
        <f ca="1"/>
        <v>#N/A</v>
      </c>
      <c r="Y816" s="1" t="e">
        <f ca="1"/>
        <v>#N/A</v>
      </c>
      <c r="Z816" s="92" t="e">
        <f ca="1"/>
        <v>#N/A</v>
      </c>
      <c r="AA816" s="1" t="e">
        <f ca="1"/>
        <v>#N/A</v>
      </c>
      <c r="AB816" s="1" t="e">
        <f ca="1"/>
        <v>#N/A</v>
      </c>
      <c r="AC816" s="1" t="e">
        <f ca="1"/>
        <v>#N/A</v>
      </c>
      <c r="AD816" s="1" t="e">
        <f ca="1"/>
        <v>#N/A</v>
      </c>
      <c r="AE816" s="1" t="e">
        <f ca="1"/>
        <v>#N/A</v>
      </c>
      <c r="AF816" s="1" t="e">
        <f ca="1"/>
        <v>#N/A</v>
      </c>
      <c r="AG816" s="1" t="e">
        <f ca="1"/>
        <v>#N/A</v>
      </c>
      <c r="AH816" s="1" t="e">
        <f ca="1"/>
        <v>#N/A</v>
      </c>
      <c r="AI816" s="1" t="e">
        <f ca="1"/>
        <v>#N/A</v>
      </c>
      <c r="AJ816" s="1" t="e">
        <f t="shared" ca="1" si="168"/>
        <v>#N/A</v>
      </c>
      <c r="AK816" s="1" t="str">
        <f t="shared" ca="1" si="158"/>
        <v/>
      </c>
      <c r="AL816" s="93" t="str">
        <f ca="1">IF(ISNUMBER(AA816),IF(AA816&lt;intake_valve_lift!$B$4*1000,0,AA816),"")</f>
        <v/>
      </c>
      <c r="AM816" s="93" t="str">
        <f t="shared" ca="1" si="159"/>
        <v/>
      </c>
      <c r="AN816" s="1" t="str">
        <f t="shared" ca="1" si="160"/>
        <v/>
      </c>
      <c r="AO816" s="93" t="str">
        <f ca="1">IF(ISNUMBER(AE816),IF(AE816&lt;exhaust_valve_lift!$B$4*1000,0,AE816),"")</f>
        <v/>
      </c>
      <c r="AP816" s="93" t="str">
        <f t="shared" ca="1" si="161"/>
        <v/>
      </c>
      <c r="AQ816" s="1" t="e">
        <f ca="1"/>
        <v>#N/A</v>
      </c>
      <c r="AR816" s="1" t="e">
        <f ca="1"/>
        <v>#N/A</v>
      </c>
      <c r="AS816" s="1" t="e">
        <f ca="1"/>
        <v>#N/A</v>
      </c>
      <c r="AT816" s="1" t="e">
        <f ca="1"/>
        <v>#N/A</v>
      </c>
    </row>
    <row r="817" spans="1:46" x14ac:dyDescent="0.25">
      <c r="A817" s="8"/>
      <c r="B817" s="74"/>
      <c r="C817" s="6" t="str">
        <f t="shared" si="162"/>
        <v/>
      </c>
      <c r="D817" s="6" t="str">
        <f t="shared" si="156"/>
        <v/>
      </c>
      <c r="E817" s="3" t="str">
        <f t="shared" si="163"/>
        <v/>
      </c>
      <c r="F817" t="str">
        <f t="shared" si="164"/>
        <v/>
      </c>
      <c r="G817" s="75"/>
      <c r="H817" s="76"/>
      <c r="I817" s="6" t="str">
        <f t="shared" si="165"/>
        <v/>
      </c>
      <c r="J817" s="6" t="str">
        <f t="shared" si="157"/>
        <v/>
      </c>
      <c r="K817" s="3" t="str">
        <f t="shared" si="166"/>
        <v/>
      </c>
      <c r="L817" t="str">
        <f t="shared" si="167"/>
        <v/>
      </c>
      <c r="X817" s="1" t="e">
        <f ca="1"/>
        <v>#N/A</v>
      </c>
      <c r="Y817" s="1" t="e">
        <f ca="1"/>
        <v>#N/A</v>
      </c>
      <c r="Z817" s="92" t="e">
        <f ca="1"/>
        <v>#N/A</v>
      </c>
      <c r="AA817" s="1" t="e">
        <f ca="1"/>
        <v>#N/A</v>
      </c>
      <c r="AB817" s="1" t="e">
        <f ca="1"/>
        <v>#N/A</v>
      </c>
      <c r="AC817" s="1" t="e">
        <f ca="1"/>
        <v>#N/A</v>
      </c>
      <c r="AD817" s="1" t="e">
        <f ca="1"/>
        <v>#N/A</v>
      </c>
      <c r="AE817" s="1" t="e">
        <f ca="1"/>
        <v>#N/A</v>
      </c>
      <c r="AF817" s="1" t="e">
        <f ca="1"/>
        <v>#N/A</v>
      </c>
      <c r="AG817" s="1" t="e">
        <f ca="1"/>
        <v>#N/A</v>
      </c>
      <c r="AH817" s="1" t="e">
        <f ca="1"/>
        <v>#N/A</v>
      </c>
      <c r="AI817" s="1" t="e">
        <f ca="1"/>
        <v>#N/A</v>
      </c>
      <c r="AJ817" s="1" t="e">
        <f t="shared" ca="1" si="168"/>
        <v>#N/A</v>
      </c>
      <c r="AK817" s="1" t="str">
        <f t="shared" ca="1" si="158"/>
        <v/>
      </c>
      <c r="AL817" s="93" t="str">
        <f ca="1">IF(ISNUMBER(AA817),IF(AA817&lt;intake_valve_lift!$B$4*1000,0,AA817),"")</f>
        <v/>
      </c>
      <c r="AM817" s="93" t="str">
        <f t="shared" ca="1" si="159"/>
        <v/>
      </c>
      <c r="AN817" s="1" t="str">
        <f t="shared" ca="1" si="160"/>
        <v/>
      </c>
      <c r="AO817" s="93" t="str">
        <f ca="1">IF(ISNUMBER(AE817),IF(AE817&lt;exhaust_valve_lift!$B$4*1000,0,AE817),"")</f>
        <v/>
      </c>
      <c r="AP817" s="93" t="str">
        <f t="shared" ca="1" si="161"/>
        <v/>
      </c>
      <c r="AQ817" s="1" t="e">
        <f ca="1"/>
        <v>#N/A</v>
      </c>
      <c r="AR817" s="1" t="e">
        <f ca="1"/>
        <v>#N/A</v>
      </c>
      <c r="AS817" s="1" t="e">
        <f ca="1"/>
        <v>#N/A</v>
      </c>
      <c r="AT817" s="1" t="e">
        <f ca="1"/>
        <v>#N/A</v>
      </c>
    </row>
    <row r="818" spans="1:46" x14ac:dyDescent="0.25">
      <c r="A818" s="8"/>
      <c r="B818" s="74"/>
      <c r="C818" s="6" t="str">
        <f t="shared" si="162"/>
        <v/>
      </c>
      <c r="D818" s="6" t="str">
        <f t="shared" si="156"/>
        <v/>
      </c>
      <c r="E818" s="3" t="str">
        <f t="shared" si="163"/>
        <v/>
      </c>
      <c r="F818" t="str">
        <f t="shared" si="164"/>
        <v/>
      </c>
      <c r="G818" s="75"/>
      <c r="H818" s="76"/>
      <c r="I818" s="6" t="str">
        <f t="shared" si="165"/>
        <v/>
      </c>
      <c r="J818" s="6" t="str">
        <f t="shared" si="157"/>
        <v/>
      </c>
      <c r="K818" s="3" t="str">
        <f t="shared" si="166"/>
        <v/>
      </c>
      <c r="L818" t="str">
        <f t="shared" si="167"/>
        <v/>
      </c>
      <c r="X818" s="1" t="e">
        <f ca="1"/>
        <v>#N/A</v>
      </c>
      <c r="Y818" s="1" t="e">
        <f ca="1"/>
        <v>#N/A</v>
      </c>
      <c r="Z818" s="92" t="e">
        <f ca="1"/>
        <v>#N/A</v>
      </c>
      <c r="AA818" s="1" t="e">
        <f ca="1"/>
        <v>#N/A</v>
      </c>
      <c r="AB818" s="1" t="e">
        <f ca="1"/>
        <v>#N/A</v>
      </c>
      <c r="AC818" s="1" t="e">
        <f ca="1"/>
        <v>#N/A</v>
      </c>
      <c r="AD818" s="1" t="e">
        <f ca="1"/>
        <v>#N/A</v>
      </c>
      <c r="AE818" s="1" t="e">
        <f ca="1"/>
        <v>#N/A</v>
      </c>
      <c r="AF818" s="1" t="e">
        <f ca="1"/>
        <v>#N/A</v>
      </c>
      <c r="AG818" s="1" t="e">
        <f ca="1"/>
        <v>#N/A</v>
      </c>
      <c r="AH818" s="1" t="e">
        <f ca="1"/>
        <v>#N/A</v>
      </c>
      <c r="AI818" s="1" t="e">
        <f ca="1"/>
        <v>#N/A</v>
      </c>
      <c r="AJ818" s="1" t="e">
        <f t="shared" ca="1" si="168"/>
        <v>#N/A</v>
      </c>
      <c r="AK818" s="1" t="str">
        <f t="shared" ca="1" si="158"/>
        <v/>
      </c>
      <c r="AL818" s="93" t="str">
        <f ca="1">IF(ISNUMBER(AA818),IF(AA818&lt;intake_valve_lift!$B$4*1000,0,AA818),"")</f>
        <v/>
      </c>
      <c r="AM818" s="93" t="str">
        <f t="shared" ca="1" si="159"/>
        <v/>
      </c>
      <c r="AN818" s="1" t="str">
        <f t="shared" ca="1" si="160"/>
        <v/>
      </c>
      <c r="AO818" s="93" t="str">
        <f ca="1">IF(ISNUMBER(AE818),IF(AE818&lt;exhaust_valve_lift!$B$4*1000,0,AE818),"")</f>
        <v/>
      </c>
      <c r="AP818" s="93" t="str">
        <f t="shared" ca="1" si="161"/>
        <v/>
      </c>
      <c r="AQ818" s="1" t="e">
        <f ca="1"/>
        <v>#N/A</v>
      </c>
      <c r="AR818" s="1" t="e">
        <f ca="1"/>
        <v>#N/A</v>
      </c>
      <c r="AS818" s="1" t="e">
        <f ca="1"/>
        <v>#N/A</v>
      </c>
      <c r="AT818" s="1" t="e">
        <f ca="1"/>
        <v>#N/A</v>
      </c>
    </row>
    <row r="819" spans="1:46" x14ac:dyDescent="0.25">
      <c r="A819" s="8"/>
      <c r="B819" s="74"/>
      <c r="C819" s="6" t="str">
        <f t="shared" si="162"/>
        <v/>
      </c>
      <c r="D819" s="6" t="str">
        <f t="shared" si="156"/>
        <v/>
      </c>
      <c r="E819" s="3" t="str">
        <f t="shared" si="163"/>
        <v/>
      </c>
      <c r="F819" t="str">
        <f t="shared" si="164"/>
        <v/>
      </c>
      <c r="G819" s="75"/>
      <c r="H819" s="76"/>
      <c r="I819" s="6" t="str">
        <f t="shared" si="165"/>
        <v/>
      </c>
      <c r="J819" s="6" t="str">
        <f t="shared" si="157"/>
        <v/>
      </c>
      <c r="K819" s="3" t="str">
        <f t="shared" si="166"/>
        <v/>
      </c>
      <c r="L819" t="str">
        <f t="shared" si="167"/>
        <v/>
      </c>
      <c r="X819" s="1" t="e">
        <f ca="1"/>
        <v>#N/A</v>
      </c>
      <c r="Y819" s="1" t="e">
        <f ca="1"/>
        <v>#N/A</v>
      </c>
      <c r="Z819" s="92" t="e">
        <f ca="1"/>
        <v>#N/A</v>
      </c>
      <c r="AA819" s="1" t="e">
        <f ca="1"/>
        <v>#N/A</v>
      </c>
      <c r="AB819" s="1" t="e">
        <f ca="1"/>
        <v>#N/A</v>
      </c>
      <c r="AC819" s="1" t="e">
        <f ca="1"/>
        <v>#N/A</v>
      </c>
      <c r="AD819" s="1" t="e">
        <f ca="1"/>
        <v>#N/A</v>
      </c>
      <c r="AE819" s="1" t="e">
        <f ca="1"/>
        <v>#N/A</v>
      </c>
      <c r="AF819" s="1" t="e">
        <f ca="1"/>
        <v>#N/A</v>
      </c>
      <c r="AG819" s="1" t="e">
        <f ca="1"/>
        <v>#N/A</v>
      </c>
      <c r="AH819" s="1" t="e">
        <f ca="1"/>
        <v>#N/A</v>
      </c>
      <c r="AI819" s="1" t="e">
        <f ca="1"/>
        <v>#N/A</v>
      </c>
      <c r="AJ819" s="1" t="e">
        <f t="shared" ca="1" si="168"/>
        <v>#N/A</v>
      </c>
      <c r="AK819" s="1" t="str">
        <f t="shared" ca="1" si="158"/>
        <v/>
      </c>
      <c r="AL819" s="93" t="str">
        <f ca="1">IF(ISNUMBER(AA819),IF(AA819&lt;intake_valve_lift!$B$4*1000,0,AA819),"")</f>
        <v/>
      </c>
      <c r="AM819" s="93" t="str">
        <f t="shared" ca="1" si="159"/>
        <v/>
      </c>
      <c r="AN819" s="1" t="str">
        <f t="shared" ca="1" si="160"/>
        <v/>
      </c>
      <c r="AO819" s="93" t="str">
        <f ca="1">IF(ISNUMBER(AE819),IF(AE819&lt;exhaust_valve_lift!$B$4*1000,0,AE819),"")</f>
        <v/>
      </c>
      <c r="AP819" s="93" t="str">
        <f t="shared" ca="1" si="161"/>
        <v/>
      </c>
      <c r="AQ819" s="1" t="e">
        <f ca="1"/>
        <v>#N/A</v>
      </c>
      <c r="AR819" s="1" t="e">
        <f ca="1"/>
        <v>#N/A</v>
      </c>
      <c r="AS819" s="1" t="e">
        <f ca="1"/>
        <v>#N/A</v>
      </c>
      <c r="AT819" s="1" t="e">
        <f ca="1"/>
        <v>#N/A</v>
      </c>
    </row>
    <row r="820" spans="1:46" x14ac:dyDescent="0.25">
      <c r="A820" s="8"/>
      <c r="B820" s="74"/>
      <c r="C820" s="6" t="str">
        <f t="shared" si="162"/>
        <v/>
      </c>
      <c r="D820" s="6" t="str">
        <f t="shared" si="156"/>
        <v/>
      </c>
      <c r="E820" s="3" t="str">
        <f t="shared" si="163"/>
        <v/>
      </c>
      <c r="F820" t="str">
        <f t="shared" si="164"/>
        <v/>
      </c>
      <c r="G820" s="75"/>
      <c r="H820" s="76"/>
      <c r="I820" s="6" t="str">
        <f t="shared" si="165"/>
        <v/>
      </c>
      <c r="J820" s="6" t="str">
        <f t="shared" si="157"/>
        <v/>
      </c>
      <c r="K820" s="3" t="str">
        <f t="shared" si="166"/>
        <v/>
      </c>
      <c r="L820" t="str">
        <f t="shared" si="167"/>
        <v/>
      </c>
      <c r="X820" s="1" t="e">
        <f ca="1"/>
        <v>#N/A</v>
      </c>
      <c r="Y820" s="1" t="e">
        <f ca="1"/>
        <v>#N/A</v>
      </c>
      <c r="Z820" s="92" t="e">
        <f ca="1"/>
        <v>#N/A</v>
      </c>
      <c r="AA820" s="1" t="e">
        <f ca="1"/>
        <v>#N/A</v>
      </c>
      <c r="AB820" s="1" t="e">
        <f ca="1"/>
        <v>#N/A</v>
      </c>
      <c r="AC820" s="1" t="e">
        <f ca="1"/>
        <v>#N/A</v>
      </c>
      <c r="AD820" s="1" t="e">
        <f ca="1"/>
        <v>#N/A</v>
      </c>
      <c r="AE820" s="1" t="e">
        <f ca="1"/>
        <v>#N/A</v>
      </c>
      <c r="AF820" s="1" t="e">
        <f ca="1"/>
        <v>#N/A</v>
      </c>
      <c r="AG820" s="1" t="e">
        <f ca="1"/>
        <v>#N/A</v>
      </c>
      <c r="AH820" s="1" t="e">
        <f ca="1"/>
        <v>#N/A</v>
      </c>
      <c r="AI820" s="1" t="e">
        <f ca="1"/>
        <v>#N/A</v>
      </c>
      <c r="AJ820" s="1" t="e">
        <f t="shared" ca="1" si="168"/>
        <v>#N/A</v>
      </c>
      <c r="AK820" s="1" t="str">
        <f t="shared" ca="1" si="158"/>
        <v/>
      </c>
      <c r="AL820" s="93" t="str">
        <f ca="1">IF(ISNUMBER(AA820),IF(AA820&lt;intake_valve_lift!$B$4*1000,0,AA820),"")</f>
        <v/>
      </c>
      <c r="AM820" s="93" t="str">
        <f t="shared" ca="1" si="159"/>
        <v/>
      </c>
      <c r="AN820" s="1" t="str">
        <f t="shared" ca="1" si="160"/>
        <v/>
      </c>
      <c r="AO820" s="93" t="str">
        <f ca="1">IF(ISNUMBER(AE820),IF(AE820&lt;exhaust_valve_lift!$B$4*1000,0,AE820),"")</f>
        <v/>
      </c>
      <c r="AP820" s="93" t="str">
        <f t="shared" ca="1" si="161"/>
        <v/>
      </c>
      <c r="AQ820" s="1" t="e">
        <f ca="1"/>
        <v>#N/A</v>
      </c>
      <c r="AR820" s="1" t="e">
        <f ca="1"/>
        <v>#N/A</v>
      </c>
      <c r="AS820" s="1" t="e">
        <f ca="1"/>
        <v>#N/A</v>
      </c>
      <c r="AT820" s="1" t="e">
        <f ca="1"/>
        <v>#N/A</v>
      </c>
    </row>
    <row r="821" spans="1:46" x14ac:dyDescent="0.25">
      <c r="A821" s="8"/>
      <c r="B821" s="74"/>
      <c r="C821" s="6" t="str">
        <f t="shared" si="162"/>
        <v/>
      </c>
      <c r="D821" s="6" t="str">
        <f t="shared" si="156"/>
        <v/>
      </c>
      <c r="E821" s="3" t="str">
        <f t="shared" si="163"/>
        <v/>
      </c>
      <c r="F821" t="str">
        <f t="shared" si="164"/>
        <v/>
      </c>
      <c r="G821" s="75"/>
      <c r="H821" s="76"/>
      <c r="I821" s="6" t="str">
        <f t="shared" si="165"/>
        <v/>
      </c>
      <c r="J821" s="6" t="str">
        <f t="shared" si="157"/>
        <v/>
      </c>
      <c r="K821" s="3" t="str">
        <f t="shared" si="166"/>
        <v/>
      </c>
      <c r="L821" t="str">
        <f t="shared" si="167"/>
        <v/>
      </c>
      <c r="X821" s="1" t="e">
        <f ca="1"/>
        <v>#N/A</v>
      </c>
      <c r="Y821" s="1" t="e">
        <f ca="1"/>
        <v>#N/A</v>
      </c>
      <c r="Z821" s="92" t="e">
        <f ca="1"/>
        <v>#N/A</v>
      </c>
      <c r="AA821" s="1" t="e">
        <f ca="1"/>
        <v>#N/A</v>
      </c>
      <c r="AB821" s="1" t="e">
        <f ca="1"/>
        <v>#N/A</v>
      </c>
      <c r="AC821" s="1" t="e">
        <f ca="1"/>
        <v>#N/A</v>
      </c>
      <c r="AD821" s="1" t="e">
        <f ca="1"/>
        <v>#N/A</v>
      </c>
      <c r="AE821" s="1" t="e">
        <f ca="1"/>
        <v>#N/A</v>
      </c>
      <c r="AF821" s="1" t="e">
        <f ca="1"/>
        <v>#N/A</v>
      </c>
      <c r="AG821" s="1" t="e">
        <f ca="1"/>
        <v>#N/A</v>
      </c>
      <c r="AH821" s="1" t="e">
        <f ca="1"/>
        <v>#N/A</v>
      </c>
      <c r="AI821" s="1" t="e">
        <f ca="1"/>
        <v>#N/A</v>
      </c>
      <c r="AJ821" s="1" t="e">
        <f t="shared" ca="1" si="168"/>
        <v>#N/A</v>
      </c>
      <c r="AK821" s="1" t="str">
        <f t="shared" ca="1" si="158"/>
        <v/>
      </c>
      <c r="AL821" s="93" t="str">
        <f ca="1">IF(ISNUMBER(AA821),IF(AA821&lt;intake_valve_lift!$B$4*1000,0,AA821),"")</f>
        <v/>
      </c>
      <c r="AM821" s="93" t="str">
        <f t="shared" ca="1" si="159"/>
        <v/>
      </c>
      <c r="AN821" s="1" t="str">
        <f t="shared" ca="1" si="160"/>
        <v/>
      </c>
      <c r="AO821" s="93" t="str">
        <f ca="1">IF(ISNUMBER(AE821),IF(AE821&lt;exhaust_valve_lift!$B$4*1000,0,AE821),"")</f>
        <v/>
      </c>
      <c r="AP821" s="93" t="str">
        <f t="shared" ca="1" si="161"/>
        <v/>
      </c>
      <c r="AQ821" s="1" t="e">
        <f ca="1"/>
        <v>#N/A</v>
      </c>
      <c r="AR821" s="1" t="e">
        <f ca="1"/>
        <v>#N/A</v>
      </c>
      <c r="AS821" s="1" t="e">
        <f ca="1"/>
        <v>#N/A</v>
      </c>
      <c r="AT821" s="1" t="e">
        <f ca="1"/>
        <v>#N/A</v>
      </c>
    </row>
    <row r="822" spans="1:46" x14ac:dyDescent="0.25">
      <c r="A822" s="8"/>
      <c r="B822" s="74"/>
      <c r="C822" s="6" t="str">
        <f t="shared" si="162"/>
        <v/>
      </c>
      <c r="D822" s="6" t="str">
        <f t="shared" ref="D822:D885" si="169">IF(AND(C822=0,C823=0,C821=0),1000,C822)</f>
        <v/>
      </c>
      <c r="E822" s="3" t="str">
        <f t="shared" si="163"/>
        <v/>
      </c>
      <c r="F822" t="str">
        <f t="shared" si="164"/>
        <v/>
      </c>
      <c r="G822" s="75"/>
      <c r="H822" s="76"/>
      <c r="I822" s="6" t="str">
        <f t="shared" si="165"/>
        <v/>
      </c>
      <c r="J822" s="6" t="str">
        <f t="shared" ref="J822:J885" si="170">IF(AND(I822=0,I823=0,I821=0),1000,I822)</f>
        <v/>
      </c>
      <c r="K822" s="3" t="str">
        <f t="shared" si="166"/>
        <v/>
      </c>
      <c r="L822" t="str">
        <f t="shared" si="167"/>
        <v/>
      </c>
      <c r="X822" s="1" t="e">
        <f ca="1"/>
        <v>#N/A</v>
      </c>
      <c r="Y822" s="1" t="e">
        <f ca="1"/>
        <v>#N/A</v>
      </c>
      <c r="Z822" s="92" t="e">
        <f ca="1"/>
        <v>#N/A</v>
      </c>
      <c r="AA822" s="1" t="e">
        <f ca="1"/>
        <v>#N/A</v>
      </c>
      <c r="AB822" s="1" t="e">
        <f ca="1"/>
        <v>#N/A</v>
      </c>
      <c r="AC822" s="1" t="e">
        <f ca="1"/>
        <v>#N/A</v>
      </c>
      <c r="AD822" s="1" t="e">
        <f ca="1"/>
        <v>#N/A</v>
      </c>
      <c r="AE822" s="1" t="e">
        <f ca="1"/>
        <v>#N/A</v>
      </c>
      <c r="AF822" s="1" t="e">
        <f ca="1"/>
        <v>#N/A</v>
      </c>
      <c r="AG822" s="1" t="e">
        <f ca="1"/>
        <v>#N/A</v>
      </c>
      <c r="AH822" s="1" t="e">
        <f ca="1"/>
        <v>#N/A</v>
      </c>
      <c r="AI822" s="1" t="e">
        <f ca="1"/>
        <v>#N/A</v>
      </c>
      <c r="AJ822" s="1" t="e">
        <f t="shared" ca="1" si="168"/>
        <v>#N/A</v>
      </c>
      <c r="AK822" s="1" t="str">
        <f t="shared" ref="AK822:AK885" ca="1" si="171">IF(ISNUMBER(AL822),Z822,"")</f>
        <v/>
      </c>
      <c r="AL822" s="93" t="str">
        <f ca="1">IF(ISNUMBER(AA822),IF(AA822&lt;intake_valve_lift!$B$4*1000,0,AA822),"")</f>
        <v/>
      </c>
      <c r="AM822" s="93" t="str">
        <f t="shared" ref="AM822:AM885" ca="1" si="172">IF(AND(AL822=0,AL823=0,AL821=0),1000,AL822)</f>
        <v/>
      </c>
      <c r="AN822" s="1" t="str">
        <f t="shared" ref="AN822:AN885" ca="1" si="173">IF(ISNUMBER(AO822),AD822,"")</f>
        <v/>
      </c>
      <c r="AO822" s="93" t="str">
        <f ca="1">IF(ISNUMBER(AE822),IF(AE822&lt;exhaust_valve_lift!$B$4*1000,0,AE822),"")</f>
        <v/>
      </c>
      <c r="AP822" s="93" t="str">
        <f t="shared" ref="AP822:AP885" ca="1" si="174">IF(AND(AO822=0,AO823=0,AO821=0),1000,AO822)</f>
        <v/>
      </c>
      <c r="AQ822" s="1" t="e">
        <f ca="1"/>
        <v>#N/A</v>
      </c>
      <c r="AR822" s="1" t="e">
        <f ca="1"/>
        <v>#N/A</v>
      </c>
      <c r="AS822" s="1" t="e">
        <f ca="1"/>
        <v>#N/A</v>
      </c>
      <c r="AT822" s="1" t="e">
        <f ca="1"/>
        <v>#N/A</v>
      </c>
    </row>
    <row r="823" spans="1:46" x14ac:dyDescent="0.25">
      <c r="A823" s="8"/>
      <c r="B823" s="74"/>
      <c r="C823" s="6" t="str">
        <f t="shared" si="162"/>
        <v/>
      </c>
      <c r="D823" s="6" t="str">
        <f t="shared" si="169"/>
        <v/>
      </c>
      <c r="E823" s="3" t="str">
        <f t="shared" si="163"/>
        <v/>
      </c>
      <c r="F823" t="str">
        <f t="shared" si="164"/>
        <v/>
      </c>
      <c r="G823" s="75"/>
      <c r="H823" s="76"/>
      <c r="I823" s="6" t="str">
        <f t="shared" si="165"/>
        <v/>
      </c>
      <c r="J823" s="6" t="str">
        <f t="shared" si="170"/>
        <v/>
      </c>
      <c r="K823" s="3" t="str">
        <f t="shared" si="166"/>
        <v/>
      </c>
      <c r="L823" t="str">
        <f t="shared" si="167"/>
        <v/>
      </c>
      <c r="X823" s="1" t="e">
        <f ca="1"/>
        <v>#N/A</v>
      </c>
      <c r="Y823" s="1" t="e">
        <f ca="1"/>
        <v>#N/A</v>
      </c>
      <c r="Z823" s="92" t="e">
        <f ca="1"/>
        <v>#N/A</v>
      </c>
      <c r="AA823" s="1" t="e">
        <f ca="1"/>
        <v>#N/A</v>
      </c>
      <c r="AB823" s="1" t="e">
        <f ca="1"/>
        <v>#N/A</v>
      </c>
      <c r="AC823" s="1" t="e">
        <f ca="1"/>
        <v>#N/A</v>
      </c>
      <c r="AD823" s="1" t="e">
        <f ca="1"/>
        <v>#N/A</v>
      </c>
      <c r="AE823" s="1" t="e">
        <f ca="1"/>
        <v>#N/A</v>
      </c>
      <c r="AF823" s="1" t="e">
        <f ca="1"/>
        <v>#N/A</v>
      </c>
      <c r="AG823" s="1" t="e">
        <f ca="1"/>
        <v>#N/A</v>
      </c>
      <c r="AH823" s="1" t="e">
        <f ca="1"/>
        <v>#N/A</v>
      </c>
      <c r="AI823" s="1" t="e">
        <f ca="1"/>
        <v>#N/A</v>
      </c>
      <c r="AJ823" s="1" t="e">
        <f t="shared" ca="1" si="168"/>
        <v>#N/A</v>
      </c>
      <c r="AK823" s="1" t="str">
        <f t="shared" ca="1" si="171"/>
        <v/>
      </c>
      <c r="AL823" s="93" t="str">
        <f ca="1">IF(ISNUMBER(AA823),IF(AA823&lt;intake_valve_lift!$B$4*1000,0,AA823),"")</f>
        <v/>
      </c>
      <c r="AM823" s="93" t="str">
        <f t="shared" ca="1" si="172"/>
        <v/>
      </c>
      <c r="AN823" s="1" t="str">
        <f t="shared" ca="1" si="173"/>
        <v/>
      </c>
      <c r="AO823" s="93" t="str">
        <f ca="1">IF(ISNUMBER(AE823),IF(AE823&lt;exhaust_valve_lift!$B$4*1000,0,AE823),"")</f>
        <v/>
      </c>
      <c r="AP823" s="93" t="str">
        <f t="shared" ca="1" si="174"/>
        <v/>
      </c>
      <c r="AQ823" s="1" t="e">
        <f ca="1"/>
        <v>#N/A</v>
      </c>
      <c r="AR823" s="1" t="e">
        <f ca="1"/>
        <v>#N/A</v>
      </c>
      <c r="AS823" s="1" t="e">
        <f ca="1"/>
        <v>#N/A</v>
      </c>
      <c r="AT823" s="1" t="e">
        <f ca="1"/>
        <v>#N/A</v>
      </c>
    </row>
    <row r="824" spans="1:46" x14ac:dyDescent="0.25">
      <c r="A824" s="8"/>
      <c r="B824" s="74"/>
      <c r="C824" s="6" t="str">
        <f t="shared" si="162"/>
        <v/>
      </c>
      <c r="D824" s="6" t="str">
        <f t="shared" si="169"/>
        <v/>
      </c>
      <c r="E824" s="3" t="str">
        <f t="shared" si="163"/>
        <v/>
      </c>
      <c r="F824" t="str">
        <f t="shared" si="164"/>
        <v/>
      </c>
      <c r="G824" s="75"/>
      <c r="H824" s="76"/>
      <c r="I824" s="6" t="str">
        <f t="shared" si="165"/>
        <v/>
      </c>
      <c r="J824" s="6" t="str">
        <f t="shared" si="170"/>
        <v/>
      </c>
      <c r="K824" s="3" t="str">
        <f t="shared" si="166"/>
        <v/>
      </c>
      <c r="L824" t="str">
        <f t="shared" si="167"/>
        <v/>
      </c>
      <c r="X824" s="1" t="e">
        <f ca="1"/>
        <v>#N/A</v>
      </c>
      <c r="Y824" s="1" t="e">
        <f ca="1"/>
        <v>#N/A</v>
      </c>
      <c r="Z824" s="92" t="e">
        <f ca="1"/>
        <v>#N/A</v>
      </c>
      <c r="AA824" s="1" t="e">
        <f ca="1"/>
        <v>#N/A</v>
      </c>
      <c r="AB824" s="1" t="e">
        <f ca="1"/>
        <v>#N/A</v>
      </c>
      <c r="AC824" s="1" t="e">
        <f ca="1"/>
        <v>#N/A</v>
      </c>
      <c r="AD824" s="1" t="e">
        <f ca="1"/>
        <v>#N/A</v>
      </c>
      <c r="AE824" s="1" t="e">
        <f ca="1"/>
        <v>#N/A</v>
      </c>
      <c r="AF824" s="1" t="e">
        <f ca="1"/>
        <v>#N/A</v>
      </c>
      <c r="AG824" s="1" t="e">
        <f ca="1"/>
        <v>#N/A</v>
      </c>
      <c r="AH824" s="1" t="e">
        <f ca="1"/>
        <v>#N/A</v>
      </c>
      <c r="AI824" s="1" t="e">
        <f ca="1"/>
        <v>#N/A</v>
      </c>
      <c r="AJ824" s="1" t="e">
        <f t="shared" ca="1" si="168"/>
        <v>#N/A</v>
      </c>
      <c r="AK824" s="1" t="str">
        <f t="shared" ca="1" si="171"/>
        <v/>
      </c>
      <c r="AL824" s="93" t="str">
        <f ca="1">IF(ISNUMBER(AA824),IF(AA824&lt;intake_valve_lift!$B$4*1000,0,AA824),"")</f>
        <v/>
      </c>
      <c r="AM824" s="93" t="str">
        <f t="shared" ca="1" si="172"/>
        <v/>
      </c>
      <c r="AN824" s="1" t="str">
        <f t="shared" ca="1" si="173"/>
        <v/>
      </c>
      <c r="AO824" s="93" t="str">
        <f ca="1">IF(ISNUMBER(AE824),IF(AE824&lt;exhaust_valve_lift!$B$4*1000,0,AE824),"")</f>
        <v/>
      </c>
      <c r="AP824" s="93" t="str">
        <f t="shared" ca="1" si="174"/>
        <v/>
      </c>
      <c r="AQ824" s="1" t="e">
        <f ca="1"/>
        <v>#N/A</v>
      </c>
      <c r="AR824" s="1" t="e">
        <f ca="1"/>
        <v>#N/A</v>
      </c>
      <c r="AS824" s="1" t="e">
        <f ca="1"/>
        <v>#N/A</v>
      </c>
      <c r="AT824" s="1" t="e">
        <f ca="1"/>
        <v>#N/A</v>
      </c>
    </row>
    <row r="825" spans="1:46" x14ac:dyDescent="0.25">
      <c r="A825" s="8"/>
      <c r="B825" s="74"/>
      <c r="C825" s="6" t="str">
        <f t="shared" si="162"/>
        <v/>
      </c>
      <c r="D825" s="6" t="str">
        <f t="shared" si="169"/>
        <v/>
      </c>
      <c r="E825" s="3" t="str">
        <f t="shared" si="163"/>
        <v/>
      </c>
      <c r="F825" t="str">
        <f t="shared" si="164"/>
        <v/>
      </c>
      <c r="G825" s="75"/>
      <c r="H825" s="76"/>
      <c r="I825" s="6" t="str">
        <f t="shared" si="165"/>
        <v/>
      </c>
      <c r="J825" s="6" t="str">
        <f t="shared" si="170"/>
        <v/>
      </c>
      <c r="K825" s="3" t="str">
        <f t="shared" si="166"/>
        <v/>
      </c>
      <c r="L825" t="str">
        <f t="shared" si="167"/>
        <v/>
      </c>
      <c r="X825" s="1" t="e">
        <f ca="1"/>
        <v>#N/A</v>
      </c>
      <c r="Y825" s="1" t="e">
        <f ca="1"/>
        <v>#N/A</v>
      </c>
      <c r="Z825" s="92" t="e">
        <f ca="1"/>
        <v>#N/A</v>
      </c>
      <c r="AA825" s="1" t="e">
        <f ca="1"/>
        <v>#N/A</v>
      </c>
      <c r="AB825" s="1" t="e">
        <f ca="1"/>
        <v>#N/A</v>
      </c>
      <c r="AC825" s="1" t="e">
        <f ca="1"/>
        <v>#N/A</v>
      </c>
      <c r="AD825" s="1" t="e">
        <f ca="1"/>
        <v>#N/A</v>
      </c>
      <c r="AE825" s="1" t="e">
        <f ca="1"/>
        <v>#N/A</v>
      </c>
      <c r="AF825" s="1" t="e">
        <f ca="1"/>
        <v>#N/A</v>
      </c>
      <c r="AG825" s="1" t="e">
        <f ca="1"/>
        <v>#N/A</v>
      </c>
      <c r="AH825" s="1" t="e">
        <f ca="1"/>
        <v>#N/A</v>
      </c>
      <c r="AI825" s="1" t="e">
        <f ca="1"/>
        <v>#N/A</v>
      </c>
      <c r="AJ825" s="1" t="e">
        <f t="shared" ca="1" si="168"/>
        <v>#N/A</v>
      </c>
      <c r="AK825" s="1" t="str">
        <f t="shared" ca="1" si="171"/>
        <v/>
      </c>
      <c r="AL825" s="93" t="str">
        <f ca="1">IF(ISNUMBER(AA825),IF(AA825&lt;intake_valve_lift!$B$4*1000,0,AA825),"")</f>
        <v/>
      </c>
      <c r="AM825" s="93" t="str">
        <f t="shared" ca="1" si="172"/>
        <v/>
      </c>
      <c r="AN825" s="1" t="str">
        <f t="shared" ca="1" si="173"/>
        <v/>
      </c>
      <c r="AO825" s="93" t="str">
        <f ca="1">IF(ISNUMBER(AE825),IF(AE825&lt;exhaust_valve_lift!$B$4*1000,0,AE825),"")</f>
        <v/>
      </c>
      <c r="AP825" s="93" t="str">
        <f t="shared" ca="1" si="174"/>
        <v/>
      </c>
      <c r="AQ825" s="1" t="e">
        <f ca="1"/>
        <v>#N/A</v>
      </c>
      <c r="AR825" s="1" t="e">
        <f ca="1"/>
        <v>#N/A</v>
      </c>
      <c r="AS825" s="1" t="e">
        <f ca="1"/>
        <v>#N/A</v>
      </c>
      <c r="AT825" s="1" t="e">
        <f ca="1"/>
        <v>#N/A</v>
      </c>
    </row>
    <row r="826" spans="1:46" x14ac:dyDescent="0.25">
      <c r="A826" s="8"/>
      <c r="B826" s="74"/>
      <c r="C826" s="6" t="str">
        <f t="shared" si="162"/>
        <v/>
      </c>
      <c r="D826" s="6" t="str">
        <f t="shared" si="169"/>
        <v/>
      </c>
      <c r="E826" s="3" t="str">
        <f t="shared" si="163"/>
        <v/>
      </c>
      <c r="F826" t="str">
        <f t="shared" si="164"/>
        <v/>
      </c>
      <c r="G826" s="75"/>
      <c r="H826" s="76"/>
      <c r="I826" s="6" t="str">
        <f t="shared" si="165"/>
        <v/>
      </c>
      <c r="J826" s="6" t="str">
        <f t="shared" si="170"/>
        <v/>
      </c>
      <c r="K826" s="3" t="str">
        <f t="shared" si="166"/>
        <v/>
      </c>
      <c r="L826" t="str">
        <f t="shared" si="167"/>
        <v/>
      </c>
      <c r="X826" s="1" t="e">
        <f ca="1"/>
        <v>#N/A</v>
      </c>
      <c r="Y826" s="1" t="e">
        <f ca="1"/>
        <v>#N/A</v>
      </c>
      <c r="Z826" s="92" t="e">
        <f ca="1"/>
        <v>#N/A</v>
      </c>
      <c r="AA826" s="1" t="e">
        <f ca="1"/>
        <v>#N/A</v>
      </c>
      <c r="AB826" s="1" t="e">
        <f ca="1"/>
        <v>#N/A</v>
      </c>
      <c r="AC826" s="1" t="e">
        <f ca="1"/>
        <v>#N/A</v>
      </c>
      <c r="AD826" s="1" t="e">
        <f ca="1"/>
        <v>#N/A</v>
      </c>
      <c r="AE826" s="1" t="e">
        <f ca="1"/>
        <v>#N/A</v>
      </c>
      <c r="AF826" s="1" t="e">
        <f ca="1"/>
        <v>#N/A</v>
      </c>
      <c r="AG826" s="1" t="e">
        <f ca="1"/>
        <v>#N/A</v>
      </c>
      <c r="AH826" s="1" t="e">
        <f ca="1"/>
        <v>#N/A</v>
      </c>
      <c r="AI826" s="1" t="e">
        <f ca="1"/>
        <v>#N/A</v>
      </c>
      <c r="AJ826" s="1" t="e">
        <f t="shared" ca="1" si="168"/>
        <v>#N/A</v>
      </c>
      <c r="AK826" s="1" t="str">
        <f t="shared" ca="1" si="171"/>
        <v/>
      </c>
      <c r="AL826" s="93" t="str">
        <f ca="1">IF(ISNUMBER(AA826),IF(AA826&lt;intake_valve_lift!$B$4*1000,0,AA826),"")</f>
        <v/>
      </c>
      <c r="AM826" s="93" t="str">
        <f t="shared" ca="1" si="172"/>
        <v/>
      </c>
      <c r="AN826" s="1" t="str">
        <f t="shared" ca="1" si="173"/>
        <v/>
      </c>
      <c r="AO826" s="93" t="str">
        <f ca="1">IF(ISNUMBER(AE826),IF(AE826&lt;exhaust_valve_lift!$B$4*1000,0,AE826),"")</f>
        <v/>
      </c>
      <c r="AP826" s="93" t="str">
        <f t="shared" ca="1" si="174"/>
        <v/>
      </c>
      <c r="AQ826" s="1" t="e">
        <f ca="1"/>
        <v>#N/A</v>
      </c>
      <c r="AR826" s="1" t="e">
        <f ca="1"/>
        <v>#N/A</v>
      </c>
      <c r="AS826" s="1" t="e">
        <f ca="1"/>
        <v>#N/A</v>
      </c>
      <c r="AT826" s="1" t="e">
        <f ca="1"/>
        <v>#N/A</v>
      </c>
    </row>
    <row r="827" spans="1:46" x14ac:dyDescent="0.25">
      <c r="A827" s="8"/>
      <c r="B827" s="74"/>
      <c r="C827" s="6" t="str">
        <f t="shared" si="162"/>
        <v/>
      </c>
      <c r="D827" s="6" t="str">
        <f t="shared" si="169"/>
        <v/>
      </c>
      <c r="E827" s="3" t="str">
        <f t="shared" si="163"/>
        <v/>
      </c>
      <c r="F827" t="str">
        <f t="shared" si="164"/>
        <v/>
      </c>
      <c r="G827" s="75"/>
      <c r="H827" s="76"/>
      <c r="I827" s="6" t="str">
        <f t="shared" si="165"/>
        <v/>
      </c>
      <c r="J827" s="6" t="str">
        <f t="shared" si="170"/>
        <v/>
      </c>
      <c r="K827" s="3" t="str">
        <f t="shared" si="166"/>
        <v/>
      </c>
      <c r="L827" t="str">
        <f t="shared" si="167"/>
        <v/>
      </c>
      <c r="X827" s="1" t="e">
        <f ca="1"/>
        <v>#N/A</v>
      </c>
      <c r="Y827" s="1" t="e">
        <f ca="1"/>
        <v>#N/A</v>
      </c>
      <c r="Z827" s="92" t="e">
        <f ca="1"/>
        <v>#N/A</v>
      </c>
      <c r="AA827" s="1" t="e">
        <f ca="1"/>
        <v>#N/A</v>
      </c>
      <c r="AB827" s="1" t="e">
        <f ca="1"/>
        <v>#N/A</v>
      </c>
      <c r="AC827" s="1" t="e">
        <f ca="1"/>
        <v>#N/A</v>
      </c>
      <c r="AD827" s="1" t="e">
        <f ca="1"/>
        <v>#N/A</v>
      </c>
      <c r="AE827" s="1" t="e">
        <f ca="1"/>
        <v>#N/A</v>
      </c>
      <c r="AF827" s="1" t="e">
        <f ca="1"/>
        <v>#N/A</v>
      </c>
      <c r="AG827" s="1" t="e">
        <f ca="1"/>
        <v>#N/A</v>
      </c>
      <c r="AH827" s="1" t="e">
        <f ca="1"/>
        <v>#N/A</v>
      </c>
      <c r="AI827" s="1" t="e">
        <f ca="1"/>
        <v>#N/A</v>
      </c>
      <c r="AJ827" s="1" t="e">
        <f t="shared" ca="1" si="168"/>
        <v>#N/A</v>
      </c>
      <c r="AK827" s="1" t="str">
        <f t="shared" ca="1" si="171"/>
        <v/>
      </c>
      <c r="AL827" s="93" t="str">
        <f ca="1">IF(ISNUMBER(AA827),IF(AA827&lt;intake_valve_lift!$B$4*1000,0,AA827),"")</f>
        <v/>
      </c>
      <c r="AM827" s="93" t="str">
        <f t="shared" ca="1" si="172"/>
        <v/>
      </c>
      <c r="AN827" s="1" t="str">
        <f t="shared" ca="1" si="173"/>
        <v/>
      </c>
      <c r="AO827" s="93" t="str">
        <f ca="1">IF(ISNUMBER(AE827),IF(AE827&lt;exhaust_valve_lift!$B$4*1000,0,AE827),"")</f>
        <v/>
      </c>
      <c r="AP827" s="93" t="str">
        <f t="shared" ca="1" si="174"/>
        <v/>
      </c>
      <c r="AQ827" s="1" t="e">
        <f ca="1"/>
        <v>#N/A</v>
      </c>
      <c r="AR827" s="1" t="e">
        <f ca="1"/>
        <v>#N/A</v>
      </c>
      <c r="AS827" s="1" t="e">
        <f ca="1"/>
        <v>#N/A</v>
      </c>
      <c r="AT827" s="1" t="e">
        <f ca="1"/>
        <v>#N/A</v>
      </c>
    </row>
    <row r="828" spans="1:46" x14ac:dyDescent="0.25">
      <c r="A828" s="8"/>
      <c r="B828" s="74"/>
      <c r="C828" s="6" t="str">
        <f t="shared" si="162"/>
        <v/>
      </c>
      <c r="D828" s="6" t="str">
        <f t="shared" si="169"/>
        <v/>
      </c>
      <c r="E828" s="3" t="str">
        <f t="shared" si="163"/>
        <v/>
      </c>
      <c r="F828" t="str">
        <f t="shared" si="164"/>
        <v/>
      </c>
      <c r="G828" s="75"/>
      <c r="H828" s="76"/>
      <c r="I828" s="6" t="str">
        <f t="shared" si="165"/>
        <v/>
      </c>
      <c r="J828" s="6" t="str">
        <f t="shared" si="170"/>
        <v/>
      </c>
      <c r="K828" s="3" t="str">
        <f t="shared" si="166"/>
        <v/>
      </c>
      <c r="L828" t="str">
        <f t="shared" si="167"/>
        <v/>
      </c>
      <c r="X828" s="1" t="e">
        <f ca="1"/>
        <v>#N/A</v>
      </c>
      <c r="Y828" s="1" t="e">
        <f ca="1"/>
        <v>#N/A</v>
      </c>
      <c r="Z828" s="92" t="e">
        <f ca="1"/>
        <v>#N/A</v>
      </c>
      <c r="AA828" s="1" t="e">
        <f ca="1"/>
        <v>#N/A</v>
      </c>
      <c r="AB828" s="1" t="e">
        <f ca="1"/>
        <v>#N/A</v>
      </c>
      <c r="AC828" s="1" t="e">
        <f ca="1"/>
        <v>#N/A</v>
      </c>
      <c r="AD828" s="1" t="e">
        <f ca="1"/>
        <v>#N/A</v>
      </c>
      <c r="AE828" s="1" t="e">
        <f ca="1"/>
        <v>#N/A</v>
      </c>
      <c r="AF828" s="1" t="e">
        <f ca="1"/>
        <v>#N/A</v>
      </c>
      <c r="AG828" s="1" t="e">
        <f ca="1"/>
        <v>#N/A</v>
      </c>
      <c r="AH828" s="1" t="e">
        <f ca="1"/>
        <v>#N/A</v>
      </c>
      <c r="AI828" s="1" t="e">
        <f ca="1"/>
        <v>#N/A</v>
      </c>
      <c r="AJ828" s="1" t="e">
        <f t="shared" ca="1" si="168"/>
        <v>#N/A</v>
      </c>
      <c r="AK828" s="1" t="str">
        <f t="shared" ca="1" si="171"/>
        <v/>
      </c>
      <c r="AL828" s="93" t="str">
        <f ca="1">IF(ISNUMBER(AA828),IF(AA828&lt;intake_valve_lift!$B$4*1000,0,AA828),"")</f>
        <v/>
      </c>
      <c r="AM828" s="93" t="str">
        <f t="shared" ca="1" si="172"/>
        <v/>
      </c>
      <c r="AN828" s="1" t="str">
        <f t="shared" ca="1" si="173"/>
        <v/>
      </c>
      <c r="AO828" s="93" t="str">
        <f ca="1">IF(ISNUMBER(AE828),IF(AE828&lt;exhaust_valve_lift!$B$4*1000,0,AE828),"")</f>
        <v/>
      </c>
      <c r="AP828" s="93" t="str">
        <f t="shared" ca="1" si="174"/>
        <v/>
      </c>
      <c r="AQ828" s="1" t="e">
        <f ca="1"/>
        <v>#N/A</v>
      </c>
      <c r="AR828" s="1" t="e">
        <f ca="1"/>
        <v>#N/A</v>
      </c>
      <c r="AS828" s="1" t="e">
        <f ca="1"/>
        <v>#N/A</v>
      </c>
      <c r="AT828" s="1" t="e">
        <f ca="1"/>
        <v>#N/A</v>
      </c>
    </row>
    <row r="829" spans="1:46" x14ac:dyDescent="0.25">
      <c r="A829" s="8"/>
      <c r="B829" s="74"/>
      <c r="C829" s="6" t="str">
        <f t="shared" si="162"/>
        <v/>
      </c>
      <c r="D829" s="6" t="str">
        <f t="shared" si="169"/>
        <v/>
      </c>
      <c r="E829" s="3" t="str">
        <f t="shared" si="163"/>
        <v/>
      </c>
      <c r="F829" t="str">
        <f t="shared" si="164"/>
        <v/>
      </c>
      <c r="G829" s="75"/>
      <c r="H829" s="76"/>
      <c r="I829" s="6" t="str">
        <f t="shared" si="165"/>
        <v/>
      </c>
      <c r="J829" s="6" t="str">
        <f t="shared" si="170"/>
        <v/>
      </c>
      <c r="K829" s="3" t="str">
        <f t="shared" si="166"/>
        <v/>
      </c>
      <c r="L829" t="str">
        <f t="shared" si="167"/>
        <v/>
      </c>
      <c r="X829" s="1" t="e">
        <f ca="1"/>
        <v>#N/A</v>
      </c>
      <c r="Y829" s="1" t="e">
        <f ca="1"/>
        <v>#N/A</v>
      </c>
      <c r="Z829" s="92" t="e">
        <f ca="1"/>
        <v>#N/A</v>
      </c>
      <c r="AA829" s="1" t="e">
        <f ca="1"/>
        <v>#N/A</v>
      </c>
      <c r="AB829" s="1" t="e">
        <f ca="1"/>
        <v>#N/A</v>
      </c>
      <c r="AC829" s="1" t="e">
        <f ca="1"/>
        <v>#N/A</v>
      </c>
      <c r="AD829" s="1" t="e">
        <f ca="1"/>
        <v>#N/A</v>
      </c>
      <c r="AE829" s="1" t="e">
        <f ca="1"/>
        <v>#N/A</v>
      </c>
      <c r="AF829" s="1" t="e">
        <f ca="1"/>
        <v>#N/A</v>
      </c>
      <c r="AG829" s="1" t="e">
        <f ca="1"/>
        <v>#N/A</v>
      </c>
      <c r="AH829" s="1" t="e">
        <f ca="1"/>
        <v>#N/A</v>
      </c>
      <c r="AI829" s="1" t="e">
        <f ca="1"/>
        <v>#N/A</v>
      </c>
      <c r="AJ829" s="1" t="e">
        <f t="shared" ca="1" si="168"/>
        <v>#N/A</v>
      </c>
      <c r="AK829" s="1" t="str">
        <f t="shared" ca="1" si="171"/>
        <v/>
      </c>
      <c r="AL829" s="93" t="str">
        <f ca="1">IF(ISNUMBER(AA829),IF(AA829&lt;intake_valve_lift!$B$4*1000,0,AA829),"")</f>
        <v/>
      </c>
      <c r="AM829" s="93" t="str">
        <f t="shared" ca="1" si="172"/>
        <v/>
      </c>
      <c r="AN829" s="1" t="str">
        <f t="shared" ca="1" si="173"/>
        <v/>
      </c>
      <c r="AO829" s="93" t="str">
        <f ca="1">IF(ISNUMBER(AE829),IF(AE829&lt;exhaust_valve_lift!$B$4*1000,0,AE829),"")</f>
        <v/>
      </c>
      <c r="AP829" s="93" t="str">
        <f t="shared" ca="1" si="174"/>
        <v/>
      </c>
      <c r="AQ829" s="1" t="e">
        <f ca="1"/>
        <v>#N/A</v>
      </c>
      <c r="AR829" s="1" t="e">
        <f ca="1"/>
        <v>#N/A</v>
      </c>
      <c r="AS829" s="1" t="e">
        <f ca="1"/>
        <v>#N/A</v>
      </c>
      <c r="AT829" s="1" t="e">
        <f ca="1"/>
        <v>#N/A</v>
      </c>
    </row>
    <row r="830" spans="1:46" x14ac:dyDescent="0.25">
      <c r="A830" s="8"/>
      <c r="B830" s="74"/>
      <c r="C830" s="6" t="str">
        <f t="shared" si="162"/>
        <v/>
      </c>
      <c r="D830" s="6" t="str">
        <f t="shared" si="169"/>
        <v/>
      </c>
      <c r="E830" s="3" t="str">
        <f t="shared" si="163"/>
        <v/>
      </c>
      <c r="F830" t="str">
        <f t="shared" si="164"/>
        <v/>
      </c>
      <c r="G830" s="75"/>
      <c r="H830" s="76"/>
      <c r="I830" s="6" t="str">
        <f t="shared" si="165"/>
        <v/>
      </c>
      <c r="J830" s="6" t="str">
        <f t="shared" si="170"/>
        <v/>
      </c>
      <c r="K830" s="3" t="str">
        <f t="shared" si="166"/>
        <v/>
      </c>
      <c r="L830" t="str">
        <f t="shared" si="167"/>
        <v/>
      </c>
      <c r="X830" s="1" t="e">
        <f ca="1"/>
        <v>#N/A</v>
      </c>
      <c r="Y830" s="1" t="e">
        <f ca="1"/>
        <v>#N/A</v>
      </c>
      <c r="Z830" s="92" t="e">
        <f ca="1"/>
        <v>#N/A</v>
      </c>
      <c r="AA830" s="1" t="e">
        <f ca="1"/>
        <v>#N/A</v>
      </c>
      <c r="AB830" s="1" t="e">
        <f ca="1"/>
        <v>#N/A</v>
      </c>
      <c r="AC830" s="1" t="e">
        <f ca="1"/>
        <v>#N/A</v>
      </c>
      <c r="AD830" s="1" t="e">
        <f ca="1"/>
        <v>#N/A</v>
      </c>
      <c r="AE830" s="1" t="e">
        <f ca="1"/>
        <v>#N/A</v>
      </c>
      <c r="AF830" s="1" t="e">
        <f ca="1"/>
        <v>#N/A</v>
      </c>
      <c r="AG830" s="1" t="e">
        <f ca="1"/>
        <v>#N/A</v>
      </c>
      <c r="AH830" s="1" t="e">
        <f ca="1"/>
        <v>#N/A</v>
      </c>
      <c r="AI830" s="1" t="e">
        <f ca="1"/>
        <v>#N/A</v>
      </c>
      <c r="AJ830" s="1" t="e">
        <f t="shared" ca="1" si="168"/>
        <v>#N/A</v>
      </c>
      <c r="AK830" s="1" t="str">
        <f t="shared" ca="1" si="171"/>
        <v/>
      </c>
      <c r="AL830" s="93" t="str">
        <f ca="1">IF(ISNUMBER(AA830),IF(AA830&lt;intake_valve_lift!$B$4*1000,0,AA830),"")</f>
        <v/>
      </c>
      <c r="AM830" s="93" t="str">
        <f t="shared" ca="1" si="172"/>
        <v/>
      </c>
      <c r="AN830" s="1" t="str">
        <f t="shared" ca="1" si="173"/>
        <v/>
      </c>
      <c r="AO830" s="93" t="str">
        <f ca="1">IF(ISNUMBER(AE830),IF(AE830&lt;exhaust_valve_lift!$B$4*1000,0,AE830),"")</f>
        <v/>
      </c>
      <c r="AP830" s="93" t="str">
        <f t="shared" ca="1" si="174"/>
        <v/>
      </c>
      <c r="AQ830" s="1" t="e">
        <f ca="1"/>
        <v>#N/A</v>
      </c>
      <c r="AR830" s="1" t="e">
        <f ca="1"/>
        <v>#N/A</v>
      </c>
      <c r="AS830" s="1" t="e">
        <f ca="1"/>
        <v>#N/A</v>
      </c>
      <c r="AT830" s="1" t="e">
        <f ca="1"/>
        <v>#N/A</v>
      </c>
    </row>
    <row r="831" spans="1:46" x14ac:dyDescent="0.25">
      <c r="A831" s="8"/>
      <c r="B831" s="74"/>
      <c r="C831" s="6" t="str">
        <f t="shared" si="162"/>
        <v/>
      </c>
      <c r="D831" s="6" t="str">
        <f t="shared" si="169"/>
        <v/>
      </c>
      <c r="E831" s="3" t="str">
        <f t="shared" si="163"/>
        <v/>
      </c>
      <c r="F831" t="str">
        <f t="shared" si="164"/>
        <v/>
      </c>
      <c r="G831" s="75"/>
      <c r="H831" s="76"/>
      <c r="I831" s="6" t="str">
        <f t="shared" si="165"/>
        <v/>
      </c>
      <c r="J831" s="6" t="str">
        <f t="shared" si="170"/>
        <v/>
      </c>
      <c r="K831" s="3" t="str">
        <f t="shared" si="166"/>
        <v/>
      </c>
      <c r="L831" t="str">
        <f t="shared" si="167"/>
        <v/>
      </c>
      <c r="X831" s="1" t="e">
        <f ca="1"/>
        <v>#N/A</v>
      </c>
      <c r="Y831" s="1" t="e">
        <f ca="1"/>
        <v>#N/A</v>
      </c>
      <c r="Z831" s="92" t="e">
        <f ca="1"/>
        <v>#N/A</v>
      </c>
      <c r="AA831" s="1" t="e">
        <f ca="1"/>
        <v>#N/A</v>
      </c>
      <c r="AB831" s="1" t="e">
        <f ca="1"/>
        <v>#N/A</v>
      </c>
      <c r="AC831" s="1" t="e">
        <f ca="1"/>
        <v>#N/A</v>
      </c>
      <c r="AD831" s="1" t="e">
        <f ca="1"/>
        <v>#N/A</v>
      </c>
      <c r="AE831" s="1" t="e">
        <f ca="1"/>
        <v>#N/A</v>
      </c>
      <c r="AF831" s="1" t="e">
        <f ca="1"/>
        <v>#N/A</v>
      </c>
      <c r="AG831" s="1" t="e">
        <f ca="1"/>
        <v>#N/A</v>
      </c>
      <c r="AH831" s="1" t="e">
        <f ca="1"/>
        <v>#N/A</v>
      </c>
      <c r="AI831" s="1" t="e">
        <f ca="1"/>
        <v>#N/A</v>
      </c>
      <c r="AJ831" s="1" t="e">
        <f t="shared" ca="1" si="168"/>
        <v>#N/A</v>
      </c>
      <c r="AK831" s="1" t="str">
        <f t="shared" ca="1" si="171"/>
        <v/>
      </c>
      <c r="AL831" s="93" t="str">
        <f ca="1">IF(ISNUMBER(AA831),IF(AA831&lt;intake_valve_lift!$B$4*1000,0,AA831),"")</f>
        <v/>
      </c>
      <c r="AM831" s="93" t="str">
        <f t="shared" ca="1" si="172"/>
        <v/>
      </c>
      <c r="AN831" s="1" t="str">
        <f t="shared" ca="1" si="173"/>
        <v/>
      </c>
      <c r="AO831" s="93" t="str">
        <f ca="1">IF(ISNUMBER(AE831),IF(AE831&lt;exhaust_valve_lift!$B$4*1000,0,AE831),"")</f>
        <v/>
      </c>
      <c r="AP831" s="93" t="str">
        <f t="shared" ca="1" si="174"/>
        <v/>
      </c>
      <c r="AQ831" s="1" t="e">
        <f ca="1"/>
        <v>#N/A</v>
      </c>
      <c r="AR831" s="1" t="e">
        <f ca="1"/>
        <v>#N/A</v>
      </c>
      <c r="AS831" s="1" t="e">
        <f ca="1"/>
        <v>#N/A</v>
      </c>
      <c r="AT831" s="1" t="e">
        <f ca="1"/>
        <v>#N/A</v>
      </c>
    </row>
    <row r="832" spans="1:46" x14ac:dyDescent="0.25">
      <c r="A832" s="8"/>
      <c r="B832" s="74"/>
      <c r="C832" s="6" t="str">
        <f t="shared" si="162"/>
        <v/>
      </c>
      <c r="D832" s="6" t="str">
        <f t="shared" si="169"/>
        <v/>
      </c>
      <c r="E832" s="3" t="str">
        <f t="shared" si="163"/>
        <v/>
      </c>
      <c r="F832" t="str">
        <f t="shared" si="164"/>
        <v/>
      </c>
      <c r="G832" s="75"/>
      <c r="H832" s="76"/>
      <c r="I832" s="6" t="str">
        <f t="shared" si="165"/>
        <v/>
      </c>
      <c r="J832" s="6" t="str">
        <f t="shared" si="170"/>
        <v/>
      </c>
      <c r="K832" s="3" t="str">
        <f t="shared" si="166"/>
        <v/>
      </c>
      <c r="L832" t="str">
        <f t="shared" si="167"/>
        <v/>
      </c>
      <c r="X832" s="1" t="e">
        <f ca="1"/>
        <v>#N/A</v>
      </c>
      <c r="Y832" s="1" t="e">
        <f ca="1"/>
        <v>#N/A</v>
      </c>
      <c r="Z832" s="92" t="e">
        <f ca="1"/>
        <v>#N/A</v>
      </c>
      <c r="AA832" s="1" t="e">
        <f ca="1"/>
        <v>#N/A</v>
      </c>
      <c r="AB832" s="1" t="e">
        <f ca="1"/>
        <v>#N/A</v>
      </c>
      <c r="AC832" s="1" t="e">
        <f ca="1"/>
        <v>#N/A</v>
      </c>
      <c r="AD832" s="1" t="e">
        <f ca="1"/>
        <v>#N/A</v>
      </c>
      <c r="AE832" s="1" t="e">
        <f ca="1"/>
        <v>#N/A</v>
      </c>
      <c r="AF832" s="1" t="e">
        <f ca="1"/>
        <v>#N/A</v>
      </c>
      <c r="AG832" s="1" t="e">
        <f ca="1"/>
        <v>#N/A</v>
      </c>
      <c r="AH832" s="1" t="e">
        <f ca="1"/>
        <v>#N/A</v>
      </c>
      <c r="AI832" s="1" t="e">
        <f ca="1"/>
        <v>#N/A</v>
      </c>
      <c r="AJ832" s="1" t="e">
        <f t="shared" ca="1" si="168"/>
        <v>#N/A</v>
      </c>
      <c r="AK832" s="1" t="str">
        <f t="shared" ca="1" si="171"/>
        <v/>
      </c>
      <c r="AL832" s="93" t="str">
        <f ca="1">IF(ISNUMBER(AA832),IF(AA832&lt;intake_valve_lift!$B$4*1000,0,AA832),"")</f>
        <v/>
      </c>
      <c r="AM832" s="93" t="str">
        <f t="shared" ca="1" si="172"/>
        <v/>
      </c>
      <c r="AN832" s="1" t="str">
        <f t="shared" ca="1" si="173"/>
        <v/>
      </c>
      <c r="AO832" s="93" t="str">
        <f ca="1">IF(ISNUMBER(AE832),IF(AE832&lt;exhaust_valve_lift!$B$4*1000,0,AE832),"")</f>
        <v/>
      </c>
      <c r="AP832" s="93" t="str">
        <f t="shared" ca="1" si="174"/>
        <v/>
      </c>
      <c r="AQ832" s="1" t="e">
        <f ca="1"/>
        <v>#N/A</v>
      </c>
      <c r="AR832" s="1" t="e">
        <f ca="1"/>
        <v>#N/A</v>
      </c>
      <c r="AS832" s="1" t="e">
        <f ca="1"/>
        <v>#N/A</v>
      </c>
      <c r="AT832" s="1" t="e">
        <f ca="1"/>
        <v>#N/A</v>
      </c>
    </row>
    <row r="833" spans="1:46" x14ac:dyDescent="0.25">
      <c r="A833" s="8"/>
      <c r="B833" s="74"/>
      <c r="C833" s="6" t="str">
        <f t="shared" si="162"/>
        <v/>
      </c>
      <c r="D833" s="6" t="str">
        <f t="shared" si="169"/>
        <v/>
      </c>
      <c r="E833" s="3" t="str">
        <f t="shared" si="163"/>
        <v/>
      </c>
      <c r="F833" t="str">
        <f t="shared" si="164"/>
        <v/>
      </c>
      <c r="G833" s="75"/>
      <c r="H833" s="76"/>
      <c r="I833" s="6" t="str">
        <f t="shared" si="165"/>
        <v/>
      </c>
      <c r="J833" s="6" t="str">
        <f t="shared" si="170"/>
        <v/>
      </c>
      <c r="K833" s="3" t="str">
        <f t="shared" si="166"/>
        <v/>
      </c>
      <c r="L833" t="str">
        <f t="shared" si="167"/>
        <v/>
      </c>
      <c r="X833" s="1" t="e">
        <f ca="1"/>
        <v>#N/A</v>
      </c>
      <c r="Y833" s="1" t="e">
        <f ca="1"/>
        <v>#N/A</v>
      </c>
      <c r="Z833" s="92" t="e">
        <f ca="1"/>
        <v>#N/A</v>
      </c>
      <c r="AA833" s="1" t="e">
        <f ca="1"/>
        <v>#N/A</v>
      </c>
      <c r="AB833" s="1" t="e">
        <f ca="1"/>
        <v>#N/A</v>
      </c>
      <c r="AC833" s="1" t="e">
        <f ca="1"/>
        <v>#N/A</v>
      </c>
      <c r="AD833" s="1" t="e">
        <f ca="1"/>
        <v>#N/A</v>
      </c>
      <c r="AE833" s="1" t="e">
        <f ca="1"/>
        <v>#N/A</v>
      </c>
      <c r="AF833" s="1" t="e">
        <f ca="1"/>
        <v>#N/A</v>
      </c>
      <c r="AG833" s="1" t="e">
        <f ca="1"/>
        <v>#N/A</v>
      </c>
      <c r="AH833" s="1" t="e">
        <f ca="1"/>
        <v>#N/A</v>
      </c>
      <c r="AI833" s="1" t="e">
        <f ca="1"/>
        <v>#N/A</v>
      </c>
      <c r="AJ833" s="1" t="e">
        <f t="shared" ca="1" si="168"/>
        <v>#N/A</v>
      </c>
      <c r="AK833" s="1" t="str">
        <f t="shared" ca="1" si="171"/>
        <v/>
      </c>
      <c r="AL833" s="93" t="str">
        <f ca="1">IF(ISNUMBER(AA833),IF(AA833&lt;intake_valve_lift!$B$4*1000,0,AA833),"")</f>
        <v/>
      </c>
      <c r="AM833" s="93" t="str">
        <f t="shared" ca="1" si="172"/>
        <v/>
      </c>
      <c r="AN833" s="1" t="str">
        <f t="shared" ca="1" si="173"/>
        <v/>
      </c>
      <c r="AO833" s="93" t="str">
        <f ca="1">IF(ISNUMBER(AE833),IF(AE833&lt;exhaust_valve_lift!$B$4*1000,0,AE833),"")</f>
        <v/>
      </c>
      <c r="AP833" s="93" t="str">
        <f t="shared" ca="1" si="174"/>
        <v/>
      </c>
      <c r="AQ833" s="1" t="e">
        <f ca="1"/>
        <v>#N/A</v>
      </c>
      <c r="AR833" s="1" t="e">
        <f ca="1"/>
        <v>#N/A</v>
      </c>
      <c r="AS833" s="1" t="e">
        <f ca="1"/>
        <v>#N/A</v>
      </c>
      <c r="AT833" s="1" t="e">
        <f ca="1"/>
        <v>#N/A</v>
      </c>
    </row>
    <row r="834" spans="1:46" x14ac:dyDescent="0.25">
      <c r="A834" s="8"/>
      <c r="B834" s="74"/>
      <c r="C834" s="6" t="str">
        <f t="shared" si="162"/>
        <v/>
      </c>
      <c r="D834" s="6" t="str">
        <f t="shared" si="169"/>
        <v/>
      </c>
      <c r="E834" s="3" t="str">
        <f t="shared" si="163"/>
        <v/>
      </c>
      <c r="F834" t="str">
        <f t="shared" si="164"/>
        <v/>
      </c>
      <c r="G834" s="75"/>
      <c r="H834" s="76"/>
      <c r="I834" s="6" t="str">
        <f t="shared" si="165"/>
        <v/>
      </c>
      <c r="J834" s="6" t="str">
        <f t="shared" si="170"/>
        <v/>
      </c>
      <c r="K834" s="3" t="str">
        <f t="shared" si="166"/>
        <v/>
      </c>
      <c r="L834" t="str">
        <f t="shared" si="167"/>
        <v/>
      </c>
      <c r="X834" s="1" t="e">
        <f ca="1"/>
        <v>#N/A</v>
      </c>
      <c r="Y834" s="1" t="e">
        <f ca="1"/>
        <v>#N/A</v>
      </c>
      <c r="Z834" s="92" t="e">
        <f ca="1"/>
        <v>#N/A</v>
      </c>
      <c r="AA834" s="1" t="e">
        <f ca="1"/>
        <v>#N/A</v>
      </c>
      <c r="AB834" s="1" t="e">
        <f ca="1"/>
        <v>#N/A</v>
      </c>
      <c r="AC834" s="1" t="e">
        <f ca="1"/>
        <v>#N/A</v>
      </c>
      <c r="AD834" s="1" t="e">
        <f ca="1"/>
        <v>#N/A</v>
      </c>
      <c r="AE834" s="1" t="e">
        <f ca="1"/>
        <v>#N/A</v>
      </c>
      <c r="AF834" s="1" t="e">
        <f ca="1"/>
        <v>#N/A</v>
      </c>
      <c r="AG834" s="1" t="e">
        <f ca="1"/>
        <v>#N/A</v>
      </c>
      <c r="AH834" s="1" t="e">
        <f ca="1"/>
        <v>#N/A</v>
      </c>
      <c r="AI834" s="1" t="e">
        <f ca="1"/>
        <v>#N/A</v>
      </c>
      <c r="AJ834" s="1" t="e">
        <f t="shared" ca="1" si="168"/>
        <v>#N/A</v>
      </c>
      <c r="AK834" s="1" t="str">
        <f t="shared" ca="1" si="171"/>
        <v/>
      </c>
      <c r="AL834" s="93" t="str">
        <f ca="1">IF(ISNUMBER(AA834),IF(AA834&lt;intake_valve_lift!$B$4*1000,0,AA834),"")</f>
        <v/>
      </c>
      <c r="AM834" s="93" t="str">
        <f t="shared" ca="1" si="172"/>
        <v/>
      </c>
      <c r="AN834" s="1" t="str">
        <f t="shared" ca="1" si="173"/>
        <v/>
      </c>
      <c r="AO834" s="93" t="str">
        <f ca="1">IF(ISNUMBER(AE834),IF(AE834&lt;exhaust_valve_lift!$B$4*1000,0,AE834),"")</f>
        <v/>
      </c>
      <c r="AP834" s="93" t="str">
        <f t="shared" ca="1" si="174"/>
        <v/>
      </c>
      <c r="AQ834" s="1" t="e">
        <f ca="1"/>
        <v>#N/A</v>
      </c>
      <c r="AR834" s="1" t="e">
        <f ca="1"/>
        <v>#N/A</v>
      </c>
      <c r="AS834" s="1" t="e">
        <f ca="1"/>
        <v>#N/A</v>
      </c>
      <c r="AT834" s="1" t="e">
        <f ca="1"/>
        <v>#N/A</v>
      </c>
    </row>
    <row r="835" spans="1:46" x14ac:dyDescent="0.25">
      <c r="A835" s="8"/>
      <c r="B835" s="74"/>
      <c r="C835" s="6" t="str">
        <f t="shared" si="162"/>
        <v/>
      </c>
      <c r="D835" s="6" t="str">
        <f t="shared" si="169"/>
        <v/>
      </c>
      <c r="E835" s="3" t="str">
        <f t="shared" si="163"/>
        <v/>
      </c>
      <c r="F835" t="str">
        <f t="shared" si="164"/>
        <v/>
      </c>
      <c r="G835" s="75"/>
      <c r="H835" s="76"/>
      <c r="I835" s="6" t="str">
        <f t="shared" si="165"/>
        <v/>
      </c>
      <c r="J835" s="6" t="str">
        <f t="shared" si="170"/>
        <v/>
      </c>
      <c r="K835" s="3" t="str">
        <f t="shared" si="166"/>
        <v/>
      </c>
      <c r="L835" t="str">
        <f t="shared" si="167"/>
        <v/>
      </c>
      <c r="X835" s="1" t="e">
        <f ca="1"/>
        <v>#N/A</v>
      </c>
      <c r="Y835" s="1" t="e">
        <f ca="1"/>
        <v>#N/A</v>
      </c>
      <c r="Z835" s="92" t="e">
        <f ca="1"/>
        <v>#N/A</v>
      </c>
      <c r="AA835" s="1" t="e">
        <f ca="1"/>
        <v>#N/A</v>
      </c>
      <c r="AB835" s="1" t="e">
        <f ca="1"/>
        <v>#N/A</v>
      </c>
      <c r="AC835" s="1" t="e">
        <f ca="1"/>
        <v>#N/A</v>
      </c>
      <c r="AD835" s="1" t="e">
        <f ca="1"/>
        <v>#N/A</v>
      </c>
      <c r="AE835" s="1" t="e">
        <f ca="1"/>
        <v>#N/A</v>
      </c>
      <c r="AF835" s="1" t="e">
        <f ca="1"/>
        <v>#N/A</v>
      </c>
      <c r="AG835" s="1" t="e">
        <f ca="1"/>
        <v>#N/A</v>
      </c>
      <c r="AH835" s="1" t="e">
        <f ca="1"/>
        <v>#N/A</v>
      </c>
      <c r="AI835" s="1" t="e">
        <f ca="1"/>
        <v>#N/A</v>
      </c>
      <c r="AJ835" s="1" t="e">
        <f t="shared" ca="1" si="168"/>
        <v>#N/A</v>
      </c>
      <c r="AK835" s="1" t="str">
        <f t="shared" ca="1" si="171"/>
        <v/>
      </c>
      <c r="AL835" s="93" t="str">
        <f ca="1">IF(ISNUMBER(AA835),IF(AA835&lt;intake_valve_lift!$B$4*1000,0,AA835),"")</f>
        <v/>
      </c>
      <c r="AM835" s="93" t="str">
        <f t="shared" ca="1" si="172"/>
        <v/>
      </c>
      <c r="AN835" s="1" t="str">
        <f t="shared" ca="1" si="173"/>
        <v/>
      </c>
      <c r="AO835" s="93" t="str">
        <f ca="1">IF(ISNUMBER(AE835),IF(AE835&lt;exhaust_valve_lift!$B$4*1000,0,AE835),"")</f>
        <v/>
      </c>
      <c r="AP835" s="93" t="str">
        <f t="shared" ca="1" si="174"/>
        <v/>
      </c>
      <c r="AQ835" s="1" t="e">
        <f ca="1"/>
        <v>#N/A</v>
      </c>
      <c r="AR835" s="1" t="e">
        <f ca="1"/>
        <v>#N/A</v>
      </c>
      <c r="AS835" s="1" t="e">
        <f ca="1"/>
        <v>#N/A</v>
      </c>
      <c r="AT835" s="1" t="e">
        <f ca="1"/>
        <v>#N/A</v>
      </c>
    </row>
    <row r="836" spans="1:46" x14ac:dyDescent="0.25">
      <c r="A836" s="8"/>
      <c r="B836" s="74"/>
      <c r="C836" s="6" t="str">
        <f t="shared" ref="C836:C899" si="175">IF(ISNUMBER(A836),MAX(0,ROUND(B836-$P$31,2)),"")</f>
        <v/>
      </c>
      <c r="D836" s="6" t="str">
        <f t="shared" si="169"/>
        <v/>
      </c>
      <c r="E836" s="3" t="str">
        <f t="shared" ref="E836:E899" si="176">IF(ISNUMBER(A836),A836+$Q$7-$P$27,"")</f>
        <v/>
      </c>
      <c r="F836" t="str">
        <f t="shared" ref="F836:F899" si="177">IF(ISNUMBER(A836),A836+$Q$7-$P$27-$P$4,"")</f>
        <v/>
      </c>
      <c r="G836" s="75"/>
      <c r="H836" s="76"/>
      <c r="I836" s="6" t="str">
        <f t="shared" ref="I836:I899" si="178">IF(ISNUMBER(G836),MAX(0,ROUND(H836-$S$31,2)),"")</f>
        <v/>
      </c>
      <c r="J836" s="6" t="str">
        <f t="shared" si="170"/>
        <v/>
      </c>
      <c r="K836" s="3" t="str">
        <f t="shared" ref="K836:K899" si="179">IF(ISNUMBER(G836),G836+$Q$9-$S$27,"")</f>
        <v/>
      </c>
      <c r="L836" t="str">
        <f t="shared" ref="L836:L899" si="180">IF(ISNUMBER(G836),G836+$Q$9-$S$27+$Q$4,"")</f>
        <v/>
      </c>
      <c r="X836" s="1" t="e">
        <f ca="1"/>
        <v>#N/A</v>
      </c>
      <c r="Y836" s="1" t="e">
        <f ca="1"/>
        <v>#N/A</v>
      </c>
      <c r="Z836" s="92" t="e">
        <f ca="1"/>
        <v>#N/A</v>
      </c>
      <c r="AA836" s="1" t="e">
        <f ca="1"/>
        <v>#N/A</v>
      </c>
      <c r="AB836" s="1" t="e">
        <f ca="1"/>
        <v>#N/A</v>
      </c>
      <c r="AC836" s="1" t="e">
        <f ca="1"/>
        <v>#N/A</v>
      </c>
      <c r="AD836" s="1" t="e">
        <f ca="1"/>
        <v>#N/A</v>
      </c>
      <c r="AE836" s="1" t="e">
        <f ca="1"/>
        <v>#N/A</v>
      </c>
      <c r="AF836" s="1" t="e">
        <f ca="1"/>
        <v>#N/A</v>
      </c>
      <c r="AG836" s="1" t="e">
        <f ca="1"/>
        <v>#N/A</v>
      </c>
      <c r="AH836" s="1" t="e">
        <f ca="1"/>
        <v>#N/A</v>
      </c>
      <c r="AI836" s="1" t="e">
        <f ca="1"/>
        <v>#N/A</v>
      </c>
      <c r="AJ836" s="1" t="e">
        <f t="shared" ca="1" si="168"/>
        <v>#N/A</v>
      </c>
      <c r="AK836" s="1" t="str">
        <f t="shared" ca="1" si="171"/>
        <v/>
      </c>
      <c r="AL836" s="93" t="str">
        <f ca="1">IF(ISNUMBER(AA836),IF(AA836&lt;intake_valve_lift!$B$4*1000,0,AA836),"")</f>
        <v/>
      </c>
      <c r="AM836" s="93" t="str">
        <f t="shared" ca="1" si="172"/>
        <v/>
      </c>
      <c r="AN836" s="1" t="str">
        <f t="shared" ca="1" si="173"/>
        <v/>
      </c>
      <c r="AO836" s="93" t="str">
        <f ca="1">IF(ISNUMBER(AE836),IF(AE836&lt;exhaust_valve_lift!$B$4*1000,0,AE836),"")</f>
        <v/>
      </c>
      <c r="AP836" s="93" t="str">
        <f t="shared" ca="1" si="174"/>
        <v/>
      </c>
      <c r="AQ836" s="1" t="e">
        <f ca="1"/>
        <v>#N/A</v>
      </c>
      <c r="AR836" s="1" t="e">
        <f ca="1"/>
        <v>#N/A</v>
      </c>
      <c r="AS836" s="1" t="e">
        <f ca="1"/>
        <v>#N/A</v>
      </c>
      <c r="AT836" s="1" t="e">
        <f ca="1"/>
        <v>#N/A</v>
      </c>
    </row>
    <row r="837" spans="1:46" x14ac:dyDescent="0.25">
      <c r="A837" s="8"/>
      <c r="B837" s="74"/>
      <c r="C837" s="6" t="str">
        <f t="shared" si="175"/>
        <v/>
      </c>
      <c r="D837" s="6" t="str">
        <f t="shared" si="169"/>
        <v/>
      </c>
      <c r="E837" s="3" t="str">
        <f t="shared" si="176"/>
        <v/>
      </c>
      <c r="F837" t="str">
        <f t="shared" si="177"/>
        <v/>
      </c>
      <c r="G837" s="75"/>
      <c r="H837" s="76"/>
      <c r="I837" s="6" t="str">
        <f t="shared" si="178"/>
        <v/>
      </c>
      <c r="J837" s="6" t="str">
        <f t="shared" si="170"/>
        <v/>
      </c>
      <c r="K837" s="3" t="str">
        <f t="shared" si="179"/>
        <v/>
      </c>
      <c r="L837" t="str">
        <f t="shared" si="180"/>
        <v/>
      </c>
      <c r="X837" s="1" t="e">
        <f ca="1"/>
        <v>#N/A</v>
      </c>
      <c r="Y837" s="1" t="e">
        <f ca="1"/>
        <v>#N/A</v>
      </c>
      <c r="Z837" s="92" t="e">
        <f ca="1"/>
        <v>#N/A</v>
      </c>
      <c r="AA837" s="1" t="e">
        <f ca="1"/>
        <v>#N/A</v>
      </c>
      <c r="AB837" s="1" t="e">
        <f ca="1"/>
        <v>#N/A</v>
      </c>
      <c r="AC837" s="1" t="e">
        <f ca="1"/>
        <v>#N/A</v>
      </c>
      <c r="AD837" s="1" t="e">
        <f ca="1"/>
        <v>#N/A</v>
      </c>
      <c r="AE837" s="1" t="e">
        <f ca="1"/>
        <v>#N/A</v>
      </c>
      <c r="AF837" s="1" t="e">
        <f ca="1"/>
        <v>#N/A</v>
      </c>
      <c r="AG837" s="1" t="e">
        <f ca="1"/>
        <v>#N/A</v>
      </c>
      <c r="AH837" s="1" t="e">
        <f ca="1"/>
        <v>#N/A</v>
      </c>
      <c r="AI837" s="1" t="e">
        <f ca="1"/>
        <v>#N/A</v>
      </c>
      <c r="AJ837" s="1" t="e">
        <f t="shared" ca="1" si="168"/>
        <v>#N/A</v>
      </c>
      <c r="AK837" s="1" t="str">
        <f t="shared" ca="1" si="171"/>
        <v/>
      </c>
      <c r="AL837" s="93" t="str">
        <f ca="1">IF(ISNUMBER(AA837),IF(AA837&lt;intake_valve_lift!$B$4*1000,0,AA837),"")</f>
        <v/>
      </c>
      <c r="AM837" s="93" t="str">
        <f t="shared" ca="1" si="172"/>
        <v/>
      </c>
      <c r="AN837" s="1" t="str">
        <f t="shared" ca="1" si="173"/>
        <v/>
      </c>
      <c r="AO837" s="93" t="str">
        <f ca="1">IF(ISNUMBER(AE837),IF(AE837&lt;exhaust_valve_lift!$B$4*1000,0,AE837),"")</f>
        <v/>
      </c>
      <c r="AP837" s="93" t="str">
        <f t="shared" ca="1" si="174"/>
        <v/>
      </c>
      <c r="AQ837" s="1" t="e">
        <f ca="1"/>
        <v>#N/A</v>
      </c>
      <c r="AR837" s="1" t="e">
        <f ca="1"/>
        <v>#N/A</v>
      </c>
      <c r="AS837" s="1" t="e">
        <f ca="1"/>
        <v>#N/A</v>
      </c>
      <c r="AT837" s="1" t="e">
        <f ca="1"/>
        <v>#N/A</v>
      </c>
    </row>
    <row r="838" spans="1:46" x14ac:dyDescent="0.25">
      <c r="A838" s="8"/>
      <c r="B838" s="74"/>
      <c r="C838" s="6" t="str">
        <f t="shared" si="175"/>
        <v/>
      </c>
      <c r="D838" s="6" t="str">
        <f t="shared" si="169"/>
        <v/>
      </c>
      <c r="E838" s="3" t="str">
        <f t="shared" si="176"/>
        <v/>
      </c>
      <c r="F838" t="str">
        <f t="shared" si="177"/>
        <v/>
      </c>
      <c r="G838" s="75"/>
      <c r="H838" s="76"/>
      <c r="I838" s="6" t="str">
        <f t="shared" si="178"/>
        <v/>
      </c>
      <c r="J838" s="6" t="str">
        <f t="shared" si="170"/>
        <v/>
      </c>
      <c r="K838" s="3" t="str">
        <f t="shared" si="179"/>
        <v/>
      </c>
      <c r="L838" t="str">
        <f t="shared" si="180"/>
        <v/>
      </c>
      <c r="X838" s="1" t="e">
        <f ca="1"/>
        <v>#N/A</v>
      </c>
      <c r="Y838" s="1" t="e">
        <f ca="1"/>
        <v>#N/A</v>
      </c>
      <c r="Z838" s="92" t="e">
        <f ca="1"/>
        <v>#N/A</v>
      </c>
      <c r="AA838" s="1" t="e">
        <f ca="1"/>
        <v>#N/A</v>
      </c>
      <c r="AB838" s="1" t="e">
        <f ca="1"/>
        <v>#N/A</v>
      </c>
      <c r="AC838" s="1" t="e">
        <f ca="1"/>
        <v>#N/A</v>
      </c>
      <c r="AD838" s="1" t="e">
        <f ca="1"/>
        <v>#N/A</v>
      </c>
      <c r="AE838" s="1" t="e">
        <f ca="1"/>
        <v>#N/A</v>
      </c>
      <c r="AF838" s="1" t="e">
        <f ca="1"/>
        <v>#N/A</v>
      </c>
      <c r="AG838" s="1" t="e">
        <f ca="1"/>
        <v>#N/A</v>
      </c>
      <c r="AH838" s="1" t="e">
        <f ca="1"/>
        <v>#N/A</v>
      </c>
      <c r="AI838" s="1" t="e">
        <f ca="1"/>
        <v>#N/A</v>
      </c>
      <c r="AJ838" s="1" t="e">
        <f t="shared" ref="AJ838:AJ901" ca="1" si="181">AI838-AG838</f>
        <v>#N/A</v>
      </c>
      <c r="AK838" s="1" t="str">
        <f t="shared" ca="1" si="171"/>
        <v/>
      </c>
      <c r="AL838" s="93" t="str">
        <f ca="1">IF(ISNUMBER(AA838),IF(AA838&lt;intake_valve_lift!$B$4*1000,0,AA838),"")</f>
        <v/>
      </c>
      <c r="AM838" s="93" t="str">
        <f t="shared" ca="1" si="172"/>
        <v/>
      </c>
      <c r="AN838" s="1" t="str">
        <f t="shared" ca="1" si="173"/>
        <v/>
      </c>
      <c r="AO838" s="93" t="str">
        <f ca="1">IF(ISNUMBER(AE838),IF(AE838&lt;exhaust_valve_lift!$B$4*1000,0,AE838),"")</f>
        <v/>
      </c>
      <c r="AP838" s="93" t="str">
        <f t="shared" ca="1" si="174"/>
        <v/>
      </c>
      <c r="AQ838" s="1" t="e">
        <f ca="1"/>
        <v>#N/A</v>
      </c>
      <c r="AR838" s="1" t="e">
        <f ca="1"/>
        <v>#N/A</v>
      </c>
      <c r="AS838" s="1" t="e">
        <f ca="1"/>
        <v>#N/A</v>
      </c>
      <c r="AT838" s="1" t="e">
        <f ca="1"/>
        <v>#N/A</v>
      </c>
    </row>
    <row r="839" spans="1:46" x14ac:dyDescent="0.25">
      <c r="A839" s="8"/>
      <c r="B839" s="74"/>
      <c r="C839" s="6" t="str">
        <f t="shared" si="175"/>
        <v/>
      </c>
      <c r="D839" s="6" t="str">
        <f t="shared" si="169"/>
        <v/>
      </c>
      <c r="E839" s="3" t="str">
        <f t="shared" si="176"/>
        <v/>
      </c>
      <c r="F839" t="str">
        <f t="shared" si="177"/>
        <v/>
      </c>
      <c r="G839" s="75"/>
      <c r="H839" s="76"/>
      <c r="I839" s="6" t="str">
        <f t="shared" si="178"/>
        <v/>
      </c>
      <c r="J839" s="6" t="str">
        <f t="shared" si="170"/>
        <v/>
      </c>
      <c r="K839" s="3" t="str">
        <f t="shared" si="179"/>
        <v/>
      </c>
      <c r="L839" t="str">
        <f t="shared" si="180"/>
        <v/>
      </c>
      <c r="X839" s="1" t="e">
        <f ca="1"/>
        <v>#N/A</v>
      </c>
      <c r="Y839" s="1" t="e">
        <f ca="1"/>
        <v>#N/A</v>
      </c>
      <c r="Z839" s="92" t="e">
        <f ca="1"/>
        <v>#N/A</v>
      </c>
      <c r="AA839" s="1" t="e">
        <f ca="1"/>
        <v>#N/A</v>
      </c>
      <c r="AB839" s="1" t="e">
        <f ca="1"/>
        <v>#N/A</v>
      </c>
      <c r="AC839" s="1" t="e">
        <f ca="1"/>
        <v>#N/A</v>
      </c>
      <c r="AD839" s="1" t="e">
        <f ca="1"/>
        <v>#N/A</v>
      </c>
      <c r="AE839" s="1" t="e">
        <f ca="1"/>
        <v>#N/A</v>
      </c>
      <c r="AF839" s="1" t="e">
        <f ca="1"/>
        <v>#N/A</v>
      </c>
      <c r="AG839" s="1" t="e">
        <f ca="1"/>
        <v>#N/A</v>
      </c>
      <c r="AH839" s="1" t="e">
        <f ca="1"/>
        <v>#N/A</v>
      </c>
      <c r="AI839" s="1" t="e">
        <f ca="1"/>
        <v>#N/A</v>
      </c>
      <c r="AJ839" s="1" t="e">
        <f t="shared" ca="1" si="181"/>
        <v>#N/A</v>
      </c>
      <c r="AK839" s="1" t="str">
        <f t="shared" ca="1" si="171"/>
        <v/>
      </c>
      <c r="AL839" s="93" t="str">
        <f ca="1">IF(ISNUMBER(AA839),IF(AA839&lt;intake_valve_lift!$B$4*1000,0,AA839),"")</f>
        <v/>
      </c>
      <c r="AM839" s="93" t="str">
        <f t="shared" ca="1" si="172"/>
        <v/>
      </c>
      <c r="AN839" s="1" t="str">
        <f t="shared" ca="1" si="173"/>
        <v/>
      </c>
      <c r="AO839" s="93" t="str">
        <f ca="1">IF(ISNUMBER(AE839),IF(AE839&lt;exhaust_valve_lift!$B$4*1000,0,AE839),"")</f>
        <v/>
      </c>
      <c r="AP839" s="93" t="str">
        <f t="shared" ca="1" si="174"/>
        <v/>
      </c>
      <c r="AQ839" s="1" t="e">
        <f ca="1"/>
        <v>#N/A</v>
      </c>
      <c r="AR839" s="1" t="e">
        <f ca="1"/>
        <v>#N/A</v>
      </c>
      <c r="AS839" s="1" t="e">
        <f ca="1"/>
        <v>#N/A</v>
      </c>
      <c r="AT839" s="1" t="e">
        <f ca="1"/>
        <v>#N/A</v>
      </c>
    </row>
    <row r="840" spans="1:46" x14ac:dyDescent="0.25">
      <c r="A840" s="8"/>
      <c r="B840" s="74"/>
      <c r="C840" s="6" t="str">
        <f t="shared" si="175"/>
        <v/>
      </c>
      <c r="D840" s="6" t="str">
        <f t="shared" si="169"/>
        <v/>
      </c>
      <c r="E840" s="3" t="str">
        <f t="shared" si="176"/>
        <v/>
      </c>
      <c r="F840" t="str">
        <f t="shared" si="177"/>
        <v/>
      </c>
      <c r="G840" s="75"/>
      <c r="H840" s="76"/>
      <c r="I840" s="6" t="str">
        <f t="shared" si="178"/>
        <v/>
      </c>
      <c r="J840" s="6" t="str">
        <f t="shared" si="170"/>
        <v/>
      </c>
      <c r="K840" s="3" t="str">
        <f t="shared" si="179"/>
        <v/>
      </c>
      <c r="L840" t="str">
        <f t="shared" si="180"/>
        <v/>
      </c>
      <c r="X840" s="1" t="e">
        <f ca="1"/>
        <v>#N/A</v>
      </c>
      <c r="Y840" s="1" t="e">
        <f ca="1"/>
        <v>#N/A</v>
      </c>
      <c r="Z840" s="92" t="e">
        <f ca="1"/>
        <v>#N/A</v>
      </c>
      <c r="AA840" s="1" t="e">
        <f ca="1"/>
        <v>#N/A</v>
      </c>
      <c r="AB840" s="1" t="e">
        <f ca="1"/>
        <v>#N/A</v>
      </c>
      <c r="AC840" s="1" t="e">
        <f ca="1"/>
        <v>#N/A</v>
      </c>
      <c r="AD840" s="1" t="e">
        <f ca="1"/>
        <v>#N/A</v>
      </c>
      <c r="AE840" s="1" t="e">
        <f ca="1"/>
        <v>#N/A</v>
      </c>
      <c r="AF840" s="1" t="e">
        <f ca="1"/>
        <v>#N/A</v>
      </c>
      <c r="AG840" s="1" t="e">
        <f ca="1"/>
        <v>#N/A</v>
      </c>
      <c r="AH840" s="1" t="e">
        <f ca="1"/>
        <v>#N/A</v>
      </c>
      <c r="AI840" s="1" t="e">
        <f ca="1"/>
        <v>#N/A</v>
      </c>
      <c r="AJ840" s="1" t="e">
        <f t="shared" ca="1" si="181"/>
        <v>#N/A</v>
      </c>
      <c r="AK840" s="1" t="str">
        <f t="shared" ca="1" si="171"/>
        <v/>
      </c>
      <c r="AL840" s="93" t="str">
        <f ca="1">IF(ISNUMBER(AA840),IF(AA840&lt;intake_valve_lift!$B$4*1000,0,AA840),"")</f>
        <v/>
      </c>
      <c r="AM840" s="93" t="str">
        <f t="shared" ca="1" si="172"/>
        <v/>
      </c>
      <c r="AN840" s="1" t="str">
        <f t="shared" ca="1" si="173"/>
        <v/>
      </c>
      <c r="AO840" s="93" t="str">
        <f ca="1">IF(ISNUMBER(AE840),IF(AE840&lt;exhaust_valve_lift!$B$4*1000,0,AE840),"")</f>
        <v/>
      </c>
      <c r="AP840" s="93" t="str">
        <f t="shared" ca="1" si="174"/>
        <v/>
      </c>
      <c r="AQ840" s="1" t="e">
        <f ca="1"/>
        <v>#N/A</v>
      </c>
      <c r="AR840" s="1" t="e">
        <f ca="1"/>
        <v>#N/A</v>
      </c>
      <c r="AS840" s="1" t="e">
        <f ca="1"/>
        <v>#N/A</v>
      </c>
      <c r="AT840" s="1" t="e">
        <f ca="1"/>
        <v>#N/A</v>
      </c>
    </row>
    <row r="841" spans="1:46" x14ac:dyDescent="0.25">
      <c r="A841" s="8"/>
      <c r="B841" s="74"/>
      <c r="C841" s="6" t="str">
        <f t="shared" si="175"/>
        <v/>
      </c>
      <c r="D841" s="6" t="str">
        <f t="shared" si="169"/>
        <v/>
      </c>
      <c r="E841" s="3" t="str">
        <f t="shared" si="176"/>
        <v/>
      </c>
      <c r="F841" t="str">
        <f t="shared" si="177"/>
        <v/>
      </c>
      <c r="G841" s="75"/>
      <c r="H841" s="76"/>
      <c r="I841" s="6" t="str">
        <f t="shared" si="178"/>
        <v/>
      </c>
      <c r="J841" s="6" t="str">
        <f t="shared" si="170"/>
        <v/>
      </c>
      <c r="K841" s="3" t="str">
        <f t="shared" si="179"/>
        <v/>
      </c>
      <c r="L841" t="str">
        <f t="shared" si="180"/>
        <v/>
      </c>
      <c r="X841" s="1" t="e">
        <f ca="1"/>
        <v>#N/A</v>
      </c>
      <c r="Y841" s="1" t="e">
        <f ca="1"/>
        <v>#N/A</v>
      </c>
      <c r="Z841" s="92" t="e">
        <f ca="1"/>
        <v>#N/A</v>
      </c>
      <c r="AA841" s="1" t="e">
        <f ca="1"/>
        <v>#N/A</v>
      </c>
      <c r="AB841" s="1" t="e">
        <f ca="1"/>
        <v>#N/A</v>
      </c>
      <c r="AC841" s="1" t="e">
        <f ca="1"/>
        <v>#N/A</v>
      </c>
      <c r="AD841" s="1" t="e">
        <f ca="1"/>
        <v>#N/A</v>
      </c>
      <c r="AE841" s="1" t="e">
        <f ca="1"/>
        <v>#N/A</v>
      </c>
      <c r="AF841" s="1" t="e">
        <f ca="1"/>
        <v>#N/A</v>
      </c>
      <c r="AG841" s="1" t="e">
        <f ca="1"/>
        <v>#N/A</v>
      </c>
      <c r="AH841" s="1" t="e">
        <f ca="1"/>
        <v>#N/A</v>
      </c>
      <c r="AI841" s="1" t="e">
        <f ca="1"/>
        <v>#N/A</v>
      </c>
      <c r="AJ841" s="1" t="e">
        <f t="shared" ca="1" si="181"/>
        <v>#N/A</v>
      </c>
      <c r="AK841" s="1" t="str">
        <f t="shared" ca="1" si="171"/>
        <v/>
      </c>
      <c r="AL841" s="93" t="str">
        <f ca="1">IF(ISNUMBER(AA841),IF(AA841&lt;intake_valve_lift!$B$4*1000,0,AA841),"")</f>
        <v/>
      </c>
      <c r="AM841" s="93" t="str">
        <f t="shared" ca="1" si="172"/>
        <v/>
      </c>
      <c r="AN841" s="1" t="str">
        <f t="shared" ca="1" si="173"/>
        <v/>
      </c>
      <c r="AO841" s="93" t="str">
        <f ca="1">IF(ISNUMBER(AE841),IF(AE841&lt;exhaust_valve_lift!$B$4*1000,0,AE841),"")</f>
        <v/>
      </c>
      <c r="AP841" s="93" t="str">
        <f t="shared" ca="1" si="174"/>
        <v/>
      </c>
      <c r="AQ841" s="1" t="e">
        <f ca="1"/>
        <v>#N/A</v>
      </c>
      <c r="AR841" s="1" t="e">
        <f ca="1"/>
        <v>#N/A</v>
      </c>
      <c r="AS841" s="1" t="e">
        <f ca="1"/>
        <v>#N/A</v>
      </c>
      <c r="AT841" s="1" t="e">
        <f ca="1"/>
        <v>#N/A</v>
      </c>
    </row>
    <row r="842" spans="1:46" x14ac:dyDescent="0.25">
      <c r="A842" s="8"/>
      <c r="B842" s="74"/>
      <c r="C842" s="6" t="str">
        <f t="shared" si="175"/>
        <v/>
      </c>
      <c r="D842" s="6" t="str">
        <f t="shared" si="169"/>
        <v/>
      </c>
      <c r="E842" s="3" t="str">
        <f t="shared" si="176"/>
        <v/>
      </c>
      <c r="F842" t="str">
        <f t="shared" si="177"/>
        <v/>
      </c>
      <c r="G842" s="75"/>
      <c r="H842" s="76"/>
      <c r="I842" s="6" t="str">
        <f t="shared" si="178"/>
        <v/>
      </c>
      <c r="J842" s="6" t="str">
        <f t="shared" si="170"/>
        <v/>
      </c>
      <c r="K842" s="3" t="str">
        <f t="shared" si="179"/>
        <v/>
      </c>
      <c r="L842" t="str">
        <f t="shared" si="180"/>
        <v/>
      </c>
      <c r="X842" s="1" t="e">
        <f ca="1"/>
        <v>#N/A</v>
      </c>
      <c r="Y842" s="1" t="e">
        <f ca="1"/>
        <v>#N/A</v>
      </c>
      <c r="Z842" s="92" t="e">
        <f ca="1"/>
        <v>#N/A</v>
      </c>
      <c r="AA842" s="1" t="e">
        <f ca="1"/>
        <v>#N/A</v>
      </c>
      <c r="AB842" s="1" t="e">
        <f ca="1"/>
        <v>#N/A</v>
      </c>
      <c r="AC842" s="1" t="e">
        <f ca="1"/>
        <v>#N/A</v>
      </c>
      <c r="AD842" s="1" t="e">
        <f ca="1"/>
        <v>#N/A</v>
      </c>
      <c r="AE842" s="1" t="e">
        <f ca="1"/>
        <v>#N/A</v>
      </c>
      <c r="AF842" s="1" t="e">
        <f ca="1"/>
        <v>#N/A</v>
      </c>
      <c r="AG842" s="1" t="e">
        <f ca="1"/>
        <v>#N/A</v>
      </c>
      <c r="AH842" s="1" t="e">
        <f ca="1"/>
        <v>#N/A</v>
      </c>
      <c r="AI842" s="1" t="e">
        <f ca="1"/>
        <v>#N/A</v>
      </c>
      <c r="AJ842" s="1" t="e">
        <f t="shared" ca="1" si="181"/>
        <v>#N/A</v>
      </c>
      <c r="AK842" s="1" t="str">
        <f t="shared" ca="1" si="171"/>
        <v/>
      </c>
      <c r="AL842" s="93" t="str">
        <f ca="1">IF(ISNUMBER(AA842),IF(AA842&lt;intake_valve_lift!$B$4*1000,0,AA842),"")</f>
        <v/>
      </c>
      <c r="AM842" s="93" t="str">
        <f t="shared" ca="1" si="172"/>
        <v/>
      </c>
      <c r="AN842" s="1" t="str">
        <f t="shared" ca="1" si="173"/>
        <v/>
      </c>
      <c r="AO842" s="93" t="str">
        <f ca="1">IF(ISNUMBER(AE842),IF(AE842&lt;exhaust_valve_lift!$B$4*1000,0,AE842),"")</f>
        <v/>
      </c>
      <c r="AP842" s="93" t="str">
        <f t="shared" ca="1" si="174"/>
        <v/>
      </c>
      <c r="AQ842" s="1" t="e">
        <f ca="1"/>
        <v>#N/A</v>
      </c>
      <c r="AR842" s="1" t="e">
        <f ca="1"/>
        <v>#N/A</v>
      </c>
      <c r="AS842" s="1" t="e">
        <f ca="1"/>
        <v>#N/A</v>
      </c>
      <c r="AT842" s="1" t="e">
        <f ca="1"/>
        <v>#N/A</v>
      </c>
    </row>
    <row r="843" spans="1:46" x14ac:dyDescent="0.25">
      <c r="A843" s="8"/>
      <c r="B843" s="74"/>
      <c r="C843" s="6" t="str">
        <f t="shared" si="175"/>
        <v/>
      </c>
      <c r="D843" s="6" t="str">
        <f t="shared" si="169"/>
        <v/>
      </c>
      <c r="E843" s="3" t="str">
        <f t="shared" si="176"/>
        <v/>
      </c>
      <c r="F843" t="str">
        <f t="shared" si="177"/>
        <v/>
      </c>
      <c r="G843" s="75"/>
      <c r="H843" s="76"/>
      <c r="I843" s="6" t="str">
        <f t="shared" si="178"/>
        <v/>
      </c>
      <c r="J843" s="6" t="str">
        <f t="shared" si="170"/>
        <v/>
      </c>
      <c r="K843" s="3" t="str">
        <f t="shared" si="179"/>
        <v/>
      </c>
      <c r="L843" t="str">
        <f t="shared" si="180"/>
        <v/>
      </c>
      <c r="X843" s="1" t="e">
        <f ca="1"/>
        <v>#N/A</v>
      </c>
      <c r="Y843" s="1" t="e">
        <f ca="1"/>
        <v>#N/A</v>
      </c>
      <c r="Z843" s="92" t="e">
        <f ca="1"/>
        <v>#N/A</v>
      </c>
      <c r="AA843" s="1" t="e">
        <f ca="1"/>
        <v>#N/A</v>
      </c>
      <c r="AB843" s="1" t="e">
        <f ca="1"/>
        <v>#N/A</v>
      </c>
      <c r="AC843" s="1" t="e">
        <f ca="1"/>
        <v>#N/A</v>
      </c>
      <c r="AD843" s="1" t="e">
        <f ca="1"/>
        <v>#N/A</v>
      </c>
      <c r="AE843" s="1" t="e">
        <f ca="1"/>
        <v>#N/A</v>
      </c>
      <c r="AF843" s="1" t="e">
        <f ca="1"/>
        <v>#N/A</v>
      </c>
      <c r="AG843" s="1" t="e">
        <f ca="1"/>
        <v>#N/A</v>
      </c>
      <c r="AH843" s="1" t="e">
        <f ca="1"/>
        <v>#N/A</v>
      </c>
      <c r="AI843" s="1" t="e">
        <f ca="1"/>
        <v>#N/A</v>
      </c>
      <c r="AJ843" s="1" t="e">
        <f t="shared" ca="1" si="181"/>
        <v>#N/A</v>
      </c>
      <c r="AK843" s="1" t="str">
        <f t="shared" ca="1" si="171"/>
        <v/>
      </c>
      <c r="AL843" s="93" t="str">
        <f ca="1">IF(ISNUMBER(AA843),IF(AA843&lt;intake_valve_lift!$B$4*1000,0,AA843),"")</f>
        <v/>
      </c>
      <c r="AM843" s="93" t="str">
        <f t="shared" ca="1" si="172"/>
        <v/>
      </c>
      <c r="AN843" s="1" t="str">
        <f t="shared" ca="1" si="173"/>
        <v/>
      </c>
      <c r="AO843" s="93" t="str">
        <f ca="1">IF(ISNUMBER(AE843),IF(AE843&lt;exhaust_valve_lift!$B$4*1000,0,AE843),"")</f>
        <v/>
      </c>
      <c r="AP843" s="93" t="str">
        <f t="shared" ca="1" si="174"/>
        <v/>
      </c>
      <c r="AQ843" s="1" t="e">
        <f ca="1"/>
        <v>#N/A</v>
      </c>
      <c r="AR843" s="1" t="e">
        <f ca="1"/>
        <v>#N/A</v>
      </c>
      <c r="AS843" s="1" t="e">
        <f ca="1"/>
        <v>#N/A</v>
      </c>
      <c r="AT843" s="1" t="e">
        <f ca="1"/>
        <v>#N/A</v>
      </c>
    </row>
    <row r="844" spans="1:46" x14ac:dyDescent="0.25">
      <c r="A844" s="8"/>
      <c r="B844" s="74"/>
      <c r="C844" s="6" t="str">
        <f t="shared" si="175"/>
        <v/>
      </c>
      <c r="D844" s="6" t="str">
        <f t="shared" si="169"/>
        <v/>
      </c>
      <c r="E844" s="3" t="str">
        <f t="shared" si="176"/>
        <v/>
      </c>
      <c r="F844" t="str">
        <f t="shared" si="177"/>
        <v/>
      </c>
      <c r="G844" s="75"/>
      <c r="H844" s="76"/>
      <c r="I844" s="6" t="str">
        <f t="shared" si="178"/>
        <v/>
      </c>
      <c r="J844" s="6" t="str">
        <f t="shared" si="170"/>
        <v/>
      </c>
      <c r="K844" s="3" t="str">
        <f t="shared" si="179"/>
        <v/>
      </c>
      <c r="L844" t="str">
        <f t="shared" si="180"/>
        <v/>
      </c>
      <c r="X844" s="1" t="e">
        <f ca="1"/>
        <v>#N/A</v>
      </c>
      <c r="Y844" s="1" t="e">
        <f ca="1"/>
        <v>#N/A</v>
      </c>
      <c r="Z844" s="92" t="e">
        <f ca="1"/>
        <v>#N/A</v>
      </c>
      <c r="AA844" s="1" t="e">
        <f ca="1"/>
        <v>#N/A</v>
      </c>
      <c r="AB844" s="1" t="e">
        <f ca="1"/>
        <v>#N/A</v>
      </c>
      <c r="AC844" s="1" t="e">
        <f ca="1"/>
        <v>#N/A</v>
      </c>
      <c r="AD844" s="1" t="e">
        <f ca="1"/>
        <v>#N/A</v>
      </c>
      <c r="AE844" s="1" t="e">
        <f ca="1"/>
        <v>#N/A</v>
      </c>
      <c r="AF844" s="1" t="e">
        <f ca="1"/>
        <v>#N/A</v>
      </c>
      <c r="AG844" s="1" t="e">
        <f ca="1"/>
        <v>#N/A</v>
      </c>
      <c r="AH844" s="1" t="e">
        <f ca="1"/>
        <v>#N/A</v>
      </c>
      <c r="AI844" s="1" t="e">
        <f ca="1"/>
        <v>#N/A</v>
      </c>
      <c r="AJ844" s="1" t="e">
        <f t="shared" ca="1" si="181"/>
        <v>#N/A</v>
      </c>
      <c r="AK844" s="1" t="str">
        <f t="shared" ca="1" si="171"/>
        <v/>
      </c>
      <c r="AL844" s="93" t="str">
        <f ca="1">IF(ISNUMBER(AA844),IF(AA844&lt;intake_valve_lift!$B$4*1000,0,AA844),"")</f>
        <v/>
      </c>
      <c r="AM844" s="93" t="str">
        <f t="shared" ca="1" si="172"/>
        <v/>
      </c>
      <c r="AN844" s="1" t="str">
        <f t="shared" ca="1" si="173"/>
        <v/>
      </c>
      <c r="AO844" s="93" t="str">
        <f ca="1">IF(ISNUMBER(AE844),IF(AE844&lt;exhaust_valve_lift!$B$4*1000,0,AE844),"")</f>
        <v/>
      </c>
      <c r="AP844" s="93" t="str">
        <f t="shared" ca="1" si="174"/>
        <v/>
      </c>
      <c r="AQ844" s="1" t="e">
        <f ca="1"/>
        <v>#N/A</v>
      </c>
      <c r="AR844" s="1" t="e">
        <f ca="1"/>
        <v>#N/A</v>
      </c>
      <c r="AS844" s="1" t="e">
        <f ca="1"/>
        <v>#N/A</v>
      </c>
      <c r="AT844" s="1" t="e">
        <f ca="1"/>
        <v>#N/A</v>
      </c>
    </row>
    <row r="845" spans="1:46" x14ac:dyDescent="0.25">
      <c r="A845" s="8"/>
      <c r="B845" s="74"/>
      <c r="C845" s="6" t="str">
        <f t="shared" si="175"/>
        <v/>
      </c>
      <c r="D845" s="6" t="str">
        <f t="shared" si="169"/>
        <v/>
      </c>
      <c r="E845" s="3" t="str">
        <f t="shared" si="176"/>
        <v/>
      </c>
      <c r="F845" t="str">
        <f t="shared" si="177"/>
        <v/>
      </c>
      <c r="G845" s="75"/>
      <c r="H845" s="76"/>
      <c r="I845" s="6" t="str">
        <f t="shared" si="178"/>
        <v/>
      </c>
      <c r="J845" s="6" t="str">
        <f t="shared" si="170"/>
        <v/>
      </c>
      <c r="K845" s="3" t="str">
        <f t="shared" si="179"/>
        <v/>
      </c>
      <c r="L845" t="str">
        <f t="shared" si="180"/>
        <v/>
      </c>
      <c r="X845" s="1" t="e">
        <f ca="1"/>
        <v>#N/A</v>
      </c>
      <c r="Y845" s="1" t="e">
        <f ca="1"/>
        <v>#N/A</v>
      </c>
      <c r="Z845" s="92" t="e">
        <f ca="1"/>
        <v>#N/A</v>
      </c>
      <c r="AA845" s="1" t="e">
        <f ca="1"/>
        <v>#N/A</v>
      </c>
      <c r="AB845" s="1" t="e">
        <f ca="1"/>
        <v>#N/A</v>
      </c>
      <c r="AC845" s="1" t="e">
        <f ca="1"/>
        <v>#N/A</v>
      </c>
      <c r="AD845" s="1" t="e">
        <f ca="1"/>
        <v>#N/A</v>
      </c>
      <c r="AE845" s="1" t="e">
        <f ca="1"/>
        <v>#N/A</v>
      </c>
      <c r="AF845" s="1" t="e">
        <f ca="1"/>
        <v>#N/A</v>
      </c>
      <c r="AG845" s="1" t="e">
        <f ca="1"/>
        <v>#N/A</v>
      </c>
      <c r="AH845" s="1" t="e">
        <f ca="1"/>
        <v>#N/A</v>
      </c>
      <c r="AI845" s="1" t="e">
        <f ca="1"/>
        <v>#N/A</v>
      </c>
      <c r="AJ845" s="1" t="e">
        <f t="shared" ca="1" si="181"/>
        <v>#N/A</v>
      </c>
      <c r="AK845" s="1" t="str">
        <f t="shared" ca="1" si="171"/>
        <v/>
      </c>
      <c r="AL845" s="93" t="str">
        <f ca="1">IF(ISNUMBER(AA845),IF(AA845&lt;intake_valve_lift!$B$4*1000,0,AA845),"")</f>
        <v/>
      </c>
      <c r="AM845" s="93" t="str">
        <f t="shared" ca="1" si="172"/>
        <v/>
      </c>
      <c r="AN845" s="1" t="str">
        <f t="shared" ca="1" si="173"/>
        <v/>
      </c>
      <c r="AO845" s="93" t="str">
        <f ca="1">IF(ISNUMBER(AE845),IF(AE845&lt;exhaust_valve_lift!$B$4*1000,0,AE845),"")</f>
        <v/>
      </c>
      <c r="AP845" s="93" t="str">
        <f t="shared" ca="1" si="174"/>
        <v/>
      </c>
      <c r="AQ845" s="1" t="e">
        <f ca="1"/>
        <v>#N/A</v>
      </c>
      <c r="AR845" s="1" t="e">
        <f ca="1"/>
        <v>#N/A</v>
      </c>
      <c r="AS845" s="1" t="e">
        <f ca="1"/>
        <v>#N/A</v>
      </c>
      <c r="AT845" s="1" t="e">
        <f ca="1"/>
        <v>#N/A</v>
      </c>
    </row>
    <row r="846" spans="1:46" x14ac:dyDescent="0.25">
      <c r="A846" s="8"/>
      <c r="B846" s="74"/>
      <c r="C846" s="6" t="str">
        <f t="shared" si="175"/>
        <v/>
      </c>
      <c r="D846" s="6" t="str">
        <f t="shared" si="169"/>
        <v/>
      </c>
      <c r="E846" s="3" t="str">
        <f t="shared" si="176"/>
        <v/>
      </c>
      <c r="F846" t="str">
        <f t="shared" si="177"/>
        <v/>
      </c>
      <c r="G846" s="75"/>
      <c r="H846" s="76"/>
      <c r="I846" s="6" t="str">
        <f t="shared" si="178"/>
        <v/>
      </c>
      <c r="J846" s="6" t="str">
        <f t="shared" si="170"/>
        <v/>
      </c>
      <c r="K846" s="3" t="str">
        <f t="shared" si="179"/>
        <v/>
      </c>
      <c r="L846" t="str">
        <f t="shared" si="180"/>
        <v/>
      </c>
      <c r="X846" s="1" t="e">
        <f ca="1"/>
        <v>#N/A</v>
      </c>
      <c r="Y846" s="1" t="e">
        <f ca="1"/>
        <v>#N/A</v>
      </c>
      <c r="Z846" s="92" t="e">
        <f ca="1"/>
        <v>#N/A</v>
      </c>
      <c r="AA846" s="1" t="e">
        <f ca="1"/>
        <v>#N/A</v>
      </c>
      <c r="AB846" s="1" t="e">
        <f ca="1"/>
        <v>#N/A</v>
      </c>
      <c r="AC846" s="1" t="e">
        <f ca="1"/>
        <v>#N/A</v>
      </c>
      <c r="AD846" s="1" t="e">
        <f ca="1"/>
        <v>#N/A</v>
      </c>
      <c r="AE846" s="1" t="e">
        <f ca="1"/>
        <v>#N/A</v>
      </c>
      <c r="AF846" s="1" t="e">
        <f ca="1"/>
        <v>#N/A</v>
      </c>
      <c r="AG846" s="1" t="e">
        <f ca="1"/>
        <v>#N/A</v>
      </c>
      <c r="AH846" s="1" t="e">
        <f ca="1"/>
        <v>#N/A</v>
      </c>
      <c r="AI846" s="1" t="e">
        <f ca="1"/>
        <v>#N/A</v>
      </c>
      <c r="AJ846" s="1" t="e">
        <f t="shared" ca="1" si="181"/>
        <v>#N/A</v>
      </c>
      <c r="AK846" s="1" t="str">
        <f t="shared" ca="1" si="171"/>
        <v/>
      </c>
      <c r="AL846" s="93" t="str">
        <f ca="1">IF(ISNUMBER(AA846),IF(AA846&lt;intake_valve_lift!$B$4*1000,0,AA846),"")</f>
        <v/>
      </c>
      <c r="AM846" s="93" t="str">
        <f t="shared" ca="1" si="172"/>
        <v/>
      </c>
      <c r="AN846" s="1" t="str">
        <f t="shared" ca="1" si="173"/>
        <v/>
      </c>
      <c r="AO846" s="93" t="str">
        <f ca="1">IF(ISNUMBER(AE846),IF(AE846&lt;exhaust_valve_lift!$B$4*1000,0,AE846),"")</f>
        <v/>
      </c>
      <c r="AP846" s="93" t="str">
        <f t="shared" ca="1" si="174"/>
        <v/>
      </c>
      <c r="AQ846" s="1" t="e">
        <f ca="1"/>
        <v>#N/A</v>
      </c>
      <c r="AR846" s="1" t="e">
        <f ca="1"/>
        <v>#N/A</v>
      </c>
      <c r="AS846" s="1" t="e">
        <f ca="1"/>
        <v>#N/A</v>
      </c>
      <c r="AT846" s="1" t="e">
        <f ca="1"/>
        <v>#N/A</v>
      </c>
    </row>
    <row r="847" spans="1:46" x14ac:dyDescent="0.25">
      <c r="A847" s="8"/>
      <c r="B847" s="74"/>
      <c r="C847" s="6" t="str">
        <f t="shared" si="175"/>
        <v/>
      </c>
      <c r="D847" s="6" t="str">
        <f t="shared" si="169"/>
        <v/>
      </c>
      <c r="E847" s="3" t="str">
        <f t="shared" si="176"/>
        <v/>
      </c>
      <c r="F847" t="str">
        <f t="shared" si="177"/>
        <v/>
      </c>
      <c r="G847" s="75"/>
      <c r="H847" s="76"/>
      <c r="I847" s="6" t="str">
        <f t="shared" si="178"/>
        <v/>
      </c>
      <c r="J847" s="6" t="str">
        <f t="shared" si="170"/>
        <v/>
      </c>
      <c r="K847" s="3" t="str">
        <f t="shared" si="179"/>
        <v/>
      </c>
      <c r="L847" t="str">
        <f t="shared" si="180"/>
        <v/>
      </c>
      <c r="X847" s="1" t="e">
        <f ca="1"/>
        <v>#N/A</v>
      </c>
      <c r="Y847" s="1" t="e">
        <f ca="1"/>
        <v>#N/A</v>
      </c>
      <c r="Z847" s="92" t="e">
        <f ca="1"/>
        <v>#N/A</v>
      </c>
      <c r="AA847" s="1" t="e">
        <f ca="1"/>
        <v>#N/A</v>
      </c>
      <c r="AB847" s="1" t="e">
        <f ca="1"/>
        <v>#N/A</v>
      </c>
      <c r="AC847" s="1" t="e">
        <f ca="1"/>
        <v>#N/A</v>
      </c>
      <c r="AD847" s="1" t="e">
        <f ca="1"/>
        <v>#N/A</v>
      </c>
      <c r="AE847" s="1" t="e">
        <f ca="1"/>
        <v>#N/A</v>
      </c>
      <c r="AF847" s="1" t="e">
        <f ca="1"/>
        <v>#N/A</v>
      </c>
      <c r="AG847" s="1" t="e">
        <f ca="1"/>
        <v>#N/A</v>
      </c>
      <c r="AH847" s="1" t="e">
        <f ca="1"/>
        <v>#N/A</v>
      </c>
      <c r="AI847" s="1" t="e">
        <f ca="1"/>
        <v>#N/A</v>
      </c>
      <c r="AJ847" s="1" t="e">
        <f t="shared" ca="1" si="181"/>
        <v>#N/A</v>
      </c>
      <c r="AK847" s="1" t="str">
        <f t="shared" ca="1" si="171"/>
        <v/>
      </c>
      <c r="AL847" s="93" t="str">
        <f ca="1">IF(ISNUMBER(AA847),IF(AA847&lt;intake_valve_lift!$B$4*1000,0,AA847),"")</f>
        <v/>
      </c>
      <c r="AM847" s="93" t="str">
        <f t="shared" ca="1" si="172"/>
        <v/>
      </c>
      <c r="AN847" s="1" t="str">
        <f t="shared" ca="1" si="173"/>
        <v/>
      </c>
      <c r="AO847" s="93" t="str">
        <f ca="1">IF(ISNUMBER(AE847),IF(AE847&lt;exhaust_valve_lift!$B$4*1000,0,AE847),"")</f>
        <v/>
      </c>
      <c r="AP847" s="93" t="str">
        <f t="shared" ca="1" si="174"/>
        <v/>
      </c>
      <c r="AQ847" s="1" t="e">
        <f ca="1"/>
        <v>#N/A</v>
      </c>
      <c r="AR847" s="1" t="e">
        <f ca="1"/>
        <v>#N/A</v>
      </c>
      <c r="AS847" s="1" t="e">
        <f ca="1"/>
        <v>#N/A</v>
      </c>
      <c r="AT847" s="1" t="e">
        <f ca="1"/>
        <v>#N/A</v>
      </c>
    </row>
    <row r="848" spans="1:46" x14ac:dyDescent="0.25">
      <c r="A848" s="8"/>
      <c r="B848" s="74"/>
      <c r="C848" s="6" t="str">
        <f t="shared" si="175"/>
        <v/>
      </c>
      <c r="D848" s="6" t="str">
        <f t="shared" si="169"/>
        <v/>
      </c>
      <c r="E848" s="3" t="str">
        <f t="shared" si="176"/>
        <v/>
      </c>
      <c r="F848" t="str">
        <f t="shared" si="177"/>
        <v/>
      </c>
      <c r="G848" s="75"/>
      <c r="H848" s="76"/>
      <c r="I848" s="6" t="str">
        <f t="shared" si="178"/>
        <v/>
      </c>
      <c r="J848" s="6" t="str">
        <f t="shared" si="170"/>
        <v/>
      </c>
      <c r="K848" s="3" t="str">
        <f t="shared" si="179"/>
        <v/>
      </c>
      <c r="L848" t="str">
        <f t="shared" si="180"/>
        <v/>
      </c>
      <c r="X848" s="1" t="e">
        <f ca="1"/>
        <v>#N/A</v>
      </c>
      <c r="Y848" s="1" t="e">
        <f ca="1"/>
        <v>#N/A</v>
      </c>
      <c r="Z848" s="92" t="e">
        <f ca="1"/>
        <v>#N/A</v>
      </c>
      <c r="AA848" s="1" t="e">
        <f ca="1"/>
        <v>#N/A</v>
      </c>
      <c r="AB848" s="1" t="e">
        <f ca="1"/>
        <v>#N/A</v>
      </c>
      <c r="AC848" s="1" t="e">
        <f ca="1"/>
        <v>#N/A</v>
      </c>
      <c r="AD848" s="1" t="e">
        <f ca="1"/>
        <v>#N/A</v>
      </c>
      <c r="AE848" s="1" t="e">
        <f ca="1"/>
        <v>#N/A</v>
      </c>
      <c r="AF848" s="1" t="e">
        <f ca="1"/>
        <v>#N/A</v>
      </c>
      <c r="AG848" s="1" t="e">
        <f ca="1"/>
        <v>#N/A</v>
      </c>
      <c r="AH848" s="1" t="e">
        <f ca="1"/>
        <v>#N/A</v>
      </c>
      <c r="AI848" s="1" t="e">
        <f ca="1"/>
        <v>#N/A</v>
      </c>
      <c r="AJ848" s="1" t="e">
        <f t="shared" ca="1" si="181"/>
        <v>#N/A</v>
      </c>
      <c r="AK848" s="1" t="str">
        <f t="shared" ca="1" si="171"/>
        <v/>
      </c>
      <c r="AL848" s="93" t="str">
        <f ca="1">IF(ISNUMBER(AA848),IF(AA848&lt;intake_valve_lift!$B$4*1000,0,AA848),"")</f>
        <v/>
      </c>
      <c r="AM848" s="93" t="str">
        <f t="shared" ca="1" si="172"/>
        <v/>
      </c>
      <c r="AN848" s="1" t="str">
        <f t="shared" ca="1" si="173"/>
        <v/>
      </c>
      <c r="AO848" s="93" t="str">
        <f ca="1">IF(ISNUMBER(AE848),IF(AE848&lt;exhaust_valve_lift!$B$4*1000,0,AE848),"")</f>
        <v/>
      </c>
      <c r="AP848" s="93" t="str">
        <f t="shared" ca="1" si="174"/>
        <v/>
      </c>
      <c r="AQ848" s="1" t="e">
        <f ca="1"/>
        <v>#N/A</v>
      </c>
      <c r="AR848" s="1" t="e">
        <f ca="1"/>
        <v>#N/A</v>
      </c>
      <c r="AS848" s="1" t="e">
        <f ca="1"/>
        <v>#N/A</v>
      </c>
      <c r="AT848" s="1" t="e">
        <f ca="1"/>
        <v>#N/A</v>
      </c>
    </row>
    <row r="849" spans="1:46" x14ac:dyDescent="0.25">
      <c r="A849" s="8"/>
      <c r="B849" s="74"/>
      <c r="C849" s="6" t="str">
        <f t="shared" si="175"/>
        <v/>
      </c>
      <c r="D849" s="6" t="str">
        <f t="shared" si="169"/>
        <v/>
      </c>
      <c r="E849" s="3" t="str">
        <f t="shared" si="176"/>
        <v/>
      </c>
      <c r="F849" t="str">
        <f t="shared" si="177"/>
        <v/>
      </c>
      <c r="G849" s="75"/>
      <c r="H849" s="76"/>
      <c r="I849" s="6" t="str">
        <f t="shared" si="178"/>
        <v/>
      </c>
      <c r="J849" s="6" t="str">
        <f t="shared" si="170"/>
        <v/>
      </c>
      <c r="K849" s="3" t="str">
        <f t="shared" si="179"/>
        <v/>
      </c>
      <c r="L849" t="str">
        <f t="shared" si="180"/>
        <v/>
      </c>
      <c r="X849" s="1" t="e">
        <f ca="1"/>
        <v>#N/A</v>
      </c>
      <c r="Y849" s="1" t="e">
        <f ca="1"/>
        <v>#N/A</v>
      </c>
      <c r="Z849" s="92" t="e">
        <f ca="1"/>
        <v>#N/A</v>
      </c>
      <c r="AA849" s="1" t="e">
        <f ca="1"/>
        <v>#N/A</v>
      </c>
      <c r="AB849" s="1" t="e">
        <f ca="1"/>
        <v>#N/A</v>
      </c>
      <c r="AC849" s="1" t="e">
        <f ca="1"/>
        <v>#N/A</v>
      </c>
      <c r="AD849" s="1" t="e">
        <f ca="1"/>
        <v>#N/A</v>
      </c>
      <c r="AE849" s="1" t="e">
        <f ca="1"/>
        <v>#N/A</v>
      </c>
      <c r="AF849" s="1" t="e">
        <f ca="1"/>
        <v>#N/A</v>
      </c>
      <c r="AG849" s="1" t="e">
        <f ca="1"/>
        <v>#N/A</v>
      </c>
      <c r="AH849" s="1" t="e">
        <f ca="1"/>
        <v>#N/A</v>
      </c>
      <c r="AI849" s="1" t="e">
        <f ca="1"/>
        <v>#N/A</v>
      </c>
      <c r="AJ849" s="1" t="e">
        <f t="shared" ca="1" si="181"/>
        <v>#N/A</v>
      </c>
      <c r="AK849" s="1" t="str">
        <f t="shared" ca="1" si="171"/>
        <v/>
      </c>
      <c r="AL849" s="93" t="str">
        <f ca="1">IF(ISNUMBER(AA849),IF(AA849&lt;intake_valve_lift!$B$4*1000,0,AA849),"")</f>
        <v/>
      </c>
      <c r="AM849" s="93" t="str">
        <f t="shared" ca="1" si="172"/>
        <v/>
      </c>
      <c r="AN849" s="1" t="str">
        <f t="shared" ca="1" si="173"/>
        <v/>
      </c>
      <c r="AO849" s="93" t="str">
        <f ca="1">IF(ISNUMBER(AE849),IF(AE849&lt;exhaust_valve_lift!$B$4*1000,0,AE849),"")</f>
        <v/>
      </c>
      <c r="AP849" s="93" t="str">
        <f t="shared" ca="1" si="174"/>
        <v/>
      </c>
      <c r="AQ849" s="1" t="e">
        <f ca="1"/>
        <v>#N/A</v>
      </c>
      <c r="AR849" s="1" t="e">
        <f ca="1"/>
        <v>#N/A</v>
      </c>
      <c r="AS849" s="1" t="e">
        <f ca="1"/>
        <v>#N/A</v>
      </c>
      <c r="AT849" s="1" t="e">
        <f ca="1"/>
        <v>#N/A</v>
      </c>
    </row>
    <row r="850" spans="1:46" x14ac:dyDescent="0.25">
      <c r="A850" s="8"/>
      <c r="B850" s="74"/>
      <c r="C850" s="6" t="str">
        <f t="shared" si="175"/>
        <v/>
      </c>
      <c r="D850" s="6" t="str">
        <f t="shared" si="169"/>
        <v/>
      </c>
      <c r="E850" s="3" t="str">
        <f t="shared" si="176"/>
        <v/>
      </c>
      <c r="F850" t="str">
        <f t="shared" si="177"/>
        <v/>
      </c>
      <c r="G850" s="75"/>
      <c r="H850" s="76"/>
      <c r="I850" s="6" t="str">
        <f t="shared" si="178"/>
        <v/>
      </c>
      <c r="J850" s="6" t="str">
        <f t="shared" si="170"/>
        <v/>
      </c>
      <c r="K850" s="3" t="str">
        <f t="shared" si="179"/>
        <v/>
      </c>
      <c r="L850" t="str">
        <f t="shared" si="180"/>
        <v/>
      </c>
      <c r="X850" s="1" t="e">
        <f ca="1"/>
        <v>#N/A</v>
      </c>
      <c r="Y850" s="1" t="e">
        <f ca="1"/>
        <v>#N/A</v>
      </c>
      <c r="Z850" s="92" t="e">
        <f ca="1"/>
        <v>#N/A</v>
      </c>
      <c r="AA850" s="1" t="e">
        <f ca="1"/>
        <v>#N/A</v>
      </c>
      <c r="AB850" s="1" t="e">
        <f ca="1"/>
        <v>#N/A</v>
      </c>
      <c r="AC850" s="1" t="e">
        <f ca="1"/>
        <v>#N/A</v>
      </c>
      <c r="AD850" s="1" t="e">
        <f ca="1"/>
        <v>#N/A</v>
      </c>
      <c r="AE850" s="1" t="e">
        <f ca="1"/>
        <v>#N/A</v>
      </c>
      <c r="AF850" s="1" t="e">
        <f ca="1"/>
        <v>#N/A</v>
      </c>
      <c r="AG850" s="1" t="e">
        <f ca="1"/>
        <v>#N/A</v>
      </c>
      <c r="AH850" s="1" t="e">
        <f ca="1"/>
        <v>#N/A</v>
      </c>
      <c r="AI850" s="1" t="e">
        <f ca="1"/>
        <v>#N/A</v>
      </c>
      <c r="AJ850" s="1" t="e">
        <f t="shared" ca="1" si="181"/>
        <v>#N/A</v>
      </c>
      <c r="AK850" s="1" t="str">
        <f t="shared" ca="1" si="171"/>
        <v/>
      </c>
      <c r="AL850" s="93" t="str">
        <f ca="1">IF(ISNUMBER(AA850),IF(AA850&lt;intake_valve_lift!$B$4*1000,0,AA850),"")</f>
        <v/>
      </c>
      <c r="AM850" s="93" t="str">
        <f t="shared" ca="1" si="172"/>
        <v/>
      </c>
      <c r="AN850" s="1" t="str">
        <f t="shared" ca="1" si="173"/>
        <v/>
      </c>
      <c r="AO850" s="93" t="str">
        <f ca="1">IF(ISNUMBER(AE850),IF(AE850&lt;exhaust_valve_lift!$B$4*1000,0,AE850),"")</f>
        <v/>
      </c>
      <c r="AP850" s="93" t="str">
        <f t="shared" ca="1" si="174"/>
        <v/>
      </c>
      <c r="AQ850" s="1" t="e">
        <f ca="1"/>
        <v>#N/A</v>
      </c>
      <c r="AR850" s="1" t="e">
        <f ca="1"/>
        <v>#N/A</v>
      </c>
      <c r="AS850" s="1" t="e">
        <f ca="1"/>
        <v>#N/A</v>
      </c>
      <c r="AT850" s="1" t="e">
        <f ca="1"/>
        <v>#N/A</v>
      </c>
    </row>
    <row r="851" spans="1:46" x14ac:dyDescent="0.25">
      <c r="A851" s="8"/>
      <c r="B851" s="74"/>
      <c r="C851" s="6" t="str">
        <f t="shared" si="175"/>
        <v/>
      </c>
      <c r="D851" s="6" t="str">
        <f t="shared" si="169"/>
        <v/>
      </c>
      <c r="E851" s="3" t="str">
        <f t="shared" si="176"/>
        <v/>
      </c>
      <c r="F851" t="str">
        <f t="shared" si="177"/>
        <v/>
      </c>
      <c r="G851" s="75"/>
      <c r="H851" s="76"/>
      <c r="I851" s="6" t="str">
        <f t="shared" si="178"/>
        <v/>
      </c>
      <c r="J851" s="6" t="str">
        <f t="shared" si="170"/>
        <v/>
      </c>
      <c r="K851" s="3" t="str">
        <f t="shared" si="179"/>
        <v/>
      </c>
      <c r="L851" t="str">
        <f t="shared" si="180"/>
        <v/>
      </c>
      <c r="X851" s="1" t="e">
        <f ca="1"/>
        <v>#N/A</v>
      </c>
      <c r="Y851" s="1" t="e">
        <f ca="1"/>
        <v>#N/A</v>
      </c>
      <c r="Z851" s="92" t="e">
        <f ca="1"/>
        <v>#N/A</v>
      </c>
      <c r="AA851" s="1" t="e">
        <f ca="1"/>
        <v>#N/A</v>
      </c>
      <c r="AB851" s="1" t="e">
        <f ca="1"/>
        <v>#N/A</v>
      </c>
      <c r="AC851" s="1" t="e">
        <f ca="1"/>
        <v>#N/A</v>
      </c>
      <c r="AD851" s="1" t="e">
        <f ca="1"/>
        <v>#N/A</v>
      </c>
      <c r="AE851" s="1" t="e">
        <f ca="1"/>
        <v>#N/A</v>
      </c>
      <c r="AF851" s="1" t="e">
        <f ca="1"/>
        <v>#N/A</v>
      </c>
      <c r="AG851" s="1" t="e">
        <f ca="1"/>
        <v>#N/A</v>
      </c>
      <c r="AH851" s="1" t="e">
        <f ca="1"/>
        <v>#N/A</v>
      </c>
      <c r="AI851" s="1" t="e">
        <f ca="1"/>
        <v>#N/A</v>
      </c>
      <c r="AJ851" s="1" t="e">
        <f t="shared" ca="1" si="181"/>
        <v>#N/A</v>
      </c>
      <c r="AK851" s="1" t="str">
        <f t="shared" ca="1" si="171"/>
        <v/>
      </c>
      <c r="AL851" s="93" t="str">
        <f ca="1">IF(ISNUMBER(AA851),IF(AA851&lt;intake_valve_lift!$B$4*1000,0,AA851),"")</f>
        <v/>
      </c>
      <c r="AM851" s="93" t="str">
        <f t="shared" ca="1" si="172"/>
        <v/>
      </c>
      <c r="AN851" s="1" t="str">
        <f t="shared" ca="1" si="173"/>
        <v/>
      </c>
      <c r="AO851" s="93" t="str">
        <f ca="1">IF(ISNUMBER(AE851),IF(AE851&lt;exhaust_valve_lift!$B$4*1000,0,AE851),"")</f>
        <v/>
      </c>
      <c r="AP851" s="93" t="str">
        <f t="shared" ca="1" si="174"/>
        <v/>
      </c>
      <c r="AQ851" s="1" t="e">
        <f ca="1"/>
        <v>#N/A</v>
      </c>
      <c r="AR851" s="1" t="e">
        <f ca="1"/>
        <v>#N/A</v>
      </c>
      <c r="AS851" s="1" t="e">
        <f ca="1"/>
        <v>#N/A</v>
      </c>
      <c r="AT851" s="1" t="e">
        <f ca="1"/>
        <v>#N/A</v>
      </c>
    </row>
    <row r="852" spans="1:46" x14ac:dyDescent="0.25">
      <c r="A852" s="8"/>
      <c r="B852" s="74"/>
      <c r="C852" s="6" t="str">
        <f t="shared" si="175"/>
        <v/>
      </c>
      <c r="D852" s="6" t="str">
        <f t="shared" si="169"/>
        <v/>
      </c>
      <c r="E852" s="3" t="str">
        <f t="shared" si="176"/>
        <v/>
      </c>
      <c r="F852" t="str">
        <f t="shared" si="177"/>
        <v/>
      </c>
      <c r="G852" s="75"/>
      <c r="H852" s="76"/>
      <c r="I852" s="6" t="str">
        <f t="shared" si="178"/>
        <v/>
      </c>
      <c r="J852" s="6" t="str">
        <f t="shared" si="170"/>
        <v/>
      </c>
      <c r="K852" s="3" t="str">
        <f t="shared" si="179"/>
        <v/>
      </c>
      <c r="L852" t="str">
        <f t="shared" si="180"/>
        <v/>
      </c>
      <c r="X852" s="1" t="e">
        <f ca="1"/>
        <v>#N/A</v>
      </c>
      <c r="Y852" s="1" t="e">
        <f ca="1"/>
        <v>#N/A</v>
      </c>
      <c r="Z852" s="92" t="e">
        <f ca="1"/>
        <v>#N/A</v>
      </c>
      <c r="AA852" s="1" t="e">
        <f ca="1"/>
        <v>#N/A</v>
      </c>
      <c r="AB852" s="1" t="e">
        <f ca="1"/>
        <v>#N/A</v>
      </c>
      <c r="AC852" s="1" t="e">
        <f ca="1"/>
        <v>#N/A</v>
      </c>
      <c r="AD852" s="1" t="e">
        <f ca="1"/>
        <v>#N/A</v>
      </c>
      <c r="AE852" s="1" t="e">
        <f ca="1"/>
        <v>#N/A</v>
      </c>
      <c r="AF852" s="1" t="e">
        <f ca="1"/>
        <v>#N/A</v>
      </c>
      <c r="AG852" s="1" t="e">
        <f ca="1"/>
        <v>#N/A</v>
      </c>
      <c r="AH852" s="1" t="e">
        <f ca="1"/>
        <v>#N/A</v>
      </c>
      <c r="AI852" s="1" t="e">
        <f ca="1"/>
        <v>#N/A</v>
      </c>
      <c r="AJ852" s="1" t="e">
        <f t="shared" ca="1" si="181"/>
        <v>#N/A</v>
      </c>
      <c r="AK852" s="1" t="str">
        <f t="shared" ca="1" si="171"/>
        <v/>
      </c>
      <c r="AL852" s="93" t="str">
        <f ca="1">IF(ISNUMBER(AA852),IF(AA852&lt;intake_valve_lift!$B$4*1000,0,AA852),"")</f>
        <v/>
      </c>
      <c r="AM852" s="93" t="str">
        <f t="shared" ca="1" si="172"/>
        <v/>
      </c>
      <c r="AN852" s="1" t="str">
        <f t="shared" ca="1" si="173"/>
        <v/>
      </c>
      <c r="AO852" s="93" t="str">
        <f ca="1">IF(ISNUMBER(AE852),IF(AE852&lt;exhaust_valve_lift!$B$4*1000,0,AE852),"")</f>
        <v/>
      </c>
      <c r="AP852" s="93" t="str">
        <f t="shared" ca="1" si="174"/>
        <v/>
      </c>
      <c r="AQ852" s="1" t="e">
        <f ca="1"/>
        <v>#N/A</v>
      </c>
      <c r="AR852" s="1" t="e">
        <f ca="1"/>
        <v>#N/A</v>
      </c>
      <c r="AS852" s="1" t="e">
        <f ca="1"/>
        <v>#N/A</v>
      </c>
      <c r="AT852" s="1" t="e">
        <f ca="1"/>
        <v>#N/A</v>
      </c>
    </row>
    <row r="853" spans="1:46" x14ac:dyDescent="0.25">
      <c r="A853" s="8"/>
      <c r="B853" s="74"/>
      <c r="C853" s="6" t="str">
        <f t="shared" si="175"/>
        <v/>
      </c>
      <c r="D853" s="6" t="str">
        <f t="shared" si="169"/>
        <v/>
      </c>
      <c r="E853" s="3" t="str">
        <f t="shared" si="176"/>
        <v/>
      </c>
      <c r="F853" t="str">
        <f t="shared" si="177"/>
        <v/>
      </c>
      <c r="G853" s="75"/>
      <c r="H853" s="76"/>
      <c r="I853" s="6" t="str">
        <f t="shared" si="178"/>
        <v/>
      </c>
      <c r="J853" s="6" t="str">
        <f t="shared" si="170"/>
        <v/>
      </c>
      <c r="K853" s="3" t="str">
        <f t="shared" si="179"/>
        <v/>
      </c>
      <c r="L853" t="str">
        <f t="shared" si="180"/>
        <v/>
      </c>
      <c r="X853" s="1" t="e">
        <f ca="1"/>
        <v>#N/A</v>
      </c>
      <c r="Y853" s="1" t="e">
        <f ca="1"/>
        <v>#N/A</v>
      </c>
      <c r="Z853" s="92" t="e">
        <f ca="1"/>
        <v>#N/A</v>
      </c>
      <c r="AA853" s="1" t="e">
        <f ca="1"/>
        <v>#N/A</v>
      </c>
      <c r="AB853" s="1" t="e">
        <f ca="1"/>
        <v>#N/A</v>
      </c>
      <c r="AC853" s="1" t="e">
        <f ca="1"/>
        <v>#N/A</v>
      </c>
      <c r="AD853" s="1" t="e">
        <f ca="1"/>
        <v>#N/A</v>
      </c>
      <c r="AE853" s="1" t="e">
        <f ca="1"/>
        <v>#N/A</v>
      </c>
      <c r="AF853" s="1" t="e">
        <f ca="1"/>
        <v>#N/A</v>
      </c>
      <c r="AG853" s="1" t="e">
        <f ca="1"/>
        <v>#N/A</v>
      </c>
      <c r="AH853" s="1" t="e">
        <f ca="1"/>
        <v>#N/A</v>
      </c>
      <c r="AI853" s="1" t="e">
        <f ca="1"/>
        <v>#N/A</v>
      </c>
      <c r="AJ853" s="1" t="e">
        <f t="shared" ca="1" si="181"/>
        <v>#N/A</v>
      </c>
      <c r="AK853" s="1" t="str">
        <f t="shared" ca="1" si="171"/>
        <v/>
      </c>
      <c r="AL853" s="93" t="str">
        <f ca="1">IF(ISNUMBER(AA853),IF(AA853&lt;intake_valve_lift!$B$4*1000,0,AA853),"")</f>
        <v/>
      </c>
      <c r="AM853" s="93" t="str">
        <f t="shared" ca="1" si="172"/>
        <v/>
      </c>
      <c r="AN853" s="1" t="str">
        <f t="shared" ca="1" si="173"/>
        <v/>
      </c>
      <c r="AO853" s="93" t="str">
        <f ca="1">IF(ISNUMBER(AE853),IF(AE853&lt;exhaust_valve_lift!$B$4*1000,0,AE853),"")</f>
        <v/>
      </c>
      <c r="AP853" s="93" t="str">
        <f t="shared" ca="1" si="174"/>
        <v/>
      </c>
      <c r="AQ853" s="1" t="e">
        <f ca="1"/>
        <v>#N/A</v>
      </c>
      <c r="AR853" s="1" t="e">
        <f ca="1"/>
        <v>#N/A</v>
      </c>
      <c r="AS853" s="1" t="e">
        <f ca="1"/>
        <v>#N/A</v>
      </c>
      <c r="AT853" s="1" t="e">
        <f ca="1"/>
        <v>#N/A</v>
      </c>
    </row>
    <row r="854" spans="1:46" x14ac:dyDescent="0.25">
      <c r="A854" s="8"/>
      <c r="B854" s="74"/>
      <c r="C854" s="6" t="str">
        <f t="shared" si="175"/>
        <v/>
      </c>
      <c r="D854" s="6" t="str">
        <f t="shared" si="169"/>
        <v/>
      </c>
      <c r="E854" s="3" t="str">
        <f t="shared" si="176"/>
        <v/>
      </c>
      <c r="F854" t="str">
        <f t="shared" si="177"/>
        <v/>
      </c>
      <c r="G854" s="75"/>
      <c r="H854" s="76"/>
      <c r="I854" s="6" t="str">
        <f t="shared" si="178"/>
        <v/>
      </c>
      <c r="J854" s="6" t="str">
        <f t="shared" si="170"/>
        <v/>
      </c>
      <c r="K854" s="3" t="str">
        <f t="shared" si="179"/>
        <v/>
      </c>
      <c r="L854" t="str">
        <f t="shared" si="180"/>
        <v/>
      </c>
      <c r="X854" s="1" t="e">
        <f ca="1"/>
        <v>#N/A</v>
      </c>
      <c r="Y854" s="1" t="e">
        <f ca="1"/>
        <v>#N/A</v>
      </c>
      <c r="Z854" s="92" t="e">
        <f ca="1"/>
        <v>#N/A</v>
      </c>
      <c r="AA854" s="1" t="e">
        <f ca="1"/>
        <v>#N/A</v>
      </c>
      <c r="AB854" s="1" t="e">
        <f ca="1"/>
        <v>#N/A</v>
      </c>
      <c r="AC854" s="1" t="e">
        <f ca="1"/>
        <v>#N/A</v>
      </c>
      <c r="AD854" s="1" t="e">
        <f ca="1"/>
        <v>#N/A</v>
      </c>
      <c r="AE854" s="1" t="e">
        <f ca="1"/>
        <v>#N/A</v>
      </c>
      <c r="AF854" s="1" t="e">
        <f ca="1"/>
        <v>#N/A</v>
      </c>
      <c r="AG854" s="1" t="e">
        <f ca="1"/>
        <v>#N/A</v>
      </c>
      <c r="AH854" s="1" t="e">
        <f ca="1"/>
        <v>#N/A</v>
      </c>
      <c r="AI854" s="1" t="e">
        <f ca="1"/>
        <v>#N/A</v>
      </c>
      <c r="AJ854" s="1" t="e">
        <f t="shared" ca="1" si="181"/>
        <v>#N/A</v>
      </c>
      <c r="AK854" s="1" t="str">
        <f t="shared" ca="1" si="171"/>
        <v/>
      </c>
      <c r="AL854" s="93" t="str">
        <f ca="1">IF(ISNUMBER(AA854),IF(AA854&lt;intake_valve_lift!$B$4*1000,0,AA854),"")</f>
        <v/>
      </c>
      <c r="AM854" s="93" t="str">
        <f t="shared" ca="1" si="172"/>
        <v/>
      </c>
      <c r="AN854" s="1" t="str">
        <f t="shared" ca="1" si="173"/>
        <v/>
      </c>
      <c r="AO854" s="93" t="str">
        <f ca="1">IF(ISNUMBER(AE854),IF(AE854&lt;exhaust_valve_lift!$B$4*1000,0,AE854),"")</f>
        <v/>
      </c>
      <c r="AP854" s="93" t="str">
        <f t="shared" ca="1" si="174"/>
        <v/>
      </c>
      <c r="AQ854" s="1" t="e">
        <f ca="1"/>
        <v>#N/A</v>
      </c>
      <c r="AR854" s="1" t="e">
        <f ca="1"/>
        <v>#N/A</v>
      </c>
      <c r="AS854" s="1" t="e">
        <f ca="1"/>
        <v>#N/A</v>
      </c>
      <c r="AT854" s="1" t="e">
        <f ca="1"/>
        <v>#N/A</v>
      </c>
    </row>
    <row r="855" spans="1:46" x14ac:dyDescent="0.25">
      <c r="A855" s="8"/>
      <c r="B855" s="74"/>
      <c r="C855" s="6" t="str">
        <f t="shared" si="175"/>
        <v/>
      </c>
      <c r="D855" s="6" t="str">
        <f t="shared" si="169"/>
        <v/>
      </c>
      <c r="E855" s="3" t="str">
        <f t="shared" si="176"/>
        <v/>
      </c>
      <c r="F855" t="str">
        <f t="shared" si="177"/>
        <v/>
      </c>
      <c r="G855" s="75"/>
      <c r="H855" s="76"/>
      <c r="I855" s="6" t="str">
        <f t="shared" si="178"/>
        <v/>
      </c>
      <c r="J855" s="6" t="str">
        <f t="shared" si="170"/>
        <v/>
      </c>
      <c r="K855" s="3" t="str">
        <f t="shared" si="179"/>
        <v/>
      </c>
      <c r="L855" t="str">
        <f t="shared" si="180"/>
        <v/>
      </c>
      <c r="X855" s="1" t="e">
        <f ca="1"/>
        <v>#N/A</v>
      </c>
      <c r="Y855" s="1" t="e">
        <f ca="1"/>
        <v>#N/A</v>
      </c>
      <c r="Z855" s="92" t="e">
        <f ca="1"/>
        <v>#N/A</v>
      </c>
      <c r="AA855" s="1" t="e">
        <f ca="1"/>
        <v>#N/A</v>
      </c>
      <c r="AB855" s="1" t="e">
        <f ca="1"/>
        <v>#N/A</v>
      </c>
      <c r="AC855" s="1" t="e">
        <f ca="1"/>
        <v>#N/A</v>
      </c>
      <c r="AD855" s="1" t="e">
        <f ca="1"/>
        <v>#N/A</v>
      </c>
      <c r="AE855" s="1" t="e">
        <f ca="1"/>
        <v>#N/A</v>
      </c>
      <c r="AF855" s="1" t="e">
        <f ca="1"/>
        <v>#N/A</v>
      </c>
      <c r="AG855" s="1" t="e">
        <f ca="1"/>
        <v>#N/A</v>
      </c>
      <c r="AH855" s="1" t="e">
        <f ca="1"/>
        <v>#N/A</v>
      </c>
      <c r="AI855" s="1" t="e">
        <f ca="1"/>
        <v>#N/A</v>
      </c>
      <c r="AJ855" s="1" t="e">
        <f t="shared" ca="1" si="181"/>
        <v>#N/A</v>
      </c>
      <c r="AK855" s="1" t="str">
        <f t="shared" ca="1" si="171"/>
        <v/>
      </c>
      <c r="AL855" s="93" t="str">
        <f ca="1">IF(ISNUMBER(AA855),IF(AA855&lt;intake_valve_lift!$B$4*1000,0,AA855),"")</f>
        <v/>
      </c>
      <c r="AM855" s="93" t="str">
        <f t="shared" ca="1" si="172"/>
        <v/>
      </c>
      <c r="AN855" s="1" t="str">
        <f t="shared" ca="1" si="173"/>
        <v/>
      </c>
      <c r="AO855" s="93" t="str">
        <f ca="1">IF(ISNUMBER(AE855),IF(AE855&lt;exhaust_valve_lift!$B$4*1000,0,AE855),"")</f>
        <v/>
      </c>
      <c r="AP855" s="93" t="str">
        <f t="shared" ca="1" si="174"/>
        <v/>
      </c>
      <c r="AQ855" s="1" t="e">
        <f ca="1"/>
        <v>#N/A</v>
      </c>
      <c r="AR855" s="1" t="e">
        <f ca="1"/>
        <v>#N/A</v>
      </c>
      <c r="AS855" s="1" t="e">
        <f ca="1"/>
        <v>#N/A</v>
      </c>
      <c r="AT855" s="1" t="e">
        <f ca="1"/>
        <v>#N/A</v>
      </c>
    </row>
    <row r="856" spans="1:46" x14ac:dyDescent="0.25">
      <c r="A856" s="8"/>
      <c r="B856" s="74"/>
      <c r="C856" s="6" t="str">
        <f t="shared" si="175"/>
        <v/>
      </c>
      <c r="D856" s="6" t="str">
        <f t="shared" si="169"/>
        <v/>
      </c>
      <c r="E856" s="3" t="str">
        <f t="shared" si="176"/>
        <v/>
      </c>
      <c r="F856" t="str">
        <f t="shared" si="177"/>
        <v/>
      </c>
      <c r="G856" s="75"/>
      <c r="H856" s="76"/>
      <c r="I856" s="6" t="str">
        <f t="shared" si="178"/>
        <v/>
      </c>
      <c r="J856" s="6" t="str">
        <f t="shared" si="170"/>
        <v/>
      </c>
      <c r="K856" s="3" t="str">
        <f t="shared" si="179"/>
        <v/>
      </c>
      <c r="L856" t="str">
        <f t="shared" si="180"/>
        <v/>
      </c>
      <c r="X856" s="1" t="e">
        <f ca="1"/>
        <v>#N/A</v>
      </c>
      <c r="Y856" s="1" t="e">
        <f ca="1"/>
        <v>#N/A</v>
      </c>
      <c r="Z856" s="92" t="e">
        <f ca="1"/>
        <v>#N/A</v>
      </c>
      <c r="AA856" s="1" t="e">
        <f ca="1"/>
        <v>#N/A</v>
      </c>
      <c r="AB856" s="1" t="e">
        <f ca="1"/>
        <v>#N/A</v>
      </c>
      <c r="AC856" s="1" t="e">
        <f ca="1"/>
        <v>#N/A</v>
      </c>
      <c r="AD856" s="1" t="e">
        <f ca="1"/>
        <v>#N/A</v>
      </c>
      <c r="AE856" s="1" t="e">
        <f ca="1"/>
        <v>#N/A</v>
      </c>
      <c r="AF856" s="1" t="e">
        <f ca="1"/>
        <v>#N/A</v>
      </c>
      <c r="AG856" s="1" t="e">
        <f ca="1"/>
        <v>#N/A</v>
      </c>
      <c r="AH856" s="1" t="e">
        <f ca="1"/>
        <v>#N/A</v>
      </c>
      <c r="AI856" s="1" t="e">
        <f ca="1"/>
        <v>#N/A</v>
      </c>
      <c r="AJ856" s="1" t="e">
        <f t="shared" ca="1" si="181"/>
        <v>#N/A</v>
      </c>
      <c r="AK856" s="1" t="str">
        <f t="shared" ca="1" si="171"/>
        <v/>
      </c>
      <c r="AL856" s="93" t="str">
        <f ca="1">IF(ISNUMBER(AA856),IF(AA856&lt;intake_valve_lift!$B$4*1000,0,AA856),"")</f>
        <v/>
      </c>
      <c r="AM856" s="93" t="str">
        <f t="shared" ca="1" si="172"/>
        <v/>
      </c>
      <c r="AN856" s="1" t="str">
        <f t="shared" ca="1" si="173"/>
        <v/>
      </c>
      <c r="AO856" s="93" t="str">
        <f ca="1">IF(ISNUMBER(AE856),IF(AE856&lt;exhaust_valve_lift!$B$4*1000,0,AE856),"")</f>
        <v/>
      </c>
      <c r="AP856" s="93" t="str">
        <f t="shared" ca="1" si="174"/>
        <v/>
      </c>
      <c r="AQ856" s="1" t="e">
        <f ca="1"/>
        <v>#N/A</v>
      </c>
      <c r="AR856" s="1" t="e">
        <f ca="1"/>
        <v>#N/A</v>
      </c>
      <c r="AS856" s="1" t="e">
        <f ca="1"/>
        <v>#N/A</v>
      </c>
      <c r="AT856" s="1" t="e">
        <f ca="1"/>
        <v>#N/A</v>
      </c>
    </row>
    <row r="857" spans="1:46" x14ac:dyDescent="0.25">
      <c r="A857" s="8"/>
      <c r="B857" s="74"/>
      <c r="C857" s="6" t="str">
        <f t="shared" si="175"/>
        <v/>
      </c>
      <c r="D857" s="6" t="str">
        <f t="shared" si="169"/>
        <v/>
      </c>
      <c r="E857" s="3" t="str">
        <f t="shared" si="176"/>
        <v/>
      </c>
      <c r="F857" t="str">
        <f t="shared" si="177"/>
        <v/>
      </c>
      <c r="G857" s="75"/>
      <c r="H857" s="76"/>
      <c r="I857" s="6" t="str">
        <f t="shared" si="178"/>
        <v/>
      </c>
      <c r="J857" s="6" t="str">
        <f t="shared" si="170"/>
        <v/>
      </c>
      <c r="K857" s="3" t="str">
        <f t="shared" si="179"/>
        <v/>
      </c>
      <c r="L857" t="str">
        <f t="shared" si="180"/>
        <v/>
      </c>
      <c r="X857" s="1" t="e">
        <f ca="1"/>
        <v>#N/A</v>
      </c>
      <c r="Y857" s="1" t="e">
        <f ca="1"/>
        <v>#N/A</v>
      </c>
      <c r="Z857" s="92" t="e">
        <f ca="1"/>
        <v>#N/A</v>
      </c>
      <c r="AA857" s="1" t="e">
        <f ca="1"/>
        <v>#N/A</v>
      </c>
      <c r="AB857" s="1" t="e">
        <f ca="1"/>
        <v>#N/A</v>
      </c>
      <c r="AC857" s="1" t="e">
        <f ca="1"/>
        <v>#N/A</v>
      </c>
      <c r="AD857" s="1" t="e">
        <f ca="1"/>
        <v>#N/A</v>
      </c>
      <c r="AE857" s="1" t="e">
        <f ca="1"/>
        <v>#N/A</v>
      </c>
      <c r="AF857" s="1" t="e">
        <f ca="1"/>
        <v>#N/A</v>
      </c>
      <c r="AG857" s="1" t="e">
        <f ca="1"/>
        <v>#N/A</v>
      </c>
      <c r="AH857" s="1" t="e">
        <f ca="1"/>
        <v>#N/A</v>
      </c>
      <c r="AI857" s="1" t="e">
        <f ca="1"/>
        <v>#N/A</v>
      </c>
      <c r="AJ857" s="1" t="e">
        <f t="shared" ca="1" si="181"/>
        <v>#N/A</v>
      </c>
      <c r="AK857" s="1" t="str">
        <f t="shared" ca="1" si="171"/>
        <v/>
      </c>
      <c r="AL857" s="93" t="str">
        <f ca="1">IF(ISNUMBER(AA857),IF(AA857&lt;intake_valve_lift!$B$4*1000,0,AA857),"")</f>
        <v/>
      </c>
      <c r="AM857" s="93" t="str">
        <f t="shared" ca="1" si="172"/>
        <v/>
      </c>
      <c r="AN857" s="1" t="str">
        <f t="shared" ca="1" si="173"/>
        <v/>
      </c>
      <c r="AO857" s="93" t="str">
        <f ca="1">IF(ISNUMBER(AE857),IF(AE857&lt;exhaust_valve_lift!$B$4*1000,0,AE857),"")</f>
        <v/>
      </c>
      <c r="AP857" s="93" t="str">
        <f t="shared" ca="1" si="174"/>
        <v/>
      </c>
      <c r="AQ857" s="1" t="e">
        <f ca="1"/>
        <v>#N/A</v>
      </c>
      <c r="AR857" s="1" t="e">
        <f ca="1"/>
        <v>#N/A</v>
      </c>
      <c r="AS857" s="1" t="e">
        <f ca="1"/>
        <v>#N/A</v>
      </c>
      <c r="AT857" s="1" t="e">
        <f ca="1"/>
        <v>#N/A</v>
      </c>
    </row>
    <row r="858" spans="1:46" x14ac:dyDescent="0.25">
      <c r="A858" s="8"/>
      <c r="B858" s="74"/>
      <c r="C858" s="6" t="str">
        <f t="shared" si="175"/>
        <v/>
      </c>
      <c r="D858" s="6" t="str">
        <f t="shared" si="169"/>
        <v/>
      </c>
      <c r="E858" s="3" t="str">
        <f t="shared" si="176"/>
        <v/>
      </c>
      <c r="F858" t="str">
        <f t="shared" si="177"/>
        <v/>
      </c>
      <c r="G858" s="75"/>
      <c r="H858" s="76"/>
      <c r="I858" s="6" t="str">
        <f t="shared" si="178"/>
        <v/>
      </c>
      <c r="J858" s="6" t="str">
        <f t="shared" si="170"/>
        <v/>
      </c>
      <c r="K858" s="3" t="str">
        <f t="shared" si="179"/>
        <v/>
      </c>
      <c r="L858" t="str">
        <f t="shared" si="180"/>
        <v/>
      </c>
      <c r="X858" s="1" t="e">
        <f ca="1"/>
        <v>#N/A</v>
      </c>
      <c r="Y858" s="1" t="e">
        <f ca="1"/>
        <v>#N/A</v>
      </c>
      <c r="Z858" s="92" t="e">
        <f ca="1"/>
        <v>#N/A</v>
      </c>
      <c r="AA858" s="1" t="e">
        <f ca="1"/>
        <v>#N/A</v>
      </c>
      <c r="AB858" s="1" t="e">
        <f ca="1"/>
        <v>#N/A</v>
      </c>
      <c r="AC858" s="1" t="e">
        <f ca="1"/>
        <v>#N/A</v>
      </c>
      <c r="AD858" s="1" t="e">
        <f ca="1"/>
        <v>#N/A</v>
      </c>
      <c r="AE858" s="1" t="e">
        <f ca="1"/>
        <v>#N/A</v>
      </c>
      <c r="AF858" s="1" t="e">
        <f ca="1"/>
        <v>#N/A</v>
      </c>
      <c r="AG858" s="1" t="e">
        <f ca="1"/>
        <v>#N/A</v>
      </c>
      <c r="AH858" s="1" t="e">
        <f ca="1"/>
        <v>#N/A</v>
      </c>
      <c r="AI858" s="1" t="e">
        <f ca="1"/>
        <v>#N/A</v>
      </c>
      <c r="AJ858" s="1" t="e">
        <f t="shared" ca="1" si="181"/>
        <v>#N/A</v>
      </c>
      <c r="AK858" s="1" t="str">
        <f t="shared" ca="1" si="171"/>
        <v/>
      </c>
      <c r="AL858" s="93" t="str">
        <f ca="1">IF(ISNUMBER(AA858),IF(AA858&lt;intake_valve_lift!$B$4*1000,0,AA858),"")</f>
        <v/>
      </c>
      <c r="AM858" s="93" t="str">
        <f t="shared" ca="1" si="172"/>
        <v/>
      </c>
      <c r="AN858" s="1" t="str">
        <f t="shared" ca="1" si="173"/>
        <v/>
      </c>
      <c r="AO858" s="93" t="str">
        <f ca="1">IF(ISNUMBER(AE858),IF(AE858&lt;exhaust_valve_lift!$B$4*1000,0,AE858),"")</f>
        <v/>
      </c>
      <c r="AP858" s="93" t="str">
        <f t="shared" ca="1" si="174"/>
        <v/>
      </c>
      <c r="AQ858" s="1" t="e">
        <f ca="1"/>
        <v>#N/A</v>
      </c>
      <c r="AR858" s="1" t="e">
        <f ca="1"/>
        <v>#N/A</v>
      </c>
      <c r="AS858" s="1" t="e">
        <f ca="1"/>
        <v>#N/A</v>
      </c>
      <c r="AT858" s="1" t="e">
        <f ca="1"/>
        <v>#N/A</v>
      </c>
    </row>
    <row r="859" spans="1:46" x14ac:dyDescent="0.25">
      <c r="A859" s="8"/>
      <c r="B859" s="74"/>
      <c r="C859" s="6" t="str">
        <f t="shared" si="175"/>
        <v/>
      </c>
      <c r="D859" s="6" t="str">
        <f t="shared" si="169"/>
        <v/>
      </c>
      <c r="E859" s="3" t="str">
        <f t="shared" si="176"/>
        <v/>
      </c>
      <c r="F859" t="str">
        <f t="shared" si="177"/>
        <v/>
      </c>
      <c r="G859" s="75"/>
      <c r="H859" s="76"/>
      <c r="I859" s="6" t="str">
        <f t="shared" si="178"/>
        <v/>
      </c>
      <c r="J859" s="6" t="str">
        <f t="shared" si="170"/>
        <v/>
      </c>
      <c r="K859" s="3" t="str">
        <f t="shared" si="179"/>
        <v/>
      </c>
      <c r="L859" t="str">
        <f t="shared" si="180"/>
        <v/>
      </c>
      <c r="X859" s="1" t="e">
        <f ca="1"/>
        <v>#N/A</v>
      </c>
      <c r="Y859" s="1" t="e">
        <f ca="1"/>
        <v>#N/A</v>
      </c>
      <c r="Z859" s="92" t="e">
        <f ca="1"/>
        <v>#N/A</v>
      </c>
      <c r="AA859" s="1" t="e">
        <f ca="1"/>
        <v>#N/A</v>
      </c>
      <c r="AB859" s="1" t="e">
        <f ca="1"/>
        <v>#N/A</v>
      </c>
      <c r="AC859" s="1" t="e">
        <f ca="1"/>
        <v>#N/A</v>
      </c>
      <c r="AD859" s="1" t="e">
        <f ca="1"/>
        <v>#N/A</v>
      </c>
      <c r="AE859" s="1" t="e">
        <f ca="1"/>
        <v>#N/A</v>
      </c>
      <c r="AF859" s="1" t="e">
        <f ca="1"/>
        <v>#N/A</v>
      </c>
      <c r="AG859" s="1" t="e">
        <f ca="1"/>
        <v>#N/A</v>
      </c>
      <c r="AH859" s="1" t="e">
        <f ca="1"/>
        <v>#N/A</v>
      </c>
      <c r="AI859" s="1" t="e">
        <f ca="1"/>
        <v>#N/A</v>
      </c>
      <c r="AJ859" s="1" t="e">
        <f t="shared" ca="1" si="181"/>
        <v>#N/A</v>
      </c>
      <c r="AK859" s="1" t="str">
        <f t="shared" ca="1" si="171"/>
        <v/>
      </c>
      <c r="AL859" s="93" t="str">
        <f ca="1">IF(ISNUMBER(AA859),IF(AA859&lt;intake_valve_lift!$B$4*1000,0,AA859),"")</f>
        <v/>
      </c>
      <c r="AM859" s="93" t="str">
        <f t="shared" ca="1" si="172"/>
        <v/>
      </c>
      <c r="AN859" s="1" t="str">
        <f t="shared" ca="1" si="173"/>
        <v/>
      </c>
      <c r="AO859" s="93" t="str">
        <f ca="1">IF(ISNUMBER(AE859),IF(AE859&lt;exhaust_valve_lift!$B$4*1000,0,AE859),"")</f>
        <v/>
      </c>
      <c r="AP859" s="93" t="str">
        <f t="shared" ca="1" si="174"/>
        <v/>
      </c>
      <c r="AQ859" s="1" t="e">
        <f ca="1"/>
        <v>#N/A</v>
      </c>
      <c r="AR859" s="1" t="e">
        <f ca="1"/>
        <v>#N/A</v>
      </c>
      <c r="AS859" s="1" t="e">
        <f ca="1"/>
        <v>#N/A</v>
      </c>
      <c r="AT859" s="1" t="e">
        <f ca="1"/>
        <v>#N/A</v>
      </c>
    </row>
    <row r="860" spans="1:46" x14ac:dyDescent="0.25">
      <c r="A860" s="8"/>
      <c r="B860" s="74"/>
      <c r="C860" s="6" t="str">
        <f t="shared" si="175"/>
        <v/>
      </c>
      <c r="D860" s="6" t="str">
        <f t="shared" si="169"/>
        <v/>
      </c>
      <c r="E860" s="3" t="str">
        <f t="shared" si="176"/>
        <v/>
      </c>
      <c r="F860" t="str">
        <f t="shared" si="177"/>
        <v/>
      </c>
      <c r="G860" s="75"/>
      <c r="H860" s="76"/>
      <c r="I860" s="6" t="str">
        <f t="shared" si="178"/>
        <v/>
      </c>
      <c r="J860" s="6" t="str">
        <f t="shared" si="170"/>
        <v/>
      </c>
      <c r="K860" s="3" t="str">
        <f t="shared" si="179"/>
        <v/>
      </c>
      <c r="L860" t="str">
        <f t="shared" si="180"/>
        <v/>
      </c>
      <c r="X860" s="1" t="e">
        <f ca="1"/>
        <v>#N/A</v>
      </c>
      <c r="Y860" s="1" t="e">
        <f ca="1"/>
        <v>#N/A</v>
      </c>
      <c r="Z860" s="92" t="e">
        <f ca="1"/>
        <v>#N/A</v>
      </c>
      <c r="AA860" s="1" t="e">
        <f ca="1"/>
        <v>#N/A</v>
      </c>
      <c r="AB860" s="1" t="e">
        <f ca="1"/>
        <v>#N/A</v>
      </c>
      <c r="AC860" s="1" t="e">
        <f ca="1"/>
        <v>#N/A</v>
      </c>
      <c r="AD860" s="1" t="e">
        <f ca="1"/>
        <v>#N/A</v>
      </c>
      <c r="AE860" s="1" t="e">
        <f ca="1"/>
        <v>#N/A</v>
      </c>
      <c r="AF860" s="1" t="e">
        <f ca="1"/>
        <v>#N/A</v>
      </c>
      <c r="AG860" s="1" t="e">
        <f ca="1"/>
        <v>#N/A</v>
      </c>
      <c r="AH860" s="1" t="e">
        <f ca="1"/>
        <v>#N/A</v>
      </c>
      <c r="AI860" s="1" t="e">
        <f ca="1"/>
        <v>#N/A</v>
      </c>
      <c r="AJ860" s="1" t="e">
        <f t="shared" ca="1" si="181"/>
        <v>#N/A</v>
      </c>
      <c r="AK860" s="1" t="str">
        <f t="shared" ca="1" si="171"/>
        <v/>
      </c>
      <c r="AL860" s="93" t="str">
        <f ca="1">IF(ISNUMBER(AA860),IF(AA860&lt;intake_valve_lift!$B$4*1000,0,AA860),"")</f>
        <v/>
      </c>
      <c r="AM860" s="93" t="str">
        <f t="shared" ca="1" si="172"/>
        <v/>
      </c>
      <c r="AN860" s="1" t="str">
        <f t="shared" ca="1" si="173"/>
        <v/>
      </c>
      <c r="AO860" s="93" t="str">
        <f ca="1">IF(ISNUMBER(AE860),IF(AE860&lt;exhaust_valve_lift!$B$4*1000,0,AE860),"")</f>
        <v/>
      </c>
      <c r="AP860" s="93" t="str">
        <f t="shared" ca="1" si="174"/>
        <v/>
      </c>
      <c r="AQ860" s="1" t="e">
        <f ca="1"/>
        <v>#N/A</v>
      </c>
      <c r="AR860" s="1" t="e">
        <f ca="1"/>
        <v>#N/A</v>
      </c>
      <c r="AS860" s="1" t="e">
        <f ca="1"/>
        <v>#N/A</v>
      </c>
      <c r="AT860" s="1" t="e">
        <f ca="1"/>
        <v>#N/A</v>
      </c>
    </row>
    <row r="861" spans="1:46" x14ac:dyDescent="0.25">
      <c r="A861" s="8"/>
      <c r="B861" s="74"/>
      <c r="C861" s="6" t="str">
        <f t="shared" si="175"/>
        <v/>
      </c>
      <c r="D861" s="6" t="str">
        <f t="shared" si="169"/>
        <v/>
      </c>
      <c r="E861" s="3" t="str">
        <f t="shared" si="176"/>
        <v/>
      </c>
      <c r="F861" t="str">
        <f t="shared" si="177"/>
        <v/>
      </c>
      <c r="G861" s="75"/>
      <c r="H861" s="76"/>
      <c r="I861" s="6" t="str">
        <f t="shared" si="178"/>
        <v/>
      </c>
      <c r="J861" s="6" t="str">
        <f t="shared" si="170"/>
        <v/>
      </c>
      <c r="K861" s="3" t="str">
        <f t="shared" si="179"/>
        <v/>
      </c>
      <c r="L861" t="str">
        <f t="shared" si="180"/>
        <v/>
      </c>
      <c r="X861" s="1" t="e">
        <f ca="1"/>
        <v>#N/A</v>
      </c>
      <c r="Y861" s="1" t="e">
        <f ca="1"/>
        <v>#N/A</v>
      </c>
      <c r="Z861" s="92" t="e">
        <f ca="1"/>
        <v>#N/A</v>
      </c>
      <c r="AA861" s="1" t="e">
        <f ca="1"/>
        <v>#N/A</v>
      </c>
      <c r="AB861" s="1" t="e">
        <f ca="1"/>
        <v>#N/A</v>
      </c>
      <c r="AC861" s="1" t="e">
        <f ca="1"/>
        <v>#N/A</v>
      </c>
      <c r="AD861" s="1" t="e">
        <f ca="1"/>
        <v>#N/A</v>
      </c>
      <c r="AE861" s="1" t="e">
        <f ca="1"/>
        <v>#N/A</v>
      </c>
      <c r="AF861" s="1" t="e">
        <f ca="1"/>
        <v>#N/A</v>
      </c>
      <c r="AG861" s="1" t="e">
        <f ca="1"/>
        <v>#N/A</v>
      </c>
      <c r="AH861" s="1" t="e">
        <f ca="1"/>
        <v>#N/A</v>
      </c>
      <c r="AI861" s="1" t="e">
        <f ca="1"/>
        <v>#N/A</v>
      </c>
      <c r="AJ861" s="1" t="e">
        <f t="shared" ca="1" si="181"/>
        <v>#N/A</v>
      </c>
      <c r="AK861" s="1" t="str">
        <f t="shared" ca="1" si="171"/>
        <v/>
      </c>
      <c r="AL861" s="93" t="str">
        <f ca="1">IF(ISNUMBER(AA861),IF(AA861&lt;intake_valve_lift!$B$4*1000,0,AA861),"")</f>
        <v/>
      </c>
      <c r="AM861" s="93" t="str">
        <f t="shared" ca="1" si="172"/>
        <v/>
      </c>
      <c r="AN861" s="1" t="str">
        <f t="shared" ca="1" si="173"/>
        <v/>
      </c>
      <c r="AO861" s="93" t="str">
        <f ca="1">IF(ISNUMBER(AE861),IF(AE861&lt;exhaust_valve_lift!$B$4*1000,0,AE861),"")</f>
        <v/>
      </c>
      <c r="AP861" s="93" t="str">
        <f t="shared" ca="1" si="174"/>
        <v/>
      </c>
      <c r="AQ861" s="1" t="e">
        <f ca="1"/>
        <v>#N/A</v>
      </c>
      <c r="AR861" s="1" t="e">
        <f ca="1"/>
        <v>#N/A</v>
      </c>
      <c r="AS861" s="1" t="e">
        <f ca="1"/>
        <v>#N/A</v>
      </c>
      <c r="AT861" s="1" t="e">
        <f ca="1"/>
        <v>#N/A</v>
      </c>
    </row>
    <row r="862" spans="1:46" x14ac:dyDescent="0.25">
      <c r="A862" s="8"/>
      <c r="B862" s="74"/>
      <c r="C862" s="6" t="str">
        <f t="shared" si="175"/>
        <v/>
      </c>
      <c r="D862" s="6" t="str">
        <f t="shared" si="169"/>
        <v/>
      </c>
      <c r="E862" s="3" t="str">
        <f t="shared" si="176"/>
        <v/>
      </c>
      <c r="F862" t="str">
        <f t="shared" si="177"/>
        <v/>
      </c>
      <c r="G862" s="75"/>
      <c r="H862" s="76"/>
      <c r="I862" s="6" t="str">
        <f t="shared" si="178"/>
        <v/>
      </c>
      <c r="J862" s="6" t="str">
        <f t="shared" si="170"/>
        <v/>
      </c>
      <c r="K862" s="3" t="str">
        <f t="shared" si="179"/>
        <v/>
      </c>
      <c r="L862" t="str">
        <f t="shared" si="180"/>
        <v/>
      </c>
      <c r="X862" s="1" t="e">
        <f ca="1"/>
        <v>#N/A</v>
      </c>
      <c r="Y862" s="1" t="e">
        <f ca="1"/>
        <v>#N/A</v>
      </c>
      <c r="Z862" s="92" t="e">
        <f ca="1"/>
        <v>#N/A</v>
      </c>
      <c r="AA862" s="1" t="e">
        <f ca="1"/>
        <v>#N/A</v>
      </c>
      <c r="AB862" s="1" t="e">
        <f ca="1"/>
        <v>#N/A</v>
      </c>
      <c r="AC862" s="1" t="e">
        <f ca="1"/>
        <v>#N/A</v>
      </c>
      <c r="AD862" s="1" t="e">
        <f ca="1"/>
        <v>#N/A</v>
      </c>
      <c r="AE862" s="1" t="e">
        <f ca="1"/>
        <v>#N/A</v>
      </c>
      <c r="AF862" s="1" t="e">
        <f ca="1"/>
        <v>#N/A</v>
      </c>
      <c r="AG862" s="1" t="e">
        <f ca="1"/>
        <v>#N/A</v>
      </c>
      <c r="AH862" s="1" t="e">
        <f ca="1"/>
        <v>#N/A</v>
      </c>
      <c r="AI862" s="1" t="e">
        <f ca="1"/>
        <v>#N/A</v>
      </c>
      <c r="AJ862" s="1" t="e">
        <f t="shared" ca="1" si="181"/>
        <v>#N/A</v>
      </c>
      <c r="AK862" s="1" t="str">
        <f t="shared" ca="1" si="171"/>
        <v/>
      </c>
      <c r="AL862" s="93" t="str">
        <f ca="1">IF(ISNUMBER(AA862),IF(AA862&lt;intake_valve_lift!$B$4*1000,0,AA862),"")</f>
        <v/>
      </c>
      <c r="AM862" s="93" t="str">
        <f t="shared" ca="1" si="172"/>
        <v/>
      </c>
      <c r="AN862" s="1" t="str">
        <f t="shared" ca="1" si="173"/>
        <v/>
      </c>
      <c r="AO862" s="93" t="str">
        <f ca="1">IF(ISNUMBER(AE862),IF(AE862&lt;exhaust_valve_lift!$B$4*1000,0,AE862),"")</f>
        <v/>
      </c>
      <c r="AP862" s="93" t="str">
        <f t="shared" ca="1" si="174"/>
        <v/>
      </c>
      <c r="AQ862" s="1" t="e">
        <f ca="1"/>
        <v>#N/A</v>
      </c>
      <c r="AR862" s="1" t="e">
        <f ca="1"/>
        <v>#N/A</v>
      </c>
      <c r="AS862" s="1" t="e">
        <f ca="1"/>
        <v>#N/A</v>
      </c>
      <c r="AT862" s="1" t="e">
        <f ca="1"/>
        <v>#N/A</v>
      </c>
    </row>
    <row r="863" spans="1:46" x14ac:dyDescent="0.25">
      <c r="A863" s="8"/>
      <c r="B863" s="74"/>
      <c r="C863" s="6" t="str">
        <f t="shared" si="175"/>
        <v/>
      </c>
      <c r="D863" s="6" t="str">
        <f t="shared" si="169"/>
        <v/>
      </c>
      <c r="E863" s="3" t="str">
        <f t="shared" si="176"/>
        <v/>
      </c>
      <c r="F863" t="str">
        <f t="shared" si="177"/>
        <v/>
      </c>
      <c r="G863" s="75"/>
      <c r="H863" s="76"/>
      <c r="I863" s="6" t="str">
        <f t="shared" si="178"/>
        <v/>
      </c>
      <c r="J863" s="6" t="str">
        <f t="shared" si="170"/>
        <v/>
      </c>
      <c r="K863" s="3" t="str">
        <f t="shared" si="179"/>
        <v/>
      </c>
      <c r="L863" t="str">
        <f t="shared" si="180"/>
        <v/>
      </c>
      <c r="X863" s="1" t="e">
        <f ca="1"/>
        <v>#N/A</v>
      </c>
      <c r="Y863" s="1" t="e">
        <f ca="1"/>
        <v>#N/A</v>
      </c>
      <c r="Z863" s="92" t="e">
        <f ca="1"/>
        <v>#N/A</v>
      </c>
      <c r="AA863" s="1" t="e">
        <f ca="1"/>
        <v>#N/A</v>
      </c>
      <c r="AB863" s="1" t="e">
        <f ca="1"/>
        <v>#N/A</v>
      </c>
      <c r="AC863" s="1" t="e">
        <f ca="1"/>
        <v>#N/A</v>
      </c>
      <c r="AD863" s="1" t="e">
        <f ca="1"/>
        <v>#N/A</v>
      </c>
      <c r="AE863" s="1" t="e">
        <f ca="1"/>
        <v>#N/A</v>
      </c>
      <c r="AF863" s="1" t="e">
        <f ca="1"/>
        <v>#N/A</v>
      </c>
      <c r="AG863" s="1" t="e">
        <f ca="1"/>
        <v>#N/A</v>
      </c>
      <c r="AH863" s="1" t="e">
        <f ca="1"/>
        <v>#N/A</v>
      </c>
      <c r="AI863" s="1" t="e">
        <f ca="1"/>
        <v>#N/A</v>
      </c>
      <c r="AJ863" s="1" t="e">
        <f t="shared" ca="1" si="181"/>
        <v>#N/A</v>
      </c>
      <c r="AK863" s="1" t="str">
        <f t="shared" ca="1" si="171"/>
        <v/>
      </c>
      <c r="AL863" s="93" t="str">
        <f ca="1">IF(ISNUMBER(AA863),IF(AA863&lt;intake_valve_lift!$B$4*1000,0,AA863),"")</f>
        <v/>
      </c>
      <c r="AM863" s="93" t="str">
        <f t="shared" ca="1" si="172"/>
        <v/>
      </c>
      <c r="AN863" s="1" t="str">
        <f t="shared" ca="1" si="173"/>
        <v/>
      </c>
      <c r="AO863" s="93" t="str">
        <f ca="1">IF(ISNUMBER(AE863),IF(AE863&lt;exhaust_valve_lift!$B$4*1000,0,AE863),"")</f>
        <v/>
      </c>
      <c r="AP863" s="93" t="str">
        <f t="shared" ca="1" si="174"/>
        <v/>
      </c>
      <c r="AQ863" s="1" t="e">
        <f ca="1"/>
        <v>#N/A</v>
      </c>
      <c r="AR863" s="1" t="e">
        <f ca="1"/>
        <v>#N/A</v>
      </c>
      <c r="AS863" s="1" t="e">
        <f ca="1"/>
        <v>#N/A</v>
      </c>
      <c r="AT863" s="1" t="e">
        <f ca="1"/>
        <v>#N/A</v>
      </c>
    </row>
    <row r="864" spans="1:46" x14ac:dyDescent="0.25">
      <c r="A864" s="8"/>
      <c r="B864" s="74"/>
      <c r="C864" s="6" t="str">
        <f t="shared" si="175"/>
        <v/>
      </c>
      <c r="D864" s="6" t="str">
        <f t="shared" si="169"/>
        <v/>
      </c>
      <c r="E864" s="3" t="str">
        <f t="shared" si="176"/>
        <v/>
      </c>
      <c r="F864" t="str">
        <f t="shared" si="177"/>
        <v/>
      </c>
      <c r="G864" s="75"/>
      <c r="H864" s="76"/>
      <c r="I864" s="6" t="str">
        <f t="shared" si="178"/>
        <v/>
      </c>
      <c r="J864" s="6" t="str">
        <f t="shared" si="170"/>
        <v/>
      </c>
      <c r="K864" s="3" t="str">
        <f t="shared" si="179"/>
        <v/>
      </c>
      <c r="L864" t="str">
        <f t="shared" si="180"/>
        <v/>
      </c>
      <c r="X864" s="1" t="e">
        <f ca="1"/>
        <v>#N/A</v>
      </c>
      <c r="Y864" s="1" t="e">
        <f ca="1"/>
        <v>#N/A</v>
      </c>
      <c r="Z864" s="92" t="e">
        <f ca="1"/>
        <v>#N/A</v>
      </c>
      <c r="AA864" s="1" t="e">
        <f ca="1"/>
        <v>#N/A</v>
      </c>
      <c r="AB864" s="1" t="e">
        <f ca="1"/>
        <v>#N/A</v>
      </c>
      <c r="AC864" s="1" t="e">
        <f ca="1"/>
        <v>#N/A</v>
      </c>
      <c r="AD864" s="1" t="e">
        <f ca="1"/>
        <v>#N/A</v>
      </c>
      <c r="AE864" s="1" t="e">
        <f ca="1"/>
        <v>#N/A</v>
      </c>
      <c r="AF864" s="1" t="e">
        <f ca="1"/>
        <v>#N/A</v>
      </c>
      <c r="AG864" s="1" t="e">
        <f ca="1"/>
        <v>#N/A</v>
      </c>
      <c r="AH864" s="1" t="e">
        <f ca="1"/>
        <v>#N/A</v>
      </c>
      <c r="AI864" s="1" t="e">
        <f ca="1"/>
        <v>#N/A</v>
      </c>
      <c r="AJ864" s="1" t="e">
        <f t="shared" ca="1" si="181"/>
        <v>#N/A</v>
      </c>
      <c r="AK864" s="1" t="str">
        <f t="shared" ca="1" si="171"/>
        <v/>
      </c>
      <c r="AL864" s="93" t="str">
        <f ca="1">IF(ISNUMBER(AA864),IF(AA864&lt;intake_valve_lift!$B$4*1000,0,AA864),"")</f>
        <v/>
      </c>
      <c r="AM864" s="93" t="str">
        <f t="shared" ca="1" si="172"/>
        <v/>
      </c>
      <c r="AN864" s="1" t="str">
        <f t="shared" ca="1" si="173"/>
        <v/>
      </c>
      <c r="AO864" s="93" t="str">
        <f ca="1">IF(ISNUMBER(AE864),IF(AE864&lt;exhaust_valve_lift!$B$4*1000,0,AE864),"")</f>
        <v/>
      </c>
      <c r="AP864" s="93" t="str">
        <f t="shared" ca="1" si="174"/>
        <v/>
      </c>
      <c r="AQ864" s="1" t="e">
        <f ca="1"/>
        <v>#N/A</v>
      </c>
      <c r="AR864" s="1" t="e">
        <f ca="1"/>
        <v>#N/A</v>
      </c>
      <c r="AS864" s="1" t="e">
        <f ca="1"/>
        <v>#N/A</v>
      </c>
      <c r="AT864" s="1" t="e">
        <f ca="1"/>
        <v>#N/A</v>
      </c>
    </row>
    <row r="865" spans="1:46" x14ac:dyDescent="0.25">
      <c r="A865" s="8"/>
      <c r="B865" s="74"/>
      <c r="C865" s="6" t="str">
        <f t="shared" si="175"/>
        <v/>
      </c>
      <c r="D865" s="6" t="str">
        <f t="shared" si="169"/>
        <v/>
      </c>
      <c r="E865" s="3" t="str">
        <f t="shared" si="176"/>
        <v/>
      </c>
      <c r="F865" t="str">
        <f t="shared" si="177"/>
        <v/>
      </c>
      <c r="G865" s="75"/>
      <c r="H865" s="76"/>
      <c r="I865" s="6" t="str">
        <f t="shared" si="178"/>
        <v/>
      </c>
      <c r="J865" s="6" t="str">
        <f t="shared" si="170"/>
        <v/>
      </c>
      <c r="K865" s="3" t="str">
        <f t="shared" si="179"/>
        <v/>
      </c>
      <c r="L865" t="str">
        <f t="shared" si="180"/>
        <v/>
      </c>
      <c r="X865" s="1" t="e">
        <f ca="1"/>
        <v>#N/A</v>
      </c>
      <c r="Y865" s="1" t="e">
        <f ca="1"/>
        <v>#N/A</v>
      </c>
      <c r="Z865" s="92" t="e">
        <f ca="1"/>
        <v>#N/A</v>
      </c>
      <c r="AA865" s="1" t="e">
        <f ca="1"/>
        <v>#N/A</v>
      </c>
      <c r="AB865" s="1" t="e">
        <f ca="1"/>
        <v>#N/A</v>
      </c>
      <c r="AC865" s="1" t="e">
        <f ca="1"/>
        <v>#N/A</v>
      </c>
      <c r="AD865" s="1" t="e">
        <f ca="1"/>
        <v>#N/A</v>
      </c>
      <c r="AE865" s="1" t="e">
        <f ca="1"/>
        <v>#N/A</v>
      </c>
      <c r="AF865" s="1" t="e">
        <f ca="1"/>
        <v>#N/A</v>
      </c>
      <c r="AG865" s="1" t="e">
        <f ca="1"/>
        <v>#N/A</v>
      </c>
      <c r="AH865" s="1" t="e">
        <f ca="1"/>
        <v>#N/A</v>
      </c>
      <c r="AI865" s="1" t="e">
        <f ca="1"/>
        <v>#N/A</v>
      </c>
      <c r="AJ865" s="1" t="e">
        <f t="shared" ca="1" si="181"/>
        <v>#N/A</v>
      </c>
      <c r="AK865" s="1" t="str">
        <f t="shared" ca="1" si="171"/>
        <v/>
      </c>
      <c r="AL865" s="93" t="str">
        <f ca="1">IF(ISNUMBER(AA865),IF(AA865&lt;intake_valve_lift!$B$4*1000,0,AA865),"")</f>
        <v/>
      </c>
      <c r="AM865" s="93" t="str">
        <f t="shared" ca="1" si="172"/>
        <v/>
      </c>
      <c r="AN865" s="1" t="str">
        <f t="shared" ca="1" si="173"/>
        <v/>
      </c>
      <c r="AO865" s="93" t="str">
        <f ca="1">IF(ISNUMBER(AE865),IF(AE865&lt;exhaust_valve_lift!$B$4*1000,0,AE865),"")</f>
        <v/>
      </c>
      <c r="AP865" s="93" t="str">
        <f t="shared" ca="1" si="174"/>
        <v/>
      </c>
      <c r="AQ865" s="1" t="e">
        <f ca="1"/>
        <v>#N/A</v>
      </c>
      <c r="AR865" s="1" t="e">
        <f ca="1"/>
        <v>#N/A</v>
      </c>
      <c r="AS865" s="1" t="e">
        <f ca="1"/>
        <v>#N/A</v>
      </c>
      <c r="AT865" s="1" t="e">
        <f ca="1"/>
        <v>#N/A</v>
      </c>
    </row>
    <row r="866" spans="1:46" x14ac:dyDescent="0.25">
      <c r="A866" s="8"/>
      <c r="B866" s="74"/>
      <c r="C866" s="6" t="str">
        <f t="shared" si="175"/>
        <v/>
      </c>
      <c r="D866" s="6" t="str">
        <f t="shared" si="169"/>
        <v/>
      </c>
      <c r="E866" s="3" t="str">
        <f t="shared" si="176"/>
        <v/>
      </c>
      <c r="F866" t="str">
        <f t="shared" si="177"/>
        <v/>
      </c>
      <c r="G866" s="75"/>
      <c r="H866" s="76"/>
      <c r="I866" s="6" t="str">
        <f t="shared" si="178"/>
        <v/>
      </c>
      <c r="J866" s="6" t="str">
        <f t="shared" si="170"/>
        <v/>
      </c>
      <c r="K866" s="3" t="str">
        <f t="shared" si="179"/>
        <v/>
      </c>
      <c r="L866" t="str">
        <f t="shared" si="180"/>
        <v/>
      </c>
      <c r="X866" s="1" t="e">
        <f ca="1"/>
        <v>#N/A</v>
      </c>
      <c r="Y866" s="1" t="e">
        <f ca="1"/>
        <v>#N/A</v>
      </c>
      <c r="Z866" s="92" t="e">
        <f ca="1"/>
        <v>#N/A</v>
      </c>
      <c r="AA866" s="1" t="e">
        <f ca="1"/>
        <v>#N/A</v>
      </c>
      <c r="AB866" s="1" t="e">
        <f ca="1"/>
        <v>#N/A</v>
      </c>
      <c r="AC866" s="1" t="e">
        <f ca="1"/>
        <v>#N/A</v>
      </c>
      <c r="AD866" s="1" t="e">
        <f ca="1"/>
        <v>#N/A</v>
      </c>
      <c r="AE866" s="1" t="e">
        <f ca="1"/>
        <v>#N/A</v>
      </c>
      <c r="AF866" s="1" t="e">
        <f ca="1"/>
        <v>#N/A</v>
      </c>
      <c r="AG866" s="1" t="e">
        <f ca="1"/>
        <v>#N/A</v>
      </c>
      <c r="AH866" s="1" t="e">
        <f ca="1"/>
        <v>#N/A</v>
      </c>
      <c r="AI866" s="1" t="e">
        <f ca="1"/>
        <v>#N/A</v>
      </c>
      <c r="AJ866" s="1" t="e">
        <f t="shared" ca="1" si="181"/>
        <v>#N/A</v>
      </c>
      <c r="AK866" s="1" t="str">
        <f t="shared" ca="1" si="171"/>
        <v/>
      </c>
      <c r="AL866" s="93" t="str">
        <f ca="1">IF(ISNUMBER(AA866),IF(AA866&lt;intake_valve_lift!$B$4*1000,0,AA866),"")</f>
        <v/>
      </c>
      <c r="AM866" s="93" t="str">
        <f t="shared" ca="1" si="172"/>
        <v/>
      </c>
      <c r="AN866" s="1" t="str">
        <f t="shared" ca="1" si="173"/>
        <v/>
      </c>
      <c r="AO866" s="93" t="str">
        <f ca="1">IF(ISNUMBER(AE866),IF(AE866&lt;exhaust_valve_lift!$B$4*1000,0,AE866),"")</f>
        <v/>
      </c>
      <c r="AP866" s="93" t="str">
        <f t="shared" ca="1" si="174"/>
        <v/>
      </c>
      <c r="AQ866" s="1" t="e">
        <f ca="1"/>
        <v>#N/A</v>
      </c>
      <c r="AR866" s="1" t="e">
        <f ca="1"/>
        <v>#N/A</v>
      </c>
      <c r="AS866" s="1" t="e">
        <f ca="1"/>
        <v>#N/A</v>
      </c>
      <c r="AT866" s="1" t="e">
        <f ca="1"/>
        <v>#N/A</v>
      </c>
    </row>
    <row r="867" spans="1:46" x14ac:dyDescent="0.25">
      <c r="A867" s="8"/>
      <c r="B867" s="74"/>
      <c r="C867" s="6" t="str">
        <f t="shared" si="175"/>
        <v/>
      </c>
      <c r="D867" s="6" t="str">
        <f t="shared" si="169"/>
        <v/>
      </c>
      <c r="E867" s="3" t="str">
        <f t="shared" si="176"/>
        <v/>
      </c>
      <c r="F867" t="str">
        <f t="shared" si="177"/>
        <v/>
      </c>
      <c r="G867" s="75"/>
      <c r="H867" s="76"/>
      <c r="I867" s="6" t="str">
        <f t="shared" si="178"/>
        <v/>
      </c>
      <c r="J867" s="6" t="str">
        <f t="shared" si="170"/>
        <v/>
      </c>
      <c r="K867" s="3" t="str">
        <f t="shared" si="179"/>
        <v/>
      </c>
      <c r="L867" t="str">
        <f t="shared" si="180"/>
        <v/>
      </c>
      <c r="X867" s="1" t="e">
        <f ca="1"/>
        <v>#N/A</v>
      </c>
      <c r="Y867" s="1" t="e">
        <f ca="1"/>
        <v>#N/A</v>
      </c>
      <c r="Z867" s="92" t="e">
        <f ca="1"/>
        <v>#N/A</v>
      </c>
      <c r="AA867" s="1" t="e">
        <f ca="1"/>
        <v>#N/A</v>
      </c>
      <c r="AB867" s="1" t="e">
        <f ca="1"/>
        <v>#N/A</v>
      </c>
      <c r="AC867" s="1" t="e">
        <f ca="1"/>
        <v>#N/A</v>
      </c>
      <c r="AD867" s="1" t="e">
        <f ca="1"/>
        <v>#N/A</v>
      </c>
      <c r="AE867" s="1" t="e">
        <f ca="1"/>
        <v>#N/A</v>
      </c>
      <c r="AF867" s="1" t="e">
        <f ca="1"/>
        <v>#N/A</v>
      </c>
      <c r="AG867" s="1" t="e">
        <f ca="1"/>
        <v>#N/A</v>
      </c>
      <c r="AH867" s="1" t="e">
        <f ca="1"/>
        <v>#N/A</v>
      </c>
      <c r="AI867" s="1" t="e">
        <f ca="1"/>
        <v>#N/A</v>
      </c>
      <c r="AJ867" s="1" t="e">
        <f t="shared" ca="1" si="181"/>
        <v>#N/A</v>
      </c>
      <c r="AK867" s="1" t="str">
        <f t="shared" ca="1" si="171"/>
        <v/>
      </c>
      <c r="AL867" s="93" t="str">
        <f ca="1">IF(ISNUMBER(AA867),IF(AA867&lt;intake_valve_lift!$B$4*1000,0,AA867),"")</f>
        <v/>
      </c>
      <c r="AM867" s="93" t="str">
        <f t="shared" ca="1" si="172"/>
        <v/>
      </c>
      <c r="AN867" s="1" t="str">
        <f t="shared" ca="1" si="173"/>
        <v/>
      </c>
      <c r="AO867" s="93" t="str">
        <f ca="1">IF(ISNUMBER(AE867),IF(AE867&lt;exhaust_valve_lift!$B$4*1000,0,AE867),"")</f>
        <v/>
      </c>
      <c r="AP867" s="93" t="str">
        <f t="shared" ca="1" si="174"/>
        <v/>
      </c>
      <c r="AQ867" s="1" t="e">
        <f ca="1"/>
        <v>#N/A</v>
      </c>
      <c r="AR867" s="1" t="e">
        <f ca="1"/>
        <v>#N/A</v>
      </c>
      <c r="AS867" s="1" t="e">
        <f ca="1"/>
        <v>#N/A</v>
      </c>
      <c r="AT867" s="1" t="e">
        <f ca="1"/>
        <v>#N/A</v>
      </c>
    </row>
    <row r="868" spans="1:46" x14ac:dyDescent="0.25">
      <c r="A868" s="8"/>
      <c r="B868" s="74"/>
      <c r="C868" s="6" t="str">
        <f t="shared" si="175"/>
        <v/>
      </c>
      <c r="D868" s="6" t="str">
        <f t="shared" si="169"/>
        <v/>
      </c>
      <c r="E868" s="3" t="str">
        <f t="shared" si="176"/>
        <v/>
      </c>
      <c r="F868" t="str">
        <f t="shared" si="177"/>
        <v/>
      </c>
      <c r="G868" s="75"/>
      <c r="H868" s="76"/>
      <c r="I868" s="6" t="str">
        <f t="shared" si="178"/>
        <v/>
      </c>
      <c r="J868" s="6" t="str">
        <f t="shared" si="170"/>
        <v/>
      </c>
      <c r="K868" s="3" t="str">
        <f t="shared" si="179"/>
        <v/>
      </c>
      <c r="L868" t="str">
        <f t="shared" si="180"/>
        <v/>
      </c>
      <c r="X868" s="1" t="e">
        <f ca="1"/>
        <v>#N/A</v>
      </c>
      <c r="Y868" s="1" t="e">
        <f ca="1"/>
        <v>#N/A</v>
      </c>
      <c r="Z868" s="92" t="e">
        <f ca="1"/>
        <v>#N/A</v>
      </c>
      <c r="AA868" s="1" t="e">
        <f ca="1"/>
        <v>#N/A</v>
      </c>
      <c r="AB868" s="1" t="e">
        <f ca="1"/>
        <v>#N/A</v>
      </c>
      <c r="AC868" s="1" t="e">
        <f ca="1"/>
        <v>#N/A</v>
      </c>
      <c r="AD868" s="1" t="e">
        <f ca="1"/>
        <v>#N/A</v>
      </c>
      <c r="AE868" s="1" t="e">
        <f ca="1"/>
        <v>#N/A</v>
      </c>
      <c r="AF868" s="1" t="e">
        <f ca="1"/>
        <v>#N/A</v>
      </c>
      <c r="AG868" s="1" t="e">
        <f ca="1"/>
        <v>#N/A</v>
      </c>
      <c r="AH868" s="1" t="e">
        <f ca="1"/>
        <v>#N/A</v>
      </c>
      <c r="AI868" s="1" t="e">
        <f ca="1"/>
        <v>#N/A</v>
      </c>
      <c r="AJ868" s="1" t="e">
        <f t="shared" ca="1" si="181"/>
        <v>#N/A</v>
      </c>
      <c r="AK868" s="1" t="str">
        <f t="shared" ca="1" si="171"/>
        <v/>
      </c>
      <c r="AL868" s="93" t="str">
        <f ca="1">IF(ISNUMBER(AA868),IF(AA868&lt;intake_valve_lift!$B$4*1000,0,AA868),"")</f>
        <v/>
      </c>
      <c r="AM868" s="93" t="str">
        <f t="shared" ca="1" si="172"/>
        <v/>
      </c>
      <c r="AN868" s="1" t="str">
        <f t="shared" ca="1" si="173"/>
        <v/>
      </c>
      <c r="AO868" s="93" t="str">
        <f ca="1">IF(ISNUMBER(AE868),IF(AE868&lt;exhaust_valve_lift!$B$4*1000,0,AE868),"")</f>
        <v/>
      </c>
      <c r="AP868" s="93" t="str">
        <f t="shared" ca="1" si="174"/>
        <v/>
      </c>
      <c r="AQ868" s="1" t="e">
        <f ca="1"/>
        <v>#N/A</v>
      </c>
      <c r="AR868" s="1" t="e">
        <f ca="1"/>
        <v>#N/A</v>
      </c>
      <c r="AS868" s="1" t="e">
        <f ca="1"/>
        <v>#N/A</v>
      </c>
      <c r="AT868" s="1" t="e">
        <f ca="1"/>
        <v>#N/A</v>
      </c>
    </row>
    <row r="869" spans="1:46" x14ac:dyDescent="0.25">
      <c r="A869" s="8"/>
      <c r="B869" s="74"/>
      <c r="C869" s="6" t="str">
        <f t="shared" si="175"/>
        <v/>
      </c>
      <c r="D869" s="6" t="str">
        <f t="shared" si="169"/>
        <v/>
      </c>
      <c r="E869" s="3" t="str">
        <f t="shared" si="176"/>
        <v/>
      </c>
      <c r="F869" t="str">
        <f t="shared" si="177"/>
        <v/>
      </c>
      <c r="G869" s="75"/>
      <c r="H869" s="76"/>
      <c r="I869" s="6" t="str">
        <f t="shared" si="178"/>
        <v/>
      </c>
      <c r="J869" s="6" t="str">
        <f t="shared" si="170"/>
        <v/>
      </c>
      <c r="K869" s="3" t="str">
        <f t="shared" si="179"/>
        <v/>
      </c>
      <c r="L869" t="str">
        <f t="shared" si="180"/>
        <v/>
      </c>
      <c r="X869" s="1" t="e">
        <f ca="1"/>
        <v>#N/A</v>
      </c>
      <c r="Y869" s="1" t="e">
        <f ca="1"/>
        <v>#N/A</v>
      </c>
      <c r="Z869" s="92" t="e">
        <f ca="1"/>
        <v>#N/A</v>
      </c>
      <c r="AA869" s="1" t="e">
        <f ca="1"/>
        <v>#N/A</v>
      </c>
      <c r="AB869" s="1" t="e">
        <f ca="1"/>
        <v>#N/A</v>
      </c>
      <c r="AC869" s="1" t="e">
        <f ca="1"/>
        <v>#N/A</v>
      </c>
      <c r="AD869" s="1" t="e">
        <f ca="1"/>
        <v>#N/A</v>
      </c>
      <c r="AE869" s="1" t="e">
        <f ca="1"/>
        <v>#N/A</v>
      </c>
      <c r="AF869" s="1" t="e">
        <f ca="1"/>
        <v>#N/A</v>
      </c>
      <c r="AG869" s="1" t="e">
        <f ca="1"/>
        <v>#N/A</v>
      </c>
      <c r="AH869" s="1" t="e">
        <f ca="1"/>
        <v>#N/A</v>
      </c>
      <c r="AI869" s="1" t="e">
        <f ca="1"/>
        <v>#N/A</v>
      </c>
      <c r="AJ869" s="1" t="e">
        <f t="shared" ca="1" si="181"/>
        <v>#N/A</v>
      </c>
      <c r="AK869" s="1" t="str">
        <f t="shared" ca="1" si="171"/>
        <v/>
      </c>
      <c r="AL869" s="93" t="str">
        <f ca="1">IF(ISNUMBER(AA869),IF(AA869&lt;intake_valve_lift!$B$4*1000,0,AA869),"")</f>
        <v/>
      </c>
      <c r="AM869" s="93" t="str">
        <f t="shared" ca="1" si="172"/>
        <v/>
      </c>
      <c r="AN869" s="1" t="str">
        <f t="shared" ca="1" si="173"/>
        <v/>
      </c>
      <c r="AO869" s="93" t="str">
        <f ca="1">IF(ISNUMBER(AE869),IF(AE869&lt;exhaust_valve_lift!$B$4*1000,0,AE869),"")</f>
        <v/>
      </c>
      <c r="AP869" s="93" t="str">
        <f t="shared" ca="1" si="174"/>
        <v/>
      </c>
      <c r="AQ869" s="1" t="e">
        <f ca="1"/>
        <v>#N/A</v>
      </c>
      <c r="AR869" s="1" t="e">
        <f ca="1"/>
        <v>#N/A</v>
      </c>
      <c r="AS869" s="1" t="e">
        <f ca="1"/>
        <v>#N/A</v>
      </c>
      <c r="AT869" s="1" t="e">
        <f ca="1"/>
        <v>#N/A</v>
      </c>
    </row>
    <row r="870" spans="1:46" x14ac:dyDescent="0.25">
      <c r="A870" s="8"/>
      <c r="B870" s="74"/>
      <c r="C870" s="6" t="str">
        <f t="shared" si="175"/>
        <v/>
      </c>
      <c r="D870" s="6" t="str">
        <f t="shared" si="169"/>
        <v/>
      </c>
      <c r="E870" s="3" t="str">
        <f t="shared" si="176"/>
        <v/>
      </c>
      <c r="F870" t="str">
        <f t="shared" si="177"/>
        <v/>
      </c>
      <c r="G870" s="75"/>
      <c r="H870" s="76"/>
      <c r="I870" s="6" t="str">
        <f t="shared" si="178"/>
        <v/>
      </c>
      <c r="J870" s="6" t="str">
        <f t="shared" si="170"/>
        <v/>
      </c>
      <c r="K870" s="3" t="str">
        <f t="shared" si="179"/>
        <v/>
      </c>
      <c r="L870" t="str">
        <f t="shared" si="180"/>
        <v/>
      </c>
      <c r="X870" s="1" t="e">
        <f ca="1"/>
        <v>#N/A</v>
      </c>
      <c r="Y870" s="1" t="e">
        <f ca="1"/>
        <v>#N/A</v>
      </c>
      <c r="Z870" s="92" t="e">
        <f ca="1"/>
        <v>#N/A</v>
      </c>
      <c r="AA870" s="1" t="e">
        <f ca="1"/>
        <v>#N/A</v>
      </c>
      <c r="AB870" s="1" t="e">
        <f ca="1"/>
        <v>#N/A</v>
      </c>
      <c r="AC870" s="1" t="e">
        <f ca="1"/>
        <v>#N/A</v>
      </c>
      <c r="AD870" s="1" t="e">
        <f ca="1"/>
        <v>#N/A</v>
      </c>
      <c r="AE870" s="1" t="e">
        <f ca="1"/>
        <v>#N/A</v>
      </c>
      <c r="AF870" s="1" t="e">
        <f ca="1"/>
        <v>#N/A</v>
      </c>
      <c r="AG870" s="1" t="e">
        <f ca="1"/>
        <v>#N/A</v>
      </c>
      <c r="AH870" s="1" t="e">
        <f ca="1"/>
        <v>#N/A</v>
      </c>
      <c r="AI870" s="1" t="e">
        <f ca="1"/>
        <v>#N/A</v>
      </c>
      <c r="AJ870" s="1" t="e">
        <f t="shared" ca="1" si="181"/>
        <v>#N/A</v>
      </c>
      <c r="AK870" s="1" t="str">
        <f t="shared" ca="1" si="171"/>
        <v/>
      </c>
      <c r="AL870" s="93" t="str">
        <f ca="1">IF(ISNUMBER(AA870),IF(AA870&lt;intake_valve_lift!$B$4*1000,0,AA870),"")</f>
        <v/>
      </c>
      <c r="AM870" s="93" t="str">
        <f t="shared" ca="1" si="172"/>
        <v/>
      </c>
      <c r="AN870" s="1" t="str">
        <f t="shared" ca="1" si="173"/>
        <v/>
      </c>
      <c r="AO870" s="93" t="str">
        <f ca="1">IF(ISNUMBER(AE870),IF(AE870&lt;exhaust_valve_lift!$B$4*1000,0,AE870),"")</f>
        <v/>
      </c>
      <c r="AP870" s="93" t="str">
        <f t="shared" ca="1" si="174"/>
        <v/>
      </c>
      <c r="AQ870" s="1" t="e">
        <f ca="1"/>
        <v>#N/A</v>
      </c>
      <c r="AR870" s="1" t="e">
        <f ca="1"/>
        <v>#N/A</v>
      </c>
      <c r="AS870" s="1" t="e">
        <f ca="1"/>
        <v>#N/A</v>
      </c>
      <c r="AT870" s="1" t="e">
        <f ca="1"/>
        <v>#N/A</v>
      </c>
    </row>
    <row r="871" spans="1:46" x14ac:dyDescent="0.25">
      <c r="A871" s="8"/>
      <c r="B871" s="74"/>
      <c r="C871" s="6" t="str">
        <f t="shared" si="175"/>
        <v/>
      </c>
      <c r="D871" s="6" t="str">
        <f t="shared" si="169"/>
        <v/>
      </c>
      <c r="E871" s="3" t="str">
        <f t="shared" si="176"/>
        <v/>
      </c>
      <c r="F871" t="str">
        <f t="shared" si="177"/>
        <v/>
      </c>
      <c r="G871" s="75"/>
      <c r="H871" s="76"/>
      <c r="I871" s="6" t="str">
        <f t="shared" si="178"/>
        <v/>
      </c>
      <c r="J871" s="6" t="str">
        <f t="shared" si="170"/>
        <v/>
      </c>
      <c r="K871" s="3" t="str">
        <f t="shared" si="179"/>
        <v/>
      </c>
      <c r="L871" t="str">
        <f t="shared" si="180"/>
        <v/>
      </c>
      <c r="X871" s="1" t="e">
        <f ca="1"/>
        <v>#N/A</v>
      </c>
      <c r="Y871" s="1" t="e">
        <f ca="1"/>
        <v>#N/A</v>
      </c>
      <c r="Z871" s="92" t="e">
        <f ca="1"/>
        <v>#N/A</v>
      </c>
      <c r="AA871" s="1" t="e">
        <f ca="1"/>
        <v>#N/A</v>
      </c>
      <c r="AB871" s="1" t="e">
        <f ca="1"/>
        <v>#N/A</v>
      </c>
      <c r="AC871" s="1" t="e">
        <f ca="1"/>
        <v>#N/A</v>
      </c>
      <c r="AD871" s="1" t="e">
        <f ca="1"/>
        <v>#N/A</v>
      </c>
      <c r="AE871" s="1" t="e">
        <f ca="1"/>
        <v>#N/A</v>
      </c>
      <c r="AF871" s="1" t="e">
        <f ca="1"/>
        <v>#N/A</v>
      </c>
      <c r="AG871" s="1" t="e">
        <f ca="1"/>
        <v>#N/A</v>
      </c>
      <c r="AH871" s="1" t="e">
        <f ca="1"/>
        <v>#N/A</v>
      </c>
      <c r="AI871" s="1" t="e">
        <f ca="1"/>
        <v>#N/A</v>
      </c>
      <c r="AJ871" s="1" t="e">
        <f t="shared" ca="1" si="181"/>
        <v>#N/A</v>
      </c>
      <c r="AK871" s="1" t="str">
        <f t="shared" ca="1" si="171"/>
        <v/>
      </c>
      <c r="AL871" s="93" t="str">
        <f ca="1">IF(ISNUMBER(AA871),IF(AA871&lt;intake_valve_lift!$B$4*1000,0,AA871),"")</f>
        <v/>
      </c>
      <c r="AM871" s="93" t="str">
        <f t="shared" ca="1" si="172"/>
        <v/>
      </c>
      <c r="AN871" s="1" t="str">
        <f t="shared" ca="1" si="173"/>
        <v/>
      </c>
      <c r="AO871" s="93" t="str">
        <f ca="1">IF(ISNUMBER(AE871),IF(AE871&lt;exhaust_valve_lift!$B$4*1000,0,AE871),"")</f>
        <v/>
      </c>
      <c r="AP871" s="93" t="str">
        <f t="shared" ca="1" si="174"/>
        <v/>
      </c>
      <c r="AQ871" s="1" t="e">
        <f ca="1"/>
        <v>#N/A</v>
      </c>
      <c r="AR871" s="1" t="e">
        <f ca="1"/>
        <v>#N/A</v>
      </c>
      <c r="AS871" s="1" t="e">
        <f ca="1"/>
        <v>#N/A</v>
      </c>
      <c r="AT871" s="1" t="e">
        <f ca="1"/>
        <v>#N/A</v>
      </c>
    </row>
    <row r="872" spans="1:46" x14ac:dyDescent="0.25">
      <c r="A872" s="8"/>
      <c r="B872" s="74"/>
      <c r="C872" s="6" t="str">
        <f t="shared" si="175"/>
        <v/>
      </c>
      <c r="D872" s="6" t="str">
        <f t="shared" si="169"/>
        <v/>
      </c>
      <c r="E872" s="3" t="str">
        <f t="shared" si="176"/>
        <v/>
      </c>
      <c r="F872" t="str">
        <f t="shared" si="177"/>
        <v/>
      </c>
      <c r="G872" s="75"/>
      <c r="H872" s="76"/>
      <c r="I872" s="6" t="str">
        <f t="shared" si="178"/>
        <v/>
      </c>
      <c r="J872" s="6" t="str">
        <f t="shared" si="170"/>
        <v/>
      </c>
      <c r="K872" s="3" t="str">
        <f t="shared" si="179"/>
        <v/>
      </c>
      <c r="L872" t="str">
        <f t="shared" si="180"/>
        <v/>
      </c>
      <c r="X872" s="1" t="e">
        <f ca="1"/>
        <v>#N/A</v>
      </c>
      <c r="Y872" s="1" t="e">
        <f ca="1"/>
        <v>#N/A</v>
      </c>
      <c r="Z872" s="92" t="e">
        <f ca="1"/>
        <v>#N/A</v>
      </c>
      <c r="AA872" s="1" t="e">
        <f ca="1"/>
        <v>#N/A</v>
      </c>
      <c r="AB872" s="1" t="e">
        <f ca="1"/>
        <v>#N/A</v>
      </c>
      <c r="AC872" s="1" t="e">
        <f ca="1"/>
        <v>#N/A</v>
      </c>
      <c r="AD872" s="1" t="e">
        <f ca="1"/>
        <v>#N/A</v>
      </c>
      <c r="AE872" s="1" t="e">
        <f ca="1"/>
        <v>#N/A</v>
      </c>
      <c r="AF872" s="1" t="e">
        <f ca="1"/>
        <v>#N/A</v>
      </c>
      <c r="AG872" s="1" t="e">
        <f ca="1"/>
        <v>#N/A</v>
      </c>
      <c r="AH872" s="1" t="e">
        <f ca="1"/>
        <v>#N/A</v>
      </c>
      <c r="AI872" s="1" t="e">
        <f ca="1"/>
        <v>#N/A</v>
      </c>
      <c r="AJ872" s="1" t="e">
        <f t="shared" ca="1" si="181"/>
        <v>#N/A</v>
      </c>
      <c r="AK872" s="1" t="str">
        <f t="shared" ca="1" si="171"/>
        <v/>
      </c>
      <c r="AL872" s="93" t="str">
        <f ca="1">IF(ISNUMBER(AA872),IF(AA872&lt;intake_valve_lift!$B$4*1000,0,AA872),"")</f>
        <v/>
      </c>
      <c r="AM872" s="93" t="str">
        <f t="shared" ca="1" si="172"/>
        <v/>
      </c>
      <c r="AN872" s="1" t="str">
        <f t="shared" ca="1" si="173"/>
        <v/>
      </c>
      <c r="AO872" s="93" t="str">
        <f ca="1">IF(ISNUMBER(AE872),IF(AE872&lt;exhaust_valve_lift!$B$4*1000,0,AE872),"")</f>
        <v/>
      </c>
      <c r="AP872" s="93" t="str">
        <f t="shared" ca="1" si="174"/>
        <v/>
      </c>
      <c r="AQ872" s="1" t="e">
        <f ca="1"/>
        <v>#N/A</v>
      </c>
      <c r="AR872" s="1" t="e">
        <f ca="1"/>
        <v>#N/A</v>
      </c>
      <c r="AS872" s="1" t="e">
        <f ca="1"/>
        <v>#N/A</v>
      </c>
      <c r="AT872" s="1" t="e">
        <f ca="1"/>
        <v>#N/A</v>
      </c>
    </row>
    <row r="873" spans="1:46" x14ac:dyDescent="0.25">
      <c r="A873" s="8"/>
      <c r="B873" s="74"/>
      <c r="C873" s="6" t="str">
        <f t="shared" si="175"/>
        <v/>
      </c>
      <c r="D873" s="6" t="str">
        <f t="shared" si="169"/>
        <v/>
      </c>
      <c r="E873" s="3" t="str">
        <f t="shared" si="176"/>
        <v/>
      </c>
      <c r="F873" t="str">
        <f t="shared" si="177"/>
        <v/>
      </c>
      <c r="G873" s="75"/>
      <c r="H873" s="76"/>
      <c r="I873" s="6" t="str">
        <f t="shared" si="178"/>
        <v/>
      </c>
      <c r="J873" s="6" t="str">
        <f t="shared" si="170"/>
        <v/>
      </c>
      <c r="K873" s="3" t="str">
        <f t="shared" si="179"/>
        <v/>
      </c>
      <c r="L873" t="str">
        <f t="shared" si="180"/>
        <v/>
      </c>
      <c r="X873" s="1" t="e">
        <f ca="1"/>
        <v>#N/A</v>
      </c>
      <c r="Y873" s="1" t="e">
        <f ca="1"/>
        <v>#N/A</v>
      </c>
      <c r="Z873" s="92" t="e">
        <f ca="1"/>
        <v>#N/A</v>
      </c>
      <c r="AA873" s="1" t="e">
        <f ca="1"/>
        <v>#N/A</v>
      </c>
      <c r="AB873" s="1" t="e">
        <f ca="1"/>
        <v>#N/A</v>
      </c>
      <c r="AC873" s="1" t="e">
        <f ca="1"/>
        <v>#N/A</v>
      </c>
      <c r="AD873" s="1" t="e">
        <f ca="1"/>
        <v>#N/A</v>
      </c>
      <c r="AE873" s="1" t="e">
        <f ca="1"/>
        <v>#N/A</v>
      </c>
      <c r="AF873" s="1" t="e">
        <f ca="1"/>
        <v>#N/A</v>
      </c>
      <c r="AG873" s="1" t="e">
        <f ca="1"/>
        <v>#N/A</v>
      </c>
      <c r="AH873" s="1" t="e">
        <f ca="1"/>
        <v>#N/A</v>
      </c>
      <c r="AI873" s="1" t="e">
        <f ca="1"/>
        <v>#N/A</v>
      </c>
      <c r="AJ873" s="1" t="e">
        <f t="shared" ca="1" si="181"/>
        <v>#N/A</v>
      </c>
      <c r="AK873" s="1" t="str">
        <f t="shared" ca="1" si="171"/>
        <v/>
      </c>
      <c r="AL873" s="93" t="str">
        <f ca="1">IF(ISNUMBER(AA873),IF(AA873&lt;intake_valve_lift!$B$4*1000,0,AA873),"")</f>
        <v/>
      </c>
      <c r="AM873" s="93" t="str">
        <f t="shared" ca="1" si="172"/>
        <v/>
      </c>
      <c r="AN873" s="1" t="str">
        <f t="shared" ca="1" si="173"/>
        <v/>
      </c>
      <c r="AO873" s="93" t="str">
        <f ca="1">IF(ISNUMBER(AE873),IF(AE873&lt;exhaust_valve_lift!$B$4*1000,0,AE873),"")</f>
        <v/>
      </c>
      <c r="AP873" s="93" t="str">
        <f t="shared" ca="1" si="174"/>
        <v/>
      </c>
      <c r="AQ873" s="1" t="e">
        <f ca="1"/>
        <v>#N/A</v>
      </c>
      <c r="AR873" s="1" t="e">
        <f ca="1"/>
        <v>#N/A</v>
      </c>
      <c r="AS873" s="1" t="e">
        <f ca="1"/>
        <v>#N/A</v>
      </c>
      <c r="AT873" s="1" t="e">
        <f ca="1"/>
        <v>#N/A</v>
      </c>
    </row>
    <row r="874" spans="1:46" x14ac:dyDescent="0.25">
      <c r="A874" s="8"/>
      <c r="B874" s="74"/>
      <c r="C874" s="6" t="str">
        <f t="shared" si="175"/>
        <v/>
      </c>
      <c r="D874" s="6" t="str">
        <f t="shared" si="169"/>
        <v/>
      </c>
      <c r="E874" s="3" t="str">
        <f t="shared" si="176"/>
        <v/>
      </c>
      <c r="F874" t="str">
        <f t="shared" si="177"/>
        <v/>
      </c>
      <c r="G874" s="75"/>
      <c r="H874" s="76"/>
      <c r="I874" s="6" t="str">
        <f t="shared" si="178"/>
        <v/>
      </c>
      <c r="J874" s="6" t="str">
        <f t="shared" si="170"/>
        <v/>
      </c>
      <c r="K874" s="3" t="str">
        <f t="shared" si="179"/>
        <v/>
      </c>
      <c r="L874" t="str">
        <f t="shared" si="180"/>
        <v/>
      </c>
      <c r="X874" s="1" t="e">
        <f ca="1"/>
        <v>#N/A</v>
      </c>
      <c r="Y874" s="1" t="e">
        <f ca="1"/>
        <v>#N/A</v>
      </c>
      <c r="Z874" s="92" t="e">
        <f ca="1"/>
        <v>#N/A</v>
      </c>
      <c r="AA874" s="1" t="e">
        <f ca="1"/>
        <v>#N/A</v>
      </c>
      <c r="AB874" s="1" t="e">
        <f ca="1"/>
        <v>#N/A</v>
      </c>
      <c r="AC874" s="1" t="e">
        <f ca="1"/>
        <v>#N/A</v>
      </c>
      <c r="AD874" s="1" t="e">
        <f ca="1"/>
        <v>#N/A</v>
      </c>
      <c r="AE874" s="1" t="e">
        <f ca="1"/>
        <v>#N/A</v>
      </c>
      <c r="AF874" s="1" t="e">
        <f ca="1"/>
        <v>#N/A</v>
      </c>
      <c r="AG874" s="1" t="e">
        <f ca="1"/>
        <v>#N/A</v>
      </c>
      <c r="AH874" s="1" t="e">
        <f ca="1"/>
        <v>#N/A</v>
      </c>
      <c r="AI874" s="1" t="e">
        <f ca="1"/>
        <v>#N/A</v>
      </c>
      <c r="AJ874" s="1" t="e">
        <f t="shared" ca="1" si="181"/>
        <v>#N/A</v>
      </c>
      <c r="AK874" s="1" t="str">
        <f t="shared" ca="1" si="171"/>
        <v/>
      </c>
      <c r="AL874" s="93" t="str">
        <f ca="1">IF(ISNUMBER(AA874),IF(AA874&lt;intake_valve_lift!$B$4*1000,0,AA874),"")</f>
        <v/>
      </c>
      <c r="AM874" s="93" t="str">
        <f t="shared" ca="1" si="172"/>
        <v/>
      </c>
      <c r="AN874" s="1" t="str">
        <f t="shared" ca="1" si="173"/>
        <v/>
      </c>
      <c r="AO874" s="93" t="str">
        <f ca="1">IF(ISNUMBER(AE874),IF(AE874&lt;exhaust_valve_lift!$B$4*1000,0,AE874),"")</f>
        <v/>
      </c>
      <c r="AP874" s="93" t="str">
        <f t="shared" ca="1" si="174"/>
        <v/>
      </c>
      <c r="AQ874" s="1" t="e">
        <f ca="1"/>
        <v>#N/A</v>
      </c>
      <c r="AR874" s="1" t="e">
        <f ca="1"/>
        <v>#N/A</v>
      </c>
      <c r="AS874" s="1" t="e">
        <f ca="1"/>
        <v>#N/A</v>
      </c>
      <c r="AT874" s="1" t="e">
        <f ca="1"/>
        <v>#N/A</v>
      </c>
    </row>
    <row r="875" spans="1:46" x14ac:dyDescent="0.25">
      <c r="A875" s="8"/>
      <c r="B875" s="74"/>
      <c r="C875" s="6" t="str">
        <f t="shared" si="175"/>
        <v/>
      </c>
      <c r="D875" s="6" t="str">
        <f t="shared" si="169"/>
        <v/>
      </c>
      <c r="E875" s="3" t="str">
        <f t="shared" si="176"/>
        <v/>
      </c>
      <c r="F875" t="str">
        <f t="shared" si="177"/>
        <v/>
      </c>
      <c r="G875" s="75"/>
      <c r="H875" s="76"/>
      <c r="I875" s="6" t="str">
        <f t="shared" si="178"/>
        <v/>
      </c>
      <c r="J875" s="6" t="str">
        <f t="shared" si="170"/>
        <v/>
      </c>
      <c r="K875" s="3" t="str">
        <f t="shared" si="179"/>
        <v/>
      </c>
      <c r="L875" t="str">
        <f t="shared" si="180"/>
        <v/>
      </c>
      <c r="X875" s="1" t="e">
        <f ca="1"/>
        <v>#N/A</v>
      </c>
      <c r="Y875" s="1" t="e">
        <f ca="1"/>
        <v>#N/A</v>
      </c>
      <c r="Z875" s="92" t="e">
        <f ca="1"/>
        <v>#N/A</v>
      </c>
      <c r="AA875" s="1" t="e">
        <f ca="1"/>
        <v>#N/A</v>
      </c>
      <c r="AB875" s="1" t="e">
        <f ca="1"/>
        <v>#N/A</v>
      </c>
      <c r="AC875" s="1" t="e">
        <f ca="1"/>
        <v>#N/A</v>
      </c>
      <c r="AD875" s="1" t="e">
        <f ca="1"/>
        <v>#N/A</v>
      </c>
      <c r="AE875" s="1" t="e">
        <f ca="1"/>
        <v>#N/A</v>
      </c>
      <c r="AF875" s="1" t="e">
        <f ca="1"/>
        <v>#N/A</v>
      </c>
      <c r="AG875" s="1" t="e">
        <f ca="1"/>
        <v>#N/A</v>
      </c>
      <c r="AH875" s="1" t="e">
        <f ca="1"/>
        <v>#N/A</v>
      </c>
      <c r="AI875" s="1" t="e">
        <f ca="1"/>
        <v>#N/A</v>
      </c>
      <c r="AJ875" s="1" t="e">
        <f t="shared" ca="1" si="181"/>
        <v>#N/A</v>
      </c>
      <c r="AK875" s="1" t="str">
        <f t="shared" ca="1" si="171"/>
        <v/>
      </c>
      <c r="AL875" s="93" t="str">
        <f ca="1">IF(ISNUMBER(AA875),IF(AA875&lt;intake_valve_lift!$B$4*1000,0,AA875),"")</f>
        <v/>
      </c>
      <c r="AM875" s="93" t="str">
        <f t="shared" ca="1" si="172"/>
        <v/>
      </c>
      <c r="AN875" s="1" t="str">
        <f t="shared" ca="1" si="173"/>
        <v/>
      </c>
      <c r="AO875" s="93" t="str">
        <f ca="1">IF(ISNUMBER(AE875),IF(AE875&lt;exhaust_valve_lift!$B$4*1000,0,AE875),"")</f>
        <v/>
      </c>
      <c r="AP875" s="93" t="str">
        <f t="shared" ca="1" si="174"/>
        <v/>
      </c>
      <c r="AQ875" s="1" t="e">
        <f ca="1"/>
        <v>#N/A</v>
      </c>
      <c r="AR875" s="1" t="e">
        <f ca="1"/>
        <v>#N/A</v>
      </c>
      <c r="AS875" s="1" t="e">
        <f ca="1"/>
        <v>#N/A</v>
      </c>
      <c r="AT875" s="1" t="e">
        <f ca="1"/>
        <v>#N/A</v>
      </c>
    </row>
    <row r="876" spans="1:46" x14ac:dyDescent="0.25">
      <c r="A876" s="8"/>
      <c r="B876" s="74"/>
      <c r="C876" s="6" t="str">
        <f t="shared" si="175"/>
        <v/>
      </c>
      <c r="D876" s="6" t="str">
        <f t="shared" si="169"/>
        <v/>
      </c>
      <c r="E876" s="3" t="str">
        <f t="shared" si="176"/>
        <v/>
      </c>
      <c r="F876" t="str">
        <f t="shared" si="177"/>
        <v/>
      </c>
      <c r="G876" s="75"/>
      <c r="H876" s="76"/>
      <c r="I876" s="6" t="str">
        <f t="shared" si="178"/>
        <v/>
      </c>
      <c r="J876" s="6" t="str">
        <f t="shared" si="170"/>
        <v/>
      </c>
      <c r="K876" s="3" t="str">
        <f t="shared" si="179"/>
        <v/>
      </c>
      <c r="L876" t="str">
        <f t="shared" si="180"/>
        <v/>
      </c>
      <c r="X876" s="1" t="e">
        <f ca="1"/>
        <v>#N/A</v>
      </c>
      <c r="Y876" s="1" t="e">
        <f ca="1"/>
        <v>#N/A</v>
      </c>
      <c r="Z876" s="92" t="e">
        <f ca="1"/>
        <v>#N/A</v>
      </c>
      <c r="AA876" s="1" t="e">
        <f ca="1"/>
        <v>#N/A</v>
      </c>
      <c r="AB876" s="1" t="e">
        <f ca="1"/>
        <v>#N/A</v>
      </c>
      <c r="AC876" s="1" t="e">
        <f ca="1"/>
        <v>#N/A</v>
      </c>
      <c r="AD876" s="1" t="e">
        <f ca="1"/>
        <v>#N/A</v>
      </c>
      <c r="AE876" s="1" t="e">
        <f ca="1"/>
        <v>#N/A</v>
      </c>
      <c r="AF876" s="1" t="e">
        <f ca="1"/>
        <v>#N/A</v>
      </c>
      <c r="AG876" s="1" t="e">
        <f ca="1"/>
        <v>#N/A</v>
      </c>
      <c r="AH876" s="1" t="e">
        <f ca="1"/>
        <v>#N/A</v>
      </c>
      <c r="AI876" s="1" t="e">
        <f ca="1"/>
        <v>#N/A</v>
      </c>
      <c r="AJ876" s="1" t="e">
        <f t="shared" ca="1" si="181"/>
        <v>#N/A</v>
      </c>
      <c r="AK876" s="1" t="str">
        <f t="shared" ca="1" si="171"/>
        <v/>
      </c>
      <c r="AL876" s="93" t="str">
        <f ca="1">IF(ISNUMBER(AA876),IF(AA876&lt;intake_valve_lift!$B$4*1000,0,AA876),"")</f>
        <v/>
      </c>
      <c r="AM876" s="93" t="str">
        <f t="shared" ca="1" si="172"/>
        <v/>
      </c>
      <c r="AN876" s="1" t="str">
        <f t="shared" ca="1" si="173"/>
        <v/>
      </c>
      <c r="AO876" s="93" t="str">
        <f ca="1">IF(ISNUMBER(AE876),IF(AE876&lt;exhaust_valve_lift!$B$4*1000,0,AE876),"")</f>
        <v/>
      </c>
      <c r="AP876" s="93" t="str">
        <f t="shared" ca="1" si="174"/>
        <v/>
      </c>
      <c r="AQ876" s="1" t="e">
        <f ca="1"/>
        <v>#N/A</v>
      </c>
      <c r="AR876" s="1" t="e">
        <f ca="1"/>
        <v>#N/A</v>
      </c>
      <c r="AS876" s="1" t="e">
        <f ca="1"/>
        <v>#N/A</v>
      </c>
      <c r="AT876" s="1" t="e">
        <f ca="1"/>
        <v>#N/A</v>
      </c>
    </row>
    <row r="877" spans="1:46" x14ac:dyDescent="0.25">
      <c r="A877" s="8"/>
      <c r="B877" s="74"/>
      <c r="C877" s="6" t="str">
        <f t="shared" si="175"/>
        <v/>
      </c>
      <c r="D877" s="6" t="str">
        <f t="shared" si="169"/>
        <v/>
      </c>
      <c r="E877" s="3" t="str">
        <f t="shared" si="176"/>
        <v/>
      </c>
      <c r="F877" t="str">
        <f t="shared" si="177"/>
        <v/>
      </c>
      <c r="G877" s="75"/>
      <c r="H877" s="76"/>
      <c r="I877" s="6" t="str">
        <f t="shared" si="178"/>
        <v/>
      </c>
      <c r="J877" s="6" t="str">
        <f t="shared" si="170"/>
        <v/>
      </c>
      <c r="K877" s="3" t="str">
        <f t="shared" si="179"/>
        <v/>
      </c>
      <c r="L877" t="str">
        <f t="shared" si="180"/>
        <v/>
      </c>
      <c r="X877" s="1" t="e">
        <f ca="1"/>
        <v>#N/A</v>
      </c>
      <c r="Y877" s="1" t="e">
        <f ca="1"/>
        <v>#N/A</v>
      </c>
      <c r="Z877" s="92" t="e">
        <f ca="1"/>
        <v>#N/A</v>
      </c>
      <c r="AA877" s="1" t="e">
        <f ca="1"/>
        <v>#N/A</v>
      </c>
      <c r="AB877" s="1" t="e">
        <f ca="1"/>
        <v>#N/A</v>
      </c>
      <c r="AC877" s="1" t="e">
        <f ca="1"/>
        <v>#N/A</v>
      </c>
      <c r="AD877" s="1" t="e">
        <f ca="1"/>
        <v>#N/A</v>
      </c>
      <c r="AE877" s="1" t="e">
        <f ca="1"/>
        <v>#N/A</v>
      </c>
      <c r="AF877" s="1" t="e">
        <f ca="1"/>
        <v>#N/A</v>
      </c>
      <c r="AG877" s="1" t="e">
        <f ca="1"/>
        <v>#N/A</v>
      </c>
      <c r="AH877" s="1" t="e">
        <f ca="1"/>
        <v>#N/A</v>
      </c>
      <c r="AI877" s="1" t="e">
        <f ca="1"/>
        <v>#N/A</v>
      </c>
      <c r="AJ877" s="1" t="e">
        <f t="shared" ca="1" si="181"/>
        <v>#N/A</v>
      </c>
      <c r="AK877" s="1" t="str">
        <f t="shared" ca="1" si="171"/>
        <v/>
      </c>
      <c r="AL877" s="93" t="str">
        <f ca="1">IF(ISNUMBER(AA877),IF(AA877&lt;intake_valve_lift!$B$4*1000,0,AA877),"")</f>
        <v/>
      </c>
      <c r="AM877" s="93" t="str">
        <f t="shared" ca="1" si="172"/>
        <v/>
      </c>
      <c r="AN877" s="1" t="str">
        <f t="shared" ca="1" si="173"/>
        <v/>
      </c>
      <c r="AO877" s="93" t="str">
        <f ca="1">IF(ISNUMBER(AE877),IF(AE877&lt;exhaust_valve_lift!$B$4*1000,0,AE877),"")</f>
        <v/>
      </c>
      <c r="AP877" s="93" t="str">
        <f t="shared" ca="1" si="174"/>
        <v/>
      </c>
      <c r="AQ877" s="1" t="e">
        <f ca="1"/>
        <v>#N/A</v>
      </c>
      <c r="AR877" s="1" t="e">
        <f ca="1"/>
        <v>#N/A</v>
      </c>
      <c r="AS877" s="1" t="e">
        <f ca="1"/>
        <v>#N/A</v>
      </c>
      <c r="AT877" s="1" t="e">
        <f ca="1"/>
        <v>#N/A</v>
      </c>
    </row>
    <row r="878" spans="1:46" x14ac:dyDescent="0.25">
      <c r="A878" s="8"/>
      <c r="B878" s="74"/>
      <c r="C878" s="6" t="str">
        <f t="shared" si="175"/>
        <v/>
      </c>
      <c r="D878" s="6" t="str">
        <f t="shared" si="169"/>
        <v/>
      </c>
      <c r="E878" s="3" t="str">
        <f t="shared" si="176"/>
        <v/>
      </c>
      <c r="F878" t="str">
        <f t="shared" si="177"/>
        <v/>
      </c>
      <c r="G878" s="75"/>
      <c r="H878" s="76"/>
      <c r="I878" s="6" t="str">
        <f t="shared" si="178"/>
        <v/>
      </c>
      <c r="J878" s="6" t="str">
        <f t="shared" si="170"/>
        <v/>
      </c>
      <c r="K878" s="3" t="str">
        <f t="shared" si="179"/>
        <v/>
      </c>
      <c r="L878" t="str">
        <f t="shared" si="180"/>
        <v/>
      </c>
      <c r="X878" s="1" t="e">
        <f ca="1"/>
        <v>#N/A</v>
      </c>
      <c r="Y878" s="1" t="e">
        <f ca="1"/>
        <v>#N/A</v>
      </c>
      <c r="Z878" s="92" t="e">
        <f ca="1"/>
        <v>#N/A</v>
      </c>
      <c r="AA878" s="1" t="e">
        <f ca="1"/>
        <v>#N/A</v>
      </c>
      <c r="AB878" s="1" t="e">
        <f ca="1"/>
        <v>#N/A</v>
      </c>
      <c r="AC878" s="1" t="e">
        <f ca="1"/>
        <v>#N/A</v>
      </c>
      <c r="AD878" s="1" t="e">
        <f ca="1"/>
        <v>#N/A</v>
      </c>
      <c r="AE878" s="1" t="e">
        <f ca="1"/>
        <v>#N/A</v>
      </c>
      <c r="AF878" s="1" t="e">
        <f ca="1"/>
        <v>#N/A</v>
      </c>
      <c r="AG878" s="1" t="e">
        <f ca="1"/>
        <v>#N/A</v>
      </c>
      <c r="AH878" s="1" t="e">
        <f ca="1"/>
        <v>#N/A</v>
      </c>
      <c r="AI878" s="1" t="e">
        <f ca="1"/>
        <v>#N/A</v>
      </c>
      <c r="AJ878" s="1" t="e">
        <f t="shared" ca="1" si="181"/>
        <v>#N/A</v>
      </c>
      <c r="AK878" s="1" t="str">
        <f t="shared" ca="1" si="171"/>
        <v/>
      </c>
      <c r="AL878" s="93" t="str">
        <f ca="1">IF(ISNUMBER(AA878),IF(AA878&lt;intake_valve_lift!$B$4*1000,0,AA878),"")</f>
        <v/>
      </c>
      <c r="AM878" s="93" t="str">
        <f t="shared" ca="1" si="172"/>
        <v/>
      </c>
      <c r="AN878" s="1" t="str">
        <f t="shared" ca="1" si="173"/>
        <v/>
      </c>
      <c r="AO878" s="93" t="str">
        <f ca="1">IF(ISNUMBER(AE878),IF(AE878&lt;exhaust_valve_lift!$B$4*1000,0,AE878),"")</f>
        <v/>
      </c>
      <c r="AP878" s="93" t="str">
        <f t="shared" ca="1" si="174"/>
        <v/>
      </c>
      <c r="AQ878" s="1" t="e">
        <f ca="1"/>
        <v>#N/A</v>
      </c>
      <c r="AR878" s="1" t="e">
        <f ca="1"/>
        <v>#N/A</v>
      </c>
      <c r="AS878" s="1" t="e">
        <f ca="1"/>
        <v>#N/A</v>
      </c>
      <c r="AT878" s="1" t="e">
        <f ca="1"/>
        <v>#N/A</v>
      </c>
    </row>
    <row r="879" spans="1:46" x14ac:dyDescent="0.25">
      <c r="A879" s="8"/>
      <c r="B879" s="74"/>
      <c r="C879" s="6" t="str">
        <f t="shared" si="175"/>
        <v/>
      </c>
      <c r="D879" s="6" t="str">
        <f t="shared" si="169"/>
        <v/>
      </c>
      <c r="E879" s="3" t="str">
        <f t="shared" si="176"/>
        <v/>
      </c>
      <c r="F879" t="str">
        <f t="shared" si="177"/>
        <v/>
      </c>
      <c r="G879" s="75"/>
      <c r="H879" s="76"/>
      <c r="I879" s="6" t="str">
        <f t="shared" si="178"/>
        <v/>
      </c>
      <c r="J879" s="6" t="str">
        <f t="shared" si="170"/>
        <v/>
      </c>
      <c r="K879" s="3" t="str">
        <f t="shared" si="179"/>
        <v/>
      </c>
      <c r="L879" t="str">
        <f t="shared" si="180"/>
        <v/>
      </c>
      <c r="X879" s="1" t="e">
        <f ca="1"/>
        <v>#N/A</v>
      </c>
      <c r="Y879" s="1" t="e">
        <f ca="1"/>
        <v>#N/A</v>
      </c>
      <c r="Z879" s="92" t="e">
        <f ca="1"/>
        <v>#N/A</v>
      </c>
      <c r="AA879" s="1" t="e">
        <f ca="1"/>
        <v>#N/A</v>
      </c>
      <c r="AB879" s="1" t="e">
        <f ca="1"/>
        <v>#N/A</v>
      </c>
      <c r="AC879" s="1" t="e">
        <f ca="1"/>
        <v>#N/A</v>
      </c>
      <c r="AD879" s="1" t="e">
        <f ca="1"/>
        <v>#N/A</v>
      </c>
      <c r="AE879" s="1" t="e">
        <f ca="1"/>
        <v>#N/A</v>
      </c>
      <c r="AF879" s="1" t="e">
        <f ca="1"/>
        <v>#N/A</v>
      </c>
      <c r="AG879" s="1" t="e">
        <f ca="1"/>
        <v>#N/A</v>
      </c>
      <c r="AH879" s="1" t="e">
        <f ca="1"/>
        <v>#N/A</v>
      </c>
      <c r="AI879" s="1" t="e">
        <f ca="1"/>
        <v>#N/A</v>
      </c>
      <c r="AJ879" s="1" t="e">
        <f t="shared" ca="1" si="181"/>
        <v>#N/A</v>
      </c>
      <c r="AK879" s="1" t="str">
        <f t="shared" ca="1" si="171"/>
        <v/>
      </c>
      <c r="AL879" s="93" t="str">
        <f ca="1">IF(ISNUMBER(AA879),IF(AA879&lt;intake_valve_lift!$B$4*1000,0,AA879),"")</f>
        <v/>
      </c>
      <c r="AM879" s="93" t="str">
        <f t="shared" ca="1" si="172"/>
        <v/>
      </c>
      <c r="AN879" s="1" t="str">
        <f t="shared" ca="1" si="173"/>
        <v/>
      </c>
      <c r="AO879" s="93" t="str">
        <f ca="1">IF(ISNUMBER(AE879),IF(AE879&lt;exhaust_valve_lift!$B$4*1000,0,AE879),"")</f>
        <v/>
      </c>
      <c r="AP879" s="93" t="str">
        <f t="shared" ca="1" si="174"/>
        <v/>
      </c>
      <c r="AQ879" s="1" t="e">
        <f ca="1"/>
        <v>#N/A</v>
      </c>
      <c r="AR879" s="1" t="e">
        <f ca="1"/>
        <v>#N/A</v>
      </c>
      <c r="AS879" s="1" t="e">
        <f ca="1"/>
        <v>#N/A</v>
      </c>
      <c r="AT879" s="1" t="e">
        <f ca="1"/>
        <v>#N/A</v>
      </c>
    </row>
    <row r="880" spans="1:46" x14ac:dyDescent="0.25">
      <c r="A880" s="8"/>
      <c r="B880" s="74"/>
      <c r="C880" s="6" t="str">
        <f t="shared" si="175"/>
        <v/>
      </c>
      <c r="D880" s="6" t="str">
        <f t="shared" si="169"/>
        <v/>
      </c>
      <c r="E880" s="3" t="str">
        <f t="shared" si="176"/>
        <v/>
      </c>
      <c r="F880" t="str">
        <f t="shared" si="177"/>
        <v/>
      </c>
      <c r="G880" s="75"/>
      <c r="H880" s="76"/>
      <c r="I880" s="6" t="str">
        <f t="shared" si="178"/>
        <v/>
      </c>
      <c r="J880" s="6" t="str">
        <f t="shared" si="170"/>
        <v/>
      </c>
      <c r="K880" s="3" t="str">
        <f t="shared" si="179"/>
        <v/>
      </c>
      <c r="L880" t="str">
        <f t="shared" si="180"/>
        <v/>
      </c>
      <c r="X880" s="1" t="e">
        <f ca="1"/>
        <v>#N/A</v>
      </c>
      <c r="Y880" s="1" t="e">
        <f ca="1"/>
        <v>#N/A</v>
      </c>
      <c r="Z880" s="92" t="e">
        <f ca="1"/>
        <v>#N/A</v>
      </c>
      <c r="AA880" s="1" t="e">
        <f ca="1"/>
        <v>#N/A</v>
      </c>
      <c r="AB880" s="1" t="e">
        <f ca="1"/>
        <v>#N/A</v>
      </c>
      <c r="AC880" s="1" t="e">
        <f ca="1"/>
        <v>#N/A</v>
      </c>
      <c r="AD880" s="1" t="e">
        <f ca="1"/>
        <v>#N/A</v>
      </c>
      <c r="AE880" s="1" t="e">
        <f ca="1"/>
        <v>#N/A</v>
      </c>
      <c r="AF880" s="1" t="e">
        <f ca="1"/>
        <v>#N/A</v>
      </c>
      <c r="AG880" s="1" t="e">
        <f ca="1"/>
        <v>#N/A</v>
      </c>
      <c r="AH880" s="1" t="e">
        <f ca="1"/>
        <v>#N/A</v>
      </c>
      <c r="AI880" s="1" t="e">
        <f ca="1"/>
        <v>#N/A</v>
      </c>
      <c r="AJ880" s="1" t="e">
        <f t="shared" ca="1" si="181"/>
        <v>#N/A</v>
      </c>
      <c r="AK880" s="1" t="str">
        <f t="shared" ca="1" si="171"/>
        <v/>
      </c>
      <c r="AL880" s="93" t="str">
        <f ca="1">IF(ISNUMBER(AA880),IF(AA880&lt;intake_valve_lift!$B$4*1000,0,AA880),"")</f>
        <v/>
      </c>
      <c r="AM880" s="93" t="str">
        <f t="shared" ca="1" si="172"/>
        <v/>
      </c>
      <c r="AN880" s="1" t="str">
        <f t="shared" ca="1" si="173"/>
        <v/>
      </c>
      <c r="AO880" s="93" t="str">
        <f ca="1">IF(ISNUMBER(AE880),IF(AE880&lt;exhaust_valve_lift!$B$4*1000,0,AE880),"")</f>
        <v/>
      </c>
      <c r="AP880" s="93" t="str">
        <f t="shared" ca="1" si="174"/>
        <v/>
      </c>
      <c r="AQ880" s="1" t="e">
        <f ca="1"/>
        <v>#N/A</v>
      </c>
      <c r="AR880" s="1" t="e">
        <f ca="1"/>
        <v>#N/A</v>
      </c>
      <c r="AS880" s="1" t="e">
        <f ca="1"/>
        <v>#N/A</v>
      </c>
      <c r="AT880" s="1" t="e">
        <f ca="1"/>
        <v>#N/A</v>
      </c>
    </row>
    <row r="881" spans="1:46" x14ac:dyDescent="0.25">
      <c r="A881" s="8"/>
      <c r="B881" s="74"/>
      <c r="C881" s="6" t="str">
        <f t="shared" si="175"/>
        <v/>
      </c>
      <c r="D881" s="6" t="str">
        <f t="shared" si="169"/>
        <v/>
      </c>
      <c r="E881" s="3" t="str">
        <f t="shared" si="176"/>
        <v/>
      </c>
      <c r="F881" t="str">
        <f t="shared" si="177"/>
        <v/>
      </c>
      <c r="G881" s="75"/>
      <c r="H881" s="76"/>
      <c r="I881" s="6" t="str">
        <f t="shared" si="178"/>
        <v/>
      </c>
      <c r="J881" s="6" t="str">
        <f t="shared" si="170"/>
        <v/>
      </c>
      <c r="K881" s="3" t="str">
        <f t="shared" si="179"/>
        <v/>
      </c>
      <c r="L881" t="str">
        <f t="shared" si="180"/>
        <v/>
      </c>
      <c r="X881" s="1" t="e">
        <f ca="1"/>
        <v>#N/A</v>
      </c>
      <c r="Y881" s="1" t="e">
        <f ca="1"/>
        <v>#N/A</v>
      </c>
      <c r="Z881" s="92" t="e">
        <f ca="1"/>
        <v>#N/A</v>
      </c>
      <c r="AA881" s="1" t="e">
        <f ca="1"/>
        <v>#N/A</v>
      </c>
      <c r="AB881" s="1" t="e">
        <f ca="1"/>
        <v>#N/A</v>
      </c>
      <c r="AC881" s="1" t="e">
        <f ca="1"/>
        <v>#N/A</v>
      </c>
      <c r="AD881" s="1" t="e">
        <f ca="1"/>
        <v>#N/A</v>
      </c>
      <c r="AE881" s="1" t="e">
        <f ca="1"/>
        <v>#N/A</v>
      </c>
      <c r="AF881" s="1" t="e">
        <f ca="1"/>
        <v>#N/A</v>
      </c>
      <c r="AG881" s="1" t="e">
        <f ca="1"/>
        <v>#N/A</v>
      </c>
      <c r="AH881" s="1" t="e">
        <f ca="1"/>
        <v>#N/A</v>
      </c>
      <c r="AI881" s="1" t="e">
        <f ca="1"/>
        <v>#N/A</v>
      </c>
      <c r="AJ881" s="1" t="e">
        <f t="shared" ca="1" si="181"/>
        <v>#N/A</v>
      </c>
      <c r="AK881" s="1" t="str">
        <f t="shared" ca="1" si="171"/>
        <v/>
      </c>
      <c r="AL881" s="93" t="str">
        <f ca="1">IF(ISNUMBER(AA881),IF(AA881&lt;intake_valve_lift!$B$4*1000,0,AA881),"")</f>
        <v/>
      </c>
      <c r="AM881" s="93" t="str">
        <f t="shared" ca="1" si="172"/>
        <v/>
      </c>
      <c r="AN881" s="1" t="str">
        <f t="shared" ca="1" si="173"/>
        <v/>
      </c>
      <c r="AO881" s="93" t="str">
        <f ca="1">IF(ISNUMBER(AE881),IF(AE881&lt;exhaust_valve_lift!$B$4*1000,0,AE881),"")</f>
        <v/>
      </c>
      <c r="AP881" s="93" t="str">
        <f t="shared" ca="1" si="174"/>
        <v/>
      </c>
      <c r="AQ881" s="1" t="e">
        <f ca="1"/>
        <v>#N/A</v>
      </c>
      <c r="AR881" s="1" t="e">
        <f ca="1"/>
        <v>#N/A</v>
      </c>
      <c r="AS881" s="1" t="e">
        <f ca="1"/>
        <v>#N/A</v>
      </c>
      <c r="AT881" s="1" t="e">
        <f ca="1"/>
        <v>#N/A</v>
      </c>
    </row>
    <row r="882" spans="1:46" x14ac:dyDescent="0.25">
      <c r="A882" s="8"/>
      <c r="B882" s="74"/>
      <c r="C882" s="6" t="str">
        <f t="shared" si="175"/>
        <v/>
      </c>
      <c r="D882" s="6" t="str">
        <f t="shared" si="169"/>
        <v/>
      </c>
      <c r="E882" s="3" t="str">
        <f t="shared" si="176"/>
        <v/>
      </c>
      <c r="F882" t="str">
        <f t="shared" si="177"/>
        <v/>
      </c>
      <c r="G882" s="75"/>
      <c r="H882" s="76"/>
      <c r="I882" s="6" t="str">
        <f t="shared" si="178"/>
        <v/>
      </c>
      <c r="J882" s="6" t="str">
        <f t="shared" si="170"/>
        <v/>
      </c>
      <c r="K882" s="3" t="str">
        <f t="shared" si="179"/>
        <v/>
      </c>
      <c r="L882" t="str">
        <f t="shared" si="180"/>
        <v/>
      </c>
      <c r="X882" s="1" t="e">
        <f ca="1"/>
        <v>#N/A</v>
      </c>
      <c r="Y882" s="1" t="e">
        <f ca="1"/>
        <v>#N/A</v>
      </c>
      <c r="Z882" s="92" t="e">
        <f ca="1"/>
        <v>#N/A</v>
      </c>
      <c r="AA882" s="1" t="e">
        <f ca="1"/>
        <v>#N/A</v>
      </c>
      <c r="AB882" s="1" t="e">
        <f ca="1"/>
        <v>#N/A</v>
      </c>
      <c r="AC882" s="1" t="e">
        <f ca="1"/>
        <v>#N/A</v>
      </c>
      <c r="AD882" s="1" t="e">
        <f ca="1"/>
        <v>#N/A</v>
      </c>
      <c r="AE882" s="1" t="e">
        <f ca="1"/>
        <v>#N/A</v>
      </c>
      <c r="AF882" s="1" t="e">
        <f ca="1"/>
        <v>#N/A</v>
      </c>
      <c r="AG882" s="1" t="e">
        <f ca="1"/>
        <v>#N/A</v>
      </c>
      <c r="AH882" s="1" t="e">
        <f ca="1"/>
        <v>#N/A</v>
      </c>
      <c r="AI882" s="1" t="e">
        <f ca="1"/>
        <v>#N/A</v>
      </c>
      <c r="AJ882" s="1" t="e">
        <f t="shared" ca="1" si="181"/>
        <v>#N/A</v>
      </c>
      <c r="AK882" s="1" t="str">
        <f t="shared" ca="1" si="171"/>
        <v/>
      </c>
      <c r="AL882" s="93" t="str">
        <f ca="1">IF(ISNUMBER(AA882),IF(AA882&lt;intake_valve_lift!$B$4*1000,0,AA882),"")</f>
        <v/>
      </c>
      <c r="AM882" s="93" t="str">
        <f t="shared" ca="1" si="172"/>
        <v/>
      </c>
      <c r="AN882" s="1" t="str">
        <f t="shared" ca="1" si="173"/>
        <v/>
      </c>
      <c r="AO882" s="93" t="str">
        <f ca="1">IF(ISNUMBER(AE882),IF(AE882&lt;exhaust_valve_lift!$B$4*1000,0,AE882),"")</f>
        <v/>
      </c>
      <c r="AP882" s="93" t="str">
        <f t="shared" ca="1" si="174"/>
        <v/>
      </c>
      <c r="AQ882" s="1" t="e">
        <f ca="1"/>
        <v>#N/A</v>
      </c>
      <c r="AR882" s="1" t="e">
        <f ca="1"/>
        <v>#N/A</v>
      </c>
      <c r="AS882" s="1" t="e">
        <f ca="1"/>
        <v>#N/A</v>
      </c>
      <c r="AT882" s="1" t="e">
        <f ca="1"/>
        <v>#N/A</v>
      </c>
    </row>
    <row r="883" spans="1:46" x14ac:dyDescent="0.25">
      <c r="A883" s="8"/>
      <c r="B883" s="74"/>
      <c r="C883" s="6" t="str">
        <f t="shared" si="175"/>
        <v/>
      </c>
      <c r="D883" s="6" t="str">
        <f t="shared" si="169"/>
        <v/>
      </c>
      <c r="E883" s="3" t="str">
        <f t="shared" si="176"/>
        <v/>
      </c>
      <c r="F883" t="str">
        <f t="shared" si="177"/>
        <v/>
      </c>
      <c r="G883" s="75"/>
      <c r="H883" s="76"/>
      <c r="I883" s="6" t="str">
        <f t="shared" si="178"/>
        <v/>
      </c>
      <c r="J883" s="6" t="str">
        <f t="shared" si="170"/>
        <v/>
      </c>
      <c r="K883" s="3" t="str">
        <f t="shared" si="179"/>
        <v/>
      </c>
      <c r="L883" t="str">
        <f t="shared" si="180"/>
        <v/>
      </c>
      <c r="X883" s="1" t="e">
        <f ca="1"/>
        <v>#N/A</v>
      </c>
      <c r="Y883" s="1" t="e">
        <f ca="1"/>
        <v>#N/A</v>
      </c>
      <c r="Z883" s="92" t="e">
        <f ca="1"/>
        <v>#N/A</v>
      </c>
      <c r="AA883" s="1" t="e">
        <f ca="1"/>
        <v>#N/A</v>
      </c>
      <c r="AB883" s="1" t="e">
        <f ca="1"/>
        <v>#N/A</v>
      </c>
      <c r="AC883" s="1" t="e">
        <f ca="1"/>
        <v>#N/A</v>
      </c>
      <c r="AD883" s="1" t="e">
        <f ca="1"/>
        <v>#N/A</v>
      </c>
      <c r="AE883" s="1" t="e">
        <f ca="1"/>
        <v>#N/A</v>
      </c>
      <c r="AF883" s="1" t="e">
        <f ca="1"/>
        <v>#N/A</v>
      </c>
      <c r="AG883" s="1" t="e">
        <f ca="1"/>
        <v>#N/A</v>
      </c>
      <c r="AH883" s="1" t="e">
        <f ca="1"/>
        <v>#N/A</v>
      </c>
      <c r="AI883" s="1" t="e">
        <f ca="1"/>
        <v>#N/A</v>
      </c>
      <c r="AJ883" s="1" t="e">
        <f t="shared" ca="1" si="181"/>
        <v>#N/A</v>
      </c>
      <c r="AK883" s="1" t="str">
        <f t="shared" ca="1" si="171"/>
        <v/>
      </c>
      <c r="AL883" s="93" t="str">
        <f ca="1">IF(ISNUMBER(AA883),IF(AA883&lt;intake_valve_lift!$B$4*1000,0,AA883),"")</f>
        <v/>
      </c>
      <c r="AM883" s="93" t="str">
        <f t="shared" ca="1" si="172"/>
        <v/>
      </c>
      <c r="AN883" s="1" t="str">
        <f t="shared" ca="1" si="173"/>
        <v/>
      </c>
      <c r="AO883" s="93" t="str">
        <f ca="1">IF(ISNUMBER(AE883),IF(AE883&lt;exhaust_valve_lift!$B$4*1000,0,AE883),"")</f>
        <v/>
      </c>
      <c r="AP883" s="93" t="str">
        <f t="shared" ca="1" si="174"/>
        <v/>
      </c>
      <c r="AQ883" s="1" t="e">
        <f ca="1"/>
        <v>#N/A</v>
      </c>
      <c r="AR883" s="1" t="e">
        <f ca="1"/>
        <v>#N/A</v>
      </c>
      <c r="AS883" s="1" t="e">
        <f ca="1"/>
        <v>#N/A</v>
      </c>
      <c r="AT883" s="1" t="e">
        <f ca="1"/>
        <v>#N/A</v>
      </c>
    </row>
    <row r="884" spans="1:46" x14ac:dyDescent="0.25">
      <c r="A884" s="8"/>
      <c r="B884" s="74"/>
      <c r="C884" s="6" t="str">
        <f t="shared" si="175"/>
        <v/>
      </c>
      <c r="D884" s="6" t="str">
        <f t="shared" si="169"/>
        <v/>
      </c>
      <c r="E884" s="3" t="str">
        <f t="shared" si="176"/>
        <v/>
      </c>
      <c r="F884" t="str">
        <f t="shared" si="177"/>
        <v/>
      </c>
      <c r="G884" s="75"/>
      <c r="H884" s="76"/>
      <c r="I884" s="6" t="str">
        <f t="shared" si="178"/>
        <v/>
      </c>
      <c r="J884" s="6" t="str">
        <f t="shared" si="170"/>
        <v/>
      </c>
      <c r="K884" s="3" t="str">
        <f t="shared" si="179"/>
        <v/>
      </c>
      <c r="L884" t="str">
        <f t="shared" si="180"/>
        <v/>
      </c>
      <c r="X884" s="1" t="e">
        <f ca="1"/>
        <v>#N/A</v>
      </c>
      <c r="Y884" s="1" t="e">
        <f ca="1"/>
        <v>#N/A</v>
      </c>
      <c r="Z884" s="92" t="e">
        <f ca="1"/>
        <v>#N/A</v>
      </c>
      <c r="AA884" s="1" t="e">
        <f ca="1"/>
        <v>#N/A</v>
      </c>
      <c r="AB884" s="1" t="e">
        <f ca="1"/>
        <v>#N/A</v>
      </c>
      <c r="AC884" s="1" t="e">
        <f ca="1"/>
        <v>#N/A</v>
      </c>
      <c r="AD884" s="1" t="e">
        <f ca="1"/>
        <v>#N/A</v>
      </c>
      <c r="AE884" s="1" t="e">
        <f ca="1"/>
        <v>#N/A</v>
      </c>
      <c r="AF884" s="1" t="e">
        <f ca="1"/>
        <v>#N/A</v>
      </c>
      <c r="AG884" s="1" t="e">
        <f ca="1"/>
        <v>#N/A</v>
      </c>
      <c r="AH884" s="1" t="e">
        <f ca="1"/>
        <v>#N/A</v>
      </c>
      <c r="AI884" s="1" t="e">
        <f ca="1"/>
        <v>#N/A</v>
      </c>
      <c r="AJ884" s="1" t="e">
        <f t="shared" ca="1" si="181"/>
        <v>#N/A</v>
      </c>
      <c r="AK884" s="1" t="str">
        <f t="shared" ca="1" si="171"/>
        <v/>
      </c>
      <c r="AL884" s="93" t="str">
        <f ca="1">IF(ISNUMBER(AA884),IF(AA884&lt;intake_valve_lift!$B$4*1000,0,AA884),"")</f>
        <v/>
      </c>
      <c r="AM884" s="93" t="str">
        <f t="shared" ca="1" si="172"/>
        <v/>
      </c>
      <c r="AN884" s="1" t="str">
        <f t="shared" ca="1" si="173"/>
        <v/>
      </c>
      <c r="AO884" s="93" t="str">
        <f ca="1">IF(ISNUMBER(AE884),IF(AE884&lt;exhaust_valve_lift!$B$4*1000,0,AE884),"")</f>
        <v/>
      </c>
      <c r="AP884" s="93" t="str">
        <f t="shared" ca="1" si="174"/>
        <v/>
      </c>
      <c r="AQ884" s="1" t="e">
        <f ca="1"/>
        <v>#N/A</v>
      </c>
      <c r="AR884" s="1" t="e">
        <f ca="1"/>
        <v>#N/A</v>
      </c>
      <c r="AS884" s="1" t="e">
        <f ca="1"/>
        <v>#N/A</v>
      </c>
      <c r="AT884" s="1" t="e">
        <f ca="1"/>
        <v>#N/A</v>
      </c>
    </row>
    <row r="885" spans="1:46" x14ac:dyDescent="0.25">
      <c r="A885" s="8"/>
      <c r="B885" s="74"/>
      <c r="C885" s="6" t="str">
        <f t="shared" si="175"/>
        <v/>
      </c>
      <c r="D885" s="6" t="str">
        <f t="shared" si="169"/>
        <v/>
      </c>
      <c r="E885" s="3" t="str">
        <f t="shared" si="176"/>
        <v/>
      </c>
      <c r="F885" t="str">
        <f t="shared" si="177"/>
        <v/>
      </c>
      <c r="G885" s="75"/>
      <c r="H885" s="76"/>
      <c r="I885" s="6" t="str">
        <f t="shared" si="178"/>
        <v/>
      </c>
      <c r="J885" s="6" t="str">
        <f t="shared" si="170"/>
        <v/>
      </c>
      <c r="K885" s="3" t="str">
        <f t="shared" si="179"/>
        <v/>
      </c>
      <c r="L885" t="str">
        <f t="shared" si="180"/>
        <v/>
      </c>
      <c r="X885" s="1" t="e">
        <f ca="1"/>
        <v>#N/A</v>
      </c>
      <c r="Y885" s="1" t="e">
        <f ca="1"/>
        <v>#N/A</v>
      </c>
      <c r="Z885" s="92" t="e">
        <f ca="1"/>
        <v>#N/A</v>
      </c>
      <c r="AA885" s="1" t="e">
        <f ca="1"/>
        <v>#N/A</v>
      </c>
      <c r="AB885" s="1" t="e">
        <f ca="1"/>
        <v>#N/A</v>
      </c>
      <c r="AC885" s="1" t="e">
        <f ca="1"/>
        <v>#N/A</v>
      </c>
      <c r="AD885" s="1" t="e">
        <f ca="1"/>
        <v>#N/A</v>
      </c>
      <c r="AE885" s="1" t="e">
        <f ca="1"/>
        <v>#N/A</v>
      </c>
      <c r="AF885" s="1" t="e">
        <f ca="1"/>
        <v>#N/A</v>
      </c>
      <c r="AG885" s="1" t="e">
        <f ca="1"/>
        <v>#N/A</v>
      </c>
      <c r="AH885" s="1" t="e">
        <f ca="1"/>
        <v>#N/A</v>
      </c>
      <c r="AI885" s="1" t="e">
        <f ca="1"/>
        <v>#N/A</v>
      </c>
      <c r="AJ885" s="1" t="e">
        <f t="shared" ca="1" si="181"/>
        <v>#N/A</v>
      </c>
      <c r="AK885" s="1" t="str">
        <f t="shared" ca="1" si="171"/>
        <v/>
      </c>
      <c r="AL885" s="93" t="str">
        <f ca="1">IF(ISNUMBER(AA885),IF(AA885&lt;intake_valve_lift!$B$4*1000,0,AA885),"")</f>
        <v/>
      </c>
      <c r="AM885" s="93" t="str">
        <f t="shared" ca="1" si="172"/>
        <v/>
      </c>
      <c r="AN885" s="1" t="str">
        <f t="shared" ca="1" si="173"/>
        <v/>
      </c>
      <c r="AO885" s="93" t="str">
        <f ca="1">IF(ISNUMBER(AE885),IF(AE885&lt;exhaust_valve_lift!$B$4*1000,0,AE885),"")</f>
        <v/>
      </c>
      <c r="AP885" s="93" t="str">
        <f t="shared" ca="1" si="174"/>
        <v/>
      </c>
      <c r="AQ885" s="1" t="e">
        <f ca="1"/>
        <v>#N/A</v>
      </c>
      <c r="AR885" s="1" t="e">
        <f ca="1"/>
        <v>#N/A</v>
      </c>
      <c r="AS885" s="1" t="e">
        <f ca="1"/>
        <v>#N/A</v>
      </c>
      <c r="AT885" s="1" t="e">
        <f ca="1"/>
        <v>#N/A</v>
      </c>
    </row>
    <row r="886" spans="1:46" x14ac:dyDescent="0.25">
      <c r="A886" s="8"/>
      <c r="B886" s="74"/>
      <c r="C886" s="6" t="str">
        <f t="shared" si="175"/>
        <v/>
      </c>
      <c r="D886" s="6" t="str">
        <f t="shared" ref="D886:D949" si="182">IF(AND(C886=0,C887=0,C885=0),1000,C886)</f>
        <v/>
      </c>
      <c r="E886" s="3" t="str">
        <f t="shared" si="176"/>
        <v/>
      </c>
      <c r="F886" t="str">
        <f t="shared" si="177"/>
        <v/>
      </c>
      <c r="G886" s="75"/>
      <c r="H886" s="76"/>
      <c r="I886" s="6" t="str">
        <f t="shared" si="178"/>
        <v/>
      </c>
      <c r="J886" s="6" t="str">
        <f t="shared" ref="J886:J949" si="183">IF(AND(I886=0,I887=0,I885=0),1000,I886)</f>
        <v/>
      </c>
      <c r="K886" s="3" t="str">
        <f t="shared" si="179"/>
        <v/>
      </c>
      <c r="L886" t="str">
        <f t="shared" si="180"/>
        <v/>
      </c>
      <c r="X886" s="1" t="e">
        <f ca="1"/>
        <v>#N/A</v>
      </c>
      <c r="Y886" s="1" t="e">
        <f ca="1"/>
        <v>#N/A</v>
      </c>
      <c r="Z886" s="92" t="e">
        <f ca="1"/>
        <v>#N/A</v>
      </c>
      <c r="AA886" s="1" t="e">
        <f ca="1"/>
        <v>#N/A</v>
      </c>
      <c r="AB886" s="1" t="e">
        <f ca="1"/>
        <v>#N/A</v>
      </c>
      <c r="AC886" s="1" t="e">
        <f ca="1"/>
        <v>#N/A</v>
      </c>
      <c r="AD886" s="1" t="e">
        <f ca="1"/>
        <v>#N/A</v>
      </c>
      <c r="AE886" s="1" t="e">
        <f ca="1"/>
        <v>#N/A</v>
      </c>
      <c r="AF886" s="1" t="e">
        <f ca="1"/>
        <v>#N/A</v>
      </c>
      <c r="AG886" s="1" t="e">
        <f ca="1"/>
        <v>#N/A</v>
      </c>
      <c r="AH886" s="1" t="e">
        <f ca="1"/>
        <v>#N/A</v>
      </c>
      <c r="AI886" s="1" t="e">
        <f ca="1"/>
        <v>#N/A</v>
      </c>
      <c r="AJ886" s="1" t="e">
        <f t="shared" ca="1" si="181"/>
        <v>#N/A</v>
      </c>
      <c r="AK886" s="1" t="str">
        <f t="shared" ref="AK886:AK949" ca="1" si="184">IF(ISNUMBER(AL886),Z886,"")</f>
        <v/>
      </c>
      <c r="AL886" s="93" t="str">
        <f ca="1">IF(ISNUMBER(AA886),IF(AA886&lt;intake_valve_lift!$B$4*1000,0,AA886),"")</f>
        <v/>
      </c>
      <c r="AM886" s="93" t="str">
        <f t="shared" ref="AM886:AM949" ca="1" si="185">IF(AND(AL886=0,AL887=0,AL885=0),1000,AL886)</f>
        <v/>
      </c>
      <c r="AN886" s="1" t="str">
        <f t="shared" ref="AN886:AN949" ca="1" si="186">IF(ISNUMBER(AO886),AD886,"")</f>
        <v/>
      </c>
      <c r="AO886" s="93" t="str">
        <f ca="1">IF(ISNUMBER(AE886),IF(AE886&lt;exhaust_valve_lift!$B$4*1000,0,AE886),"")</f>
        <v/>
      </c>
      <c r="AP886" s="93" t="str">
        <f t="shared" ref="AP886:AP949" ca="1" si="187">IF(AND(AO886=0,AO887=0,AO885=0),1000,AO886)</f>
        <v/>
      </c>
      <c r="AQ886" s="1" t="e">
        <f ca="1"/>
        <v>#N/A</v>
      </c>
      <c r="AR886" s="1" t="e">
        <f ca="1"/>
        <v>#N/A</v>
      </c>
      <c r="AS886" s="1" t="e">
        <f ca="1"/>
        <v>#N/A</v>
      </c>
      <c r="AT886" s="1" t="e">
        <f ca="1"/>
        <v>#N/A</v>
      </c>
    </row>
    <row r="887" spans="1:46" x14ac:dyDescent="0.25">
      <c r="A887" s="8"/>
      <c r="B887" s="74"/>
      <c r="C887" s="6" t="str">
        <f t="shared" si="175"/>
        <v/>
      </c>
      <c r="D887" s="6" t="str">
        <f t="shared" si="182"/>
        <v/>
      </c>
      <c r="E887" s="3" t="str">
        <f t="shared" si="176"/>
        <v/>
      </c>
      <c r="F887" t="str">
        <f t="shared" si="177"/>
        <v/>
      </c>
      <c r="G887" s="75"/>
      <c r="H887" s="76"/>
      <c r="I887" s="6" t="str">
        <f t="shared" si="178"/>
        <v/>
      </c>
      <c r="J887" s="6" t="str">
        <f t="shared" si="183"/>
        <v/>
      </c>
      <c r="K887" s="3" t="str">
        <f t="shared" si="179"/>
        <v/>
      </c>
      <c r="L887" t="str">
        <f t="shared" si="180"/>
        <v/>
      </c>
      <c r="X887" s="1" t="e">
        <f ca="1"/>
        <v>#N/A</v>
      </c>
      <c r="Y887" s="1" t="e">
        <f ca="1"/>
        <v>#N/A</v>
      </c>
      <c r="Z887" s="92" t="e">
        <f ca="1"/>
        <v>#N/A</v>
      </c>
      <c r="AA887" s="1" t="e">
        <f ca="1"/>
        <v>#N/A</v>
      </c>
      <c r="AB887" s="1" t="e">
        <f ca="1"/>
        <v>#N/A</v>
      </c>
      <c r="AC887" s="1" t="e">
        <f ca="1"/>
        <v>#N/A</v>
      </c>
      <c r="AD887" s="1" t="e">
        <f ca="1"/>
        <v>#N/A</v>
      </c>
      <c r="AE887" s="1" t="e">
        <f ca="1"/>
        <v>#N/A</v>
      </c>
      <c r="AF887" s="1" t="e">
        <f ca="1"/>
        <v>#N/A</v>
      </c>
      <c r="AG887" s="1" t="e">
        <f ca="1"/>
        <v>#N/A</v>
      </c>
      <c r="AH887" s="1" t="e">
        <f ca="1"/>
        <v>#N/A</v>
      </c>
      <c r="AI887" s="1" t="e">
        <f ca="1"/>
        <v>#N/A</v>
      </c>
      <c r="AJ887" s="1" t="e">
        <f t="shared" ca="1" si="181"/>
        <v>#N/A</v>
      </c>
      <c r="AK887" s="1" t="str">
        <f t="shared" ca="1" si="184"/>
        <v/>
      </c>
      <c r="AL887" s="93" t="str">
        <f ca="1">IF(ISNUMBER(AA887),IF(AA887&lt;intake_valve_lift!$B$4*1000,0,AA887),"")</f>
        <v/>
      </c>
      <c r="AM887" s="93" t="str">
        <f t="shared" ca="1" si="185"/>
        <v/>
      </c>
      <c r="AN887" s="1" t="str">
        <f t="shared" ca="1" si="186"/>
        <v/>
      </c>
      <c r="AO887" s="93" t="str">
        <f ca="1">IF(ISNUMBER(AE887),IF(AE887&lt;exhaust_valve_lift!$B$4*1000,0,AE887),"")</f>
        <v/>
      </c>
      <c r="AP887" s="93" t="str">
        <f t="shared" ca="1" si="187"/>
        <v/>
      </c>
      <c r="AQ887" s="1" t="e">
        <f ca="1"/>
        <v>#N/A</v>
      </c>
      <c r="AR887" s="1" t="e">
        <f ca="1"/>
        <v>#N/A</v>
      </c>
      <c r="AS887" s="1" t="e">
        <f ca="1"/>
        <v>#N/A</v>
      </c>
      <c r="AT887" s="1" t="e">
        <f ca="1"/>
        <v>#N/A</v>
      </c>
    </row>
    <row r="888" spans="1:46" x14ac:dyDescent="0.25">
      <c r="A888" s="8"/>
      <c r="B888" s="74"/>
      <c r="C888" s="6" t="str">
        <f t="shared" si="175"/>
        <v/>
      </c>
      <c r="D888" s="6" t="str">
        <f t="shared" si="182"/>
        <v/>
      </c>
      <c r="E888" s="3" t="str">
        <f t="shared" si="176"/>
        <v/>
      </c>
      <c r="F888" t="str">
        <f t="shared" si="177"/>
        <v/>
      </c>
      <c r="G888" s="75"/>
      <c r="H888" s="76"/>
      <c r="I888" s="6" t="str">
        <f t="shared" si="178"/>
        <v/>
      </c>
      <c r="J888" s="6" t="str">
        <f t="shared" si="183"/>
        <v/>
      </c>
      <c r="K888" s="3" t="str">
        <f t="shared" si="179"/>
        <v/>
      </c>
      <c r="L888" t="str">
        <f t="shared" si="180"/>
        <v/>
      </c>
      <c r="X888" s="1" t="e">
        <f ca="1"/>
        <v>#N/A</v>
      </c>
      <c r="Y888" s="1" t="e">
        <f ca="1"/>
        <v>#N/A</v>
      </c>
      <c r="Z888" s="92" t="e">
        <f ca="1"/>
        <v>#N/A</v>
      </c>
      <c r="AA888" s="1" t="e">
        <f ca="1"/>
        <v>#N/A</v>
      </c>
      <c r="AB888" s="1" t="e">
        <f ca="1"/>
        <v>#N/A</v>
      </c>
      <c r="AC888" s="1" t="e">
        <f ca="1"/>
        <v>#N/A</v>
      </c>
      <c r="AD888" s="1" t="e">
        <f ca="1"/>
        <v>#N/A</v>
      </c>
      <c r="AE888" s="1" t="e">
        <f ca="1"/>
        <v>#N/A</v>
      </c>
      <c r="AF888" s="1" t="e">
        <f ca="1"/>
        <v>#N/A</v>
      </c>
      <c r="AG888" s="1" t="e">
        <f ca="1"/>
        <v>#N/A</v>
      </c>
      <c r="AH888" s="1" t="e">
        <f ca="1"/>
        <v>#N/A</v>
      </c>
      <c r="AI888" s="1" t="e">
        <f ca="1"/>
        <v>#N/A</v>
      </c>
      <c r="AJ888" s="1" t="e">
        <f t="shared" ca="1" si="181"/>
        <v>#N/A</v>
      </c>
      <c r="AK888" s="1" t="str">
        <f t="shared" ca="1" si="184"/>
        <v/>
      </c>
      <c r="AL888" s="93" t="str">
        <f ca="1">IF(ISNUMBER(AA888),IF(AA888&lt;intake_valve_lift!$B$4*1000,0,AA888),"")</f>
        <v/>
      </c>
      <c r="AM888" s="93" t="str">
        <f t="shared" ca="1" si="185"/>
        <v/>
      </c>
      <c r="AN888" s="1" t="str">
        <f t="shared" ca="1" si="186"/>
        <v/>
      </c>
      <c r="AO888" s="93" t="str">
        <f ca="1">IF(ISNUMBER(AE888),IF(AE888&lt;exhaust_valve_lift!$B$4*1000,0,AE888),"")</f>
        <v/>
      </c>
      <c r="AP888" s="93" t="str">
        <f t="shared" ca="1" si="187"/>
        <v/>
      </c>
      <c r="AQ888" s="1" t="e">
        <f ca="1"/>
        <v>#N/A</v>
      </c>
      <c r="AR888" s="1" t="e">
        <f ca="1"/>
        <v>#N/A</v>
      </c>
      <c r="AS888" s="1" t="e">
        <f ca="1"/>
        <v>#N/A</v>
      </c>
      <c r="AT888" s="1" t="e">
        <f ca="1"/>
        <v>#N/A</v>
      </c>
    </row>
    <row r="889" spans="1:46" x14ac:dyDescent="0.25">
      <c r="A889" s="8"/>
      <c r="B889" s="74"/>
      <c r="C889" s="6" t="str">
        <f t="shared" si="175"/>
        <v/>
      </c>
      <c r="D889" s="6" t="str">
        <f t="shared" si="182"/>
        <v/>
      </c>
      <c r="E889" s="3" t="str">
        <f t="shared" si="176"/>
        <v/>
      </c>
      <c r="F889" t="str">
        <f t="shared" si="177"/>
        <v/>
      </c>
      <c r="G889" s="75"/>
      <c r="H889" s="76"/>
      <c r="I889" s="6" t="str">
        <f t="shared" si="178"/>
        <v/>
      </c>
      <c r="J889" s="6" t="str">
        <f t="shared" si="183"/>
        <v/>
      </c>
      <c r="K889" s="3" t="str">
        <f t="shared" si="179"/>
        <v/>
      </c>
      <c r="L889" t="str">
        <f t="shared" si="180"/>
        <v/>
      </c>
      <c r="X889" s="1" t="e">
        <f ca="1"/>
        <v>#N/A</v>
      </c>
      <c r="Y889" s="1" t="e">
        <f ca="1"/>
        <v>#N/A</v>
      </c>
      <c r="Z889" s="92" t="e">
        <f ca="1"/>
        <v>#N/A</v>
      </c>
      <c r="AA889" s="1" t="e">
        <f ca="1"/>
        <v>#N/A</v>
      </c>
      <c r="AB889" s="1" t="e">
        <f ca="1"/>
        <v>#N/A</v>
      </c>
      <c r="AC889" s="1" t="e">
        <f ca="1"/>
        <v>#N/A</v>
      </c>
      <c r="AD889" s="1" t="e">
        <f ca="1"/>
        <v>#N/A</v>
      </c>
      <c r="AE889" s="1" t="e">
        <f ca="1"/>
        <v>#N/A</v>
      </c>
      <c r="AF889" s="1" t="e">
        <f ca="1"/>
        <v>#N/A</v>
      </c>
      <c r="AG889" s="1" t="e">
        <f ca="1"/>
        <v>#N/A</v>
      </c>
      <c r="AH889" s="1" t="e">
        <f ca="1"/>
        <v>#N/A</v>
      </c>
      <c r="AI889" s="1" t="e">
        <f ca="1"/>
        <v>#N/A</v>
      </c>
      <c r="AJ889" s="1" t="e">
        <f t="shared" ca="1" si="181"/>
        <v>#N/A</v>
      </c>
      <c r="AK889" s="1" t="str">
        <f t="shared" ca="1" si="184"/>
        <v/>
      </c>
      <c r="AL889" s="93" t="str">
        <f ca="1">IF(ISNUMBER(AA889),IF(AA889&lt;intake_valve_lift!$B$4*1000,0,AA889),"")</f>
        <v/>
      </c>
      <c r="AM889" s="93" t="str">
        <f t="shared" ca="1" si="185"/>
        <v/>
      </c>
      <c r="AN889" s="1" t="str">
        <f t="shared" ca="1" si="186"/>
        <v/>
      </c>
      <c r="AO889" s="93" t="str">
        <f ca="1">IF(ISNUMBER(AE889),IF(AE889&lt;exhaust_valve_lift!$B$4*1000,0,AE889),"")</f>
        <v/>
      </c>
      <c r="AP889" s="93" t="str">
        <f t="shared" ca="1" si="187"/>
        <v/>
      </c>
      <c r="AQ889" s="1" t="e">
        <f ca="1"/>
        <v>#N/A</v>
      </c>
      <c r="AR889" s="1" t="e">
        <f ca="1"/>
        <v>#N/A</v>
      </c>
      <c r="AS889" s="1" t="e">
        <f ca="1"/>
        <v>#N/A</v>
      </c>
      <c r="AT889" s="1" t="e">
        <f ca="1"/>
        <v>#N/A</v>
      </c>
    </row>
    <row r="890" spans="1:46" x14ac:dyDescent="0.25">
      <c r="A890" s="8"/>
      <c r="B890" s="74"/>
      <c r="C890" s="6" t="str">
        <f t="shared" si="175"/>
        <v/>
      </c>
      <c r="D890" s="6" t="str">
        <f t="shared" si="182"/>
        <v/>
      </c>
      <c r="E890" s="3" t="str">
        <f t="shared" si="176"/>
        <v/>
      </c>
      <c r="F890" t="str">
        <f t="shared" si="177"/>
        <v/>
      </c>
      <c r="G890" s="75"/>
      <c r="H890" s="76"/>
      <c r="I890" s="6" t="str">
        <f t="shared" si="178"/>
        <v/>
      </c>
      <c r="J890" s="6" t="str">
        <f t="shared" si="183"/>
        <v/>
      </c>
      <c r="K890" s="3" t="str">
        <f t="shared" si="179"/>
        <v/>
      </c>
      <c r="L890" t="str">
        <f t="shared" si="180"/>
        <v/>
      </c>
      <c r="X890" s="1" t="e">
        <f ca="1"/>
        <v>#N/A</v>
      </c>
      <c r="Y890" s="1" t="e">
        <f ca="1"/>
        <v>#N/A</v>
      </c>
      <c r="Z890" s="92" t="e">
        <f ca="1"/>
        <v>#N/A</v>
      </c>
      <c r="AA890" s="1" t="e">
        <f ca="1"/>
        <v>#N/A</v>
      </c>
      <c r="AB890" s="1" t="e">
        <f ca="1"/>
        <v>#N/A</v>
      </c>
      <c r="AC890" s="1" t="e">
        <f ca="1"/>
        <v>#N/A</v>
      </c>
      <c r="AD890" s="1" t="e">
        <f ca="1"/>
        <v>#N/A</v>
      </c>
      <c r="AE890" s="1" t="e">
        <f ca="1"/>
        <v>#N/A</v>
      </c>
      <c r="AF890" s="1" t="e">
        <f ca="1"/>
        <v>#N/A</v>
      </c>
      <c r="AG890" s="1" t="e">
        <f ca="1"/>
        <v>#N/A</v>
      </c>
      <c r="AH890" s="1" t="e">
        <f ca="1"/>
        <v>#N/A</v>
      </c>
      <c r="AI890" s="1" t="e">
        <f ca="1"/>
        <v>#N/A</v>
      </c>
      <c r="AJ890" s="1" t="e">
        <f t="shared" ca="1" si="181"/>
        <v>#N/A</v>
      </c>
      <c r="AK890" s="1" t="str">
        <f t="shared" ca="1" si="184"/>
        <v/>
      </c>
      <c r="AL890" s="93" t="str">
        <f ca="1">IF(ISNUMBER(AA890),IF(AA890&lt;intake_valve_lift!$B$4*1000,0,AA890),"")</f>
        <v/>
      </c>
      <c r="AM890" s="93" t="str">
        <f t="shared" ca="1" si="185"/>
        <v/>
      </c>
      <c r="AN890" s="1" t="str">
        <f t="shared" ca="1" si="186"/>
        <v/>
      </c>
      <c r="AO890" s="93" t="str">
        <f ca="1">IF(ISNUMBER(AE890),IF(AE890&lt;exhaust_valve_lift!$B$4*1000,0,AE890),"")</f>
        <v/>
      </c>
      <c r="AP890" s="93" t="str">
        <f t="shared" ca="1" si="187"/>
        <v/>
      </c>
      <c r="AQ890" s="1" t="e">
        <f ca="1"/>
        <v>#N/A</v>
      </c>
      <c r="AR890" s="1" t="e">
        <f ca="1"/>
        <v>#N/A</v>
      </c>
      <c r="AS890" s="1" t="e">
        <f ca="1"/>
        <v>#N/A</v>
      </c>
      <c r="AT890" s="1" t="e">
        <f ca="1"/>
        <v>#N/A</v>
      </c>
    </row>
    <row r="891" spans="1:46" x14ac:dyDescent="0.25">
      <c r="A891" s="8"/>
      <c r="B891" s="74"/>
      <c r="C891" s="6" t="str">
        <f t="shared" si="175"/>
        <v/>
      </c>
      <c r="D891" s="6" t="str">
        <f t="shared" si="182"/>
        <v/>
      </c>
      <c r="E891" s="3" t="str">
        <f t="shared" si="176"/>
        <v/>
      </c>
      <c r="F891" t="str">
        <f t="shared" si="177"/>
        <v/>
      </c>
      <c r="G891" s="75"/>
      <c r="H891" s="76"/>
      <c r="I891" s="6" t="str">
        <f t="shared" si="178"/>
        <v/>
      </c>
      <c r="J891" s="6" t="str">
        <f t="shared" si="183"/>
        <v/>
      </c>
      <c r="K891" s="3" t="str">
        <f t="shared" si="179"/>
        <v/>
      </c>
      <c r="L891" t="str">
        <f t="shared" si="180"/>
        <v/>
      </c>
      <c r="X891" s="1" t="e">
        <f ca="1"/>
        <v>#N/A</v>
      </c>
      <c r="Y891" s="1" t="e">
        <f ca="1"/>
        <v>#N/A</v>
      </c>
      <c r="Z891" s="92" t="e">
        <f ca="1"/>
        <v>#N/A</v>
      </c>
      <c r="AA891" s="1" t="e">
        <f ca="1"/>
        <v>#N/A</v>
      </c>
      <c r="AB891" s="1" t="e">
        <f ca="1"/>
        <v>#N/A</v>
      </c>
      <c r="AC891" s="1" t="e">
        <f ca="1"/>
        <v>#N/A</v>
      </c>
      <c r="AD891" s="1" t="e">
        <f ca="1"/>
        <v>#N/A</v>
      </c>
      <c r="AE891" s="1" t="e">
        <f ca="1"/>
        <v>#N/A</v>
      </c>
      <c r="AF891" s="1" t="e">
        <f ca="1"/>
        <v>#N/A</v>
      </c>
      <c r="AG891" s="1" t="e">
        <f ca="1"/>
        <v>#N/A</v>
      </c>
      <c r="AH891" s="1" t="e">
        <f ca="1"/>
        <v>#N/A</v>
      </c>
      <c r="AI891" s="1" t="e">
        <f ca="1"/>
        <v>#N/A</v>
      </c>
      <c r="AJ891" s="1" t="e">
        <f t="shared" ca="1" si="181"/>
        <v>#N/A</v>
      </c>
      <c r="AK891" s="1" t="str">
        <f t="shared" ca="1" si="184"/>
        <v/>
      </c>
      <c r="AL891" s="93" t="str">
        <f ca="1">IF(ISNUMBER(AA891),IF(AA891&lt;intake_valve_lift!$B$4*1000,0,AA891),"")</f>
        <v/>
      </c>
      <c r="AM891" s="93" t="str">
        <f t="shared" ca="1" si="185"/>
        <v/>
      </c>
      <c r="AN891" s="1" t="str">
        <f t="shared" ca="1" si="186"/>
        <v/>
      </c>
      <c r="AO891" s="93" t="str">
        <f ca="1">IF(ISNUMBER(AE891),IF(AE891&lt;exhaust_valve_lift!$B$4*1000,0,AE891),"")</f>
        <v/>
      </c>
      <c r="AP891" s="93" t="str">
        <f t="shared" ca="1" si="187"/>
        <v/>
      </c>
      <c r="AQ891" s="1" t="e">
        <f ca="1"/>
        <v>#N/A</v>
      </c>
      <c r="AR891" s="1" t="e">
        <f ca="1"/>
        <v>#N/A</v>
      </c>
      <c r="AS891" s="1" t="e">
        <f ca="1"/>
        <v>#N/A</v>
      </c>
      <c r="AT891" s="1" t="e">
        <f ca="1"/>
        <v>#N/A</v>
      </c>
    </row>
    <row r="892" spans="1:46" x14ac:dyDescent="0.25">
      <c r="A892" s="8"/>
      <c r="B892" s="74"/>
      <c r="C892" s="6" t="str">
        <f t="shared" si="175"/>
        <v/>
      </c>
      <c r="D892" s="6" t="str">
        <f t="shared" si="182"/>
        <v/>
      </c>
      <c r="E892" s="3" t="str">
        <f t="shared" si="176"/>
        <v/>
      </c>
      <c r="F892" t="str">
        <f t="shared" si="177"/>
        <v/>
      </c>
      <c r="G892" s="75"/>
      <c r="H892" s="76"/>
      <c r="I892" s="6" t="str">
        <f t="shared" si="178"/>
        <v/>
      </c>
      <c r="J892" s="6" t="str">
        <f t="shared" si="183"/>
        <v/>
      </c>
      <c r="K892" s="3" t="str">
        <f t="shared" si="179"/>
        <v/>
      </c>
      <c r="L892" t="str">
        <f t="shared" si="180"/>
        <v/>
      </c>
      <c r="X892" s="1" t="e">
        <f ca="1"/>
        <v>#N/A</v>
      </c>
      <c r="Y892" s="1" t="e">
        <f ca="1"/>
        <v>#N/A</v>
      </c>
      <c r="Z892" s="92" t="e">
        <f ca="1"/>
        <v>#N/A</v>
      </c>
      <c r="AA892" s="1" t="e">
        <f ca="1"/>
        <v>#N/A</v>
      </c>
      <c r="AB892" s="1" t="e">
        <f ca="1"/>
        <v>#N/A</v>
      </c>
      <c r="AC892" s="1" t="e">
        <f ca="1"/>
        <v>#N/A</v>
      </c>
      <c r="AD892" s="1" t="e">
        <f ca="1"/>
        <v>#N/A</v>
      </c>
      <c r="AE892" s="1" t="e">
        <f ca="1"/>
        <v>#N/A</v>
      </c>
      <c r="AF892" s="1" t="e">
        <f ca="1"/>
        <v>#N/A</v>
      </c>
      <c r="AG892" s="1" t="e">
        <f ca="1"/>
        <v>#N/A</v>
      </c>
      <c r="AH892" s="1" t="e">
        <f ca="1"/>
        <v>#N/A</v>
      </c>
      <c r="AI892" s="1" t="e">
        <f ca="1"/>
        <v>#N/A</v>
      </c>
      <c r="AJ892" s="1" t="e">
        <f t="shared" ca="1" si="181"/>
        <v>#N/A</v>
      </c>
      <c r="AK892" s="1" t="str">
        <f t="shared" ca="1" si="184"/>
        <v/>
      </c>
      <c r="AL892" s="93" t="str">
        <f ca="1">IF(ISNUMBER(AA892),IF(AA892&lt;intake_valve_lift!$B$4*1000,0,AA892),"")</f>
        <v/>
      </c>
      <c r="AM892" s="93" t="str">
        <f t="shared" ca="1" si="185"/>
        <v/>
      </c>
      <c r="AN892" s="1" t="str">
        <f t="shared" ca="1" si="186"/>
        <v/>
      </c>
      <c r="AO892" s="93" t="str">
        <f ca="1">IF(ISNUMBER(AE892),IF(AE892&lt;exhaust_valve_lift!$B$4*1000,0,AE892),"")</f>
        <v/>
      </c>
      <c r="AP892" s="93" t="str">
        <f t="shared" ca="1" si="187"/>
        <v/>
      </c>
      <c r="AQ892" s="1" t="e">
        <f ca="1"/>
        <v>#N/A</v>
      </c>
      <c r="AR892" s="1" t="e">
        <f ca="1"/>
        <v>#N/A</v>
      </c>
      <c r="AS892" s="1" t="e">
        <f ca="1"/>
        <v>#N/A</v>
      </c>
      <c r="AT892" s="1" t="e">
        <f ca="1"/>
        <v>#N/A</v>
      </c>
    </row>
    <row r="893" spans="1:46" x14ac:dyDescent="0.25">
      <c r="A893" s="8"/>
      <c r="B893" s="74"/>
      <c r="C893" s="6" t="str">
        <f t="shared" si="175"/>
        <v/>
      </c>
      <c r="D893" s="6" t="str">
        <f t="shared" si="182"/>
        <v/>
      </c>
      <c r="E893" s="3" t="str">
        <f t="shared" si="176"/>
        <v/>
      </c>
      <c r="F893" t="str">
        <f t="shared" si="177"/>
        <v/>
      </c>
      <c r="G893" s="75"/>
      <c r="H893" s="76"/>
      <c r="I893" s="6" t="str">
        <f t="shared" si="178"/>
        <v/>
      </c>
      <c r="J893" s="6" t="str">
        <f t="shared" si="183"/>
        <v/>
      </c>
      <c r="K893" s="3" t="str">
        <f t="shared" si="179"/>
        <v/>
      </c>
      <c r="L893" t="str">
        <f t="shared" si="180"/>
        <v/>
      </c>
      <c r="X893" s="1" t="e">
        <f ca="1"/>
        <v>#N/A</v>
      </c>
      <c r="Y893" s="1" t="e">
        <f ca="1"/>
        <v>#N/A</v>
      </c>
      <c r="Z893" s="92" t="e">
        <f ca="1"/>
        <v>#N/A</v>
      </c>
      <c r="AA893" s="1" t="e">
        <f ca="1"/>
        <v>#N/A</v>
      </c>
      <c r="AB893" s="1" t="e">
        <f ca="1"/>
        <v>#N/A</v>
      </c>
      <c r="AC893" s="1" t="e">
        <f ca="1"/>
        <v>#N/A</v>
      </c>
      <c r="AD893" s="1" t="e">
        <f ca="1"/>
        <v>#N/A</v>
      </c>
      <c r="AE893" s="1" t="e">
        <f ca="1"/>
        <v>#N/A</v>
      </c>
      <c r="AF893" s="1" t="e">
        <f ca="1"/>
        <v>#N/A</v>
      </c>
      <c r="AG893" s="1" t="e">
        <f ca="1"/>
        <v>#N/A</v>
      </c>
      <c r="AH893" s="1" t="e">
        <f ca="1"/>
        <v>#N/A</v>
      </c>
      <c r="AI893" s="1" t="e">
        <f ca="1"/>
        <v>#N/A</v>
      </c>
      <c r="AJ893" s="1" t="e">
        <f t="shared" ca="1" si="181"/>
        <v>#N/A</v>
      </c>
      <c r="AK893" s="1" t="str">
        <f t="shared" ca="1" si="184"/>
        <v/>
      </c>
      <c r="AL893" s="93" t="str">
        <f ca="1">IF(ISNUMBER(AA893),IF(AA893&lt;intake_valve_lift!$B$4*1000,0,AA893),"")</f>
        <v/>
      </c>
      <c r="AM893" s="93" t="str">
        <f t="shared" ca="1" si="185"/>
        <v/>
      </c>
      <c r="AN893" s="1" t="str">
        <f t="shared" ca="1" si="186"/>
        <v/>
      </c>
      <c r="AO893" s="93" t="str">
        <f ca="1">IF(ISNUMBER(AE893),IF(AE893&lt;exhaust_valve_lift!$B$4*1000,0,AE893),"")</f>
        <v/>
      </c>
      <c r="AP893" s="93" t="str">
        <f t="shared" ca="1" si="187"/>
        <v/>
      </c>
      <c r="AQ893" s="1" t="e">
        <f ca="1"/>
        <v>#N/A</v>
      </c>
      <c r="AR893" s="1" t="e">
        <f ca="1"/>
        <v>#N/A</v>
      </c>
      <c r="AS893" s="1" t="e">
        <f ca="1"/>
        <v>#N/A</v>
      </c>
      <c r="AT893" s="1" t="e">
        <f ca="1"/>
        <v>#N/A</v>
      </c>
    </row>
    <row r="894" spans="1:46" x14ac:dyDescent="0.25">
      <c r="A894" s="8"/>
      <c r="B894" s="74"/>
      <c r="C894" s="6" t="str">
        <f t="shared" si="175"/>
        <v/>
      </c>
      <c r="D894" s="6" t="str">
        <f t="shared" si="182"/>
        <v/>
      </c>
      <c r="E894" s="3" t="str">
        <f t="shared" si="176"/>
        <v/>
      </c>
      <c r="F894" t="str">
        <f t="shared" si="177"/>
        <v/>
      </c>
      <c r="G894" s="75"/>
      <c r="H894" s="76"/>
      <c r="I894" s="6" t="str">
        <f t="shared" si="178"/>
        <v/>
      </c>
      <c r="J894" s="6" t="str">
        <f t="shared" si="183"/>
        <v/>
      </c>
      <c r="K894" s="3" t="str">
        <f t="shared" si="179"/>
        <v/>
      </c>
      <c r="L894" t="str">
        <f t="shared" si="180"/>
        <v/>
      </c>
      <c r="X894" s="1" t="e">
        <f ca="1"/>
        <v>#N/A</v>
      </c>
      <c r="Y894" s="1" t="e">
        <f ca="1"/>
        <v>#N/A</v>
      </c>
      <c r="Z894" s="92" t="e">
        <f ca="1"/>
        <v>#N/A</v>
      </c>
      <c r="AA894" s="1" t="e">
        <f ca="1"/>
        <v>#N/A</v>
      </c>
      <c r="AB894" s="1" t="e">
        <f ca="1"/>
        <v>#N/A</v>
      </c>
      <c r="AC894" s="1" t="e">
        <f ca="1"/>
        <v>#N/A</v>
      </c>
      <c r="AD894" s="1" t="e">
        <f ca="1"/>
        <v>#N/A</v>
      </c>
      <c r="AE894" s="1" t="e">
        <f ca="1"/>
        <v>#N/A</v>
      </c>
      <c r="AF894" s="1" t="e">
        <f ca="1"/>
        <v>#N/A</v>
      </c>
      <c r="AG894" s="1" t="e">
        <f ca="1"/>
        <v>#N/A</v>
      </c>
      <c r="AH894" s="1" t="e">
        <f ca="1"/>
        <v>#N/A</v>
      </c>
      <c r="AI894" s="1" t="e">
        <f ca="1"/>
        <v>#N/A</v>
      </c>
      <c r="AJ894" s="1" t="e">
        <f t="shared" ca="1" si="181"/>
        <v>#N/A</v>
      </c>
      <c r="AK894" s="1" t="str">
        <f t="shared" ca="1" si="184"/>
        <v/>
      </c>
      <c r="AL894" s="93" t="str">
        <f ca="1">IF(ISNUMBER(AA894),IF(AA894&lt;intake_valve_lift!$B$4*1000,0,AA894),"")</f>
        <v/>
      </c>
      <c r="AM894" s="93" t="str">
        <f t="shared" ca="1" si="185"/>
        <v/>
      </c>
      <c r="AN894" s="1" t="str">
        <f t="shared" ca="1" si="186"/>
        <v/>
      </c>
      <c r="AO894" s="93" t="str">
        <f ca="1">IF(ISNUMBER(AE894),IF(AE894&lt;exhaust_valve_lift!$B$4*1000,0,AE894),"")</f>
        <v/>
      </c>
      <c r="AP894" s="93" t="str">
        <f t="shared" ca="1" si="187"/>
        <v/>
      </c>
      <c r="AQ894" s="1" t="e">
        <f ca="1"/>
        <v>#N/A</v>
      </c>
      <c r="AR894" s="1" t="e">
        <f ca="1"/>
        <v>#N/A</v>
      </c>
      <c r="AS894" s="1" t="e">
        <f ca="1"/>
        <v>#N/A</v>
      </c>
      <c r="AT894" s="1" t="e">
        <f ca="1"/>
        <v>#N/A</v>
      </c>
    </row>
    <row r="895" spans="1:46" x14ac:dyDescent="0.25">
      <c r="A895" s="8"/>
      <c r="B895" s="74"/>
      <c r="C895" s="6" t="str">
        <f t="shared" si="175"/>
        <v/>
      </c>
      <c r="D895" s="6" t="str">
        <f t="shared" si="182"/>
        <v/>
      </c>
      <c r="E895" s="3" t="str">
        <f t="shared" si="176"/>
        <v/>
      </c>
      <c r="F895" t="str">
        <f t="shared" si="177"/>
        <v/>
      </c>
      <c r="G895" s="75"/>
      <c r="H895" s="76"/>
      <c r="I895" s="6" t="str">
        <f t="shared" si="178"/>
        <v/>
      </c>
      <c r="J895" s="6" t="str">
        <f t="shared" si="183"/>
        <v/>
      </c>
      <c r="K895" s="3" t="str">
        <f t="shared" si="179"/>
        <v/>
      </c>
      <c r="L895" t="str">
        <f t="shared" si="180"/>
        <v/>
      </c>
      <c r="X895" s="1" t="e">
        <f ca="1"/>
        <v>#N/A</v>
      </c>
      <c r="Y895" s="1" t="e">
        <f ca="1"/>
        <v>#N/A</v>
      </c>
      <c r="Z895" s="92" t="e">
        <f ca="1"/>
        <v>#N/A</v>
      </c>
      <c r="AA895" s="1" t="e">
        <f ca="1"/>
        <v>#N/A</v>
      </c>
      <c r="AB895" s="1" t="e">
        <f ca="1"/>
        <v>#N/A</v>
      </c>
      <c r="AC895" s="1" t="e">
        <f ca="1"/>
        <v>#N/A</v>
      </c>
      <c r="AD895" s="1" t="e">
        <f ca="1"/>
        <v>#N/A</v>
      </c>
      <c r="AE895" s="1" t="e">
        <f ca="1"/>
        <v>#N/A</v>
      </c>
      <c r="AF895" s="1" t="e">
        <f ca="1"/>
        <v>#N/A</v>
      </c>
      <c r="AG895" s="1" t="e">
        <f ca="1"/>
        <v>#N/A</v>
      </c>
      <c r="AH895" s="1" t="e">
        <f ca="1"/>
        <v>#N/A</v>
      </c>
      <c r="AI895" s="1" t="e">
        <f ca="1"/>
        <v>#N/A</v>
      </c>
      <c r="AJ895" s="1" t="e">
        <f t="shared" ca="1" si="181"/>
        <v>#N/A</v>
      </c>
      <c r="AK895" s="1" t="str">
        <f t="shared" ca="1" si="184"/>
        <v/>
      </c>
      <c r="AL895" s="93" t="str">
        <f ca="1">IF(ISNUMBER(AA895),IF(AA895&lt;intake_valve_lift!$B$4*1000,0,AA895),"")</f>
        <v/>
      </c>
      <c r="AM895" s="93" t="str">
        <f t="shared" ca="1" si="185"/>
        <v/>
      </c>
      <c r="AN895" s="1" t="str">
        <f t="shared" ca="1" si="186"/>
        <v/>
      </c>
      <c r="AO895" s="93" t="str">
        <f ca="1">IF(ISNUMBER(AE895),IF(AE895&lt;exhaust_valve_lift!$B$4*1000,0,AE895),"")</f>
        <v/>
      </c>
      <c r="AP895" s="93" t="str">
        <f t="shared" ca="1" si="187"/>
        <v/>
      </c>
      <c r="AQ895" s="1" t="e">
        <f ca="1"/>
        <v>#N/A</v>
      </c>
      <c r="AR895" s="1" t="e">
        <f ca="1"/>
        <v>#N/A</v>
      </c>
      <c r="AS895" s="1" t="e">
        <f ca="1"/>
        <v>#N/A</v>
      </c>
      <c r="AT895" s="1" t="e">
        <f ca="1"/>
        <v>#N/A</v>
      </c>
    </row>
    <row r="896" spans="1:46" x14ac:dyDescent="0.25">
      <c r="A896" s="8"/>
      <c r="B896" s="74"/>
      <c r="C896" s="6" t="str">
        <f t="shared" si="175"/>
        <v/>
      </c>
      <c r="D896" s="6" t="str">
        <f t="shared" si="182"/>
        <v/>
      </c>
      <c r="E896" s="3" t="str">
        <f t="shared" si="176"/>
        <v/>
      </c>
      <c r="F896" t="str">
        <f t="shared" si="177"/>
        <v/>
      </c>
      <c r="G896" s="75"/>
      <c r="H896" s="76"/>
      <c r="I896" s="6" t="str">
        <f t="shared" si="178"/>
        <v/>
      </c>
      <c r="J896" s="6" t="str">
        <f t="shared" si="183"/>
        <v/>
      </c>
      <c r="K896" s="3" t="str">
        <f t="shared" si="179"/>
        <v/>
      </c>
      <c r="L896" t="str">
        <f t="shared" si="180"/>
        <v/>
      </c>
      <c r="X896" s="1" t="e">
        <f ca="1"/>
        <v>#N/A</v>
      </c>
      <c r="Y896" s="1" t="e">
        <f ca="1"/>
        <v>#N/A</v>
      </c>
      <c r="Z896" s="92" t="e">
        <f ca="1"/>
        <v>#N/A</v>
      </c>
      <c r="AA896" s="1" t="e">
        <f ca="1"/>
        <v>#N/A</v>
      </c>
      <c r="AB896" s="1" t="e">
        <f ca="1"/>
        <v>#N/A</v>
      </c>
      <c r="AC896" s="1" t="e">
        <f ca="1"/>
        <v>#N/A</v>
      </c>
      <c r="AD896" s="1" t="e">
        <f ca="1"/>
        <v>#N/A</v>
      </c>
      <c r="AE896" s="1" t="e">
        <f ca="1"/>
        <v>#N/A</v>
      </c>
      <c r="AF896" s="1" t="e">
        <f ca="1"/>
        <v>#N/A</v>
      </c>
      <c r="AG896" s="1" t="e">
        <f ca="1"/>
        <v>#N/A</v>
      </c>
      <c r="AH896" s="1" t="e">
        <f ca="1"/>
        <v>#N/A</v>
      </c>
      <c r="AI896" s="1" t="e">
        <f ca="1"/>
        <v>#N/A</v>
      </c>
      <c r="AJ896" s="1" t="e">
        <f t="shared" ca="1" si="181"/>
        <v>#N/A</v>
      </c>
      <c r="AK896" s="1" t="str">
        <f t="shared" ca="1" si="184"/>
        <v/>
      </c>
      <c r="AL896" s="93" t="str">
        <f ca="1">IF(ISNUMBER(AA896),IF(AA896&lt;intake_valve_lift!$B$4*1000,0,AA896),"")</f>
        <v/>
      </c>
      <c r="AM896" s="93" t="str">
        <f t="shared" ca="1" si="185"/>
        <v/>
      </c>
      <c r="AN896" s="1" t="str">
        <f t="shared" ca="1" si="186"/>
        <v/>
      </c>
      <c r="AO896" s="93" t="str">
        <f ca="1">IF(ISNUMBER(AE896),IF(AE896&lt;exhaust_valve_lift!$B$4*1000,0,AE896),"")</f>
        <v/>
      </c>
      <c r="AP896" s="93" t="str">
        <f t="shared" ca="1" si="187"/>
        <v/>
      </c>
      <c r="AQ896" s="1" t="e">
        <f ca="1"/>
        <v>#N/A</v>
      </c>
      <c r="AR896" s="1" t="e">
        <f ca="1"/>
        <v>#N/A</v>
      </c>
      <c r="AS896" s="1" t="e">
        <f ca="1"/>
        <v>#N/A</v>
      </c>
      <c r="AT896" s="1" t="e">
        <f ca="1"/>
        <v>#N/A</v>
      </c>
    </row>
    <row r="897" spans="1:46" x14ac:dyDescent="0.25">
      <c r="A897" s="8"/>
      <c r="B897" s="74"/>
      <c r="C897" s="6" t="str">
        <f t="shared" si="175"/>
        <v/>
      </c>
      <c r="D897" s="6" t="str">
        <f t="shared" si="182"/>
        <v/>
      </c>
      <c r="E897" s="3" t="str">
        <f t="shared" si="176"/>
        <v/>
      </c>
      <c r="F897" t="str">
        <f t="shared" si="177"/>
        <v/>
      </c>
      <c r="G897" s="75"/>
      <c r="H897" s="76"/>
      <c r="I897" s="6" t="str">
        <f t="shared" si="178"/>
        <v/>
      </c>
      <c r="J897" s="6" t="str">
        <f t="shared" si="183"/>
        <v/>
      </c>
      <c r="K897" s="3" t="str">
        <f t="shared" si="179"/>
        <v/>
      </c>
      <c r="L897" t="str">
        <f t="shared" si="180"/>
        <v/>
      </c>
      <c r="X897" s="1" t="e">
        <f ca="1"/>
        <v>#N/A</v>
      </c>
      <c r="Y897" s="1" t="e">
        <f ca="1"/>
        <v>#N/A</v>
      </c>
      <c r="Z897" s="92" t="e">
        <f ca="1"/>
        <v>#N/A</v>
      </c>
      <c r="AA897" s="1" t="e">
        <f ca="1"/>
        <v>#N/A</v>
      </c>
      <c r="AB897" s="1" t="e">
        <f ca="1"/>
        <v>#N/A</v>
      </c>
      <c r="AC897" s="1" t="e">
        <f ca="1"/>
        <v>#N/A</v>
      </c>
      <c r="AD897" s="1" t="e">
        <f ca="1"/>
        <v>#N/A</v>
      </c>
      <c r="AE897" s="1" t="e">
        <f ca="1"/>
        <v>#N/A</v>
      </c>
      <c r="AF897" s="1" t="e">
        <f ca="1"/>
        <v>#N/A</v>
      </c>
      <c r="AG897" s="1" t="e">
        <f ca="1"/>
        <v>#N/A</v>
      </c>
      <c r="AH897" s="1" t="e">
        <f ca="1"/>
        <v>#N/A</v>
      </c>
      <c r="AI897" s="1" t="e">
        <f ca="1"/>
        <v>#N/A</v>
      </c>
      <c r="AJ897" s="1" t="e">
        <f t="shared" ca="1" si="181"/>
        <v>#N/A</v>
      </c>
      <c r="AK897" s="1" t="str">
        <f t="shared" ca="1" si="184"/>
        <v/>
      </c>
      <c r="AL897" s="93" t="str">
        <f ca="1">IF(ISNUMBER(AA897),IF(AA897&lt;intake_valve_lift!$B$4*1000,0,AA897),"")</f>
        <v/>
      </c>
      <c r="AM897" s="93" t="str">
        <f t="shared" ca="1" si="185"/>
        <v/>
      </c>
      <c r="AN897" s="1" t="str">
        <f t="shared" ca="1" si="186"/>
        <v/>
      </c>
      <c r="AO897" s="93" t="str">
        <f ca="1">IF(ISNUMBER(AE897),IF(AE897&lt;exhaust_valve_lift!$B$4*1000,0,AE897),"")</f>
        <v/>
      </c>
      <c r="AP897" s="93" t="str">
        <f t="shared" ca="1" si="187"/>
        <v/>
      </c>
      <c r="AQ897" s="1" t="e">
        <f ca="1"/>
        <v>#N/A</v>
      </c>
      <c r="AR897" s="1" t="e">
        <f ca="1"/>
        <v>#N/A</v>
      </c>
      <c r="AS897" s="1" t="e">
        <f ca="1"/>
        <v>#N/A</v>
      </c>
      <c r="AT897" s="1" t="e">
        <f ca="1"/>
        <v>#N/A</v>
      </c>
    </row>
    <row r="898" spans="1:46" x14ac:dyDescent="0.25">
      <c r="A898" s="8"/>
      <c r="B898" s="74"/>
      <c r="C898" s="6" t="str">
        <f t="shared" si="175"/>
        <v/>
      </c>
      <c r="D898" s="6" t="str">
        <f t="shared" si="182"/>
        <v/>
      </c>
      <c r="E898" s="3" t="str">
        <f t="shared" si="176"/>
        <v/>
      </c>
      <c r="F898" t="str">
        <f t="shared" si="177"/>
        <v/>
      </c>
      <c r="G898" s="75"/>
      <c r="H898" s="76"/>
      <c r="I898" s="6" t="str">
        <f t="shared" si="178"/>
        <v/>
      </c>
      <c r="J898" s="6" t="str">
        <f t="shared" si="183"/>
        <v/>
      </c>
      <c r="K898" s="3" t="str">
        <f t="shared" si="179"/>
        <v/>
      </c>
      <c r="L898" t="str">
        <f t="shared" si="180"/>
        <v/>
      </c>
      <c r="X898" s="1" t="e">
        <f ca="1"/>
        <v>#N/A</v>
      </c>
      <c r="Y898" s="1" t="e">
        <f ca="1"/>
        <v>#N/A</v>
      </c>
      <c r="Z898" s="92" t="e">
        <f ca="1"/>
        <v>#N/A</v>
      </c>
      <c r="AA898" s="1" t="e">
        <f ca="1"/>
        <v>#N/A</v>
      </c>
      <c r="AB898" s="1" t="e">
        <f ca="1"/>
        <v>#N/A</v>
      </c>
      <c r="AC898" s="1" t="e">
        <f ca="1"/>
        <v>#N/A</v>
      </c>
      <c r="AD898" s="1" t="e">
        <f ca="1"/>
        <v>#N/A</v>
      </c>
      <c r="AE898" s="1" t="e">
        <f ca="1"/>
        <v>#N/A</v>
      </c>
      <c r="AF898" s="1" t="e">
        <f ca="1"/>
        <v>#N/A</v>
      </c>
      <c r="AG898" s="1" t="e">
        <f ca="1"/>
        <v>#N/A</v>
      </c>
      <c r="AH898" s="1" t="e">
        <f ca="1"/>
        <v>#N/A</v>
      </c>
      <c r="AI898" s="1" t="e">
        <f ca="1"/>
        <v>#N/A</v>
      </c>
      <c r="AJ898" s="1" t="e">
        <f t="shared" ca="1" si="181"/>
        <v>#N/A</v>
      </c>
      <c r="AK898" s="1" t="str">
        <f t="shared" ca="1" si="184"/>
        <v/>
      </c>
      <c r="AL898" s="93" t="str">
        <f ca="1">IF(ISNUMBER(AA898),IF(AA898&lt;intake_valve_lift!$B$4*1000,0,AA898),"")</f>
        <v/>
      </c>
      <c r="AM898" s="93" t="str">
        <f t="shared" ca="1" si="185"/>
        <v/>
      </c>
      <c r="AN898" s="1" t="str">
        <f t="shared" ca="1" si="186"/>
        <v/>
      </c>
      <c r="AO898" s="93" t="str">
        <f ca="1">IF(ISNUMBER(AE898),IF(AE898&lt;exhaust_valve_lift!$B$4*1000,0,AE898),"")</f>
        <v/>
      </c>
      <c r="AP898" s="93" t="str">
        <f t="shared" ca="1" si="187"/>
        <v/>
      </c>
      <c r="AQ898" s="1" t="e">
        <f ca="1"/>
        <v>#N/A</v>
      </c>
      <c r="AR898" s="1" t="e">
        <f ca="1"/>
        <v>#N/A</v>
      </c>
      <c r="AS898" s="1" t="e">
        <f ca="1"/>
        <v>#N/A</v>
      </c>
      <c r="AT898" s="1" t="e">
        <f ca="1"/>
        <v>#N/A</v>
      </c>
    </row>
    <row r="899" spans="1:46" x14ac:dyDescent="0.25">
      <c r="A899" s="8"/>
      <c r="B899" s="74"/>
      <c r="C899" s="6" t="str">
        <f t="shared" si="175"/>
        <v/>
      </c>
      <c r="D899" s="6" t="str">
        <f t="shared" si="182"/>
        <v/>
      </c>
      <c r="E899" s="3" t="str">
        <f t="shared" si="176"/>
        <v/>
      </c>
      <c r="F899" t="str">
        <f t="shared" si="177"/>
        <v/>
      </c>
      <c r="G899" s="75"/>
      <c r="H899" s="76"/>
      <c r="I899" s="6" t="str">
        <f t="shared" si="178"/>
        <v/>
      </c>
      <c r="J899" s="6" t="str">
        <f t="shared" si="183"/>
        <v/>
      </c>
      <c r="K899" s="3" t="str">
        <f t="shared" si="179"/>
        <v/>
      </c>
      <c r="L899" t="str">
        <f t="shared" si="180"/>
        <v/>
      </c>
      <c r="X899" s="1" t="e">
        <f ca="1"/>
        <v>#N/A</v>
      </c>
      <c r="Y899" s="1" t="e">
        <f ca="1"/>
        <v>#N/A</v>
      </c>
      <c r="Z899" s="92" t="e">
        <f ca="1"/>
        <v>#N/A</v>
      </c>
      <c r="AA899" s="1" t="e">
        <f ca="1"/>
        <v>#N/A</v>
      </c>
      <c r="AB899" s="1" t="e">
        <f ca="1"/>
        <v>#N/A</v>
      </c>
      <c r="AC899" s="1" t="e">
        <f ca="1"/>
        <v>#N/A</v>
      </c>
      <c r="AD899" s="1" t="e">
        <f ca="1"/>
        <v>#N/A</v>
      </c>
      <c r="AE899" s="1" t="e">
        <f ca="1"/>
        <v>#N/A</v>
      </c>
      <c r="AF899" s="1" t="e">
        <f ca="1"/>
        <v>#N/A</v>
      </c>
      <c r="AG899" s="1" t="e">
        <f ca="1"/>
        <v>#N/A</v>
      </c>
      <c r="AH899" s="1" t="e">
        <f ca="1"/>
        <v>#N/A</v>
      </c>
      <c r="AI899" s="1" t="e">
        <f ca="1"/>
        <v>#N/A</v>
      </c>
      <c r="AJ899" s="1" t="e">
        <f t="shared" ca="1" si="181"/>
        <v>#N/A</v>
      </c>
      <c r="AK899" s="1" t="str">
        <f t="shared" ca="1" si="184"/>
        <v/>
      </c>
      <c r="AL899" s="93" t="str">
        <f ca="1">IF(ISNUMBER(AA899),IF(AA899&lt;intake_valve_lift!$B$4*1000,0,AA899),"")</f>
        <v/>
      </c>
      <c r="AM899" s="93" t="str">
        <f t="shared" ca="1" si="185"/>
        <v/>
      </c>
      <c r="AN899" s="1" t="str">
        <f t="shared" ca="1" si="186"/>
        <v/>
      </c>
      <c r="AO899" s="93" t="str">
        <f ca="1">IF(ISNUMBER(AE899),IF(AE899&lt;exhaust_valve_lift!$B$4*1000,0,AE899),"")</f>
        <v/>
      </c>
      <c r="AP899" s="93" t="str">
        <f t="shared" ca="1" si="187"/>
        <v/>
      </c>
      <c r="AQ899" s="1" t="e">
        <f ca="1"/>
        <v>#N/A</v>
      </c>
      <c r="AR899" s="1" t="e">
        <f ca="1"/>
        <v>#N/A</v>
      </c>
      <c r="AS899" s="1" t="e">
        <f ca="1"/>
        <v>#N/A</v>
      </c>
      <c r="AT899" s="1" t="e">
        <f ca="1"/>
        <v>#N/A</v>
      </c>
    </row>
    <row r="900" spans="1:46" x14ac:dyDescent="0.25">
      <c r="A900" s="8"/>
      <c r="B900" s="74"/>
      <c r="C900" s="6" t="str">
        <f t="shared" ref="C900:C963" si="188">IF(ISNUMBER(A900),MAX(0,ROUND(B900-$P$31,2)),"")</f>
        <v/>
      </c>
      <c r="D900" s="6" t="str">
        <f t="shared" si="182"/>
        <v/>
      </c>
      <c r="E900" s="3" t="str">
        <f t="shared" ref="E900:E963" si="189">IF(ISNUMBER(A900),A900+$Q$7-$P$27,"")</f>
        <v/>
      </c>
      <c r="F900" t="str">
        <f t="shared" ref="F900:F963" si="190">IF(ISNUMBER(A900),A900+$Q$7-$P$27-$P$4,"")</f>
        <v/>
      </c>
      <c r="G900" s="75"/>
      <c r="H900" s="76"/>
      <c r="I900" s="6" t="str">
        <f t="shared" ref="I900:I963" si="191">IF(ISNUMBER(G900),MAX(0,ROUND(H900-$S$31,2)),"")</f>
        <v/>
      </c>
      <c r="J900" s="6" t="str">
        <f t="shared" si="183"/>
        <v/>
      </c>
      <c r="K900" s="3" t="str">
        <f t="shared" ref="K900:K963" si="192">IF(ISNUMBER(G900),G900+$Q$9-$S$27,"")</f>
        <v/>
      </c>
      <c r="L900" t="str">
        <f t="shared" ref="L900:L963" si="193">IF(ISNUMBER(G900),G900+$Q$9-$S$27+$Q$4,"")</f>
        <v/>
      </c>
      <c r="X900" s="1" t="e">
        <f ca="1"/>
        <v>#N/A</v>
      </c>
      <c r="Y900" s="1" t="e">
        <f ca="1"/>
        <v>#N/A</v>
      </c>
      <c r="Z900" s="92" t="e">
        <f ca="1"/>
        <v>#N/A</v>
      </c>
      <c r="AA900" s="1" t="e">
        <f ca="1"/>
        <v>#N/A</v>
      </c>
      <c r="AB900" s="1" t="e">
        <f ca="1"/>
        <v>#N/A</v>
      </c>
      <c r="AC900" s="1" t="e">
        <f ca="1"/>
        <v>#N/A</v>
      </c>
      <c r="AD900" s="1" t="e">
        <f ca="1"/>
        <v>#N/A</v>
      </c>
      <c r="AE900" s="1" t="e">
        <f ca="1"/>
        <v>#N/A</v>
      </c>
      <c r="AF900" s="1" t="e">
        <f ca="1"/>
        <v>#N/A</v>
      </c>
      <c r="AG900" s="1" t="e">
        <f ca="1"/>
        <v>#N/A</v>
      </c>
      <c r="AH900" s="1" t="e">
        <f ca="1"/>
        <v>#N/A</v>
      </c>
      <c r="AI900" s="1" t="e">
        <f ca="1"/>
        <v>#N/A</v>
      </c>
      <c r="AJ900" s="1" t="e">
        <f t="shared" ca="1" si="181"/>
        <v>#N/A</v>
      </c>
      <c r="AK900" s="1" t="str">
        <f t="shared" ca="1" si="184"/>
        <v/>
      </c>
      <c r="AL900" s="93" t="str">
        <f ca="1">IF(ISNUMBER(AA900),IF(AA900&lt;intake_valve_lift!$B$4*1000,0,AA900),"")</f>
        <v/>
      </c>
      <c r="AM900" s="93" t="str">
        <f t="shared" ca="1" si="185"/>
        <v/>
      </c>
      <c r="AN900" s="1" t="str">
        <f t="shared" ca="1" si="186"/>
        <v/>
      </c>
      <c r="AO900" s="93" t="str">
        <f ca="1">IF(ISNUMBER(AE900),IF(AE900&lt;exhaust_valve_lift!$B$4*1000,0,AE900),"")</f>
        <v/>
      </c>
      <c r="AP900" s="93" t="str">
        <f t="shared" ca="1" si="187"/>
        <v/>
      </c>
      <c r="AQ900" s="1" t="e">
        <f ca="1"/>
        <v>#N/A</v>
      </c>
      <c r="AR900" s="1" t="e">
        <f ca="1"/>
        <v>#N/A</v>
      </c>
      <c r="AS900" s="1" t="e">
        <f ca="1"/>
        <v>#N/A</v>
      </c>
      <c r="AT900" s="1" t="e">
        <f ca="1"/>
        <v>#N/A</v>
      </c>
    </row>
    <row r="901" spans="1:46" x14ac:dyDescent="0.25">
      <c r="A901" s="8"/>
      <c r="B901" s="74"/>
      <c r="C901" s="6" t="str">
        <f t="shared" si="188"/>
        <v/>
      </c>
      <c r="D901" s="6" t="str">
        <f t="shared" si="182"/>
        <v/>
      </c>
      <c r="E901" s="3" t="str">
        <f t="shared" si="189"/>
        <v/>
      </c>
      <c r="F901" t="str">
        <f t="shared" si="190"/>
        <v/>
      </c>
      <c r="G901" s="75"/>
      <c r="H901" s="76"/>
      <c r="I901" s="6" t="str">
        <f t="shared" si="191"/>
        <v/>
      </c>
      <c r="J901" s="6" t="str">
        <f t="shared" si="183"/>
        <v/>
      </c>
      <c r="K901" s="3" t="str">
        <f t="shared" si="192"/>
        <v/>
      </c>
      <c r="L901" t="str">
        <f t="shared" si="193"/>
        <v/>
      </c>
      <c r="X901" s="1" t="e">
        <f ca="1"/>
        <v>#N/A</v>
      </c>
      <c r="Y901" s="1" t="e">
        <f ca="1"/>
        <v>#N/A</v>
      </c>
      <c r="Z901" s="92" t="e">
        <f ca="1"/>
        <v>#N/A</v>
      </c>
      <c r="AA901" s="1" t="e">
        <f ca="1"/>
        <v>#N/A</v>
      </c>
      <c r="AB901" s="1" t="e">
        <f ca="1"/>
        <v>#N/A</v>
      </c>
      <c r="AC901" s="1" t="e">
        <f ca="1"/>
        <v>#N/A</v>
      </c>
      <c r="AD901" s="1" t="e">
        <f ca="1"/>
        <v>#N/A</v>
      </c>
      <c r="AE901" s="1" t="e">
        <f ca="1"/>
        <v>#N/A</v>
      </c>
      <c r="AF901" s="1" t="e">
        <f ca="1"/>
        <v>#N/A</v>
      </c>
      <c r="AG901" s="1" t="e">
        <f ca="1"/>
        <v>#N/A</v>
      </c>
      <c r="AH901" s="1" t="e">
        <f ca="1"/>
        <v>#N/A</v>
      </c>
      <c r="AI901" s="1" t="e">
        <f ca="1"/>
        <v>#N/A</v>
      </c>
      <c r="AJ901" s="1" t="e">
        <f t="shared" ca="1" si="181"/>
        <v>#N/A</v>
      </c>
      <c r="AK901" s="1" t="str">
        <f t="shared" ca="1" si="184"/>
        <v/>
      </c>
      <c r="AL901" s="93" t="str">
        <f ca="1">IF(ISNUMBER(AA901),IF(AA901&lt;intake_valve_lift!$B$4*1000,0,AA901),"")</f>
        <v/>
      </c>
      <c r="AM901" s="93" t="str">
        <f t="shared" ca="1" si="185"/>
        <v/>
      </c>
      <c r="AN901" s="1" t="str">
        <f t="shared" ca="1" si="186"/>
        <v/>
      </c>
      <c r="AO901" s="93" t="str">
        <f ca="1">IF(ISNUMBER(AE901),IF(AE901&lt;exhaust_valve_lift!$B$4*1000,0,AE901),"")</f>
        <v/>
      </c>
      <c r="AP901" s="93" t="str">
        <f t="shared" ca="1" si="187"/>
        <v/>
      </c>
      <c r="AQ901" s="1" t="e">
        <f ca="1"/>
        <v>#N/A</v>
      </c>
      <c r="AR901" s="1" t="e">
        <f ca="1"/>
        <v>#N/A</v>
      </c>
      <c r="AS901" s="1" t="e">
        <f ca="1"/>
        <v>#N/A</v>
      </c>
      <c r="AT901" s="1" t="e">
        <f ca="1"/>
        <v>#N/A</v>
      </c>
    </row>
    <row r="902" spans="1:46" x14ac:dyDescent="0.25">
      <c r="A902" s="8"/>
      <c r="B902" s="74"/>
      <c r="C902" s="6" t="str">
        <f t="shared" si="188"/>
        <v/>
      </c>
      <c r="D902" s="6" t="str">
        <f t="shared" si="182"/>
        <v/>
      </c>
      <c r="E902" s="3" t="str">
        <f t="shared" si="189"/>
        <v/>
      </c>
      <c r="F902" t="str">
        <f t="shared" si="190"/>
        <v/>
      </c>
      <c r="G902" s="75"/>
      <c r="H902" s="76"/>
      <c r="I902" s="6" t="str">
        <f t="shared" si="191"/>
        <v/>
      </c>
      <c r="J902" s="6" t="str">
        <f t="shared" si="183"/>
        <v/>
      </c>
      <c r="K902" s="3" t="str">
        <f t="shared" si="192"/>
        <v/>
      </c>
      <c r="L902" t="str">
        <f t="shared" si="193"/>
        <v/>
      </c>
      <c r="X902" s="1" t="e">
        <f ca="1"/>
        <v>#N/A</v>
      </c>
      <c r="Y902" s="1" t="e">
        <f ca="1"/>
        <v>#N/A</v>
      </c>
      <c r="Z902" s="92" t="e">
        <f ca="1"/>
        <v>#N/A</v>
      </c>
      <c r="AA902" s="1" t="e">
        <f ca="1"/>
        <v>#N/A</v>
      </c>
      <c r="AB902" s="1" t="e">
        <f ca="1"/>
        <v>#N/A</v>
      </c>
      <c r="AC902" s="1" t="e">
        <f ca="1"/>
        <v>#N/A</v>
      </c>
      <c r="AD902" s="1" t="e">
        <f ca="1"/>
        <v>#N/A</v>
      </c>
      <c r="AE902" s="1" t="e">
        <f ca="1"/>
        <v>#N/A</v>
      </c>
      <c r="AF902" s="1" t="e">
        <f ca="1"/>
        <v>#N/A</v>
      </c>
      <c r="AG902" s="1" t="e">
        <f ca="1"/>
        <v>#N/A</v>
      </c>
      <c r="AH902" s="1" t="e">
        <f ca="1"/>
        <v>#N/A</v>
      </c>
      <c r="AI902" s="1" t="e">
        <f ca="1"/>
        <v>#N/A</v>
      </c>
      <c r="AJ902" s="1" t="e">
        <f t="shared" ref="AJ902:AJ965" ca="1" si="194">AI902-AG902</f>
        <v>#N/A</v>
      </c>
      <c r="AK902" s="1" t="str">
        <f t="shared" ca="1" si="184"/>
        <v/>
      </c>
      <c r="AL902" s="93" t="str">
        <f ca="1">IF(ISNUMBER(AA902),IF(AA902&lt;intake_valve_lift!$B$4*1000,0,AA902),"")</f>
        <v/>
      </c>
      <c r="AM902" s="93" t="str">
        <f t="shared" ca="1" si="185"/>
        <v/>
      </c>
      <c r="AN902" s="1" t="str">
        <f t="shared" ca="1" si="186"/>
        <v/>
      </c>
      <c r="AO902" s="93" t="str">
        <f ca="1">IF(ISNUMBER(AE902),IF(AE902&lt;exhaust_valve_lift!$B$4*1000,0,AE902),"")</f>
        <v/>
      </c>
      <c r="AP902" s="93" t="str">
        <f t="shared" ca="1" si="187"/>
        <v/>
      </c>
      <c r="AQ902" s="1" t="e">
        <f ca="1"/>
        <v>#N/A</v>
      </c>
      <c r="AR902" s="1" t="e">
        <f ca="1"/>
        <v>#N/A</v>
      </c>
      <c r="AS902" s="1" t="e">
        <f ca="1"/>
        <v>#N/A</v>
      </c>
      <c r="AT902" s="1" t="e">
        <f ca="1"/>
        <v>#N/A</v>
      </c>
    </row>
    <row r="903" spans="1:46" x14ac:dyDescent="0.25">
      <c r="A903" s="8"/>
      <c r="B903" s="74"/>
      <c r="C903" s="6" t="str">
        <f t="shared" si="188"/>
        <v/>
      </c>
      <c r="D903" s="6" t="str">
        <f t="shared" si="182"/>
        <v/>
      </c>
      <c r="E903" s="3" t="str">
        <f t="shared" si="189"/>
        <v/>
      </c>
      <c r="F903" t="str">
        <f t="shared" si="190"/>
        <v/>
      </c>
      <c r="G903" s="75"/>
      <c r="H903" s="76"/>
      <c r="I903" s="6" t="str">
        <f t="shared" si="191"/>
        <v/>
      </c>
      <c r="J903" s="6" t="str">
        <f t="shared" si="183"/>
        <v/>
      </c>
      <c r="K903" s="3" t="str">
        <f t="shared" si="192"/>
        <v/>
      </c>
      <c r="L903" t="str">
        <f t="shared" si="193"/>
        <v/>
      </c>
      <c r="X903" s="1" t="e">
        <f ca="1"/>
        <v>#N/A</v>
      </c>
      <c r="Y903" s="1" t="e">
        <f ca="1"/>
        <v>#N/A</v>
      </c>
      <c r="Z903" s="92" t="e">
        <f ca="1"/>
        <v>#N/A</v>
      </c>
      <c r="AA903" s="1" t="e">
        <f ca="1"/>
        <v>#N/A</v>
      </c>
      <c r="AB903" s="1" t="e">
        <f ca="1"/>
        <v>#N/A</v>
      </c>
      <c r="AC903" s="1" t="e">
        <f ca="1"/>
        <v>#N/A</v>
      </c>
      <c r="AD903" s="1" t="e">
        <f ca="1"/>
        <v>#N/A</v>
      </c>
      <c r="AE903" s="1" t="e">
        <f ca="1"/>
        <v>#N/A</v>
      </c>
      <c r="AF903" s="1" t="e">
        <f ca="1"/>
        <v>#N/A</v>
      </c>
      <c r="AG903" s="1" t="e">
        <f ca="1"/>
        <v>#N/A</v>
      </c>
      <c r="AH903" s="1" t="e">
        <f ca="1"/>
        <v>#N/A</v>
      </c>
      <c r="AI903" s="1" t="e">
        <f ca="1"/>
        <v>#N/A</v>
      </c>
      <c r="AJ903" s="1" t="e">
        <f t="shared" ca="1" si="194"/>
        <v>#N/A</v>
      </c>
      <c r="AK903" s="1" t="str">
        <f t="shared" ca="1" si="184"/>
        <v/>
      </c>
      <c r="AL903" s="93" t="str">
        <f ca="1">IF(ISNUMBER(AA903),IF(AA903&lt;intake_valve_lift!$B$4*1000,0,AA903),"")</f>
        <v/>
      </c>
      <c r="AM903" s="93" t="str">
        <f t="shared" ca="1" si="185"/>
        <v/>
      </c>
      <c r="AN903" s="1" t="str">
        <f t="shared" ca="1" si="186"/>
        <v/>
      </c>
      <c r="AO903" s="93" t="str">
        <f ca="1">IF(ISNUMBER(AE903),IF(AE903&lt;exhaust_valve_lift!$B$4*1000,0,AE903),"")</f>
        <v/>
      </c>
      <c r="AP903" s="93" t="str">
        <f t="shared" ca="1" si="187"/>
        <v/>
      </c>
      <c r="AQ903" s="1" t="e">
        <f ca="1"/>
        <v>#N/A</v>
      </c>
      <c r="AR903" s="1" t="e">
        <f ca="1"/>
        <v>#N/A</v>
      </c>
      <c r="AS903" s="1" t="e">
        <f ca="1"/>
        <v>#N/A</v>
      </c>
      <c r="AT903" s="1" t="e">
        <f ca="1"/>
        <v>#N/A</v>
      </c>
    </row>
    <row r="904" spans="1:46" x14ac:dyDescent="0.25">
      <c r="A904" s="8"/>
      <c r="B904" s="74"/>
      <c r="C904" s="6" t="str">
        <f t="shared" si="188"/>
        <v/>
      </c>
      <c r="D904" s="6" t="str">
        <f t="shared" si="182"/>
        <v/>
      </c>
      <c r="E904" s="3" t="str">
        <f t="shared" si="189"/>
        <v/>
      </c>
      <c r="F904" t="str">
        <f t="shared" si="190"/>
        <v/>
      </c>
      <c r="G904" s="75"/>
      <c r="H904" s="76"/>
      <c r="I904" s="6" t="str">
        <f t="shared" si="191"/>
        <v/>
      </c>
      <c r="J904" s="6" t="str">
        <f t="shared" si="183"/>
        <v/>
      </c>
      <c r="K904" s="3" t="str">
        <f t="shared" si="192"/>
        <v/>
      </c>
      <c r="L904" t="str">
        <f t="shared" si="193"/>
        <v/>
      </c>
      <c r="X904" s="1" t="e">
        <f ca="1"/>
        <v>#N/A</v>
      </c>
      <c r="Y904" s="1" t="e">
        <f ca="1"/>
        <v>#N/A</v>
      </c>
      <c r="Z904" s="92" t="e">
        <f ca="1"/>
        <v>#N/A</v>
      </c>
      <c r="AA904" s="1" t="e">
        <f ca="1"/>
        <v>#N/A</v>
      </c>
      <c r="AB904" s="1" t="e">
        <f ca="1"/>
        <v>#N/A</v>
      </c>
      <c r="AC904" s="1" t="e">
        <f ca="1"/>
        <v>#N/A</v>
      </c>
      <c r="AD904" s="1" t="e">
        <f ca="1"/>
        <v>#N/A</v>
      </c>
      <c r="AE904" s="1" t="e">
        <f ca="1"/>
        <v>#N/A</v>
      </c>
      <c r="AF904" s="1" t="e">
        <f ca="1"/>
        <v>#N/A</v>
      </c>
      <c r="AG904" s="1" t="e">
        <f ca="1"/>
        <v>#N/A</v>
      </c>
      <c r="AH904" s="1" t="e">
        <f ca="1"/>
        <v>#N/A</v>
      </c>
      <c r="AI904" s="1" t="e">
        <f ca="1"/>
        <v>#N/A</v>
      </c>
      <c r="AJ904" s="1" t="e">
        <f t="shared" ca="1" si="194"/>
        <v>#N/A</v>
      </c>
      <c r="AK904" s="1" t="str">
        <f t="shared" ca="1" si="184"/>
        <v/>
      </c>
      <c r="AL904" s="93" t="str">
        <f ca="1">IF(ISNUMBER(AA904),IF(AA904&lt;intake_valve_lift!$B$4*1000,0,AA904),"")</f>
        <v/>
      </c>
      <c r="AM904" s="93" t="str">
        <f t="shared" ca="1" si="185"/>
        <v/>
      </c>
      <c r="AN904" s="1" t="str">
        <f t="shared" ca="1" si="186"/>
        <v/>
      </c>
      <c r="AO904" s="93" t="str">
        <f ca="1">IF(ISNUMBER(AE904),IF(AE904&lt;exhaust_valve_lift!$B$4*1000,0,AE904),"")</f>
        <v/>
      </c>
      <c r="AP904" s="93" t="str">
        <f t="shared" ca="1" si="187"/>
        <v/>
      </c>
      <c r="AQ904" s="1" t="e">
        <f ca="1"/>
        <v>#N/A</v>
      </c>
      <c r="AR904" s="1" t="e">
        <f ca="1"/>
        <v>#N/A</v>
      </c>
      <c r="AS904" s="1" t="e">
        <f ca="1"/>
        <v>#N/A</v>
      </c>
      <c r="AT904" s="1" t="e">
        <f ca="1"/>
        <v>#N/A</v>
      </c>
    </row>
    <row r="905" spans="1:46" x14ac:dyDescent="0.25">
      <c r="A905" s="8"/>
      <c r="B905" s="74"/>
      <c r="C905" s="6" t="str">
        <f t="shared" si="188"/>
        <v/>
      </c>
      <c r="D905" s="6" t="str">
        <f t="shared" si="182"/>
        <v/>
      </c>
      <c r="E905" s="3" t="str">
        <f t="shared" si="189"/>
        <v/>
      </c>
      <c r="F905" t="str">
        <f t="shared" si="190"/>
        <v/>
      </c>
      <c r="G905" s="75"/>
      <c r="H905" s="76"/>
      <c r="I905" s="6" t="str">
        <f t="shared" si="191"/>
        <v/>
      </c>
      <c r="J905" s="6" t="str">
        <f t="shared" si="183"/>
        <v/>
      </c>
      <c r="K905" s="3" t="str">
        <f t="shared" si="192"/>
        <v/>
      </c>
      <c r="L905" t="str">
        <f t="shared" si="193"/>
        <v/>
      </c>
      <c r="X905" s="1" t="e">
        <f ca="1"/>
        <v>#N/A</v>
      </c>
      <c r="Y905" s="1" t="e">
        <f ca="1"/>
        <v>#N/A</v>
      </c>
      <c r="Z905" s="92" t="e">
        <f ca="1"/>
        <v>#N/A</v>
      </c>
      <c r="AA905" s="1" t="e">
        <f ca="1"/>
        <v>#N/A</v>
      </c>
      <c r="AB905" s="1" t="e">
        <f ca="1"/>
        <v>#N/A</v>
      </c>
      <c r="AC905" s="1" t="e">
        <f ca="1"/>
        <v>#N/A</v>
      </c>
      <c r="AD905" s="1" t="e">
        <f ca="1"/>
        <v>#N/A</v>
      </c>
      <c r="AE905" s="1" t="e">
        <f ca="1"/>
        <v>#N/A</v>
      </c>
      <c r="AF905" s="1" t="e">
        <f ca="1"/>
        <v>#N/A</v>
      </c>
      <c r="AG905" s="1" t="e">
        <f ca="1"/>
        <v>#N/A</v>
      </c>
      <c r="AH905" s="1" t="e">
        <f ca="1"/>
        <v>#N/A</v>
      </c>
      <c r="AI905" s="1" t="e">
        <f ca="1"/>
        <v>#N/A</v>
      </c>
      <c r="AJ905" s="1" t="e">
        <f t="shared" ca="1" si="194"/>
        <v>#N/A</v>
      </c>
      <c r="AK905" s="1" t="str">
        <f t="shared" ca="1" si="184"/>
        <v/>
      </c>
      <c r="AL905" s="93" t="str">
        <f ca="1">IF(ISNUMBER(AA905),IF(AA905&lt;intake_valve_lift!$B$4*1000,0,AA905),"")</f>
        <v/>
      </c>
      <c r="AM905" s="93" t="str">
        <f t="shared" ca="1" si="185"/>
        <v/>
      </c>
      <c r="AN905" s="1" t="str">
        <f t="shared" ca="1" si="186"/>
        <v/>
      </c>
      <c r="AO905" s="93" t="str">
        <f ca="1">IF(ISNUMBER(AE905),IF(AE905&lt;exhaust_valve_lift!$B$4*1000,0,AE905),"")</f>
        <v/>
      </c>
      <c r="AP905" s="93" t="str">
        <f t="shared" ca="1" si="187"/>
        <v/>
      </c>
      <c r="AQ905" s="1" t="e">
        <f ca="1"/>
        <v>#N/A</v>
      </c>
      <c r="AR905" s="1" t="e">
        <f ca="1"/>
        <v>#N/A</v>
      </c>
      <c r="AS905" s="1" t="e">
        <f ca="1"/>
        <v>#N/A</v>
      </c>
      <c r="AT905" s="1" t="e">
        <f ca="1"/>
        <v>#N/A</v>
      </c>
    </row>
    <row r="906" spans="1:46" x14ac:dyDescent="0.25">
      <c r="A906" s="8"/>
      <c r="B906" s="74"/>
      <c r="C906" s="6" t="str">
        <f t="shared" si="188"/>
        <v/>
      </c>
      <c r="D906" s="6" t="str">
        <f t="shared" si="182"/>
        <v/>
      </c>
      <c r="E906" s="3" t="str">
        <f t="shared" si="189"/>
        <v/>
      </c>
      <c r="F906" t="str">
        <f t="shared" si="190"/>
        <v/>
      </c>
      <c r="G906" s="75"/>
      <c r="H906" s="76"/>
      <c r="I906" s="6" t="str">
        <f t="shared" si="191"/>
        <v/>
      </c>
      <c r="J906" s="6" t="str">
        <f t="shared" si="183"/>
        <v/>
      </c>
      <c r="K906" s="3" t="str">
        <f t="shared" si="192"/>
        <v/>
      </c>
      <c r="L906" t="str">
        <f t="shared" si="193"/>
        <v/>
      </c>
      <c r="X906" s="1" t="e">
        <f ca="1"/>
        <v>#N/A</v>
      </c>
      <c r="Y906" s="1" t="e">
        <f ca="1"/>
        <v>#N/A</v>
      </c>
      <c r="Z906" s="92" t="e">
        <f ca="1"/>
        <v>#N/A</v>
      </c>
      <c r="AA906" s="1" t="e">
        <f ca="1"/>
        <v>#N/A</v>
      </c>
      <c r="AB906" s="1" t="e">
        <f ca="1"/>
        <v>#N/A</v>
      </c>
      <c r="AC906" s="1" t="e">
        <f ca="1"/>
        <v>#N/A</v>
      </c>
      <c r="AD906" s="1" t="e">
        <f ca="1"/>
        <v>#N/A</v>
      </c>
      <c r="AE906" s="1" t="e">
        <f ca="1"/>
        <v>#N/A</v>
      </c>
      <c r="AF906" s="1" t="e">
        <f ca="1"/>
        <v>#N/A</v>
      </c>
      <c r="AG906" s="1" t="e">
        <f ca="1"/>
        <v>#N/A</v>
      </c>
      <c r="AH906" s="1" t="e">
        <f ca="1"/>
        <v>#N/A</v>
      </c>
      <c r="AI906" s="1" t="e">
        <f ca="1"/>
        <v>#N/A</v>
      </c>
      <c r="AJ906" s="1" t="e">
        <f t="shared" ca="1" si="194"/>
        <v>#N/A</v>
      </c>
      <c r="AK906" s="1" t="str">
        <f t="shared" ca="1" si="184"/>
        <v/>
      </c>
      <c r="AL906" s="93" t="str">
        <f ca="1">IF(ISNUMBER(AA906),IF(AA906&lt;intake_valve_lift!$B$4*1000,0,AA906),"")</f>
        <v/>
      </c>
      <c r="AM906" s="93" t="str">
        <f t="shared" ca="1" si="185"/>
        <v/>
      </c>
      <c r="AN906" s="1" t="str">
        <f t="shared" ca="1" si="186"/>
        <v/>
      </c>
      <c r="AO906" s="93" t="str">
        <f ca="1">IF(ISNUMBER(AE906),IF(AE906&lt;exhaust_valve_lift!$B$4*1000,0,AE906),"")</f>
        <v/>
      </c>
      <c r="AP906" s="93" t="str">
        <f t="shared" ca="1" si="187"/>
        <v/>
      </c>
      <c r="AQ906" s="1" t="e">
        <f ca="1"/>
        <v>#N/A</v>
      </c>
      <c r="AR906" s="1" t="e">
        <f ca="1"/>
        <v>#N/A</v>
      </c>
      <c r="AS906" s="1" t="e">
        <f ca="1"/>
        <v>#N/A</v>
      </c>
      <c r="AT906" s="1" t="e">
        <f ca="1"/>
        <v>#N/A</v>
      </c>
    </row>
    <row r="907" spans="1:46" x14ac:dyDescent="0.25">
      <c r="A907" s="8"/>
      <c r="B907" s="74"/>
      <c r="C907" s="6" t="str">
        <f t="shared" si="188"/>
        <v/>
      </c>
      <c r="D907" s="6" t="str">
        <f t="shared" si="182"/>
        <v/>
      </c>
      <c r="E907" s="3" t="str">
        <f t="shared" si="189"/>
        <v/>
      </c>
      <c r="F907" t="str">
        <f t="shared" si="190"/>
        <v/>
      </c>
      <c r="G907" s="75"/>
      <c r="H907" s="76"/>
      <c r="I907" s="6" t="str">
        <f t="shared" si="191"/>
        <v/>
      </c>
      <c r="J907" s="6" t="str">
        <f t="shared" si="183"/>
        <v/>
      </c>
      <c r="K907" s="3" t="str">
        <f t="shared" si="192"/>
        <v/>
      </c>
      <c r="L907" t="str">
        <f t="shared" si="193"/>
        <v/>
      </c>
      <c r="X907" s="1" t="e">
        <f ca="1"/>
        <v>#N/A</v>
      </c>
      <c r="Y907" s="1" t="e">
        <f ca="1"/>
        <v>#N/A</v>
      </c>
      <c r="Z907" s="92" t="e">
        <f ca="1"/>
        <v>#N/A</v>
      </c>
      <c r="AA907" s="1" t="e">
        <f ca="1"/>
        <v>#N/A</v>
      </c>
      <c r="AB907" s="1" t="e">
        <f ca="1"/>
        <v>#N/A</v>
      </c>
      <c r="AC907" s="1" t="e">
        <f ca="1"/>
        <v>#N/A</v>
      </c>
      <c r="AD907" s="1" t="e">
        <f ca="1"/>
        <v>#N/A</v>
      </c>
      <c r="AE907" s="1" t="e">
        <f ca="1"/>
        <v>#N/A</v>
      </c>
      <c r="AF907" s="1" t="e">
        <f ca="1"/>
        <v>#N/A</v>
      </c>
      <c r="AG907" s="1" t="e">
        <f ca="1"/>
        <v>#N/A</v>
      </c>
      <c r="AH907" s="1" t="e">
        <f ca="1"/>
        <v>#N/A</v>
      </c>
      <c r="AI907" s="1" t="e">
        <f ca="1"/>
        <v>#N/A</v>
      </c>
      <c r="AJ907" s="1" t="e">
        <f t="shared" ca="1" si="194"/>
        <v>#N/A</v>
      </c>
      <c r="AK907" s="1" t="str">
        <f t="shared" ca="1" si="184"/>
        <v/>
      </c>
      <c r="AL907" s="93" t="str">
        <f ca="1">IF(ISNUMBER(AA907),IF(AA907&lt;intake_valve_lift!$B$4*1000,0,AA907),"")</f>
        <v/>
      </c>
      <c r="AM907" s="93" t="str">
        <f t="shared" ca="1" si="185"/>
        <v/>
      </c>
      <c r="AN907" s="1" t="str">
        <f t="shared" ca="1" si="186"/>
        <v/>
      </c>
      <c r="AO907" s="93" t="str">
        <f ca="1">IF(ISNUMBER(AE907),IF(AE907&lt;exhaust_valve_lift!$B$4*1000,0,AE907),"")</f>
        <v/>
      </c>
      <c r="AP907" s="93" t="str">
        <f t="shared" ca="1" si="187"/>
        <v/>
      </c>
      <c r="AQ907" s="1" t="e">
        <f ca="1"/>
        <v>#N/A</v>
      </c>
      <c r="AR907" s="1" t="e">
        <f ca="1"/>
        <v>#N/A</v>
      </c>
      <c r="AS907" s="1" t="e">
        <f ca="1"/>
        <v>#N/A</v>
      </c>
      <c r="AT907" s="1" t="e">
        <f ca="1"/>
        <v>#N/A</v>
      </c>
    </row>
    <row r="908" spans="1:46" x14ac:dyDescent="0.25">
      <c r="A908" s="8"/>
      <c r="B908" s="74"/>
      <c r="C908" s="6" t="str">
        <f t="shared" si="188"/>
        <v/>
      </c>
      <c r="D908" s="6" t="str">
        <f t="shared" si="182"/>
        <v/>
      </c>
      <c r="E908" s="3" t="str">
        <f t="shared" si="189"/>
        <v/>
      </c>
      <c r="F908" t="str">
        <f t="shared" si="190"/>
        <v/>
      </c>
      <c r="G908" s="75"/>
      <c r="H908" s="76"/>
      <c r="I908" s="6" t="str">
        <f t="shared" si="191"/>
        <v/>
      </c>
      <c r="J908" s="6" t="str">
        <f t="shared" si="183"/>
        <v/>
      </c>
      <c r="K908" s="3" t="str">
        <f t="shared" si="192"/>
        <v/>
      </c>
      <c r="L908" t="str">
        <f t="shared" si="193"/>
        <v/>
      </c>
      <c r="X908" s="1" t="e">
        <f ca="1"/>
        <v>#N/A</v>
      </c>
      <c r="Y908" s="1" t="e">
        <f ca="1"/>
        <v>#N/A</v>
      </c>
      <c r="Z908" s="92" t="e">
        <f ca="1"/>
        <v>#N/A</v>
      </c>
      <c r="AA908" s="1" t="e">
        <f ca="1"/>
        <v>#N/A</v>
      </c>
      <c r="AB908" s="1" t="e">
        <f ca="1"/>
        <v>#N/A</v>
      </c>
      <c r="AC908" s="1" t="e">
        <f ca="1"/>
        <v>#N/A</v>
      </c>
      <c r="AD908" s="1" t="e">
        <f ca="1"/>
        <v>#N/A</v>
      </c>
      <c r="AE908" s="1" t="e">
        <f ca="1"/>
        <v>#N/A</v>
      </c>
      <c r="AF908" s="1" t="e">
        <f ca="1"/>
        <v>#N/A</v>
      </c>
      <c r="AG908" s="1" t="e">
        <f ca="1"/>
        <v>#N/A</v>
      </c>
      <c r="AH908" s="1" t="e">
        <f ca="1"/>
        <v>#N/A</v>
      </c>
      <c r="AI908" s="1" t="e">
        <f ca="1"/>
        <v>#N/A</v>
      </c>
      <c r="AJ908" s="1" t="e">
        <f t="shared" ca="1" si="194"/>
        <v>#N/A</v>
      </c>
      <c r="AK908" s="1" t="str">
        <f t="shared" ca="1" si="184"/>
        <v/>
      </c>
      <c r="AL908" s="93" t="str">
        <f ca="1">IF(ISNUMBER(AA908),IF(AA908&lt;intake_valve_lift!$B$4*1000,0,AA908),"")</f>
        <v/>
      </c>
      <c r="AM908" s="93" t="str">
        <f t="shared" ca="1" si="185"/>
        <v/>
      </c>
      <c r="AN908" s="1" t="str">
        <f t="shared" ca="1" si="186"/>
        <v/>
      </c>
      <c r="AO908" s="93" t="str">
        <f ca="1">IF(ISNUMBER(AE908),IF(AE908&lt;exhaust_valve_lift!$B$4*1000,0,AE908),"")</f>
        <v/>
      </c>
      <c r="AP908" s="93" t="str">
        <f t="shared" ca="1" si="187"/>
        <v/>
      </c>
      <c r="AQ908" s="1" t="e">
        <f ca="1"/>
        <v>#N/A</v>
      </c>
      <c r="AR908" s="1" t="e">
        <f ca="1"/>
        <v>#N/A</v>
      </c>
      <c r="AS908" s="1" t="e">
        <f ca="1"/>
        <v>#N/A</v>
      </c>
      <c r="AT908" s="1" t="e">
        <f ca="1"/>
        <v>#N/A</v>
      </c>
    </row>
    <row r="909" spans="1:46" x14ac:dyDescent="0.25">
      <c r="A909" s="8"/>
      <c r="B909" s="74"/>
      <c r="C909" s="6" t="str">
        <f t="shared" si="188"/>
        <v/>
      </c>
      <c r="D909" s="6" t="str">
        <f t="shared" si="182"/>
        <v/>
      </c>
      <c r="E909" s="3" t="str">
        <f t="shared" si="189"/>
        <v/>
      </c>
      <c r="F909" t="str">
        <f t="shared" si="190"/>
        <v/>
      </c>
      <c r="G909" s="75"/>
      <c r="H909" s="76"/>
      <c r="I909" s="6" t="str">
        <f t="shared" si="191"/>
        <v/>
      </c>
      <c r="J909" s="6" t="str">
        <f t="shared" si="183"/>
        <v/>
      </c>
      <c r="K909" s="3" t="str">
        <f t="shared" si="192"/>
        <v/>
      </c>
      <c r="L909" t="str">
        <f t="shared" si="193"/>
        <v/>
      </c>
      <c r="X909" s="1" t="e">
        <f ca="1"/>
        <v>#N/A</v>
      </c>
      <c r="Y909" s="1" t="e">
        <f ca="1"/>
        <v>#N/A</v>
      </c>
      <c r="Z909" s="92" t="e">
        <f ca="1"/>
        <v>#N/A</v>
      </c>
      <c r="AA909" s="1" t="e">
        <f ca="1"/>
        <v>#N/A</v>
      </c>
      <c r="AB909" s="1" t="e">
        <f ca="1"/>
        <v>#N/A</v>
      </c>
      <c r="AC909" s="1" t="e">
        <f ca="1"/>
        <v>#N/A</v>
      </c>
      <c r="AD909" s="1" t="e">
        <f ca="1"/>
        <v>#N/A</v>
      </c>
      <c r="AE909" s="1" t="e">
        <f ca="1"/>
        <v>#N/A</v>
      </c>
      <c r="AF909" s="1" t="e">
        <f ca="1"/>
        <v>#N/A</v>
      </c>
      <c r="AG909" s="1" t="e">
        <f ca="1"/>
        <v>#N/A</v>
      </c>
      <c r="AH909" s="1" t="e">
        <f ca="1"/>
        <v>#N/A</v>
      </c>
      <c r="AI909" s="1" t="e">
        <f ca="1"/>
        <v>#N/A</v>
      </c>
      <c r="AJ909" s="1" t="e">
        <f t="shared" ca="1" si="194"/>
        <v>#N/A</v>
      </c>
      <c r="AK909" s="1" t="str">
        <f t="shared" ca="1" si="184"/>
        <v/>
      </c>
      <c r="AL909" s="93" t="str">
        <f ca="1">IF(ISNUMBER(AA909),IF(AA909&lt;intake_valve_lift!$B$4*1000,0,AA909),"")</f>
        <v/>
      </c>
      <c r="AM909" s="93" t="str">
        <f t="shared" ca="1" si="185"/>
        <v/>
      </c>
      <c r="AN909" s="1" t="str">
        <f t="shared" ca="1" si="186"/>
        <v/>
      </c>
      <c r="AO909" s="93" t="str">
        <f ca="1">IF(ISNUMBER(AE909),IF(AE909&lt;exhaust_valve_lift!$B$4*1000,0,AE909),"")</f>
        <v/>
      </c>
      <c r="AP909" s="93" t="str">
        <f t="shared" ca="1" si="187"/>
        <v/>
      </c>
      <c r="AQ909" s="1" t="e">
        <f ca="1"/>
        <v>#N/A</v>
      </c>
      <c r="AR909" s="1" t="e">
        <f ca="1"/>
        <v>#N/A</v>
      </c>
      <c r="AS909" s="1" t="e">
        <f ca="1"/>
        <v>#N/A</v>
      </c>
      <c r="AT909" s="1" t="e">
        <f ca="1"/>
        <v>#N/A</v>
      </c>
    </row>
    <row r="910" spans="1:46" x14ac:dyDescent="0.25">
      <c r="A910" s="8"/>
      <c r="B910" s="74"/>
      <c r="C910" s="6" t="str">
        <f t="shared" si="188"/>
        <v/>
      </c>
      <c r="D910" s="6" t="str">
        <f t="shared" si="182"/>
        <v/>
      </c>
      <c r="E910" s="3" t="str">
        <f t="shared" si="189"/>
        <v/>
      </c>
      <c r="F910" t="str">
        <f t="shared" si="190"/>
        <v/>
      </c>
      <c r="G910" s="75"/>
      <c r="H910" s="76"/>
      <c r="I910" s="6" t="str">
        <f t="shared" si="191"/>
        <v/>
      </c>
      <c r="J910" s="6" t="str">
        <f t="shared" si="183"/>
        <v/>
      </c>
      <c r="K910" s="3" t="str">
        <f t="shared" si="192"/>
        <v/>
      </c>
      <c r="L910" t="str">
        <f t="shared" si="193"/>
        <v/>
      </c>
      <c r="X910" s="1" t="e">
        <f ca="1"/>
        <v>#N/A</v>
      </c>
      <c r="Y910" s="1" t="e">
        <f ca="1"/>
        <v>#N/A</v>
      </c>
      <c r="Z910" s="92" t="e">
        <f ca="1"/>
        <v>#N/A</v>
      </c>
      <c r="AA910" s="1" t="e">
        <f ca="1"/>
        <v>#N/A</v>
      </c>
      <c r="AB910" s="1" t="e">
        <f ca="1"/>
        <v>#N/A</v>
      </c>
      <c r="AC910" s="1" t="e">
        <f ca="1"/>
        <v>#N/A</v>
      </c>
      <c r="AD910" s="1" t="e">
        <f ca="1"/>
        <v>#N/A</v>
      </c>
      <c r="AE910" s="1" t="e">
        <f ca="1"/>
        <v>#N/A</v>
      </c>
      <c r="AF910" s="1" t="e">
        <f ca="1"/>
        <v>#N/A</v>
      </c>
      <c r="AG910" s="1" t="e">
        <f ca="1"/>
        <v>#N/A</v>
      </c>
      <c r="AH910" s="1" t="e">
        <f ca="1"/>
        <v>#N/A</v>
      </c>
      <c r="AI910" s="1" t="e">
        <f ca="1"/>
        <v>#N/A</v>
      </c>
      <c r="AJ910" s="1" t="e">
        <f t="shared" ca="1" si="194"/>
        <v>#N/A</v>
      </c>
      <c r="AK910" s="1" t="str">
        <f t="shared" ca="1" si="184"/>
        <v/>
      </c>
      <c r="AL910" s="93" t="str">
        <f ca="1">IF(ISNUMBER(AA910),IF(AA910&lt;intake_valve_lift!$B$4*1000,0,AA910),"")</f>
        <v/>
      </c>
      <c r="AM910" s="93" t="str">
        <f t="shared" ca="1" si="185"/>
        <v/>
      </c>
      <c r="AN910" s="1" t="str">
        <f t="shared" ca="1" si="186"/>
        <v/>
      </c>
      <c r="AO910" s="93" t="str">
        <f ca="1">IF(ISNUMBER(AE910),IF(AE910&lt;exhaust_valve_lift!$B$4*1000,0,AE910),"")</f>
        <v/>
      </c>
      <c r="AP910" s="93" t="str">
        <f t="shared" ca="1" si="187"/>
        <v/>
      </c>
      <c r="AQ910" s="1" t="e">
        <f ca="1"/>
        <v>#N/A</v>
      </c>
      <c r="AR910" s="1" t="e">
        <f ca="1"/>
        <v>#N/A</v>
      </c>
      <c r="AS910" s="1" t="e">
        <f ca="1"/>
        <v>#N/A</v>
      </c>
      <c r="AT910" s="1" t="e">
        <f ca="1"/>
        <v>#N/A</v>
      </c>
    </row>
    <row r="911" spans="1:46" x14ac:dyDescent="0.25">
      <c r="A911" s="8"/>
      <c r="B911" s="74"/>
      <c r="C911" s="6" t="str">
        <f t="shared" si="188"/>
        <v/>
      </c>
      <c r="D911" s="6" t="str">
        <f t="shared" si="182"/>
        <v/>
      </c>
      <c r="E911" s="3" t="str">
        <f t="shared" si="189"/>
        <v/>
      </c>
      <c r="F911" t="str">
        <f t="shared" si="190"/>
        <v/>
      </c>
      <c r="G911" s="75"/>
      <c r="H911" s="76"/>
      <c r="I911" s="6" t="str">
        <f t="shared" si="191"/>
        <v/>
      </c>
      <c r="J911" s="6" t="str">
        <f t="shared" si="183"/>
        <v/>
      </c>
      <c r="K911" s="3" t="str">
        <f t="shared" si="192"/>
        <v/>
      </c>
      <c r="L911" t="str">
        <f t="shared" si="193"/>
        <v/>
      </c>
      <c r="X911" s="1" t="e">
        <f ca="1"/>
        <v>#N/A</v>
      </c>
      <c r="Y911" s="1" t="e">
        <f ca="1"/>
        <v>#N/A</v>
      </c>
      <c r="Z911" s="92" t="e">
        <f ca="1"/>
        <v>#N/A</v>
      </c>
      <c r="AA911" s="1" t="e">
        <f ca="1"/>
        <v>#N/A</v>
      </c>
      <c r="AB911" s="1" t="e">
        <f ca="1"/>
        <v>#N/A</v>
      </c>
      <c r="AC911" s="1" t="e">
        <f ca="1"/>
        <v>#N/A</v>
      </c>
      <c r="AD911" s="1" t="e">
        <f ca="1"/>
        <v>#N/A</v>
      </c>
      <c r="AE911" s="1" t="e">
        <f ca="1"/>
        <v>#N/A</v>
      </c>
      <c r="AF911" s="1" t="e">
        <f ca="1"/>
        <v>#N/A</v>
      </c>
      <c r="AG911" s="1" t="e">
        <f ca="1"/>
        <v>#N/A</v>
      </c>
      <c r="AH911" s="1" t="e">
        <f ca="1"/>
        <v>#N/A</v>
      </c>
      <c r="AI911" s="1" t="e">
        <f ca="1"/>
        <v>#N/A</v>
      </c>
      <c r="AJ911" s="1" t="e">
        <f t="shared" ca="1" si="194"/>
        <v>#N/A</v>
      </c>
      <c r="AK911" s="1" t="str">
        <f t="shared" ca="1" si="184"/>
        <v/>
      </c>
      <c r="AL911" s="93" t="str">
        <f ca="1">IF(ISNUMBER(AA911),IF(AA911&lt;intake_valve_lift!$B$4*1000,0,AA911),"")</f>
        <v/>
      </c>
      <c r="AM911" s="93" t="str">
        <f t="shared" ca="1" si="185"/>
        <v/>
      </c>
      <c r="AN911" s="1" t="str">
        <f t="shared" ca="1" si="186"/>
        <v/>
      </c>
      <c r="AO911" s="93" t="str">
        <f ca="1">IF(ISNUMBER(AE911),IF(AE911&lt;exhaust_valve_lift!$B$4*1000,0,AE911),"")</f>
        <v/>
      </c>
      <c r="AP911" s="93" t="str">
        <f t="shared" ca="1" si="187"/>
        <v/>
      </c>
      <c r="AQ911" s="1" t="e">
        <f ca="1"/>
        <v>#N/A</v>
      </c>
      <c r="AR911" s="1" t="e">
        <f ca="1"/>
        <v>#N/A</v>
      </c>
      <c r="AS911" s="1" t="e">
        <f ca="1"/>
        <v>#N/A</v>
      </c>
      <c r="AT911" s="1" t="e">
        <f ca="1"/>
        <v>#N/A</v>
      </c>
    </row>
    <row r="912" spans="1:46" x14ac:dyDescent="0.25">
      <c r="A912" s="8"/>
      <c r="B912" s="74"/>
      <c r="C912" s="6" t="str">
        <f t="shared" si="188"/>
        <v/>
      </c>
      <c r="D912" s="6" t="str">
        <f t="shared" si="182"/>
        <v/>
      </c>
      <c r="E912" s="3" t="str">
        <f t="shared" si="189"/>
        <v/>
      </c>
      <c r="F912" t="str">
        <f t="shared" si="190"/>
        <v/>
      </c>
      <c r="G912" s="75"/>
      <c r="H912" s="76"/>
      <c r="I912" s="6" t="str">
        <f t="shared" si="191"/>
        <v/>
      </c>
      <c r="J912" s="6" t="str">
        <f t="shared" si="183"/>
        <v/>
      </c>
      <c r="K912" s="3" t="str">
        <f t="shared" si="192"/>
        <v/>
      </c>
      <c r="L912" t="str">
        <f t="shared" si="193"/>
        <v/>
      </c>
      <c r="X912" s="1" t="e">
        <f ca="1"/>
        <v>#N/A</v>
      </c>
      <c r="Y912" s="1" t="e">
        <f ca="1"/>
        <v>#N/A</v>
      </c>
      <c r="Z912" s="92" t="e">
        <f ca="1"/>
        <v>#N/A</v>
      </c>
      <c r="AA912" s="1" t="e">
        <f ca="1"/>
        <v>#N/A</v>
      </c>
      <c r="AB912" s="1" t="e">
        <f ca="1"/>
        <v>#N/A</v>
      </c>
      <c r="AC912" s="1" t="e">
        <f ca="1"/>
        <v>#N/A</v>
      </c>
      <c r="AD912" s="1" t="e">
        <f ca="1"/>
        <v>#N/A</v>
      </c>
      <c r="AE912" s="1" t="e">
        <f ca="1"/>
        <v>#N/A</v>
      </c>
      <c r="AF912" s="1" t="e">
        <f ca="1"/>
        <v>#N/A</v>
      </c>
      <c r="AG912" s="1" t="e">
        <f ca="1"/>
        <v>#N/A</v>
      </c>
      <c r="AH912" s="1" t="e">
        <f ca="1"/>
        <v>#N/A</v>
      </c>
      <c r="AI912" s="1" t="e">
        <f ca="1"/>
        <v>#N/A</v>
      </c>
      <c r="AJ912" s="1" t="e">
        <f t="shared" ca="1" si="194"/>
        <v>#N/A</v>
      </c>
      <c r="AK912" s="1" t="str">
        <f t="shared" ca="1" si="184"/>
        <v/>
      </c>
      <c r="AL912" s="93" t="str">
        <f ca="1">IF(ISNUMBER(AA912),IF(AA912&lt;intake_valve_lift!$B$4*1000,0,AA912),"")</f>
        <v/>
      </c>
      <c r="AM912" s="93" t="str">
        <f t="shared" ca="1" si="185"/>
        <v/>
      </c>
      <c r="AN912" s="1" t="str">
        <f t="shared" ca="1" si="186"/>
        <v/>
      </c>
      <c r="AO912" s="93" t="str">
        <f ca="1">IF(ISNUMBER(AE912),IF(AE912&lt;exhaust_valve_lift!$B$4*1000,0,AE912),"")</f>
        <v/>
      </c>
      <c r="AP912" s="93" t="str">
        <f t="shared" ca="1" si="187"/>
        <v/>
      </c>
      <c r="AQ912" s="1" t="e">
        <f ca="1"/>
        <v>#N/A</v>
      </c>
      <c r="AR912" s="1" t="e">
        <f ca="1"/>
        <v>#N/A</v>
      </c>
      <c r="AS912" s="1" t="e">
        <f ca="1"/>
        <v>#N/A</v>
      </c>
      <c r="AT912" s="1" t="e">
        <f ca="1"/>
        <v>#N/A</v>
      </c>
    </row>
    <row r="913" spans="1:46" x14ac:dyDescent="0.25">
      <c r="A913" s="8"/>
      <c r="B913" s="74"/>
      <c r="C913" s="6" t="str">
        <f t="shared" si="188"/>
        <v/>
      </c>
      <c r="D913" s="6" t="str">
        <f t="shared" si="182"/>
        <v/>
      </c>
      <c r="E913" s="3" t="str">
        <f t="shared" si="189"/>
        <v/>
      </c>
      <c r="F913" t="str">
        <f t="shared" si="190"/>
        <v/>
      </c>
      <c r="G913" s="75"/>
      <c r="H913" s="76"/>
      <c r="I913" s="6" t="str">
        <f t="shared" si="191"/>
        <v/>
      </c>
      <c r="J913" s="6" t="str">
        <f t="shared" si="183"/>
        <v/>
      </c>
      <c r="K913" s="3" t="str">
        <f t="shared" si="192"/>
        <v/>
      </c>
      <c r="L913" t="str">
        <f t="shared" si="193"/>
        <v/>
      </c>
      <c r="X913" s="1" t="e">
        <f ca="1"/>
        <v>#N/A</v>
      </c>
      <c r="Y913" s="1" t="e">
        <f ca="1"/>
        <v>#N/A</v>
      </c>
      <c r="Z913" s="92" t="e">
        <f ca="1"/>
        <v>#N/A</v>
      </c>
      <c r="AA913" s="1" t="e">
        <f ca="1"/>
        <v>#N/A</v>
      </c>
      <c r="AB913" s="1" t="e">
        <f ca="1"/>
        <v>#N/A</v>
      </c>
      <c r="AC913" s="1" t="e">
        <f ca="1"/>
        <v>#N/A</v>
      </c>
      <c r="AD913" s="1" t="e">
        <f ca="1"/>
        <v>#N/A</v>
      </c>
      <c r="AE913" s="1" t="e">
        <f ca="1"/>
        <v>#N/A</v>
      </c>
      <c r="AF913" s="1" t="e">
        <f ca="1"/>
        <v>#N/A</v>
      </c>
      <c r="AG913" s="1" t="e">
        <f ca="1"/>
        <v>#N/A</v>
      </c>
      <c r="AH913" s="1" t="e">
        <f ca="1"/>
        <v>#N/A</v>
      </c>
      <c r="AI913" s="1" t="e">
        <f ca="1"/>
        <v>#N/A</v>
      </c>
      <c r="AJ913" s="1" t="e">
        <f t="shared" ca="1" si="194"/>
        <v>#N/A</v>
      </c>
      <c r="AK913" s="1" t="str">
        <f t="shared" ca="1" si="184"/>
        <v/>
      </c>
      <c r="AL913" s="93" t="str">
        <f ca="1">IF(ISNUMBER(AA913),IF(AA913&lt;intake_valve_lift!$B$4*1000,0,AA913),"")</f>
        <v/>
      </c>
      <c r="AM913" s="93" t="str">
        <f t="shared" ca="1" si="185"/>
        <v/>
      </c>
      <c r="AN913" s="1" t="str">
        <f t="shared" ca="1" si="186"/>
        <v/>
      </c>
      <c r="AO913" s="93" t="str">
        <f ca="1">IF(ISNUMBER(AE913),IF(AE913&lt;exhaust_valve_lift!$B$4*1000,0,AE913),"")</f>
        <v/>
      </c>
      <c r="AP913" s="93" t="str">
        <f t="shared" ca="1" si="187"/>
        <v/>
      </c>
      <c r="AQ913" s="1" t="e">
        <f ca="1"/>
        <v>#N/A</v>
      </c>
      <c r="AR913" s="1" t="e">
        <f ca="1"/>
        <v>#N/A</v>
      </c>
      <c r="AS913" s="1" t="e">
        <f ca="1"/>
        <v>#N/A</v>
      </c>
      <c r="AT913" s="1" t="e">
        <f ca="1"/>
        <v>#N/A</v>
      </c>
    </row>
    <row r="914" spans="1:46" x14ac:dyDescent="0.25">
      <c r="A914" s="8"/>
      <c r="B914" s="74"/>
      <c r="C914" s="6" t="str">
        <f t="shared" si="188"/>
        <v/>
      </c>
      <c r="D914" s="6" t="str">
        <f t="shared" si="182"/>
        <v/>
      </c>
      <c r="E914" s="3" t="str">
        <f t="shared" si="189"/>
        <v/>
      </c>
      <c r="F914" t="str">
        <f t="shared" si="190"/>
        <v/>
      </c>
      <c r="G914" s="75"/>
      <c r="H914" s="76"/>
      <c r="I914" s="6" t="str">
        <f t="shared" si="191"/>
        <v/>
      </c>
      <c r="J914" s="6" t="str">
        <f t="shared" si="183"/>
        <v/>
      </c>
      <c r="K914" s="3" t="str">
        <f t="shared" si="192"/>
        <v/>
      </c>
      <c r="L914" t="str">
        <f t="shared" si="193"/>
        <v/>
      </c>
      <c r="X914" s="1" t="e">
        <f ca="1"/>
        <v>#N/A</v>
      </c>
      <c r="Y914" s="1" t="e">
        <f ca="1"/>
        <v>#N/A</v>
      </c>
      <c r="Z914" s="92" t="e">
        <f ca="1"/>
        <v>#N/A</v>
      </c>
      <c r="AA914" s="1" t="e">
        <f ca="1"/>
        <v>#N/A</v>
      </c>
      <c r="AB914" s="1" t="e">
        <f ca="1"/>
        <v>#N/A</v>
      </c>
      <c r="AC914" s="1" t="e">
        <f ca="1"/>
        <v>#N/A</v>
      </c>
      <c r="AD914" s="1" t="e">
        <f ca="1"/>
        <v>#N/A</v>
      </c>
      <c r="AE914" s="1" t="e">
        <f ca="1"/>
        <v>#N/A</v>
      </c>
      <c r="AF914" s="1" t="e">
        <f ca="1"/>
        <v>#N/A</v>
      </c>
      <c r="AG914" s="1" t="e">
        <f ca="1"/>
        <v>#N/A</v>
      </c>
      <c r="AH914" s="1" t="e">
        <f ca="1"/>
        <v>#N/A</v>
      </c>
      <c r="AI914" s="1" t="e">
        <f ca="1"/>
        <v>#N/A</v>
      </c>
      <c r="AJ914" s="1" t="e">
        <f t="shared" ca="1" si="194"/>
        <v>#N/A</v>
      </c>
      <c r="AK914" s="1" t="str">
        <f t="shared" ca="1" si="184"/>
        <v/>
      </c>
      <c r="AL914" s="93" t="str">
        <f ca="1">IF(ISNUMBER(AA914),IF(AA914&lt;intake_valve_lift!$B$4*1000,0,AA914),"")</f>
        <v/>
      </c>
      <c r="AM914" s="93" t="str">
        <f t="shared" ca="1" si="185"/>
        <v/>
      </c>
      <c r="AN914" s="1" t="str">
        <f t="shared" ca="1" si="186"/>
        <v/>
      </c>
      <c r="AO914" s="93" t="str">
        <f ca="1">IF(ISNUMBER(AE914),IF(AE914&lt;exhaust_valve_lift!$B$4*1000,0,AE914),"")</f>
        <v/>
      </c>
      <c r="AP914" s="93" t="str">
        <f t="shared" ca="1" si="187"/>
        <v/>
      </c>
      <c r="AQ914" s="1" t="e">
        <f ca="1"/>
        <v>#N/A</v>
      </c>
      <c r="AR914" s="1" t="e">
        <f ca="1"/>
        <v>#N/A</v>
      </c>
      <c r="AS914" s="1" t="e">
        <f ca="1"/>
        <v>#N/A</v>
      </c>
      <c r="AT914" s="1" t="e">
        <f ca="1"/>
        <v>#N/A</v>
      </c>
    </row>
    <row r="915" spans="1:46" x14ac:dyDescent="0.25">
      <c r="A915" s="8"/>
      <c r="B915" s="74"/>
      <c r="C915" s="6" t="str">
        <f t="shared" si="188"/>
        <v/>
      </c>
      <c r="D915" s="6" t="str">
        <f t="shared" si="182"/>
        <v/>
      </c>
      <c r="E915" s="3" t="str">
        <f t="shared" si="189"/>
        <v/>
      </c>
      <c r="F915" t="str">
        <f t="shared" si="190"/>
        <v/>
      </c>
      <c r="G915" s="75"/>
      <c r="H915" s="76"/>
      <c r="I915" s="6" t="str">
        <f t="shared" si="191"/>
        <v/>
      </c>
      <c r="J915" s="6" t="str">
        <f t="shared" si="183"/>
        <v/>
      </c>
      <c r="K915" s="3" t="str">
        <f t="shared" si="192"/>
        <v/>
      </c>
      <c r="L915" t="str">
        <f t="shared" si="193"/>
        <v/>
      </c>
      <c r="X915" s="1" t="e">
        <f ca="1"/>
        <v>#N/A</v>
      </c>
      <c r="Y915" s="1" t="e">
        <f ca="1"/>
        <v>#N/A</v>
      </c>
      <c r="Z915" s="92" t="e">
        <f ca="1"/>
        <v>#N/A</v>
      </c>
      <c r="AA915" s="1" t="e">
        <f ca="1"/>
        <v>#N/A</v>
      </c>
      <c r="AB915" s="1" t="e">
        <f ca="1"/>
        <v>#N/A</v>
      </c>
      <c r="AC915" s="1" t="e">
        <f ca="1"/>
        <v>#N/A</v>
      </c>
      <c r="AD915" s="1" t="e">
        <f ca="1"/>
        <v>#N/A</v>
      </c>
      <c r="AE915" s="1" t="e">
        <f ca="1"/>
        <v>#N/A</v>
      </c>
      <c r="AF915" s="1" t="e">
        <f ca="1"/>
        <v>#N/A</v>
      </c>
      <c r="AG915" s="1" t="e">
        <f ca="1"/>
        <v>#N/A</v>
      </c>
      <c r="AH915" s="1" t="e">
        <f ca="1"/>
        <v>#N/A</v>
      </c>
      <c r="AI915" s="1" t="e">
        <f ca="1"/>
        <v>#N/A</v>
      </c>
      <c r="AJ915" s="1" t="e">
        <f t="shared" ca="1" si="194"/>
        <v>#N/A</v>
      </c>
      <c r="AK915" s="1" t="str">
        <f t="shared" ca="1" si="184"/>
        <v/>
      </c>
      <c r="AL915" s="93" t="str">
        <f ca="1">IF(ISNUMBER(AA915),IF(AA915&lt;intake_valve_lift!$B$4*1000,0,AA915),"")</f>
        <v/>
      </c>
      <c r="AM915" s="93" t="str">
        <f t="shared" ca="1" si="185"/>
        <v/>
      </c>
      <c r="AN915" s="1" t="str">
        <f t="shared" ca="1" si="186"/>
        <v/>
      </c>
      <c r="AO915" s="93" t="str">
        <f ca="1">IF(ISNUMBER(AE915),IF(AE915&lt;exhaust_valve_lift!$B$4*1000,0,AE915),"")</f>
        <v/>
      </c>
      <c r="AP915" s="93" t="str">
        <f t="shared" ca="1" si="187"/>
        <v/>
      </c>
      <c r="AQ915" s="1" t="e">
        <f ca="1"/>
        <v>#N/A</v>
      </c>
      <c r="AR915" s="1" t="e">
        <f ca="1"/>
        <v>#N/A</v>
      </c>
      <c r="AS915" s="1" t="e">
        <f ca="1"/>
        <v>#N/A</v>
      </c>
      <c r="AT915" s="1" t="e">
        <f ca="1"/>
        <v>#N/A</v>
      </c>
    </row>
    <row r="916" spans="1:46" x14ac:dyDescent="0.25">
      <c r="A916" s="8"/>
      <c r="B916" s="74"/>
      <c r="C916" s="6" t="str">
        <f t="shared" si="188"/>
        <v/>
      </c>
      <c r="D916" s="6" t="str">
        <f t="shared" si="182"/>
        <v/>
      </c>
      <c r="E916" s="3" t="str">
        <f t="shared" si="189"/>
        <v/>
      </c>
      <c r="F916" t="str">
        <f t="shared" si="190"/>
        <v/>
      </c>
      <c r="G916" s="75"/>
      <c r="H916" s="76"/>
      <c r="I916" s="6" t="str">
        <f t="shared" si="191"/>
        <v/>
      </c>
      <c r="J916" s="6" t="str">
        <f t="shared" si="183"/>
        <v/>
      </c>
      <c r="K916" s="3" t="str">
        <f t="shared" si="192"/>
        <v/>
      </c>
      <c r="L916" t="str">
        <f t="shared" si="193"/>
        <v/>
      </c>
      <c r="X916" s="1" t="e">
        <f ca="1"/>
        <v>#N/A</v>
      </c>
      <c r="Y916" s="1" t="e">
        <f ca="1"/>
        <v>#N/A</v>
      </c>
      <c r="Z916" s="92" t="e">
        <f ca="1"/>
        <v>#N/A</v>
      </c>
      <c r="AA916" s="1" t="e">
        <f ca="1"/>
        <v>#N/A</v>
      </c>
      <c r="AB916" s="1" t="e">
        <f ca="1"/>
        <v>#N/A</v>
      </c>
      <c r="AC916" s="1" t="e">
        <f ca="1"/>
        <v>#N/A</v>
      </c>
      <c r="AD916" s="1" t="e">
        <f ca="1"/>
        <v>#N/A</v>
      </c>
      <c r="AE916" s="1" t="e">
        <f ca="1"/>
        <v>#N/A</v>
      </c>
      <c r="AF916" s="1" t="e">
        <f ca="1"/>
        <v>#N/A</v>
      </c>
      <c r="AG916" s="1" t="e">
        <f ca="1"/>
        <v>#N/A</v>
      </c>
      <c r="AH916" s="1" t="e">
        <f ca="1"/>
        <v>#N/A</v>
      </c>
      <c r="AI916" s="1" t="e">
        <f ca="1"/>
        <v>#N/A</v>
      </c>
      <c r="AJ916" s="1" t="e">
        <f t="shared" ca="1" si="194"/>
        <v>#N/A</v>
      </c>
      <c r="AK916" s="1" t="str">
        <f t="shared" ca="1" si="184"/>
        <v/>
      </c>
      <c r="AL916" s="93" t="str">
        <f ca="1">IF(ISNUMBER(AA916),IF(AA916&lt;intake_valve_lift!$B$4*1000,0,AA916),"")</f>
        <v/>
      </c>
      <c r="AM916" s="93" t="str">
        <f t="shared" ca="1" si="185"/>
        <v/>
      </c>
      <c r="AN916" s="1" t="str">
        <f t="shared" ca="1" si="186"/>
        <v/>
      </c>
      <c r="AO916" s="93" t="str">
        <f ca="1">IF(ISNUMBER(AE916),IF(AE916&lt;exhaust_valve_lift!$B$4*1000,0,AE916),"")</f>
        <v/>
      </c>
      <c r="AP916" s="93" t="str">
        <f t="shared" ca="1" si="187"/>
        <v/>
      </c>
      <c r="AQ916" s="1" t="e">
        <f ca="1"/>
        <v>#N/A</v>
      </c>
      <c r="AR916" s="1" t="e">
        <f ca="1"/>
        <v>#N/A</v>
      </c>
      <c r="AS916" s="1" t="e">
        <f ca="1"/>
        <v>#N/A</v>
      </c>
      <c r="AT916" s="1" t="e">
        <f ca="1"/>
        <v>#N/A</v>
      </c>
    </row>
    <row r="917" spans="1:46" x14ac:dyDescent="0.25">
      <c r="A917" s="8"/>
      <c r="B917" s="74"/>
      <c r="C917" s="6" t="str">
        <f t="shared" si="188"/>
        <v/>
      </c>
      <c r="D917" s="6" t="str">
        <f t="shared" si="182"/>
        <v/>
      </c>
      <c r="E917" s="3" t="str">
        <f t="shared" si="189"/>
        <v/>
      </c>
      <c r="F917" t="str">
        <f t="shared" si="190"/>
        <v/>
      </c>
      <c r="G917" s="75"/>
      <c r="H917" s="76"/>
      <c r="I917" s="6" t="str">
        <f t="shared" si="191"/>
        <v/>
      </c>
      <c r="J917" s="6" t="str">
        <f t="shared" si="183"/>
        <v/>
      </c>
      <c r="K917" s="3" t="str">
        <f t="shared" si="192"/>
        <v/>
      </c>
      <c r="L917" t="str">
        <f t="shared" si="193"/>
        <v/>
      </c>
      <c r="X917" s="1" t="e">
        <f ca="1"/>
        <v>#N/A</v>
      </c>
      <c r="Y917" s="1" t="e">
        <f ca="1"/>
        <v>#N/A</v>
      </c>
      <c r="Z917" s="92" t="e">
        <f ca="1"/>
        <v>#N/A</v>
      </c>
      <c r="AA917" s="1" t="e">
        <f ca="1"/>
        <v>#N/A</v>
      </c>
      <c r="AB917" s="1" t="e">
        <f ca="1"/>
        <v>#N/A</v>
      </c>
      <c r="AC917" s="1" t="e">
        <f ca="1"/>
        <v>#N/A</v>
      </c>
      <c r="AD917" s="1" t="e">
        <f ca="1"/>
        <v>#N/A</v>
      </c>
      <c r="AE917" s="1" t="e">
        <f ca="1"/>
        <v>#N/A</v>
      </c>
      <c r="AF917" s="1" t="e">
        <f ca="1"/>
        <v>#N/A</v>
      </c>
      <c r="AG917" s="1" t="e">
        <f ca="1"/>
        <v>#N/A</v>
      </c>
      <c r="AH917" s="1" t="e">
        <f ca="1"/>
        <v>#N/A</v>
      </c>
      <c r="AI917" s="1" t="e">
        <f ca="1"/>
        <v>#N/A</v>
      </c>
      <c r="AJ917" s="1" t="e">
        <f t="shared" ca="1" si="194"/>
        <v>#N/A</v>
      </c>
      <c r="AK917" s="1" t="str">
        <f t="shared" ca="1" si="184"/>
        <v/>
      </c>
      <c r="AL917" s="93" t="str">
        <f ca="1">IF(ISNUMBER(AA917),IF(AA917&lt;intake_valve_lift!$B$4*1000,0,AA917),"")</f>
        <v/>
      </c>
      <c r="AM917" s="93" t="str">
        <f t="shared" ca="1" si="185"/>
        <v/>
      </c>
      <c r="AN917" s="1" t="str">
        <f t="shared" ca="1" si="186"/>
        <v/>
      </c>
      <c r="AO917" s="93" t="str">
        <f ca="1">IF(ISNUMBER(AE917),IF(AE917&lt;exhaust_valve_lift!$B$4*1000,0,AE917),"")</f>
        <v/>
      </c>
      <c r="AP917" s="93" t="str">
        <f t="shared" ca="1" si="187"/>
        <v/>
      </c>
      <c r="AQ917" s="1" t="e">
        <f ca="1"/>
        <v>#N/A</v>
      </c>
      <c r="AR917" s="1" t="e">
        <f ca="1"/>
        <v>#N/A</v>
      </c>
      <c r="AS917" s="1" t="e">
        <f ca="1"/>
        <v>#N/A</v>
      </c>
      <c r="AT917" s="1" t="e">
        <f ca="1"/>
        <v>#N/A</v>
      </c>
    </row>
    <row r="918" spans="1:46" x14ac:dyDescent="0.25">
      <c r="A918" s="8"/>
      <c r="B918" s="74"/>
      <c r="C918" s="6" t="str">
        <f t="shared" si="188"/>
        <v/>
      </c>
      <c r="D918" s="6" t="str">
        <f t="shared" si="182"/>
        <v/>
      </c>
      <c r="E918" s="3" t="str">
        <f t="shared" si="189"/>
        <v/>
      </c>
      <c r="F918" t="str">
        <f t="shared" si="190"/>
        <v/>
      </c>
      <c r="G918" s="75"/>
      <c r="H918" s="76"/>
      <c r="I918" s="6" t="str">
        <f t="shared" si="191"/>
        <v/>
      </c>
      <c r="J918" s="6" t="str">
        <f t="shared" si="183"/>
        <v/>
      </c>
      <c r="K918" s="3" t="str">
        <f t="shared" si="192"/>
        <v/>
      </c>
      <c r="L918" t="str">
        <f t="shared" si="193"/>
        <v/>
      </c>
      <c r="X918" s="1" t="e">
        <f ca="1"/>
        <v>#N/A</v>
      </c>
      <c r="Y918" s="1" t="e">
        <f ca="1"/>
        <v>#N/A</v>
      </c>
      <c r="Z918" s="92" t="e">
        <f ca="1"/>
        <v>#N/A</v>
      </c>
      <c r="AA918" s="1" t="e">
        <f ca="1"/>
        <v>#N/A</v>
      </c>
      <c r="AB918" s="1" t="e">
        <f ca="1"/>
        <v>#N/A</v>
      </c>
      <c r="AC918" s="1" t="e">
        <f ca="1"/>
        <v>#N/A</v>
      </c>
      <c r="AD918" s="1" t="e">
        <f ca="1"/>
        <v>#N/A</v>
      </c>
      <c r="AE918" s="1" t="e">
        <f ca="1"/>
        <v>#N/A</v>
      </c>
      <c r="AF918" s="1" t="e">
        <f ca="1"/>
        <v>#N/A</v>
      </c>
      <c r="AG918" s="1" t="e">
        <f ca="1"/>
        <v>#N/A</v>
      </c>
      <c r="AH918" s="1" t="e">
        <f ca="1"/>
        <v>#N/A</v>
      </c>
      <c r="AI918" s="1" t="e">
        <f ca="1"/>
        <v>#N/A</v>
      </c>
      <c r="AJ918" s="1" t="e">
        <f t="shared" ca="1" si="194"/>
        <v>#N/A</v>
      </c>
      <c r="AK918" s="1" t="str">
        <f t="shared" ca="1" si="184"/>
        <v/>
      </c>
      <c r="AL918" s="93" t="str">
        <f ca="1">IF(ISNUMBER(AA918),IF(AA918&lt;intake_valve_lift!$B$4*1000,0,AA918),"")</f>
        <v/>
      </c>
      <c r="AM918" s="93" t="str">
        <f t="shared" ca="1" si="185"/>
        <v/>
      </c>
      <c r="AN918" s="1" t="str">
        <f t="shared" ca="1" si="186"/>
        <v/>
      </c>
      <c r="AO918" s="93" t="str">
        <f ca="1">IF(ISNUMBER(AE918),IF(AE918&lt;exhaust_valve_lift!$B$4*1000,0,AE918),"")</f>
        <v/>
      </c>
      <c r="AP918" s="93" t="str">
        <f t="shared" ca="1" si="187"/>
        <v/>
      </c>
      <c r="AQ918" s="1" t="e">
        <f ca="1"/>
        <v>#N/A</v>
      </c>
      <c r="AR918" s="1" t="e">
        <f ca="1"/>
        <v>#N/A</v>
      </c>
      <c r="AS918" s="1" t="e">
        <f ca="1"/>
        <v>#N/A</v>
      </c>
      <c r="AT918" s="1" t="e">
        <f ca="1"/>
        <v>#N/A</v>
      </c>
    </row>
    <row r="919" spans="1:46" x14ac:dyDescent="0.25">
      <c r="A919" s="8"/>
      <c r="B919" s="74"/>
      <c r="C919" s="6" t="str">
        <f t="shared" si="188"/>
        <v/>
      </c>
      <c r="D919" s="6" t="str">
        <f t="shared" si="182"/>
        <v/>
      </c>
      <c r="E919" s="3" t="str">
        <f t="shared" si="189"/>
        <v/>
      </c>
      <c r="F919" t="str">
        <f t="shared" si="190"/>
        <v/>
      </c>
      <c r="G919" s="75"/>
      <c r="H919" s="76"/>
      <c r="I919" s="6" t="str">
        <f t="shared" si="191"/>
        <v/>
      </c>
      <c r="J919" s="6" t="str">
        <f t="shared" si="183"/>
        <v/>
      </c>
      <c r="K919" s="3" t="str">
        <f t="shared" si="192"/>
        <v/>
      </c>
      <c r="L919" t="str">
        <f t="shared" si="193"/>
        <v/>
      </c>
      <c r="X919" s="1" t="e">
        <f ca="1"/>
        <v>#N/A</v>
      </c>
      <c r="Y919" s="1" t="e">
        <f ca="1"/>
        <v>#N/A</v>
      </c>
      <c r="Z919" s="92" t="e">
        <f ca="1"/>
        <v>#N/A</v>
      </c>
      <c r="AA919" s="1" t="e">
        <f ca="1"/>
        <v>#N/A</v>
      </c>
      <c r="AB919" s="1" t="e">
        <f ca="1"/>
        <v>#N/A</v>
      </c>
      <c r="AC919" s="1" t="e">
        <f ca="1"/>
        <v>#N/A</v>
      </c>
      <c r="AD919" s="1" t="e">
        <f ca="1"/>
        <v>#N/A</v>
      </c>
      <c r="AE919" s="1" t="e">
        <f ca="1"/>
        <v>#N/A</v>
      </c>
      <c r="AF919" s="1" t="e">
        <f ca="1"/>
        <v>#N/A</v>
      </c>
      <c r="AG919" s="1" t="e">
        <f ca="1"/>
        <v>#N/A</v>
      </c>
      <c r="AH919" s="1" t="e">
        <f ca="1"/>
        <v>#N/A</v>
      </c>
      <c r="AI919" s="1" t="e">
        <f ca="1"/>
        <v>#N/A</v>
      </c>
      <c r="AJ919" s="1" t="e">
        <f t="shared" ca="1" si="194"/>
        <v>#N/A</v>
      </c>
      <c r="AK919" s="1" t="str">
        <f t="shared" ca="1" si="184"/>
        <v/>
      </c>
      <c r="AL919" s="93" t="str">
        <f ca="1">IF(ISNUMBER(AA919),IF(AA919&lt;intake_valve_lift!$B$4*1000,0,AA919),"")</f>
        <v/>
      </c>
      <c r="AM919" s="93" t="str">
        <f t="shared" ca="1" si="185"/>
        <v/>
      </c>
      <c r="AN919" s="1" t="str">
        <f t="shared" ca="1" si="186"/>
        <v/>
      </c>
      <c r="AO919" s="93" t="str">
        <f ca="1">IF(ISNUMBER(AE919),IF(AE919&lt;exhaust_valve_lift!$B$4*1000,0,AE919),"")</f>
        <v/>
      </c>
      <c r="AP919" s="93" t="str">
        <f t="shared" ca="1" si="187"/>
        <v/>
      </c>
      <c r="AQ919" s="1" t="e">
        <f ca="1"/>
        <v>#N/A</v>
      </c>
      <c r="AR919" s="1" t="e">
        <f ca="1"/>
        <v>#N/A</v>
      </c>
      <c r="AS919" s="1" t="e">
        <f ca="1"/>
        <v>#N/A</v>
      </c>
      <c r="AT919" s="1" t="e">
        <f ca="1"/>
        <v>#N/A</v>
      </c>
    </row>
    <row r="920" spans="1:46" x14ac:dyDescent="0.25">
      <c r="A920" s="8"/>
      <c r="B920" s="74"/>
      <c r="C920" s="6" t="str">
        <f t="shared" si="188"/>
        <v/>
      </c>
      <c r="D920" s="6" t="str">
        <f t="shared" si="182"/>
        <v/>
      </c>
      <c r="E920" s="3" t="str">
        <f t="shared" si="189"/>
        <v/>
      </c>
      <c r="F920" t="str">
        <f t="shared" si="190"/>
        <v/>
      </c>
      <c r="G920" s="75"/>
      <c r="H920" s="76"/>
      <c r="I920" s="6" t="str">
        <f t="shared" si="191"/>
        <v/>
      </c>
      <c r="J920" s="6" t="str">
        <f t="shared" si="183"/>
        <v/>
      </c>
      <c r="K920" s="3" t="str">
        <f t="shared" si="192"/>
        <v/>
      </c>
      <c r="L920" t="str">
        <f t="shared" si="193"/>
        <v/>
      </c>
      <c r="X920" s="1" t="e">
        <f ca="1"/>
        <v>#N/A</v>
      </c>
      <c r="Y920" s="1" t="e">
        <f ca="1"/>
        <v>#N/A</v>
      </c>
      <c r="Z920" s="92" t="e">
        <f ca="1"/>
        <v>#N/A</v>
      </c>
      <c r="AA920" s="1" t="e">
        <f ca="1"/>
        <v>#N/A</v>
      </c>
      <c r="AB920" s="1" t="e">
        <f ca="1"/>
        <v>#N/A</v>
      </c>
      <c r="AC920" s="1" t="e">
        <f ca="1"/>
        <v>#N/A</v>
      </c>
      <c r="AD920" s="1" t="e">
        <f ca="1"/>
        <v>#N/A</v>
      </c>
      <c r="AE920" s="1" t="e">
        <f ca="1"/>
        <v>#N/A</v>
      </c>
      <c r="AF920" s="1" t="e">
        <f ca="1"/>
        <v>#N/A</v>
      </c>
      <c r="AG920" s="1" t="e">
        <f ca="1"/>
        <v>#N/A</v>
      </c>
      <c r="AH920" s="1" t="e">
        <f ca="1"/>
        <v>#N/A</v>
      </c>
      <c r="AI920" s="1" t="e">
        <f ca="1"/>
        <v>#N/A</v>
      </c>
      <c r="AJ920" s="1" t="e">
        <f t="shared" ca="1" si="194"/>
        <v>#N/A</v>
      </c>
      <c r="AK920" s="1" t="str">
        <f t="shared" ca="1" si="184"/>
        <v/>
      </c>
      <c r="AL920" s="93" t="str">
        <f ca="1">IF(ISNUMBER(AA920),IF(AA920&lt;intake_valve_lift!$B$4*1000,0,AA920),"")</f>
        <v/>
      </c>
      <c r="AM920" s="93" t="str">
        <f t="shared" ca="1" si="185"/>
        <v/>
      </c>
      <c r="AN920" s="1" t="str">
        <f t="shared" ca="1" si="186"/>
        <v/>
      </c>
      <c r="AO920" s="93" t="str">
        <f ca="1">IF(ISNUMBER(AE920),IF(AE920&lt;exhaust_valve_lift!$B$4*1000,0,AE920),"")</f>
        <v/>
      </c>
      <c r="AP920" s="93" t="str">
        <f t="shared" ca="1" si="187"/>
        <v/>
      </c>
      <c r="AQ920" s="1" t="e">
        <f ca="1"/>
        <v>#N/A</v>
      </c>
      <c r="AR920" s="1" t="e">
        <f ca="1"/>
        <v>#N/A</v>
      </c>
      <c r="AS920" s="1" t="e">
        <f ca="1"/>
        <v>#N/A</v>
      </c>
      <c r="AT920" s="1" t="e">
        <f ca="1"/>
        <v>#N/A</v>
      </c>
    </row>
    <row r="921" spans="1:46" x14ac:dyDescent="0.25">
      <c r="A921" s="8"/>
      <c r="B921" s="74"/>
      <c r="C921" s="6" t="str">
        <f t="shared" si="188"/>
        <v/>
      </c>
      <c r="D921" s="6" t="str">
        <f t="shared" si="182"/>
        <v/>
      </c>
      <c r="E921" s="3" t="str">
        <f t="shared" si="189"/>
        <v/>
      </c>
      <c r="F921" t="str">
        <f t="shared" si="190"/>
        <v/>
      </c>
      <c r="G921" s="75"/>
      <c r="H921" s="76"/>
      <c r="I921" s="6" t="str">
        <f t="shared" si="191"/>
        <v/>
      </c>
      <c r="J921" s="6" t="str">
        <f t="shared" si="183"/>
        <v/>
      </c>
      <c r="K921" s="3" t="str">
        <f t="shared" si="192"/>
        <v/>
      </c>
      <c r="L921" t="str">
        <f t="shared" si="193"/>
        <v/>
      </c>
      <c r="X921" s="1" t="e">
        <f ca="1"/>
        <v>#N/A</v>
      </c>
      <c r="Y921" s="1" t="e">
        <f ca="1"/>
        <v>#N/A</v>
      </c>
      <c r="Z921" s="92" t="e">
        <f ca="1"/>
        <v>#N/A</v>
      </c>
      <c r="AA921" s="1" t="e">
        <f ca="1"/>
        <v>#N/A</v>
      </c>
      <c r="AB921" s="1" t="e">
        <f ca="1"/>
        <v>#N/A</v>
      </c>
      <c r="AC921" s="1" t="e">
        <f ca="1"/>
        <v>#N/A</v>
      </c>
      <c r="AD921" s="1" t="e">
        <f ca="1"/>
        <v>#N/A</v>
      </c>
      <c r="AE921" s="1" t="e">
        <f ca="1"/>
        <v>#N/A</v>
      </c>
      <c r="AF921" s="1" t="e">
        <f ca="1"/>
        <v>#N/A</v>
      </c>
      <c r="AG921" s="1" t="e">
        <f ca="1"/>
        <v>#N/A</v>
      </c>
      <c r="AH921" s="1" t="e">
        <f ca="1"/>
        <v>#N/A</v>
      </c>
      <c r="AI921" s="1" t="e">
        <f ca="1"/>
        <v>#N/A</v>
      </c>
      <c r="AJ921" s="1" t="e">
        <f t="shared" ca="1" si="194"/>
        <v>#N/A</v>
      </c>
      <c r="AK921" s="1" t="str">
        <f t="shared" ca="1" si="184"/>
        <v/>
      </c>
      <c r="AL921" s="93" t="str">
        <f ca="1">IF(ISNUMBER(AA921),IF(AA921&lt;intake_valve_lift!$B$4*1000,0,AA921),"")</f>
        <v/>
      </c>
      <c r="AM921" s="93" t="str">
        <f t="shared" ca="1" si="185"/>
        <v/>
      </c>
      <c r="AN921" s="1" t="str">
        <f t="shared" ca="1" si="186"/>
        <v/>
      </c>
      <c r="AO921" s="93" t="str">
        <f ca="1">IF(ISNUMBER(AE921),IF(AE921&lt;exhaust_valve_lift!$B$4*1000,0,AE921),"")</f>
        <v/>
      </c>
      <c r="AP921" s="93" t="str">
        <f t="shared" ca="1" si="187"/>
        <v/>
      </c>
      <c r="AQ921" s="1" t="e">
        <f ca="1"/>
        <v>#N/A</v>
      </c>
      <c r="AR921" s="1" t="e">
        <f ca="1"/>
        <v>#N/A</v>
      </c>
      <c r="AS921" s="1" t="e">
        <f ca="1"/>
        <v>#N/A</v>
      </c>
      <c r="AT921" s="1" t="e">
        <f ca="1"/>
        <v>#N/A</v>
      </c>
    </row>
    <row r="922" spans="1:46" x14ac:dyDescent="0.25">
      <c r="A922" s="8"/>
      <c r="B922" s="74"/>
      <c r="C922" s="6" t="str">
        <f t="shared" si="188"/>
        <v/>
      </c>
      <c r="D922" s="6" t="str">
        <f t="shared" si="182"/>
        <v/>
      </c>
      <c r="E922" s="3" t="str">
        <f t="shared" si="189"/>
        <v/>
      </c>
      <c r="F922" t="str">
        <f t="shared" si="190"/>
        <v/>
      </c>
      <c r="G922" s="75"/>
      <c r="H922" s="76"/>
      <c r="I922" s="6" t="str">
        <f t="shared" si="191"/>
        <v/>
      </c>
      <c r="J922" s="6" t="str">
        <f t="shared" si="183"/>
        <v/>
      </c>
      <c r="K922" s="3" t="str">
        <f t="shared" si="192"/>
        <v/>
      </c>
      <c r="L922" t="str">
        <f t="shared" si="193"/>
        <v/>
      </c>
      <c r="X922" s="1" t="e">
        <f ca="1"/>
        <v>#N/A</v>
      </c>
      <c r="Y922" s="1" t="e">
        <f ca="1"/>
        <v>#N/A</v>
      </c>
      <c r="Z922" s="92" t="e">
        <f ca="1"/>
        <v>#N/A</v>
      </c>
      <c r="AA922" s="1" t="e">
        <f ca="1"/>
        <v>#N/A</v>
      </c>
      <c r="AB922" s="1" t="e">
        <f ca="1"/>
        <v>#N/A</v>
      </c>
      <c r="AC922" s="1" t="e">
        <f ca="1"/>
        <v>#N/A</v>
      </c>
      <c r="AD922" s="1" t="e">
        <f ca="1"/>
        <v>#N/A</v>
      </c>
      <c r="AE922" s="1" t="e">
        <f ca="1"/>
        <v>#N/A</v>
      </c>
      <c r="AF922" s="1" t="e">
        <f ca="1"/>
        <v>#N/A</v>
      </c>
      <c r="AG922" s="1" t="e">
        <f ca="1"/>
        <v>#N/A</v>
      </c>
      <c r="AH922" s="1" t="e">
        <f ca="1"/>
        <v>#N/A</v>
      </c>
      <c r="AI922" s="1" t="e">
        <f ca="1"/>
        <v>#N/A</v>
      </c>
      <c r="AJ922" s="1" t="e">
        <f t="shared" ca="1" si="194"/>
        <v>#N/A</v>
      </c>
      <c r="AK922" s="1" t="str">
        <f t="shared" ca="1" si="184"/>
        <v/>
      </c>
      <c r="AL922" s="93" t="str">
        <f ca="1">IF(ISNUMBER(AA922),IF(AA922&lt;intake_valve_lift!$B$4*1000,0,AA922),"")</f>
        <v/>
      </c>
      <c r="AM922" s="93" t="str">
        <f t="shared" ca="1" si="185"/>
        <v/>
      </c>
      <c r="AN922" s="1" t="str">
        <f t="shared" ca="1" si="186"/>
        <v/>
      </c>
      <c r="AO922" s="93" t="str">
        <f ca="1">IF(ISNUMBER(AE922),IF(AE922&lt;exhaust_valve_lift!$B$4*1000,0,AE922),"")</f>
        <v/>
      </c>
      <c r="AP922" s="93" t="str">
        <f t="shared" ca="1" si="187"/>
        <v/>
      </c>
      <c r="AQ922" s="1" t="e">
        <f ca="1"/>
        <v>#N/A</v>
      </c>
      <c r="AR922" s="1" t="e">
        <f ca="1"/>
        <v>#N/A</v>
      </c>
      <c r="AS922" s="1" t="e">
        <f ca="1"/>
        <v>#N/A</v>
      </c>
      <c r="AT922" s="1" t="e">
        <f ca="1"/>
        <v>#N/A</v>
      </c>
    </row>
    <row r="923" spans="1:46" x14ac:dyDescent="0.25">
      <c r="A923" s="8"/>
      <c r="B923" s="74"/>
      <c r="C923" s="6" t="str">
        <f t="shared" si="188"/>
        <v/>
      </c>
      <c r="D923" s="6" t="str">
        <f t="shared" si="182"/>
        <v/>
      </c>
      <c r="E923" s="3" t="str">
        <f t="shared" si="189"/>
        <v/>
      </c>
      <c r="F923" t="str">
        <f t="shared" si="190"/>
        <v/>
      </c>
      <c r="G923" s="75"/>
      <c r="H923" s="76"/>
      <c r="I923" s="6" t="str">
        <f t="shared" si="191"/>
        <v/>
      </c>
      <c r="J923" s="6" t="str">
        <f t="shared" si="183"/>
        <v/>
      </c>
      <c r="K923" s="3" t="str">
        <f t="shared" si="192"/>
        <v/>
      </c>
      <c r="L923" t="str">
        <f t="shared" si="193"/>
        <v/>
      </c>
      <c r="X923" s="1" t="e">
        <f ca="1"/>
        <v>#N/A</v>
      </c>
      <c r="Y923" s="1" t="e">
        <f ca="1"/>
        <v>#N/A</v>
      </c>
      <c r="Z923" s="92" t="e">
        <f ca="1"/>
        <v>#N/A</v>
      </c>
      <c r="AA923" s="1" t="e">
        <f ca="1"/>
        <v>#N/A</v>
      </c>
      <c r="AB923" s="1" t="e">
        <f ca="1"/>
        <v>#N/A</v>
      </c>
      <c r="AC923" s="1" t="e">
        <f ca="1"/>
        <v>#N/A</v>
      </c>
      <c r="AD923" s="1" t="e">
        <f ca="1"/>
        <v>#N/A</v>
      </c>
      <c r="AE923" s="1" t="e">
        <f ca="1"/>
        <v>#N/A</v>
      </c>
      <c r="AF923" s="1" t="e">
        <f ca="1"/>
        <v>#N/A</v>
      </c>
      <c r="AG923" s="1" t="e">
        <f ca="1"/>
        <v>#N/A</v>
      </c>
      <c r="AH923" s="1" t="e">
        <f ca="1"/>
        <v>#N/A</v>
      </c>
      <c r="AI923" s="1" t="e">
        <f ca="1"/>
        <v>#N/A</v>
      </c>
      <c r="AJ923" s="1" t="e">
        <f t="shared" ca="1" si="194"/>
        <v>#N/A</v>
      </c>
      <c r="AK923" s="1" t="str">
        <f t="shared" ca="1" si="184"/>
        <v/>
      </c>
      <c r="AL923" s="93" t="str">
        <f ca="1">IF(ISNUMBER(AA923),IF(AA923&lt;intake_valve_lift!$B$4*1000,0,AA923),"")</f>
        <v/>
      </c>
      <c r="AM923" s="93" t="str">
        <f t="shared" ca="1" si="185"/>
        <v/>
      </c>
      <c r="AN923" s="1" t="str">
        <f t="shared" ca="1" si="186"/>
        <v/>
      </c>
      <c r="AO923" s="93" t="str">
        <f ca="1">IF(ISNUMBER(AE923),IF(AE923&lt;exhaust_valve_lift!$B$4*1000,0,AE923),"")</f>
        <v/>
      </c>
      <c r="AP923" s="93" t="str">
        <f t="shared" ca="1" si="187"/>
        <v/>
      </c>
      <c r="AQ923" s="1" t="e">
        <f ca="1"/>
        <v>#N/A</v>
      </c>
      <c r="AR923" s="1" t="e">
        <f ca="1"/>
        <v>#N/A</v>
      </c>
      <c r="AS923" s="1" t="e">
        <f ca="1"/>
        <v>#N/A</v>
      </c>
      <c r="AT923" s="1" t="e">
        <f ca="1"/>
        <v>#N/A</v>
      </c>
    </row>
    <row r="924" spans="1:46" x14ac:dyDescent="0.25">
      <c r="A924" s="8"/>
      <c r="B924" s="74"/>
      <c r="C924" s="6" t="str">
        <f t="shared" si="188"/>
        <v/>
      </c>
      <c r="D924" s="6" t="str">
        <f t="shared" si="182"/>
        <v/>
      </c>
      <c r="E924" s="3" t="str">
        <f t="shared" si="189"/>
        <v/>
      </c>
      <c r="F924" t="str">
        <f t="shared" si="190"/>
        <v/>
      </c>
      <c r="G924" s="75"/>
      <c r="H924" s="76"/>
      <c r="I924" s="6" t="str">
        <f t="shared" si="191"/>
        <v/>
      </c>
      <c r="J924" s="6" t="str">
        <f t="shared" si="183"/>
        <v/>
      </c>
      <c r="K924" s="3" t="str">
        <f t="shared" si="192"/>
        <v/>
      </c>
      <c r="L924" t="str">
        <f t="shared" si="193"/>
        <v/>
      </c>
      <c r="X924" s="1" t="e">
        <f ca="1"/>
        <v>#N/A</v>
      </c>
      <c r="Y924" s="1" t="e">
        <f ca="1"/>
        <v>#N/A</v>
      </c>
      <c r="Z924" s="92" t="e">
        <f ca="1"/>
        <v>#N/A</v>
      </c>
      <c r="AA924" s="1" t="e">
        <f ca="1"/>
        <v>#N/A</v>
      </c>
      <c r="AB924" s="1" t="e">
        <f ca="1"/>
        <v>#N/A</v>
      </c>
      <c r="AC924" s="1" t="e">
        <f ca="1"/>
        <v>#N/A</v>
      </c>
      <c r="AD924" s="1" t="e">
        <f ca="1"/>
        <v>#N/A</v>
      </c>
      <c r="AE924" s="1" t="e">
        <f ca="1"/>
        <v>#N/A</v>
      </c>
      <c r="AF924" s="1" t="e">
        <f ca="1"/>
        <v>#N/A</v>
      </c>
      <c r="AG924" s="1" t="e">
        <f ca="1"/>
        <v>#N/A</v>
      </c>
      <c r="AH924" s="1" t="e">
        <f ca="1"/>
        <v>#N/A</v>
      </c>
      <c r="AI924" s="1" t="e">
        <f ca="1"/>
        <v>#N/A</v>
      </c>
      <c r="AJ924" s="1" t="e">
        <f t="shared" ca="1" si="194"/>
        <v>#N/A</v>
      </c>
      <c r="AK924" s="1" t="str">
        <f t="shared" ca="1" si="184"/>
        <v/>
      </c>
      <c r="AL924" s="93" t="str">
        <f ca="1">IF(ISNUMBER(AA924),IF(AA924&lt;intake_valve_lift!$B$4*1000,0,AA924),"")</f>
        <v/>
      </c>
      <c r="AM924" s="93" t="str">
        <f t="shared" ca="1" si="185"/>
        <v/>
      </c>
      <c r="AN924" s="1" t="str">
        <f t="shared" ca="1" si="186"/>
        <v/>
      </c>
      <c r="AO924" s="93" t="str">
        <f ca="1">IF(ISNUMBER(AE924),IF(AE924&lt;exhaust_valve_lift!$B$4*1000,0,AE924),"")</f>
        <v/>
      </c>
      <c r="AP924" s="93" t="str">
        <f t="shared" ca="1" si="187"/>
        <v/>
      </c>
      <c r="AQ924" s="1" t="e">
        <f ca="1"/>
        <v>#N/A</v>
      </c>
      <c r="AR924" s="1" t="e">
        <f ca="1"/>
        <v>#N/A</v>
      </c>
      <c r="AS924" s="1" t="e">
        <f ca="1"/>
        <v>#N/A</v>
      </c>
      <c r="AT924" s="1" t="e">
        <f ca="1"/>
        <v>#N/A</v>
      </c>
    </row>
    <row r="925" spans="1:46" x14ac:dyDescent="0.25">
      <c r="A925" s="8"/>
      <c r="B925" s="74"/>
      <c r="C925" s="6" t="str">
        <f t="shared" si="188"/>
        <v/>
      </c>
      <c r="D925" s="6" t="str">
        <f t="shared" si="182"/>
        <v/>
      </c>
      <c r="E925" s="3" t="str">
        <f t="shared" si="189"/>
        <v/>
      </c>
      <c r="F925" t="str">
        <f t="shared" si="190"/>
        <v/>
      </c>
      <c r="G925" s="75"/>
      <c r="H925" s="76"/>
      <c r="I925" s="6" t="str">
        <f t="shared" si="191"/>
        <v/>
      </c>
      <c r="J925" s="6" t="str">
        <f t="shared" si="183"/>
        <v/>
      </c>
      <c r="K925" s="3" t="str">
        <f t="shared" si="192"/>
        <v/>
      </c>
      <c r="L925" t="str">
        <f t="shared" si="193"/>
        <v/>
      </c>
      <c r="X925" s="1" t="e">
        <f ca="1"/>
        <v>#N/A</v>
      </c>
      <c r="Y925" s="1" t="e">
        <f ca="1"/>
        <v>#N/A</v>
      </c>
      <c r="Z925" s="92" t="e">
        <f ca="1"/>
        <v>#N/A</v>
      </c>
      <c r="AA925" s="1" t="e">
        <f ca="1"/>
        <v>#N/A</v>
      </c>
      <c r="AB925" s="1" t="e">
        <f ca="1"/>
        <v>#N/A</v>
      </c>
      <c r="AC925" s="1" t="e">
        <f ca="1"/>
        <v>#N/A</v>
      </c>
      <c r="AD925" s="1" t="e">
        <f ca="1"/>
        <v>#N/A</v>
      </c>
      <c r="AE925" s="1" t="e">
        <f ca="1"/>
        <v>#N/A</v>
      </c>
      <c r="AF925" s="1" t="e">
        <f ca="1"/>
        <v>#N/A</v>
      </c>
      <c r="AG925" s="1" t="e">
        <f ca="1"/>
        <v>#N/A</v>
      </c>
      <c r="AH925" s="1" t="e">
        <f ca="1"/>
        <v>#N/A</v>
      </c>
      <c r="AI925" s="1" t="e">
        <f ca="1"/>
        <v>#N/A</v>
      </c>
      <c r="AJ925" s="1" t="e">
        <f t="shared" ca="1" si="194"/>
        <v>#N/A</v>
      </c>
      <c r="AK925" s="1" t="str">
        <f t="shared" ca="1" si="184"/>
        <v/>
      </c>
      <c r="AL925" s="93" t="str">
        <f ca="1">IF(ISNUMBER(AA925),IF(AA925&lt;intake_valve_lift!$B$4*1000,0,AA925),"")</f>
        <v/>
      </c>
      <c r="AM925" s="93" t="str">
        <f t="shared" ca="1" si="185"/>
        <v/>
      </c>
      <c r="AN925" s="1" t="str">
        <f t="shared" ca="1" si="186"/>
        <v/>
      </c>
      <c r="AO925" s="93" t="str">
        <f ca="1">IF(ISNUMBER(AE925),IF(AE925&lt;exhaust_valve_lift!$B$4*1000,0,AE925),"")</f>
        <v/>
      </c>
      <c r="AP925" s="93" t="str">
        <f t="shared" ca="1" si="187"/>
        <v/>
      </c>
      <c r="AQ925" s="1" t="e">
        <f ca="1"/>
        <v>#N/A</v>
      </c>
      <c r="AR925" s="1" t="e">
        <f ca="1"/>
        <v>#N/A</v>
      </c>
      <c r="AS925" s="1" t="e">
        <f ca="1"/>
        <v>#N/A</v>
      </c>
      <c r="AT925" s="1" t="e">
        <f ca="1"/>
        <v>#N/A</v>
      </c>
    </row>
    <row r="926" spans="1:46" x14ac:dyDescent="0.25">
      <c r="A926" s="8"/>
      <c r="B926" s="74"/>
      <c r="C926" s="6" t="str">
        <f t="shared" si="188"/>
        <v/>
      </c>
      <c r="D926" s="6" t="str">
        <f t="shared" si="182"/>
        <v/>
      </c>
      <c r="E926" s="3" t="str">
        <f t="shared" si="189"/>
        <v/>
      </c>
      <c r="F926" t="str">
        <f t="shared" si="190"/>
        <v/>
      </c>
      <c r="G926" s="75"/>
      <c r="H926" s="76"/>
      <c r="I926" s="6" t="str">
        <f t="shared" si="191"/>
        <v/>
      </c>
      <c r="J926" s="6" t="str">
        <f t="shared" si="183"/>
        <v/>
      </c>
      <c r="K926" s="3" t="str">
        <f t="shared" si="192"/>
        <v/>
      </c>
      <c r="L926" t="str">
        <f t="shared" si="193"/>
        <v/>
      </c>
      <c r="X926" s="1" t="e">
        <f ca="1"/>
        <v>#N/A</v>
      </c>
      <c r="Y926" s="1" t="e">
        <f ca="1"/>
        <v>#N/A</v>
      </c>
      <c r="Z926" s="92" t="e">
        <f ca="1"/>
        <v>#N/A</v>
      </c>
      <c r="AA926" s="1" t="e">
        <f ca="1"/>
        <v>#N/A</v>
      </c>
      <c r="AB926" s="1" t="e">
        <f ca="1"/>
        <v>#N/A</v>
      </c>
      <c r="AC926" s="1" t="e">
        <f ca="1"/>
        <v>#N/A</v>
      </c>
      <c r="AD926" s="1" t="e">
        <f ca="1"/>
        <v>#N/A</v>
      </c>
      <c r="AE926" s="1" t="e">
        <f ca="1"/>
        <v>#N/A</v>
      </c>
      <c r="AF926" s="1" t="e">
        <f ca="1"/>
        <v>#N/A</v>
      </c>
      <c r="AG926" s="1" t="e">
        <f ca="1"/>
        <v>#N/A</v>
      </c>
      <c r="AH926" s="1" t="e">
        <f ca="1"/>
        <v>#N/A</v>
      </c>
      <c r="AI926" s="1" t="e">
        <f ca="1"/>
        <v>#N/A</v>
      </c>
      <c r="AJ926" s="1" t="e">
        <f t="shared" ca="1" si="194"/>
        <v>#N/A</v>
      </c>
      <c r="AK926" s="1" t="str">
        <f t="shared" ca="1" si="184"/>
        <v/>
      </c>
      <c r="AL926" s="93" t="str">
        <f ca="1">IF(ISNUMBER(AA926),IF(AA926&lt;intake_valve_lift!$B$4*1000,0,AA926),"")</f>
        <v/>
      </c>
      <c r="AM926" s="93" t="str">
        <f t="shared" ca="1" si="185"/>
        <v/>
      </c>
      <c r="AN926" s="1" t="str">
        <f t="shared" ca="1" si="186"/>
        <v/>
      </c>
      <c r="AO926" s="93" t="str">
        <f ca="1">IF(ISNUMBER(AE926),IF(AE926&lt;exhaust_valve_lift!$B$4*1000,0,AE926),"")</f>
        <v/>
      </c>
      <c r="AP926" s="93" t="str">
        <f t="shared" ca="1" si="187"/>
        <v/>
      </c>
      <c r="AQ926" s="1" t="e">
        <f ca="1"/>
        <v>#N/A</v>
      </c>
      <c r="AR926" s="1" t="e">
        <f ca="1"/>
        <v>#N/A</v>
      </c>
      <c r="AS926" s="1" t="e">
        <f ca="1"/>
        <v>#N/A</v>
      </c>
      <c r="AT926" s="1" t="e">
        <f ca="1"/>
        <v>#N/A</v>
      </c>
    </row>
    <row r="927" spans="1:46" x14ac:dyDescent="0.25">
      <c r="A927" s="8"/>
      <c r="B927" s="74"/>
      <c r="C927" s="6" t="str">
        <f t="shared" si="188"/>
        <v/>
      </c>
      <c r="D927" s="6" t="str">
        <f t="shared" si="182"/>
        <v/>
      </c>
      <c r="E927" s="3" t="str">
        <f t="shared" si="189"/>
        <v/>
      </c>
      <c r="F927" t="str">
        <f t="shared" si="190"/>
        <v/>
      </c>
      <c r="G927" s="75"/>
      <c r="H927" s="76"/>
      <c r="I927" s="6" t="str">
        <f t="shared" si="191"/>
        <v/>
      </c>
      <c r="J927" s="6" t="str">
        <f t="shared" si="183"/>
        <v/>
      </c>
      <c r="K927" s="3" t="str">
        <f t="shared" si="192"/>
        <v/>
      </c>
      <c r="L927" t="str">
        <f t="shared" si="193"/>
        <v/>
      </c>
      <c r="X927" s="1" t="e">
        <f ca="1"/>
        <v>#N/A</v>
      </c>
      <c r="Y927" s="1" t="e">
        <f ca="1"/>
        <v>#N/A</v>
      </c>
      <c r="Z927" s="92" t="e">
        <f ca="1"/>
        <v>#N/A</v>
      </c>
      <c r="AA927" s="1" t="e">
        <f ca="1"/>
        <v>#N/A</v>
      </c>
      <c r="AB927" s="1" t="e">
        <f ca="1"/>
        <v>#N/A</v>
      </c>
      <c r="AC927" s="1" t="e">
        <f ca="1"/>
        <v>#N/A</v>
      </c>
      <c r="AD927" s="1" t="e">
        <f ca="1"/>
        <v>#N/A</v>
      </c>
      <c r="AE927" s="1" t="e">
        <f ca="1"/>
        <v>#N/A</v>
      </c>
      <c r="AF927" s="1" t="e">
        <f ca="1"/>
        <v>#N/A</v>
      </c>
      <c r="AG927" s="1" t="e">
        <f ca="1"/>
        <v>#N/A</v>
      </c>
      <c r="AH927" s="1" t="e">
        <f ca="1"/>
        <v>#N/A</v>
      </c>
      <c r="AI927" s="1" t="e">
        <f ca="1"/>
        <v>#N/A</v>
      </c>
      <c r="AJ927" s="1" t="e">
        <f t="shared" ca="1" si="194"/>
        <v>#N/A</v>
      </c>
      <c r="AK927" s="1" t="str">
        <f t="shared" ca="1" si="184"/>
        <v/>
      </c>
      <c r="AL927" s="93" t="str">
        <f ca="1">IF(ISNUMBER(AA927),IF(AA927&lt;intake_valve_lift!$B$4*1000,0,AA927),"")</f>
        <v/>
      </c>
      <c r="AM927" s="93" t="str">
        <f t="shared" ca="1" si="185"/>
        <v/>
      </c>
      <c r="AN927" s="1" t="str">
        <f t="shared" ca="1" si="186"/>
        <v/>
      </c>
      <c r="AO927" s="93" t="str">
        <f ca="1">IF(ISNUMBER(AE927),IF(AE927&lt;exhaust_valve_lift!$B$4*1000,0,AE927),"")</f>
        <v/>
      </c>
      <c r="AP927" s="93" t="str">
        <f t="shared" ca="1" si="187"/>
        <v/>
      </c>
      <c r="AQ927" s="1" t="e">
        <f ca="1"/>
        <v>#N/A</v>
      </c>
      <c r="AR927" s="1" t="e">
        <f ca="1"/>
        <v>#N/A</v>
      </c>
      <c r="AS927" s="1" t="e">
        <f ca="1"/>
        <v>#N/A</v>
      </c>
      <c r="AT927" s="1" t="e">
        <f ca="1"/>
        <v>#N/A</v>
      </c>
    </row>
    <row r="928" spans="1:46" x14ac:dyDescent="0.25">
      <c r="A928" s="8"/>
      <c r="B928" s="74"/>
      <c r="C928" s="6" t="str">
        <f t="shared" si="188"/>
        <v/>
      </c>
      <c r="D928" s="6" t="str">
        <f t="shared" si="182"/>
        <v/>
      </c>
      <c r="E928" s="3" t="str">
        <f t="shared" si="189"/>
        <v/>
      </c>
      <c r="F928" t="str">
        <f t="shared" si="190"/>
        <v/>
      </c>
      <c r="G928" s="75"/>
      <c r="H928" s="76"/>
      <c r="I928" s="6" t="str">
        <f t="shared" si="191"/>
        <v/>
      </c>
      <c r="J928" s="6" t="str">
        <f t="shared" si="183"/>
        <v/>
      </c>
      <c r="K928" s="3" t="str">
        <f t="shared" si="192"/>
        <v/>
      </c>
      <c r="L928" t="str">
        <f t="shared" si="193"/>
        <v/>
      </c>
      <c r="X928" s="1" t="e">
        <f ca="1"/>
        <v>#N/A</v>
      </c>
      <c r="Y928" s="1" t="e">
        <f ca="1"/>
        <v>#N/A</v>
      </c>
      <c r="Z928" s="92" t="e">
        <f ca="1"/>
        <v>#N/A</v>
      </c>
      <c r="AA928" s="1" t="e">
        <f ca="1"/>
        <v>#N/A</v>
      </c>
      <c r="AB928" s="1" t="e">
        <f ca="1"/>
        <v>#N/A</v>
      </c>
      <c r="AC928" s="1" t="e">
        <f ca="1"/>
        <v>#N/A</v>
      </c>
      <c r="AD928" s="1" t="e">
        <f ca="1"/>
        <v>#N/A</v>
      </c>
      <c r="AE928" s="1" t="e">
        <f ca="1"/>
        <v>#N/A</v>
      </c>
      <c r="AF928" s="1" t="e">
        <f ca="1"/>
        <v>#N/A</v>
      </c>
      <c r="AG928" s="1" t="e">
        <f ca="1"/>
        <v>#N/A</v>
      </c>
      <c r="AH928" s="1" t="e">
        <f ca="1"/>
        <v>#N/A</v>
      </c>
      <c r="AI928" s="1" t="e">
        <f ca="1"/>
        <v>#N/A</v>
      </c>
      <c r="AJ928" s="1" t="e">
        <f t="shared" ca="1" si="194"/>
        <v>#N/A</v>
      </c>
      <c r="AK928" s="1" t="str">
        <f t="shared" ca="1" si="184"/>
        <v/>
      </c>
      <c r="AL928" s="93" t="str">
        <f ca="1">IF(ISNUMBER(AA928),IF(AA928&lt;intake_valve_lift!$B$4*1000,0,AA928),"")</f>
        <v/>
      </c>
      <c r="AM928" s="93" t="str">
        <f t="shared" ca="1" si="185"/>
        <v/>
      </c>
      <c r="AN928" s="1" t="str">
        <f t="shared" ca="1" si="186"/>
        <v/>
      </c>
      <c r="AO928" s="93" t="str">
        <f ca="1">IF(ISNUMBER(AE928),IF(AE928&lt;exhaust_valve_lift!$B$4*1000,0,AE928),"")</f>
        <v/>
      </c>
      <c r="AP928" s="93" t="str">
        <f t="shared" ca="1" si="187"/>
        <v/>
      </c>
      <c r="AQ928" s="1" t="e">
        <f ca="1"/>
        <v>#N/A</v>
      </c>
      <c r="AR928" s="1" t="e">
        <f ca="1"/>
        <v>#N/A</v>
      </c>
      <c r="AS928" s="1" t="e">
        <f ca="1"/>
        <v>#N/A</v>
      </c>
      <c r="AT928" s="1" t="e">
        <f ca="1"/>
        <v>#N/A</v>
      </c>
    </row>
    <row r="929" spans="1:46" x14ac:dyDescent="0.25">
      <c r="A929" s="8"/>
      <c r="B929" s="74"/>
      <c r="C929" s="6" t="str">
        <f t="shared" si="188"/>
        <v/>
      </c>
      <c r="D929" s="6" t="str">
        <f t="shared" si="182"/>
        <v/>
      </c>
      <c r="E929" s="3" t="str">
        <f t="shared" si="189"/>
        <v/>
      </c>
      <c r="F929" t="str">
        <f t="shared" si="190"/>
        <v/>
      </c>
      <c r="G929" s="75"/>
      <c r="H929" s="76"/>
      <c r="I929" s="6" t="str">
        <f t="shared" si="191"/>
        <v/>
      </c>
      <c r="J929" s="6" t="str">
        <f t="shared" si="183"/>
        <v/>
      </c>
      <c r="K929" s="3" t="str">
        <f t="shared" si="192"/>
        <v/>
      </c>
      <c r="L929" t="str">
        <f t="shared" si="193"/>
        <v/>
      </c>
      <c r="X929" s="1" t="e">
        <f ca="1"/>
        <v>#N/A</v>
      </c>
      <c r="Y929" s="1" t="e">
        <f ca="1"/>
        <v>#N/A</v>
      </c>
      <c r="Z929" s="92" t="e">
        <f ca="1"/>
        <v>#N/A</v>
      </c>
      <c r="AA929" s="1" t="e">
        <f ca="1"/>
        <v>#N/A</v>
      </c>
      <c r="AB929" s="1" t="e">
        <f ca="1"/>
        <v>#N/A</v>
      </c>
      <c r="AC929" s="1" t="e">
        <f ca="1"/>
        <v>#N/A</v>
      </c>
      <c r="AD929" s="1" t="e">
        <f ca="1"/>
        <v>#N/A</v>
      </c>
      <c r="AE929" s="1" t="e">
        <f ca="1"/>
        <v>#N/A</v>
      </c>
      <c r="AF929" s="1" t="e">
        <f ca="1"/>
        <v>#N/A</v>
      </c>
      <c r="AG929" s="1" t="e">
        <f ca="1"/>
        <v>#N/A</v>
      </c>
      <c r="AH929" s="1" t="e">
        <f ca="1"/>
        <v>#N/A</v>
      </c>
      <c r="AI929" s="1" t="e">
        <f ca="1"/>
        <v>#N/A</v>
      </c>
      <c r="AJ929" s="1" t="e">
        <f t="shared" ca="1" si="194"/>
        <v>#N/A</v>
      </c>
      <c r="AK929" s="1" t="str">
        <f t="shared" ca="1" si="184"/>
        <v/>
      </c>
      <c r="AL929" s="93" t="str">
        <f ca="1">IF(ISNUMBER(AA929),IF(AA929&lt;intake_valve_lift!$B$4*1000,0,AA929),"")</f>
        <v/>
      </c>
      <c r="AM929" s="93" t="str">
        <f t="shared" ca="1" si="185"/>
        <v/>
      </c>
      <c r="AN929" s="1" t="str">
        <f t="shared" ca="1" si="186"/>
        <v/>
      </c>
      <c r="AO929" s="93" t="str">
        <f ca="1">IF(ISNUMBER(AE929),IF(AE929&lt;exhaust_valve_lift!$B$4*1000,0,AE929),"")</f>
        <v/>
      </c>
      <c r="AP929" s="93" t="str">
        <f t="shared" ca="1" si="187"/>
        <v/>
      </c>
      <c r="AQ929" s="1" t="e">
        <f ca="1"/>
        <v>#N/A</v>
      </c>
      <c r="AR929" s="1" t="e">
        <f ca="1"/>
        <v>#N/A</v>
      </c>
      <c r="AS929" s="1" t="e">
        <f ca="1"/>
        <v>#N/A</v>
      </c>
      <c r="AT929" s="1" t="e">
        <f ca="1"/>
        <v>#N/A</v>
      </c>
    </row>
    <row r="930" spans="1:46" x14ac:dyDescent="0.25">
      <c r="A930" s="8"/>
      <c r="B930" s="74"/>
      <c r="C930" s="6" t="str">
        <f t="shared" si="188"/>
        <v/>
      </c>
      <c r="D930" s="6" t="str">
        <f t="shared" si="182"/>
        <v/>
      </c>
      <c r="E930" s="3" t="str">
        <f t="shared" si="189"/>
        <v/>
      </c>
      <c r="F930" t="str">
        <f t="shared" si="190"/>
        <v/>
      </c>
      <c r="G930" s="75"/>
      <c r="H930" s="76"/>
      <c r="I930" s="6" t="str">
        <f t="shared" si="191"/>
        <v/>
      </c>
      <c r="J930" s="6" t="str">
        <f t="shared" si="183"/>
        <v/>
      </c>
      <c r="K930" s="3" t="str">
        <f t="shared" si="192"/>
        <v/>
      </c>
      <c r="L930" t="str">
        <f t="shared" si="193"/>
        <v/>
      </c>
      <c r="X930" s="1" t="e">
        <f ca="1"/>
        <v>#N/A</v>
      </c>
      <c r="Y930" s="1" t="e">
        <f ca="1"/>
        <v>#N/A</v>
      </c>
      <c r="Z930" s="92" t="e">
        <f ca="1"/>
        <v>#N/A</v>
      </c>
      <c r="AA930" s="1" t="e">
        <f ca="1"/>
        <v>#N/A</v>
      </c>
      <c r="AB930" s="1" t="e">
        <f ca="1"/>
        <v>#N/A</v>
      </c>
      <c r="AC930" s="1" t="e">
        <f ca="1"/>
        <v>#N/A</v>
      </c>
      <c r="AD930" s="1" t="e">
        <f ca="1"/>
        <v>#N/A</v>
      </c>
      <c r="AE930" s="1" t="e">
        <f ca="1"/>
        <v>#N/A</v>
      </c>
      <c r="AF930" s="1" t="e">
        <f ca="1"/>
        <v>#N/A</v>
      </c>
      <c r="AG930" s="1" t="e">
        <f ca="1"/>
        <v>#N/A</v>
      </c>
      <c r="AH930" s="1" t="e">
        <f ca="1"/>
        <v>#N/A</v>
      </c>
      <c r="AI930" s="1" t="e">
        <f ca="1"/>
        <v>#N/A</v>
      </c>
      <c r="AJ930" s="1" t="e">
        <f t="shared" ca="1" si="194"/>
        <v>#N/A</v>
      </c>
      <c r="AK930" s="1" t="str">
        <f t="shared" ca="1" si="184"/>
        <v/>
      </c>
      <c r="AL930" s="93" t="str">
        <f ca="1">IF(ISNUMBER(AA930),IF(AA930&lt;intake_valve_lift!$B$4*1000,0,AA930),"")</f>
        <v/>
      </c>
      <c r="AM930" s="93" t="str">
        <f t="shared" ca="1" si="185"/>
        <v/>
      </c>
      <c r="AN930" s="1" t="str">
        <f t="shared" ca="1" si="186"/>
        <v/>
      </c>
      <c r="AO930" s="93" t="str">
        <f ca="1">IF(ISNUMBER(AE930),IF(AE930&lt;exhaust_valve_lift!$B$4*1000,0,AE930),"")</f>
        <v/>
      </c>
      <c r="AP930" s="93" t="str">
        <f t="shared" ca="1" si="187"/>
        <v/>
      </c>
      <c r="AQ930" s="1" t="e">
        <f ca="1"/>
        <v>#N/A</v>
      </c>
      <c r="AR930" s="1" t="e">
        <f ca="1"/>
        <v>#N/A</v>
      </c>
      <c r="AS930" s="1" t="e">
        <f ca="1"/>
        <v>#N/A</v>
      </c>
      <c r="AT930" s="1" t="e">
        <f ca="1"/>
        <v>#N/A</v>
      </c>
    </row>
    <row r="931" spans="1:46" x14ac:dyDescent="0.25">
      <c r="A931" s="8"/>
      <c r="B931" s="74"/>
      <c r="C931" s="6" t="str">
        <f t="shared" si="188"/>
        <v/>
      </c>
      <c r="D931" s="6" t="str">
        <f t="shared" si="182"/>
        <v/>
      </c>
      <c r="E931" s="3" t="str">
        <f t="shared" si="189"/>
        <v/>
      </c>
      <c r="F931" t="str">
        <f t="shared" si="190"/>
        <v/>
      </c>
      <c r="G931" s="75"/>
      <c r="H931" s="76"/>
      <c r="I931" s="6" t="str">
        <f t="shared" si="191"/>
        <v/>
      </c>
      <c r="J931" s="6" t="str">
        <f t="shared" si="183"/>
        <v/>
      </c>
      <c r="K931" s="3" t="str">
        <f t="shared" si="192"/>
        <v/>
      </c>
      <c r="L931" t="str">
        <f t="shared" si="193"/>
        <v/>
      </c>
      <c r="X931" s="1" t="e">
        <f ca="1"/>
        <v>#N/A</v>
      </c>
      <c r="Y931" s="1" t="e">
        <f ca="1"/>
        <v>#N/A</v>
      </c>
      <c r="Z931" s="92" t="e">
        <f ca="1"/>
        <v>#N/A</v>
      </c>
      <c r="AA931" s="1" t="e">
        <f ca="1"/>
        <v>#N/A</v>
      </c>
      <c r="AB931" s="1" t="e">
        <f ca="1"/>
        <v>#N/A</v>
      </c>
      <c r="AC931" s="1" t="e">
        <f ca="1"/>
        <v>#N/A</v>
      </c>
      <c r="AD931" s="1" t="e">
        <f ca="1"/>
        <v>#N/A</v>
      </c>
      <c r="AE931" s="1" t="e">
        <f ca="1"/>
        <v>#N/A</v>
      </c>
      <c r="AF931" s="1" t="e">
        <f ca="1"/>
        <v>#N/A</v>
      </c>
      <c r="AG931" s="1" t="e">
        <f ca="1"/>
        <v>#N/A</v>
      </c>
      <c r="AH931" s="1" t="e">
        <f ca="1"/>
        <v>#N/A</v>
      </c>
      <c r="AI931" s="1" t="e">
        <f ca="1"/>
        <v>#N/A</v>
      </c>
      <c r="AJ931" s="1" t="e">
        <f t="shared" ca="1" si="194"/>
        <v>#N/A</v>
      </c>
      <c r="AK931" s="1" t="str">
        <f t="shared" ca="1" si="184"/>
        <v/>
      </c>
      <c r="AL931" s="93" t="str">
        <f ca="1">IF(ISNUMBER(AA931),IF(AA931&lt;intake_valve_lift!$B$4*1000,0,AA931),"")</f>
        <v/>
      </c>
      <c r="AM931" s="93" t="str">
        <f t="shared" ca="1" si="185"/>
        <v/>
      </c>
      <c r="AN931" s="1" t="str">
        <f t="shared" ca="1" si="186"/>
        <v/>
      </c>
      <c r="AO931" s="93" t="str">
        <f ca="1">IF(ISNUMBER(AE931),IF(AE931&lt;exhaust_valve_lift!$B$4*1000,0,AE931),"")</f>
        <v/>
      </c>
      <c r="AP931" s="93" t="str">
        <f t="shared" ca="1" si="187"/>
        <v/>
      </c>
      <c r="AQ931" s="1" t="e">
        <f ca="1"/>
        <v>#N/A</v>
      </c>
      <c r="AR931" s="1" t="e">
        <f ca="1"/>
        <v>#N/A</v>
      </c>
      <c r="AS931" s="1" t="e">
        <f ca="1"/>
        <v>#N/A</v>
      </c>
      <c r="AT931" s="1" t="e">
        <f ca="1"/>
        <v>#N/A</v>
      </c>
    </row>
    <row r="932" spans="1:46" x14ac:dyDescent="0.25">
      <c r="A932" s="8"/>
      <c r="B932" s="74"/>
      <c r="C932" s="6" t="str">
        <f t="shared" si="188"/>
        <v/>
      </c>
      <c r="D932" s="6" t="str">
        <f t="shared" si="182"/>
        <v/>
      </c>
      <c r="E932" s="3" t="str">
        <f t="shared" si="189"/>
        <v/>
      </c>
      <c r="F932" t="str">
        <f t="shared" si="190"/>
        <v/>
      </c>
      <c r="G932" s="75"/>
      <c r="H932" s="76"/>
      <c r="I932" s="6" t="str">
        <f t="shared" si="191"/>
        <v/>
      </c>
      <c r="J932" s="6" t="str">
        <f t="shared" si="183"/>
        <v/>
      </c>
      <c r="K932" s="3" t="str">
        <f t="shared" si="192"/>
        <v/>
      </c>
      <c r="L932" t="str">
        <f t="shared" si="193"/>
        <v/>
      </c>
      <c r="X932" s="1" t="e">
        <f ca="1"/>
        <v>#N/A</v>
      </c>
      <c r="Y932" s="1" t="e">
        <f ca="1"/>
        <v>#N/A</v>
      </c>
      <c r="Z932" s="92" t="e">
        <f ca="1"/>
        <v>#N/A</v>
      </c>
      <c r="AA932" s="1" t="e">
        <f ca="1"/>
        <v>#N/A</v>
      </c>
      <c r="AB932" s="1" t="e">
        <f ca="1"/>
        <v>#N/A</v>
      </c>
      <c r="AC932" s="1" t="e">
        <f ca="1"/>
        <v>#N/A</v>
      </c>
      <c r="AD932" s="1" t="e">
        <f ca="1"/>
        <v>#N/A</v>
      </c>
      <c r="AE932" s="1" t="e">
        <f ca="1"/>
        <v>#N/A</v>
      </c>
      <c r="AF932" s="1" t="e">
        <f ca="1"/>
        <v>#N/A</v>
      </c>
      <c r="AG932" s="1" t="e">
        <f ca="1"/>
        <v>#N/A</v>
      </c>
      <c r="AH932" s="1" t="e">
        <f ca="1"/>
        <v>#N/A</v>
      </c>
      <c r="AI932" s="1" t="e">
        <f ca="1"/>
        <v>#N/A</v>
      </c>
      <c r="AJ932" s="1" t="e">
        <f t="shared" ca="1" si="194"/>
        <v>#N/A</v>
      </c>
      <c r="AK932" s="1" t="str">
        <f t="shared" ca="1" si="184"/>
        <v/>
      </c>
      <c r="AL932" s="93" t="str">
        <f ca="1">IF(ISNUMBER(AA932),IF(AA932&lt;intake_valve_lift!$B$4*1000,0,AA932),"")</f>
        <v/>
      </c>
      <c r="AM932" s="93" t="str">
        <f t="shared" ca="1" si="185"/>
        <v/>
      </c>
      <c r="AN932" s="1" t="str">
        <f t="shared" ca="1" si="186"/>
        <v/>
      </c>
      <c r="AO932" s="93" t="str">
        <f ca="1">IF(ISNUMBER(AE932),IF(AE932&lt;exhaust_valve_lift!$B$4*1000,0,AE932),"")</f>
        <v/>
      </c>
      <c r="AP932" s="93" t="str">
        <f t="shared" ca="1" si="187"/>
        <v/>
      </c>
      <c r="AQ932" s="1" t="e">
        <f ca="1"/>
        <v>#N/A</v>
      </c>
      <c r="AR932" s="1" t="e">
        <f ca="1"/>
        <v>#N/A</v>
      </c>
      <c r="AS932" s="1" t="e">
        <f ca="1"/>
        <v>#N/A</v>
      </c>
      <c r="AT932" s="1" t="e">
        <f ca="1"/>
        <v>#N/A</v>
      </c>
    </row>
    <row r="933" spans="1:46" x14ac:dyDescent="0.25">
      <c r="A933" s="8"/>
      <c r="B933" s="74"/>
      <c r="C933" s="6" t="str">
        <f t="shared" si="188"/>
        <v/>
      </c>
      <c r="D933" s="6" t="str">
        <f t="shared" si="182"/>
        <v/>
      </c>
      <c r="E933" s="3" t="str">
        <f t="shared" si="189"/>
        <v/>
      </c>
      <c r="F933" t="str">
        <f t="shared" si="190"/>
        <v/>
      </c>
      <c r="G933" s="75"/>
      <c r="H933" s="76"/>
      <c r="I933" s="6" t="str">
        <f t="shared" si="191"/>
        <v/>
      </c>
      <c r="J933" s="6" t="str">
        <f t="shared" si="183"/>
        <v/>
      </c>
      <c r="K933" s="3" t="str">
        <f t="shared" si="192"/>
        <v/>
      </c>
      <c r="L933" t="str">
        <f t="shared" si="193"/>
        <v/>
      </c>
      <c r="X933" s="1" t="e">
        <f ca="1"/>
        <v>#N/A</v>
      </c>
      <c r="Y933" s="1" t="e">
        <f ca="1"/>
        <v>#N/A</v>
      </c>
      <c r="Z933" s="92" t="e">
        <f ca="1"/>
        <v>#N/A</v>
      </c>
      <c r="AA933" s="1" t="e">
        <f ca="1"/>
        <v>#N/A</v>
      </c>
      <c r="AB933" s="1" t="e">
        <f ca="1"/>
        <v>#N/A</v>
      </c>
      <c r="AC933" s="1" t="e">
        <f ca="1"/>
        <v>#N/A</v>
      </c>
      <c r="AD933" s="1" t="e">
        <f ca="1"/>
        <v>#N/A</v>
      </c>
      <c r="AE933" s="1" t="e">
        <f ca="1"/>
        <v>#N/A</v>
      </c>
      <c r="AF933" s="1" t="e">
        <f ca="1"/>
        <v>#N/A</v>
      </c>
      <c r="AG933" s="1" t="e">
        <f ca="1"/>
        <v>#N/A</v>
      </c>
      <c r="AH933" s="1" t="e">
        <f ca="1"/>
        <v>#N/A</v>
      </c>
      <c r="AI933" s="1" t="e">
        <f ca="1"/>
        <v>#N/A</v>
      </c>
      <c r="AJ933" s="1" t="e">
        <f t="shared" ca="1" si="194"/>
        <v>#N/A</v>
      </c>
      <c r="AK933" s="1" t="str">
        <f t="shared" ca="1" si="184"/>
        <v/>
      </c>
      <c r="AL933" s="93" t="str">
        <f ca="1">IF(ISNUMBER(AA933),IF(AA933&lt;intake_valve_lift!$B$4*1000,0,AA933),"")</f>
        <v/>
      </c>
      <c r="AM933" s="93" t="str">
        <f t="shared" ca="1" si="185"/>
        <v/>
      </c>
      <c r="AN933" s="1" t="str">
        <f t="shared" ca="1" si="186"/>
        <v/>
      </c>
      <c r="AO933" s="93" t="str">
        <f ca="1">IF(ISNUMBER(AE933),IF(AE933&lt;exhaust_valve_lift!$B$4*1000,0,AE933),"")</f>
        <v/>
      </c>
      <c r="AP933" s="93" t="str">
        <f t="shared" ca="1" si="187"/>
        <v/>
      </c>
      <c r="AQ933" s="1" t="e">
        <f ca="1"/>
        <v>#N/A</v>
      </c>
      <c r="AR933" s="1" t="e">
        <f ca="1"/>
        <v>#N/A</v>
      </c>
      <c r="AS933" s="1" t="e">
        <f ca="1"/>
        <v>#N/A</v>
      </c>
      <c r="AT933" s="1" t="e">
        <f ca="1"/>
        <v>#N/A</v>
      </c>
    </row>
    <row r="934" spans="1:46" x14ac:dyDescent="0.25">
      <c r="A934" s="8"/>
      <c r="B934" s="74"/>
      <c r="C934" s="6" t="str">
        <f t="shared" si="188"/>
        <v/>
      </c>
      <c r="D934" s="6" t="str">
        <f t="shared" si="182"/>
        <v/>
      </c>
      <c r="E934" s="3" t="str">
        <f t="shared" si="189"/>
        <v/>
      </c>
      <c r="F934" t="str">
        <f t="shared" si="190"/>
        <v/>
      </c>
      <c r="G934" s="75"/>
      <c r="H934" s="76"/>
      <c r="I934" s="6" t="str">
        <f t="shared" si="191"/>
        <v/>
      </c>
      <c r="J934" s="6" t="str">
        <f t="shared" si="183"/>
        <v/>
      </c>
      <c r="K934" s="3" t="str">
        <f t="shared" si="192"/>
        <v/>
      </c>
      <c r="L934" t="str">
        <f t="shared" si="193"/>
        <v/>
      </c>
      <c r="X934" s="1" t="e">
        <f ca="1"/>
        <v>#N/A</v>
      </c>
      <c r="Y934" s="1" t="e">
        <f ca="1"/>
        <v>#N/A</v>
      </c>
      <c r="Z934" s="92" t="e">
        <f ca="1"/>
        <v>#N/A</v>
      </c>
      <c r="AA934" s="1" t="e">
        <f ca="1"/>
        <v>#N/A</v>
      </c>
      <c r="AB934" s="1" t="e">
        <f ca="1"/>
        <v>#N/A</v>
      </c>
      <c r="AC934" s="1" t="e">
        <f ca="1"/>
        <v>#N/A</v>
      </c>
      <c r="AD934" s="1" t="e">
        <f ca="1"/>
        <v>#N/A</v>
      </c>
      <c r="AE934" s="1" t="e">
        <f ca="1"/>
        <v>#N/A</v>
      </c>
      <c r="AF934" s="1" t="e">
        <f ca="1"/>
        <v>#N/A</v>
      </c>
      <c r="AG934" s="1" t="e">
        <f ca="1"/>
        <v>#N/A</v>
      </c>
      <c r="AH934" s="1" t="e">
        <f ca="1"/>
        <v>#N/A</v>
      </c>
      <c r="AI934" s="1" t="e">
        <f ca="1"/>
        <v>#N/A</v>
      </c>
      <c r="AJ934" s="1" t="e">
        <f t="shared" ca="1" si="194"/>
        <v>#N/A</v>
      </c>
      <c r="AK934" s="1" t="str">
        <f t="shared" ca="1" si="184"/>
        <v/>
      </c>
      <c r="AL934" s="93" t="str">
        <f ca="1">IF(ISNUMBER(AA934),IF(AA934&lt;intake_valve_lift!$B$4*1000,0,AA934),"")</f>
        <v/>
      </c>
      <c r="AM934" s="93" t="str">
        <f t="shared" ca="1" si="185"/>
        <v/>
      </c>
      <c r="AN934" s="1" t="str">
        <f t="shared" ca="1" si="186"/>
        <v/>
      </c>
      <c r="AO934" s="93" t="str">
        <f ca="1">IF(ISNUMBER(AE934),IF(AE934&lt;exhaust_valve_lift!$B$4*1000,0,AE934),"")</f>
        <v/>
      </c>
      <c r="AP934" s="93" t="str">
        <f t="shared" ca="1" si="187"/>
        <v/>
      </c>
      <c r="AQ934" s="1" t="e">
        <f ca="1"/>
        <v>#N/A</v>
      </c>
      <c r="AR934" s="1" t="e">
        <f ca="1"/>
        <v>#N/A</v>
      </c>
      <c r="AS934" s="1" t="e">
        <f ca="1"/>
        <v>#N/A</v>
      </c>
      <c r="AT934" s="1" t="e">
        <f ca="1"/>
        <v>#N/A</v>
      </c>
    </row>
    <row r="935" spans="1:46" x14ac:dyDescent="0.25">
      <c r="A935" s="8"/>
      <c r="B935" s="74"/>
      <c r="C935" s="6" t="str">
        <f t="shared" si="188"/>
        <v/>
      </c>
      <c r="D935" s="6" t="str">
        <f t="shared" si="182"/>
        <v/>
      </c>
      <c r="E935" s="3" t="str">
        <f t="shared" si="189"/>
        <v/>
      </c>
      <c r="F935" t="str">
        <f t="shared" si="190"/>
        <v/>
      </c>
      <c r="G935" s="75"/>
      <c r="H935" s="76"/>
      <c r="I935" s="6" t="str">
        <f t="shared" si="191"/>
        <v/>
      </c>
      <c r="J935" s="6" t="str">
        <f t="shared" si="183"/>
        <v/>
      </c>
      <c r="K935" s="3" t="str">
        <f t="shared" si="192"/>
        <v/>
      </c>
      <c r="L935" t="str">
        <f t="shared" si="193"/>
        <v/>
      </c>
      <c r="X935" s="1" t="e">
        <f ca="1"/>
        <v>#N/A</v>
      </c>
      <c r="Y935" s="1" t="e">
        <f ca="1"/>
        <v>#N/A</v>
      </c>
      <c r="Z935" s="92" t="e">
        <f ca="1"/>
        <v>#N/A</v>
      </c>
      <c r="AA935" s="1" t="e">
        <f ca="1"/>
        <v>#N/A</v>
      </c>
      <c r="AB935" s="1" t="e">
        <f ca="1"/>
        <v>#N/A</v>
      </c>
      <c r="AC935" s="1" t="e">
        <f ca="1"/>
        <v>#N/A</v>
      </c>
      <c r="AD935" s="1" t="e">
        <f ca="1"/>
        <v>#N/A</v>
      </c>
      <c r="AE935" s="1" t="e">
        <f ca="1"/>
        <v>#N/A</v>
      </c>
      <c r="AF935" s="1" t="e">
        <f ca="1"/>
        <v>#N/A</v>
      </c>
      <c r="AG935" s="1" t="e">
        <f ca="1"/>
        <v>#N/A</v>
      </c>
      <c r="AH935" s="1" t="e">
        <f ca="1"/>
        <v>#N/A</v>
      </c>
      <c r="AI935" s="1" t="e">
        <f ca="1"/>
        <v>#N/A</v>
      </c>
      <c r="AJ935" s="1" t="e">
        <f t="shared" ca="1" si="194"/>
        <v>#N/A</v>
      </c>
      <c r="AK935" s="1" t="str">
        <f t="shared" ca="1" si="184"/>
        <v/>
      </c>
      <c r="AL935" s="93" t="str">
        <f ca="1">IF(ISNUMBER(AA935),IF(AA935&lt;intake_valve_lift!$B$4*1000,0,AA935),"")</f>
        <v/>
      </c>
      <c r="AM935" s="93" t="str">
        <f t="shared" ca="1" si="185"/>
        <v/>
      </c>
      <c r="AN935" s="1" t="str">
        <f t="shared" ca="1" si="186"/>
        <v/>
      </c>
      <c r="AO935" s="93" t="str">
        <f ca="1">IF(ISNUMBER(AE935),IF(AE935&lt;exhaust_valve_lift!$B$4*1000,0,AE935),"")</f>
        <v/>
      </c>
      <c r="AP935" s="93" t="str">
        <f t="shared" ca="1" si="187"/>
        <v/>
      </c>
      <c r="AQ935" s="1" t="e">
        <f ca="1"/>
        <v>#N/A</v>
      </c>
      <c r="AR935" s="1" t="e">
        <f ca="1"/>
        <v>#N/A</v>
      </c>
      <c r="AS935" s="1" t="e">
        <f ca="1"/>
        <v>#N/A</v>
      </c>
      <c r="AT935" s="1" t="e">
        <f ca="1"/>
        <v>#N/A</v>
      </c>
    </row>
    <row r="936" spans="1:46" x14ac:dyDescent="0.25">
      <c r="A936" s="8"/>
      <c r="B936" s="74"/>
      <c r="C936" s="6" t="str">
        <f t="shared" si="188"/>
        <v/>
      </c>
      <c r="D936" s="6" t="str">
        <f t="shared" si="182"/>
        <v/>
      </c>
      <c r="E936" s="3" t="str">
        <f t="shared" si="189"/>
        <v/>
      </c>
      <c r="F936" t="str">
        <f t="shared" si="190"/>
        <v/>
      </c>
      <c r="G936" s="75"/>
      <c r="H936" s="76"/>
      <c r="I936" s="6" t="str">
        <f t="shared" si="191"/>
        <v/>
      </c>
      <c r="J936" s="6" t="str">
        <f t="shared" si="183"/>
        <v/>
      </c>
      <c r="K936" s="3" t="str">
        <f t="shared" si="192"/>
        <v/>
      </c>
      <c r="L936" t="str">
        <f t="shared" si="193"/>
        <v/>
      </c>
      <c r="X936" s="1" t="e">
        <f ca="1"/>
        <v>#N/A</v>
      </c>
      <c r="Y936" s="1" t="e">
        <f ca="1"/>
        <v>#N/A</v>
      </c>
      <c r="Z936" s="92" t="e">
        <f ca="1"/>
        <v>#N/A</v>
      </c>
      <c r="AA936" s="1" t="e">
        <f ca="1"/>
        <v>#N/A</v>
      </c>
      <c r="AB936" s="1" t="e">
        <f ca="1"/>
        <v>#N/A</v>
      </c>
      <c r="AC936" s="1" t="e">
        <f ca="1"/>
        <v>#N/A</v>
      </c>
      <c r="AD936" s="1" t="e">
        <f ca="1"/>
        <v>#N/A</v>
      </c>
      <c r="AE936" s="1" t="e">
        <f ca="1"/>
        <v>#N/A</v>
      </c>
      <c r="AF936" s="1" t="e">
        <f ca="1"/>
        <v>#N/A</v>
      </c>
      <c r="AG936" s="1" t="e">
        <f ca="1"/>
        <v>#N/A</v>
      </c>
      <c r="AH936" s="1" t="e">
        <f ca="1"/>
        <v>#N/A</v>
      </c>
      <c r="AI936" s="1" t="e">
        <f ca="1"/>
        <v>#N/A</v>
      </c>
      <c r="AJ936" s="1" t="e">
        <f t="shared" ca="1" si="194"/>
        <v>#N/A</v>
      </c>
      <c r="AK936" s="1" t="str">
        <f t="shared" ca="1" si="184"/>
        <v/>
      </c>
      <c r="AL936" s="93" t="str">
        <f ca="1">IF(ISNUMBER(AA936),IF(AA936&lt;intake_valve_lift!$B$4*1000,0,AA936),"")</f>
        <v/>
      </c>
      <c r="AM936" s="93" t="str">
        <f t="shared" ca="1" si="185"/>
        <v/>
      </c>
      <c r="AN936" s="1" t="str">
        <f t="shared" ca="1" si="186"/>
        <v/>
      </c>
      <c r="AO936" s="93" t="str">
        <f ca="1">IF(ISNUMBER(AE936),IF(AE936&lt;exhaust_valve_lift!$B$4*1000,0,AE936),"")</f>
        <v/>
      </c>
      <c r="AP936" s="93" t="str">
        <f t="shared" ca="1" si="187"/>
        <v/>
      </c>
      <c r="AQ936" s="1" t="e">
        <f ca="1"/>
        <v>#N/A</v>
      </c>
      <c r="AR936" s="1" t="e">
        <f ca="1"/>
        <v>#N/A</v>
      </c>
      <c r="AS936" s="1" t="e">
        <f ca="1"/>
        <v>#N/A</v>
      </c>
      <c r="AT936" s="1" t="e">
        <f ca="1"/>
        <v>#N/A</v>
      </c>
    </row>
    <row r="937" spans="1:46" x14ac:dyDescent="0.25">
      <c r="A937" s="8"/>
      <c r="B937" s="74"/>
      <c r="C937" s="6" t="str">
        <f t="shared" si="188"/>
        <v/>
      </c>
      <c r="D937" s="6" t="str">
        <f t="shared" si="182"/>
        <v/>
      </c>
      <c r="E937" s="3" t="str">
        <f t="shared" si="189"/>
        <v/>
      </c>
      <c r="F937" t="str">
        <f t="shared" si="190"/>
        <v/>
      </c>
      <c r="G937" s="75"/>
      <c r="H937" s="76"/>
      <c r="I937" s="6" t="str">
        <f t="shared" si="191"/>
        <v/>
      </c>
      <c r="J937" s="6" t="str">
        <f t="shared" si="183"/>
        <v/>
      </c>
      <c r="K937" s="3" t="str">
        <f t="shared" si="192"/>
        <v/>
      </c>
      <c r="L937" t="str">
        <f t="shared" si="193"/>
        <v/>
      </c>
      <c r="X937" s="1" t="e">
        <f ca="1"/>
        <v>#N/A</v>
      </c>
      <c r="Y937" s="1" t="e">
        <f ca="1"/>
        <v>#N/A</v>
      </c>
      <c r="Z937" s="92" t="e">
        <f ca="1"/>
        <v>#N/A</v>
      </c>
      <c r="AA937" s="1" t="e">
        <f ca="1"/>
        <v>#N/A</v>
      </c>
      <c r="AB937" s="1" t="e">
        <f ca="1"/>
        <v>#N/A</v>
      </c>
      <c r="AC937" s="1" t="e">
        <f ca="1"/>
        <v>#N/A</v>
      </c>
      <c r="AD937" s="1" t="e">
        <f ca="1"/>
        <v>#N/A</v>
      </c>
      <c r="AE937" s="1" t="e">
        <f ca="1"/>
        <v>#N/A</v>
      </c>
      <c r="AF937" s="1" t="e">
        <f ca="1"/>
        <v>#N/A</v>
      </c>
      <c r="AG937" s="1" t="e">
        <f ca="1"/>
        <v>#N/A</v>
      </c>
      <c r="AH937" s="1" t="e">
        <f ca="1"/>
        <v>#N/A</v>
      </c>
      <c r="AI937" s="1" t="e">
        <f ca="1"/>
        <v>#N/A</v>
      </c>
      <c r="AJ937" s="1" t="e">
        <f t="shared" ca="1" si="194"/>
        <v>#N/A</v>
      </c>
      <c r="AK937" s="1" t="str">
        <f t="shared" ca="1" si="184"/>
        <v/>
      </c>
      <c r="AL937" s="93" t="str">
        <f ca="1">IF(ISNUMBER(AA937),IF(AA937&lt;intake_valve_lift!$B$4*1000,0,AA937),"")</f>
        <v/>
      </c>
      <c r="AM937" s="93" t="str">
        <f t="shared" ca="1" si="185"/>
        <v/>
      </c>
      <c r="AN937" s="1" t="str">
        <f t="shared" ca="1" si="186"/>
        <v/>
      </c>
      <c r="AO937" s="93" t="str">
        <f ca="1">IF(ISNUMBER(AE937),IF(AE937&lt;exhaust_valve_lift!$B$4*1000,0,AE937),"")</f>
        <v/>
      </c>
      <c r="AP937" s="93" t="str">
        <f t="shared" ca="1" si="187"/>
        <v/>
      </c>
      <c r="AQ937" s="1" t="e">
        <f ca="1"/>
        <v>#N/A</v>
      </c>
      <c r="AR937" s="1" t="e">
        <f ca="1"/>
        <v>#N/A</v>
      </c>
      <c r="AS937" s="1" t="e">
        <f ca="1"/>
        <v>#N/A</v>
      </c>
      <c r="AT937" s="1" t="e">
        <f ca="1"/>
        <v>#N/A</v>
      </c>
    </row>
    <row r="938" spans="1:46" x14ac:dyDescent="0.25">
      <c r="A938" s="8"/>
      <c r="B938" s="74"/>
      <c r="C938" s="6" t="str">
        <f t="shared" si="188"/>
        <v/>
      </c>
      <c r="D938" s="6" t="str">
        <f t="shared" si="182"/>
        <v/>
      </c>
      <c r="E938" s="3" t="str">
        <f t="shared" si="189"/>
        <v/>
      </c>
      <c r="F938" t="str">
        <f t="shared" si="190"/>
        <v/>
      </c>
      <c r="G938" s="75"/>
      <c r="H938" s="76"/>
      <c r="I938" s="6" t="str">
        <f t="shared" si="191"/>
        <v/>
      </c>
      <c r="J938" s="6" t="str">
        <f t="shared" si="183"/>
        <v/>
      </c>
      <c r="K938" s="3" t="str">
        <f t="shared" si="192"/>
        <v/>
      </c>
      <c r="L938" t="str">
        <f t="shared" si="193"/>
        <v/>
      </c>
      <c r="X938" s="1" t="e">
        <f ca="1"/>
        <v>#N/A</v>
      </c>
      <c r="Y938" s="1" t="e">
        <f ca="1"/>
        <v>#N/A</v>
      </c>
      <c r="Z938" s="92" t="e">
        <f ca="1"/>
        <v>#N/A</v>
      </c>
      <c r="AA938" s="1" t="e">
        <f ca="1"/>
        <v>#N/A</v>
      </c>
      <c r="AB938" s="1" t="e">
        <f ca="1"/>
        <v>#N/A</v>
      </c>
      <c r="AC938" s="1" t="e">
        <f ca="1"/>
        <v>#N/A</v>
      </c>
      <c r="AD938" s="1" t="e">
        <f ca="1"/>
        <v>#N/A</v>
      </c>
      <c r="AE938" s="1" t="e">
        <f ca="1"/>
        <v>#N/A</v>
      </c>
      <c r="AF938" s="1" t="e">
        <f ca="1"/>
        <v>#N/A</v>
      </c>
      <c r="AG938" s="1" t="e">
        <f ca="1"/>
        <v>#N/A</v>
      </c>
      <c r="AH938" s="1" t="e">
        <f ca="1"/>
        <v>#N/A</v>
      </c>
      <c r="AI938" s="1" t="e">
        <f ca="1"/>
        <v>#N/A</v>
      </c>
      <c r="AJ938" s="1" t="e">
        <f t="shared" ca="1" si="194"/>
        <v>#N/A</v>
      </c>
      <c r="AK938" s="1" t="str">
        <f t="shared" ca="1" si="184"/>
        <v/>
      </c>
      <c r="AL938" s="93" t="str">
        <f ca="1">IF(ISNUMBER(AA938),IF(AA938&lt;intake_valve_lift!$B$4*1000,0,AA938),"")</f>
        <v/>
      </c>
      <c r="AM938" s="93" t="str">
        <f t="shared" ca="1" si="185"/>
        <v/>
      </c>
      <c r="AN938" s="1" t="str">
        <f t="shared" ca="1" si="186"/>
        <v/>
      </c>
      <c r="AO938" s="93" t="str">
        <f ca="1">IF(ISNUMBER(AE938),IF(AE938&lt;exhaust_valve_lift!$B$4*1000,0,AE938),"")</f>
        <v/>
      </c>
      <c r="AP938" s="93" t="str">
        <f t="shared" ca="1" si="187"/>
        <v/>
      </c>
      <c r="AQ938" s="1" t="e">
        <f ca="1"/>
        <v>#N/A</v>
      </c>
      <c r="AR938" s="1" t="e">
        <f ca="1"/>
        <v>#N/A</v>
      </c>
      <c r="AS938" s="1" t="e">
        <f ca="1"/>
        <v>#N/A</v>
      </c>
      <c r="AT938" s="1" t="e">
        <f ca="1"/>
        <v>#N/A</v>
      </c>
    </row>
    <row r="939" spans="1:46" x14ac:dyDescent="0.25">
      <c r="A939" s="8"/>
      <c r="B939" s="74"/>
      <c r="C939" s="6" t="str">
        <f t="shared" si="188"/>
        <v/>
      </c>
      <c r="D939" s="6" t="str">
        <f t="shared" si="182"/>
        <v/>
      </c>
      <c r="E939" s="3" t="str">
        <f t="shared" si="189"/>
        <v/>
      </c>
      <c r="F939" t="str">
        <f t="shared" si="190"/>
        <v/>
      </c>
      <c r="G939" s="75"/>
      <c r="H939" s="76"/>
      <c r="I939" s="6" t="str">
        <f t="shared" si="191"/>
        <v/>
      </c>
      <c r="J939" s="6" t="str">
        <f t="shared" si="183"/>
        <v/>
      </c>
      <c r="K939" s="3" t="str">
        <f t="shared" si="192"/>
        <v/>
      </c>
      <c r="L939" t="str">
        <f t="shared" si="193"/>
        <v/>
      </c>
      <c r="X939" s="1" t="e">
        <f ca="1"/>
        <v>#N/A</v>
      </c>
      <c r="Y939" s="1" t="e">
        <f ca="1"/>
        <v>#N/A</v>
      </c>
      <c r="Z939" s="92" t="e">
        <f ca="1"/>
        <v>#N/A</v>
      </c>
      <c r="AA939" s="1" t="e">
        <f ca="1"/>
        <v>#N/A</v>
      </c>
      <c r="AB939" s="1" t="e">
        <f ca="1"/>
        <v>#N/A</v>
      </c>
      <c r="AC939" s="1" t="e">
        <f ca="1"/>
        <v>#N/A</v>
      </c>
      <c r="AD939" s="1" t="e">
        <f ca="1"/>
        <v>#N/A</v>
      </c>
      <c r="AE939" s="1" t="e">
        <f ca="1"/>
        <v>#N/A</v>
      </c>
      <c r="AF939" s="1" t="e">
        <f ca="1"/>
        <v>#N/A</v>
      </c>
      <c r="AG939" s="1" t="e">
        <f ca="1"/>
        <v>#N/A</v>
      </c>
      <c r="AH939" s="1" t="e">
        <f ca="1"/>
        <v>#N/A</v>
      </c>
      <c r="AI939" s="1" t="e">
        <f ca="1"/>
        <v>#N/A</v>
      </c>
      <c r="AJ939" s="1" t="e">
        <f t="shared" ca="1" si="194"/>
        <v>#N/A</v>
      </c>
      <c r="AK939" s="1" t="str">
        <f t="shared" ca="1" si="184"/>
        <v/>
      </c>
      <c r="AL939" s="93" t="str">
        <f ca="1">IF(ISNUMBER(AA939),IF(AA939&lt;intake_valve_lift!$B$4*1000,0,AA939),"")</f>
        <v/>
      </c>
      <c r="AM939" s="93" t="str">
        <f t="shared" ca="1" si="185"/>
        <v/>
      </c>
      <c r="AN939" s="1" t="str">
        <f t="shared" ca="1" si="186"/>
        <v/>
      </c>
      <c r="AO939" s="93" t="str">
        <f ca="1">IF(ISNUMBER(AE939),IF(AE939&lt;exhaust_valve_lift!$B$4*1000,0,AE939),"")</f>
        <v/>
      </c>
      <c r="AP939" s="93" t="str">
        <f t="shared" ca="1" si="187"/>
        <v/>
      </c>
      <c r="AQ939" s="1" t="e">
        <f ca="1"/>
        <v>#N/A</v>
      </c>
      <c r="AR939" s="1" t="e">
        <f ca="1"/>
        <v>#N/A</v>
      </c>
      <c r="AS939" s="1" t="e">
        <f ca="1"/>
        <v>#N/A</v>
      </c>
      <c r="AT939" s="1" t="e">
        <f ca="1"/>
        <v>#N/A</v>
      </c>
    </row>
    <row r="940" spans="1:46" x14ac:dyDescent="0.25">
      <c r="A940" s="8"/>
      <c r="B940" s="74"/>
      <c r="C940" s="6" t="str">
        <f t="shared" si="188"/>
        <v/>
      </c>
      <c r="D940" s="6" t="str">
        <f t="shared" si="182"/>
        <v/>
      </c>
      <c r="E940" s="3" t="str">
        <f t="shared" si="189"/>
        <v/>
      </c>
      <c r="F940" t="str">
        <f t="shared" si="190"/>
        <v/>
      </c>
      <c r="G940" s="75"/>
      <c r="H940" s="76"/>
      <c r="I940" s="6" t="str">
        <f t="shared" si="191"/>
        <v/>
      </c>
      <c r="J940" s="6" t="str">
        <f t="shared" si="183"/>
        <v/>
      </c>
      <c r="K940" s="3" t="str">
        <f t="shared" si="192"/>
        <v/>
      </c>
      <c r="L940" t="str">
        <f t="shared" si="193"/>
        <v/>
      </c>
      <c r="X940" s="1" t="e">
        <f ca="1"/>
        <v>#N/A</v>
      </c>
      <c r="Y940" s="1" t="e">
        <f ca="1"/>
        <v>#N/A</v>
      </c>
      <c r="Z940" s="92" t="e">
        <f ca="1"/>
        <v>#N/A</v>
      </c>
      <c r="AA940" s="1" t="e">
        <f ca="1"/>
        <v>#N/A</v>
      </c>
      <c r="AB940" s="1" t="e">
        <f ca="1"/>
        <v>#N/A</v>
      </c>
      <c r="AC940" s="1" t="e">
        <f ca="1"/>
        <v>#N/A</v>
      </c>
      <c r="AD940" s="1" t="e">
        <f ca="1"/>
        <v>#N/A</v>
      </c>
      <c r="AE940" s="1" t="e">
        <f ca="1"/>
        <v>#N/A</v>
      </c>
      <c r="AF940" s="1" t="e">
        <f ca="1"/>
        <v>#N/A</v>
      </c>
      <c r="AG940" s="1" t="e">
        <f ca="1"/>
        <v>#N/A</v>
      </c>
      <c r="AH940" s="1" t="e">
        <f ca="1"/>
        <v>#N/A</v>
      </c>
      <c r="AI940" s="1" t="e">
        <f ca="1"/>
        <v>#N/A</v>
      </c>
      <c r="AJ940" s="1" t="e">
        <f t="shared" ca="1" si="194"/>
        <v>#N/A</v>
      </c>
      <c r="AK940" s="1" t="str">
        <f t="shared" ca="1" si="184"/>
        <v/>
      </c>
      <c r="AL940" s="93" t="str">
        <f ca="1">IF(ISNUMBER(AA940),IF(AA940&lt;intake_valve_lift!$B$4*1000,0,AA940),"")</f>
        <v/>
      </c>
      <c r="AM940" s="93" t="str">
        <f t="shared" ca="1" si="185"/>
        <v/>
      </c>
      <c r="AN940" s="1" t="str">
        <f t="shared" ca="1" si="186"/>
        <v/>
      </c>
      <c r="AO940" s="93" t="str">
        <f ca="1">IF(ISNUMBER(AE940),IF(AE940&lt;exhaust_valve_lift!$B$4*1000,0,AE940),"")</f>
        <v/>
      </c>
      <c r="AP940" s="93" t="str">
        <f t="shared" ca="1" si="187"/>
        <v/>
      </c>
      <c r="AQ940" s="1" t="e">
        <f ca="1"/>
        <v>#N/A</v>
      </c>
      <c r="AR940" s="1" t="e">
        <f ca="1"/>
        <v>#N/A</v>
      </c>
      <c r="AS940" s="1" t="e">
        <f ca="1"/>
        <v>#N/A</v>
      </c>
      <c r="AT940" s="1" t="e">
        <f ca="1"/>
        <v>#N/A</v>
      </c>
    </row>
    <row r="941" spans="1:46" x14ac:dyDescent="0.25">
      <c r="A941" s="8"/>
      <c r="B941" s="74"/>
      <c r="C941" s="6" t="str">
        <f t="shared" si="188"/>
        <v/>
      </c>
      <c r="D941" s="6" t="str">
        <f t="shared" si="182"/>
        <v/>
      </c>
      <c r="E941" s="3" t="str">
        <f t="shared" si="189"/>
        <v/>
      </c>
      <c r="F941" t="str">
        <f t="shared" si="190"/>
        <v/>
      </c>
      <c r="G941" s="75"/>
      <c r="H941" s="76"/>
      <c r="I941" s="6" t="str">
        <f t="shared" si="191"/>
        <v/>
      </c>
      <c r="J941" s="6" t="str">
        <f t="shared" si="183"/>
        <v/>
      </c>
      <c r="K941" s="3" t="str">
        <f t="shared" si="192"/>
        <v/>
      </c>
      <c r="L941" t="str">
        <f t="shared" si="193"/>
        <v/>
      </c>
      <c r="X941" s="1" t="e">
        <f ca="1"/>
        <v>#N/A</v>
      </c>
      <c r="Y941" s="1" t="e">
        <f ca="1"/>
        <v>#N/A</v>
      </c>
      <c r="Z941" s="92" t="e">
        <f ca="1"/>
        <v>#N/A</v>
      </c>
      <c r="AA941" s="1" t="e">
        <f ca="1"/>
        <v>#N/A</v>
      </c>
      <c r="AB941" s="1" t="e">
        <f ca="1"/>
        <v>#N/A</v>
      </c>
      <c r="AC941" s="1" t="e">
        <f ca="1"/>
        <v>#N/A</v>
      </c>
      <c r="AD941" s="1" t="e">
        <f ca="1"/>
        <v>#N/A</v>
      </c>
      <c r="AE941" s="1" t="e">
        <f ca="1"/>
        <v>#N/A</v>
      </c>
      <c r="AF941" s="1" t="e">
        <f ca="1"/>
        <v>#N/A</v>
      </c>
      <c r="AG941" s="1" t="e">
        <f ca="1"/>
        <v>#N/A</v>
      </c>
      <c r="AH941" s="1" t="e">
        <f ca="1"/>
        <v>#N/A</v>
      </c>
      <c r="AI941" s="1" t="e">
        <f ca="1"/>
        <v>#N/A</v>
      </c>
      <c r="AJ941" s="1" t="e">
        <f t="shared" ca="1" si="194"/>
        <v>#N/A</v>
      </c>
      <c r="AK941" s="1" t="str">
        <f t="shared" ca="1" si="184"/>
        <v/>
      </c>
      <c r="AL941" s="93" t="str">
        <f ca="1">IF(ISNUMBER(AA941),IF(AA941&lt;intake_valve_lift!$B$4*1000,0,AA941),"")</f>
        <v/>
      </c>
      <c r="AM941" s="93" t="str">
        <f t="shared" ca="1" si="185"/>
        <v/>
      </c>
      <c r="AN941" s="1" t="str">
        <f t="shared" ca="1" si="186"/>
        <v/>
      </c>
      <c r="AO941" s="93" t="str">
        <f ca="1">IF(ISNUMBER(AE941),IF(AE941&lt;exhaust_valve_lift!$B$4*1000,0,AE941),"")</f>
        <v/>
      </c>
      <c r="AP941" s="93" t="str">
        <f t="shared" ca="1" si="187"/>
        <v/>
      </c>
      <c r="AQ941" s="1" t="e">
        <f ca="1"/>
        <v>#N/A</v>
      </c>
      <c r="AR941" s="1" t="e">
        <f ca="1"/>
        <v>#N/A</v>
      </c>
      <c r="AS941" s="1" t="e">
        <f ca="1"/>
        <v>#N/A</v>
      </c>
      <c r="AT941" s="1" t="e">
        <f ca="1"/>
        <v>#N/A</v>
      </c>
    </row>
    <row r="942" spans="1:46" x14ac:dyDescent="0.25">
      <c r="A942" s="8"/>
      <c r="B942" s="74"/>
      <c r="C942" s="6" t="str">
        <f t="shared" si="188"/>
        <v/>
      </c>
      <c r="D942" s="6" t="str">
        <f t="shared" si="182"/>
        <v/>
      </c>
      <c r="E942" s="3" t="str">
        <f t="shared" si="189"/>
        <v/>
      </c>
      <c r="F942" t="str">
        <f t="shared" si="190"/>
        <v/>
      </c>
      <c r="G942" s="75"/>
      <c r="H942" s="76"/>
      <c r="I942" s="6" t="str">
        <f t="shared" si="191"/>
        <v/>
      </c>
      <c r="J942" s="6" t="str">
        <f t="shared" si="183"/>
        <v/>
      </c>
      <c r="K942" s="3" t="str">
        <f t="shared" si="192"/>
        <v/>
      </c>
      <c r="L942" t="str">
        <f t="shared" si="193"/>
        <v/>
      </c>
      <c r="X942" s="1" t="e">
        <f ca="1"/>
        <v>#N/A</v>
      </c>
      <c r="Y942" s="1" t="e">
        <f ca="1"/>
        <v>#N/A</v>
      </c>
      <c r="Z942" s="92" t="e">
        <f ca="1"/>
        <v>#N/A</v>
      </c>
      <c r="AA942" s="1" t="e">
        <f ca="1"/>
        <v>#N/A</v>
      </c>
      <c r="AB942" s="1" t="e">
        <f ca="1"/>
        <v>#N/A</v>
      </c>
      <c r="AC942" s="1" t="e">
        <f ca="1"/>
        <v>#N/A</v>
      </c>
      <c r="AD942" s="1" t="e">
        <f ca="1"/>
        <v>#N/A</v>
      </c>
      <c r="AE942" s="1" t="e">
        <f ca="1"/>
        <v>#N/A</v>
      </c>
      <c r="AF942" s="1" t="e">
        <f ca="1"/>
        <v>#N/A</v>
      </c>
      <c r="AG942" s="1" t="e">
        <f ca="1"/>
        <v>#N/A</v>
      </c>
      <c r="AH942" s="1" t="e">
        <f ca="1"/>
        <v>#N/A</v>
      </c>
      <c r="AI942" s="1" t="e">
        <f ca="1"/>
        <v>#N/A</v>
      </c>
      <c r="AJ942" s="1" t="e">
        <f t="shared" ca="1" si="194"/>
        <v>#N/A</v>
      </c>
      <c r="AK942" s="1" t="str">
        <f t="shared" ca="1" si="184"/>
        <v/>
      </c>
      <c r="AL942" s="93" t="str">
        <f ca="1">IF(ISNUMBER(AA942),IF(AA942&lt;intake_valve_lift!$B$4*1000,0,AA942),"")</f>
        <v/>
      </c>
      <c r="AM942" s="93" t="str">
        <f t="shared" ca="1" si="185"/>
        <v/>
      </c>
      <c r="AN942" s="1" t="str">
        <f t="shared" ca="1" si="186"/>
        <v/>
      </c>
      <c r="AO942" s="93" t="str">
        <f ca="1">IF(ISNUMBER(AE942),IF(AE942&lt;exhaust_valve_lift!$B$4*1000,0,AE942),"")</f>
        <v/>
      </c>
      <c r="AP942" s="93" t="str">
        <f t="shared" ca="1" si="187"/>
        <v/>
      </c>
      <c r="AQ942" s="1" t="e">
        <f ca="1"/>
        <v>#N/A</v>
      </c>
      <c r="AR942" s="1" t="e">
        <f ca="1"/>
        <v>#N/A</v>
      </c>
      <c r="AS942" s="1" t="e">
        <f ca="1"/>
        <v>#N/A</v>
      </c>
      <c r="AT942" s="1" t="e">
        <f ca="1"/>
        <v>#N/A</v>
      </c>
    </row>
    <row r="943" spans="1:46" x14ac:dyDescent="0.25">
      <c r="A943" s="8"/>
      <c r="B943" s="74"/>
      <c r="C943" s="6" t="str">
        <f t="shared" si="188"/>
        <v/>
      </c>
      <c r="D943" s="6" t="str">
        <f t="shared" si="182"/>
        <v/>
      </c>
      <c r="E943" s="3" t="str">
        <f t="shared" si="189"/>
        <v/>
      </c>
      <c r="F943" t="str">
        <f t="shared" si="190"/>
        <v/>
      </c>
      <c r="G943" s="75"/>
      <c r="H943" s="76"/>
      <c r="I943" s="6" t="str">
        <f t="shared" si="191"/>
        <v/>
      </c>
      <c r="J943" s="6" t="str">
        <f t="shared" si="183"/>
        <v/>
      </c>
      <c r="K943" s="3" t="str">
        <f t="shared" si="192"/>
        <v/>
      </c>
      <c r="L943" t="str">
        <f t="shared" si="193"/>
        <v/>
      </c>
      <c r="X943" s="1" t="e">
        <f ca="1"/>
        <v>#N/A</v>
      </c>
      <c r="Y943" s="1" t="e">
        <f ca="1"/>
        <v>#N/A</v>
      </c>
      <c r="Z943" s="92" t="e">
        <f ca="1"/>
        <v>#N/A</v>
      </c>
      <c r="AA943" s="1" t="e">
        <f ca="1"/>
        <v>#N/A</v>
      </c>
      <c r="AB943" s="1" t="e">
        <f ca="1"/>
        <v>#N/A</v>
      </c>
      <c r="AC943" s="1" t="e">
        <f ca="1"/>
        <v>#N/A</v>
      </c>
      <c r="AD943" s="1" t="e">
        <f ca="1"/>
        <v>#N/A</v>
      </c>
      <c r="AE943" s="1" t="e">
        <f ca="1"/>
        <v>#N/A</v>
      </c>
      <c r="AF943" s="1" t="e">
        <f ca="1"/>
        <v>#N/A</v>
      </c>
      <c r="AG943" s="1" t="e">
        <f ca="1"/>
        <v>#N/A</v>
      </c>
      <c r="AH943" s="1" t="e">
        <f ca="1"/>
        <v>#N/A</v>
      </c>
      <c r="AI943" s="1" t="e">
        <f ca="1"/>
        <v>#N/A</v>
      </c>
      <c r="AJ943" s="1" t="e">
        <f t="shared" ca="1" si="194"/>
        <v>#N/A</v>
      </c>
      <c r="AK943" s="1" t="str">
        <f t="shared" ca="1" si="184"/>
        <v/>
      </c>
      <c r="AL943" s="93" t="str">
        <f ca="1">IF(ISNUMBER(AA943),IF(AA943&lt;intake_valve_lift!$B$4*1000,0,AA943),"")</f>
        <v/>
      </c>
      <c r="AM943" s="93" t="str">
        <f t="shared" ca="1" si="185"/>
        <v/>
      </c>
      <c r="AN943" s="1" t="str">
        <f t="shared" ca="1" si="186"/>
        <v/>
      </c>
      <c r="AO943" s="93" t="str">
        <f ca="1">IF(ISNUMBER(AE943),IF(AE943&lt;exhaust_valve_lift!$B$4*1000,0,AE943),"")</f>
        <v/>
      </c>
      <c r="AP943" s="93" t="str">
        <f t="shared" ca="1" si="187"/>
        <v/>
      </c>
      <c r="AQ943" s="1" t="e">
        <f ca="1"/>
        <v>#N/A</v>
      </c>
      <c r="AR943" s="1" t="e">
        <f ca="1"/>
        <v>#N/A</v>
      </c>
      <c r="AS943" s="1" t="e">
        <f ca="1"/>
        <v>#N/A</v>
      </c>
      <c r="AT943" s="1" t="e">
        <f ca="1"/>
        <v>#N/A</v>
      </c>
    </row>
    <row r="944" spans="1:46" x14ac:dyDescent="0.25">
      <c r="A944" s="8"/>
      <c r="B944" s="74"/>
      <c r="C944" s="6" t="str">
        <f t="shared" si="188"/>
        <v/>
      </c>
      <c r="D944" s="6" t="str">
        <f t="shared" si="182"/>
        <v/>
      </c>
      <c r="E944" s="3" t="str">
        <f t="shared" si="189"/>
        <v/>
      </c>
      <c r="F944" t="str">
        <f t="shared" si="190"/>
        <v/>
      </c>
      <c r="G944" s="75"/>
      <c r="H944" s="76"/>
      <c r="I944" s="6" t="str">
        <f t="shared" si="191"/>
        <v/>
      </c>
      <c r="J944" s="6" t="str">
        <f t="shared" si="183"/>
        <v/>
      </c>
      <c r="K944" s="3" t="str">
        <f t="shared" si="192"/>
        <v/>
      </c>
      <c r="L944" t="str">
        <f t="shared" si="193"/>
        <v/>
      </c>
      <c r="X944" s="1" t="e">
        <f ca="1"/>
        <v>#N/A</v>
      </c>
      <c r="Y944" s="1" t="e">
        <f ca="1"/>
        <v>#N/A</v>
      </c>
      <c r="Z944" s="92" t="e">
        <f ca="1"/>
        <v>#N/A</v>
      </c>
      <c r="AA944" s="1" t="e">
        <f ca="1"/>
        <v>#N/A</v>
      </c>
      <c r="AB944" s="1" t="e">
        <f ca="1"/>
        <v>#N/A</v>
      </c>
      <c r="AC944" s="1" t="e">
        <f ca="1"/>
        <v>#N/A</v>
      </c>
      <c r="AD944" s="1" t="e">
        <f ca="1"/>
        <v>#N/A</v>
      </c>
      <c r="AE944" s="1" t="e">
        <f ca="1"/>
        <v>#N/A</v>
      </c>
      <c r="AF944" s="1" t="e">
        <f ca="1"/>
        <v>#N/A</v>
      </c>
      <c r="AG944" s="1" t="e">
        <f ca="1"/>
        <v>#N/A</v>
      </c>
      <c r="AH944" s="1" t="e">
        <f ca="1"/>
        <v>#N/A</v>
      </c>
      <c r="AI944" s="1" t="e">
        <f ca="1"/>
        <v>#N/A</v>
      </c>
      <c r="AJ944" s="1" t="e">
        <f t="shared" ca="1" si="194"/>
        <v>#N/A</v>
      </c>
      <c r="AK944" s="1" t="str">
        <f t="shared" ca="1" si="184"/>
        <v/>
      </c>
      <c r="AL944" s="93" t="str">
        <f ca="1">IF(ISNUMBER(AA944),IF(AA944&lt;intake_valve_lift!$B$4*1000,0,AA944),"")</f>
        <v/>
      </c>
      <c r="AM944" s="93" t="str">
        <f t="shared" ca="1" si="185"/>
        <v/>
      </c>
      <c r="AN944" s="1" t="str">
        <f t="shared" ca="1" si="186"/>
        <v/>
      </c>
      <c r="AO944" s="93" t="str">
        <f ca="1">IF(ISNUMBER(AE944),IF(AE944&lt;exhaust_valve_lift!$B$4*1000,0,AE944),"")</f>
        <v/>
      </c>
      <c r="AP944" s="93" t="str">
        <f t="shared" ca="1" si="187"/>
        <v/>
      </c>
      <c r="AQ944" s="1" t="e">
        <f ca="1"/>
        <v>#N/A</v>
      </c>
      <c r="AR944" s="1" t="e">
        <f ca="1"/>
        <v>#N/A</v>
      </c>
      <c r="AS944" s="1" t="e">
        <f ca="1"/>
        <v>#N/A</v>
      </c>
      <c r="AT944" s="1" t="e">
        <f ca="1"/>
        <v>#N/A</v>
      </c>
    </row>
    <row r="945" spans="1:46" x14ac:dyDescent="0.25">
      <c r="A945" s="8"/>
      <c r="B945" s="74"/>
      <c r="C945" s="6" t="str">
        <f t="shared" si="188"/>
        <v/>
      </c>
      <c r="D945" s="6" t="str">
        <f t="shared" si="182"/>
        <v/>
      </c>
      <c r="E945" s="3" t="str">
        <f t="shared" si="189"/>
        <v/>
      </c>
      <c r="F945" t="str">
        <f t="shared" si="190"/>
        <v/>
      </c>
      <c r="G945" s="75"/>
      <c r="H945" s="76"/>
      <c r="I945" s="6" t="str">
        <f t="shared" si="191"/>
        <v/>
      </c>
      <c r="J945" s="6" t="str">
        <f t="shared" si="183"/>
        <v/>
      </c>
      <c r="K945" s="3" t="str">
        <f t="shared" si="192"/>
        <v/>
      </c>
      <c r="L945" t="str">
        <f t="shared" si="193"/>
        <v/>
      </c>
      <c r="X945" s="1" t="e">
        <f ca="1"/>
        <v>#N/A</v>
      </c>
      <c r="Y945" s="1" t="e">
        <f ca="1"/>
        <v>#N/A</v>
      </c>
      <c r="Z945" s="92" t="e">
        <f ca="1"/>
        <v>#N/A</v>
      </c>
      <c r="AA945" s="1" t="e">
        <f ca="1"/>
        <v>#N/A</v>
      </c>
      <c r="AB945" s="1" t="e">
        <f ca="1"/>
        <v>#N/A</v>
      </c>
      <c r="AC945" s="1" t="e">
        <f ca="1"/>
        <v>#N/A</v>
      </c>
      <c r="AD945" s="1" t="e">
        <f ca="1"/>
        <v>#N/A</v>
      </c>
      <c r="AE945" s="1" t="e">
        <f ca="1"/>
        <v>#N/A</v>
      </c>
      <c r="AF945" s="1" t="e">
        <f ca="1"/>
        <v>#N/A</v>
      </c>
      <c r="AG945" s="1" t="e">
        <f ca="1"/>
        <v>#N/A</v>
      </c>
      <c r="AH945" s="1" t="e">
        <f ca="1"/>
        <v>#N/A</v>
      </c>
      <c r="AI945" s="1" t="e">
        <f ca="1"/>
        <v>#N/A</v>
      </c>
      <c r="AJ945" s="1" t="e">
        <f t="shared" ca="1" si="194"/>
        <v>#N/A</v>
      </c>
      <c r="AK945" s="1" t="str">
        <f t="shared" ca="1" si="184"/>
        <v/>
      </c>
      <c r="AL945" s="93" t="str">
        <f ca="1">IF(ISNUMBER(AA945),IF(AA945&lt;intake_valve_lift!$B$4*1000,0,AA945),"")</f>
        <v/>
      </c>
      <c r="AM945" s="93" t="str">
        <f t="shared" ca="1" si="185"/>
        <v/>
      </c>
      <c r="AN945" s="1" t="str">
        <f t="shared" ca="1" si="186"/>
        <v/>
      </c>
      <c r="AO945" s="93" t="str">
        <f ca="1">IF(ISNUMBER(AE945),IF(AE945&lt;exhaust_valve_lift!$B$4*1000,0,AE945),"")</f>
        <v/>
      </c>
      <c r="AP945" s="93" t="str">
        <f t="shared" ca="1" si="187"/>
        <v/>
      </c>
      <c r="AQ945" s="1" t="e">
        <f ca="1"/>
        <v>#N/A</v>
      </c>
      <c r="AR945" s="1" t="e">
        <f ca="1"/>
        <v>#N/A</v>
      </c>
      <c r="AS945" s="1" t="e">
        <f ca="1"/>
        <v>#N/A</v>
      </c>
      <c r="AT945" s="1" t="e">
        <f ca="1"/>
        <v>#N/A</v>
      </c>
    </row>
    <row r="946" spans="1:46" x14ac:dyDescent="0.25">
      <c r="A946" s="8"/>
      <c r="B946" s="74"/>
      <c r="C946" s="6" t="str">
        <f t="shared" si="188"/>
        <v/>
      </c>
      <c r="D946" s="6" t="str">
        <f t="shared" si="182"/>
        <v/>
      </c>
      <c r="E946" s="3" t="str">
        <f t="shared" si="189"/>
        <v/>
      </c>
      <c r="F946" t="str">
        <f t="shared" si="190"/>
        <v/>
      </c>
      <c r="G946" s="75"/>
      <c r="H946" s="76"/>
      <c r="I946" s="6" t="str">
        <f t="shared" si="191"/>
        <v/>
      </c>
      <c r="J946" s="6" t="str">
        <f t="shared" si="183"/>
        <v/>
      </c>
      <c r="K946" s="3" t="str">
        <f t="shared" si="192"/>
        <v/>
      </c>
      <c r="L946" t="str">
        <f t="shared" si="193"/>
        <v/>
      </c>
      <c r="X946" s="1" t="e">
        <f ca="1"/>
        <v>#N/A</v>
      </c>
      <c r="Y946" s="1" t="e">
        <f ca="1"/>
        <v>#N/A</v>
      </c>
      <c r="Z946" s="92" t="e">
        <f ca="1"/>
        <v>#N/A</v>
      </c>
      <c r="AA946" s="1" t="e">
        <f ca="1"/>
        <v>#N/A</v>
      </c>
      <c r="AB946" s="1" t="e">
        <f ca="1"/>
        <v>#N/A</v>
      </c>
      <c r="AC946" s="1" t="e">
        <f ca="1"/>
        <v>#N/A</v>
      </c>
      <c r="AD946" s="1" t="e">
        <f ca="1"/>
        <v>#N/A</v>
      </c>
      <c r="AE946" s="1" t="e">
        <f ca="1"/>
        <v>#N/A</v>
      </c>
      <c r="AF946" s="1" t="e">
        <f ca="1"/>
        <v>#N/A</v>
      </c>
      <c r="AG946" s="1" t="e">
        <f ca="1"/>
        <v>#N/A</v>
      </c>
      <c r="AH946" s="1" t="e">
        <f ca="1"/>
        <v>#N/A</v>
      </c>
      <c r="AI946" s="1" t="e">
        <f ca="1"/>
        <v>#N/A</v>
      </c>
      <c r="AJ946" s="1" t="e">
        <f t="shared" ca="1" si="194"/>
        <v>#N/A</v>
      </c>
      <c r="AK946" s="1" t="str">
        <f t="shared" ca="1" si="184"/>
        <v/>
      </c>
      <c r="AL946" s="93" t="str">
        <f ca="1">IF(ISNUMBER(AA946),IF(AA946&lt;intake_valve_lift!$B$4*1000,0,AA946),"")</f>
        <v/>
      </c>
      <c r="AM946" s="93" t="str">
        <f t="shared" ca="1" si="185"/>
        <v/>
      </c>
      <c r="AN946" s="1" t="str">
        <f t="shared" ca="1" si="186"/>
        <v/>
      </c>
      <c r="AO946" s="93" t="str">
        <f ca="1">IF(ISNUMBER(AE946),IF(AE946&lt;exhaust_valve_lift!$B$4*1000,0,AE946),"")</f>
        <v/>
      </c>
      <c r="AP946" s="93" t="str">
        <f t="shared" ca="1" si="187"/>
        <v/>
      </c>
      <c r="AQ946" s="1" t="e">
        <f ca="1"/>
        <v>#N/A</v>
      </c>
      <c r="AR946" s="1" t="e">
        <f ca="1"/>
        <v>#N/A</v>
      </c>
      <c r="AS946" s="1" t="e">
        <f ca="1"/>
        <v>#N/A</v>
      </c>
      <c r="AT946" s="1" t="e">
        <f ca="1"/>
        <v>#N/A</v>
      </c>
    </row>
    <row r="947" spans="1:46" x14ac:dyDescent="0.25">
      <c r="A947" s="8"/>
      <c r="B947" s="74"/>
      <c r="C947" s="6" t="str">
        <f t="shared" si="188"/>
        <v/>
      </c>
      <c r="D947" s="6" t="str">
        <f t="shared" si="182"/>
        <v/>
      </c>
      <c r="E947" s="3" t="str">
        <f t="shared" si="189"/>
        <v/>
      </c>
      <c r="F947" t="str">
        <f t="shared" si="190"/>
        <v/>
      </c>
      <c r="G947" s="75"/>
      <c r="H947" s="76"/>
      <c r="I947" s="6" t="str">
        <f t="shared" si="191"/>
        <v/>
      </c>
      <c r="J947" s="6" t="str">
        <f t="shared" si="183"/>
        <v/>
      </c>
      <c r="K947" s="3" t="str">
        <f t="shared" si="192"/>
        <v/>
      </c>
      <c r="L947" t="str">
        <f t="shared" si="193"/>
        <v/>
      </c>
      <c r="X947" s="1" t="e">
        <f ca="1"/>
        <v>#N/A</v>
      </c>
      <c r="Y947" s="1" t="e">
        <f ca="1"/>
        <v>#N/A</v>
      </c>
      <c r="Z947" s="92" t="e">
        <f ca="1"/>
        <v>#N/A</v>
      </c>
      <c r="AA947" s="1" t="e">
        <f ca="1"/>
        <v>#N/A</v>
      </c>
      <c r="AB947" s="1" t="e">
        <f ca="1"/>
        <v>#N/A</v>
      </c>
      <c r="AC947" s="1" t="e">
        <f ca="1"/>
        <v>#N/A</v>
      </c>
      <c r="AD947" s="1" t="e">
        <f ca="1"/>
        <v>#N/A</v>
      </c>
      <c r="AE947" s="1" t="e">
        <f ca="1"/>
        <v>#N/A</v>
      </c>
      <c r="AF947" s="1" t="e">
        <f ca="1"/>
        <v>#N/A</v>
      </c>
      <c r="AG947" s="1" t="e">
        <f ca="1"/>
        <v>#N/A</v>
      </c>
      <c r="AH947" s="1" t="e">
        <f ca="1"/>
        <v>#N/A</v>
      </c>
      <c r="AI947" s="1" t="e">
        <f ca="1"/>
        <v>#N/A</v>
      </c>
      <c r="AJ947" s="1" t="e">
        <f t="shared" ca="1" si="194"/>
        <v>#N/A</v>
      </c>
      <c r="AK947" s="1" t="str">
        <f t="shared" ca="1" si="184"/>
        <v/>
      </c>
      <c r="AL947" s="93" t="str">
        <f ca="1">IF(ISNUMBER(AA947),IF(AA947&lt;intake_valve_lift!$B$4*1000,0,AA947),"")</f>
        <v/>
      </c>
      <c r="AM947" s="93" t="str">
        <f t="shared" ca="1" si="185"/>
        <v/>
      </c>
      <c r="AN947" s="1" t="str">
        <f t="shared" ca="1" si="186"/>
        <v/>
      </c>
      <c r="AO947" s="93" t="str">
        <f ca="1">IF(ISNUMBER(AE947),IF(AE947&lt;exhaust_valve_lift!$B$4*1000,0,AE947),"")</f>
        <v/>
      </c>
      <c r="AP947" s="93" t="str">
        <f t="shared" ca="1" si="187"/>
        <v/>
      </c>
      <c r="AQ947" s="1" t="e">
        <f ca="1"/>
        <v>#N/A</v>
      </c>
      <c r="AR947" s="1" t="e">
        <f ca="1"/>
        <v>#N/A</v>
      </c>
      <c r="AS947" s="1" t="e">
        <f ca="1"/>
        <v>#N/A</v>
      </c>
      <c r="AT947" s="1" t="e">
        <f ca="1"/>
        <v>#N/A</v>
      </c>
    </row>
    <row r="948" spans="1:46" x14ac:dyDescent="0.25">
      <c r="A948" s="8"/>
      <c r="B948" s="74"/>
      <c r="C948" s="6" t="str">
        <f t="shared" si="188"/>
        <v/>
      </c>
      <c r="D948" s="6" t="str">
        <f t="shared" si="182"/>
        <v/>
      </c>
      <c r="E948" s="3" t="str">
        <f t="shared" si="189"/>
        <v/>
      </c>
      <c r="F948" t="str">
        <f t="shared" si="190"/>
        <v/>
      </c>
      <c r="G948" s="75"/>
      <c r="H948" s="76"/>
      <c r="I948" s="6" t="str">
        <f t="shared" si="191"/>
        <v/>
      </c>
      <c r="J948" s="6" t="str">
        <f t="shared" si="183"/>
        <v/>
      </c>
      <c r="K948" s="3" t="str">
        <f t="shared" si="192"/>
        <v/>
      </c>
      <c r="L948" t="str">
        <f t="shared" si="193"/>
        <v/>
      </c>
      <c r="X948" s="1" t="e">
        <f ca="1"/>
        <v>#N/A</v>
      </c>
      <c r="Y948" s="1" t="e">
        <f ca="1"/>
        <v>#N/A</v>
      </c>
      <c r="Z948" s="92" t="e">
        <f ca="1"/>
        <v>#N/A</v>
      </c>
      <c r="AA948" s="1" t="e">
        <f ca="1"/>
        <v>#N/A</v>
      </c>
      <c r="AB948" s="1" t="e">
        <f ca="1"/>
        <v>#N/A</v>
      </c>
      <c r="AC948" s="1" t="e">
        <f ca="1"/>
        <v>#N/A</v>
      </c>
      <c r="AD948" s="1" t="e">
        <f ca="1"/>
        <v>#N/A</v>
      </c>
      <c r="AE948" s="1" t="e">
        <f ca="1"/>
        <v>#N/A</v>
      </c>
      <c r="AF948" s="1" t="e">
        <f ca="1"/>
        <v>#N/A</v>
      </c>
      <c r="AG948" s="1" t="e">
        <f ca="1"/>
        <v>#N/A</v>
      </c>
      <c r="AH948" s="1" t="e">
        <f ca="1"/>
        <v>#N/A</v>
      </c>
      <c r="AI948" s="1" t="e">
        <f ca="1"/>
        <v>#N/A</v>
      </c>
      <c r="AJ948" s="1" t="e">
        <f t="shared" ca="1" si="194"/>
        <v>#N/A</v>
      </c>
      <c r="AK948" s="1" t="str">
        <f t="shared" ca="1" si="184"/>
        <v/>
      </c>
      <c r="AL948" s="93" t="str">
        <f ca="1">IF(ISNUMBER(AA948),IF(AA948&lt;intake_valve_lift!$B$4*1000,0,AA948),"")</f>
        <v/>
      </c>
      <c r="AM948" s="93" t="str">
        <f t="shared" ca="1" si="185"/>
        <v/>
      </c>
      <c r="AN948" s="1" t="str">
        <f t="shared" ca="1" si="186"/>
        <v/>
      </c>
      <c r="AO948" s="93" t="str">
        <f ca="1">IF(ISNUMBER(AE948),IF(AE948&lt;exhaust_valve_lift!$B$4*1000,0,AE948),"")</f>
        <v/>
      </c>
      <c r="AP948" s="93" t="str">
        <f t="shared" ca="1" si="187"/>
        <v/>
      </c>
      <c r="AQ948" s="1" t="e">
        <f ca="1"/>
        <v>#N/A</v>
      </c>
      <c r="AR948" s="1" t="e">
        <f ca="1"/>
        <v>#N/A</v>
      </c>
      <c r="AS948" s="1" t="e">
        <f ca="1"/>
        <v>#N/A</v>
      </c>
      <c r="AT948" s="1" t="e">
        <f ca="1"/>
        <v>#N/A</v>
      </c>
    </row>
    <row r="949" spans="1:46" x14ac:dyDescent="0.25">
      <c r="A949" s="8"/>
      <c r="B949" s="74"/>
      <c r="C949" s="6" t="str">
        <f t="shared" si="188"/>
        <v/>
      </c>
      <c r="D949" s="6" t="str">
        <f t="shared" si="182"/>
        <v/>
      </c>
      <c r="E949" s="3" t="str">
        <f t="shared" si="189"/>
        <v/>
      </c>
      <c r="F949" t="str">
        <f t="shared" si="190"/>
        <v/>
      </c>
      <c r="G949" s="75"/>
      <c r="H949" s="76"/>
      <c r="I949" s="6" t="str">
        <f t="shared" si="191"/>
        <v/>
      </c>
      <c r="J949" s="6" t="str">
        <f t="shared" si="183"/>
        <v/>
      </c>
      <c r="K949" s="3" t="str">
        <f t="shared" si="192"/>
        <v/>
      </c>
      <c r="L949" t="str">
        <f t="shared" si="193"/>
        <v/>
      </c>
      <c r="X949" s="1" t="e">
        <f ca="1"/>
        <v>#N/A</v>
      </c>
      <c r="Y949" s="1" t="e">
        <f ca="1"/>
        <v>#N/A</v>
      </c>
      <c r="Z949" s="92" t="e">
        <f ca="1"/>
        <v>#N/A</v>
      </c>
      <c r="AA949" s="1" t="e">
        <f ca="1"/>
        <v>#N/A</v>
      </c>
      <c r="AB949" s="1" t="e">
        <f ca="1"/>
        <v>#N/A</v>
      </c>
      <c r="AC949" s="1" t="e">
        <f ca="1"/>
        <v>#N/A</v>
      </c>
      <c r="AD949" s="1" t="e">
        <f ca="1"/>
        <v>#N/A</v>
      </c>
      <c r="AE949" s="1" t="e">
        <f ca="1"/>
        <v>#N/A</v>
      </c>
      <c r="AF949" s="1" t="e">
        <f ca="1"/>
        <v>#N/A</v>
      </c>
      <c r="AG949" s="1" t="e">
        <f ca="1"/>
        <v>#N/A</v>
      </c>
      <c r="AH949" s="1" t="e">
        <f ca="1"/>
        <v>#N/A</v>
      </c>
      <c r="AI949" s="1" t="e">
        <f ca="1"/>
        <v>#N/A</v>
      </c>
      <c r="AJ949" s="1" t="e">
        <f t="shared" ca="1" si="194"/>
        <v>#N/A</v>
      </c>
      <c r="AK949" s="1" t="str">
        <f t="shared" ca="1" si="184"/>
        <v/>
      </c>
      <c r="AL949" s="93" t="str">
        <f ca="1">IF(ISNUMBER(AA949),IF(AA949&lt;intake_valve_lift!$B$4*1000,0,AA949),"")</f>
        <v/>
      </c>
      <c r="AM949" s="93" t="str">
        <f t="shared" ca="1" si="185"/>
        <v/>
      </c>
      <c r="AN949" s="1" t="str">
        <f t="shared" ca="1" si="186"/>
        <v/>
      </c>
      <c r="AO949" s="93" t="str">
        <f ca="1">IF(ISNUMBER(AE949),IF(AE949&lt;exhaust_valve_lift!$B$4*1000,0,AE949),"")</f>
        <v/>
      </c>
      <c r="AP949" s="93" t="str">
        <f t="shared" ca="1" si="187"/>
        <v/>
      </c>
      <c r="AQ949" s="1" t="e">
        <f ca="1"/>
        <v>#N/A</v>
      </c>
      <c r="AR949" s="1" t="e">
        <f ca="1"/>
        <v>#N/A</v>
      </c>
      <c r="AS949" s="1" t="e">
        <f ca="1"/>
        <v>#N/A</v>
      </c>
      <c r="AT949" s="1" t="e">
        <f ca="1"/>
        <v>#N/A</v>
      </c>
    </row>
    <row r="950" spans="1:46" x14ac:dyDescent="0.25">
      <c r="A950" s="8"/>
      <c r="B950" s="74"/>
      <c r="C950" s="6" t="str">
        <f t="shared" si="188"/>
        <v/>
      </c>
      <c r="D950" s="6" t="str">
        <f t="shared" ref="D950:D1004" si="195">IF(AND(C950=0,C951=0,C949=0),1000,C950)</f>
        <v/>
      </c>
      <c r="E950" s="3" t="str">
        <f t="shared" si="189"/>
        <v/>
      </c>
      <c r="F950" t="str">
        <f t="shared" si="190"/>
        <v/>
      </c>
      <c r="G950" s="75"/>
      <c r="H950" s="76"/>
      <c r="I950" s="6" t="str">
        <f t="shared" si="191"/>
        <v/>
      </c>
      <c r="J950" s="6" t="str">
        <f t="shared" ref="J950:J1004" si="196">IF(AND(I950=0,I951=0,I949=0),1000,I950)</f>
        <v/>
      </c>
      <c r="K950" s="3" t="str">
        <f t="shared" si="192"/>
        <v/>
      </c>
      <c r="L950" t="str">
        <f t="shared" si="193"/>
        <v/>
      </c>
      <c r="X950" s="1" t="e">
        <f ca="1"/>
        <v>#N/A</v>
      </c>
      <c r="Y950" s="1" t="e">
        <f ca="1"/>
        <v>#N/A</v>
      </c>
      <c r="Z950" s="92" t="e">
        <f ca="1"/>
        <v>#N/A</v>
      </c>
      <c r="AA950" s="1" t="e">
        <f ca="1"/>
        <v>#N/A</v>
      </c>
      <c r="AB950" s="1" t="e">
        <f ca="1"/>
        <v>#N/A</v>
      </c>
      <c r="AC950" s="1" t="e">
        <f ca="1"/>
        <v>#N/A</v>
      </c>
      <c r="AD950" s="1" t="e">
        <f ca="1"/>
        <v>#N/A</v>
      </c>
      <c r="AE950" s="1" t="e">
        <f ca="1"/>
        <v>#N/A</v>
      </c>
      <c r="AF950" s="1" t="e">
        <f ca="1"/>
        <v>#N/A</v>
      </c>
      <c r="AG950" s="1" t="e">
        <f ca="1"/>
        <v>#N/A</v>
      </c>
      <c r="AH950" s="1" t="e">
        <f ca="1"/>
        <v>#N/A</v>
      </c>
      <c r="AI950" s="1" t="e">
        <f ca="1"/>
        <v>#N/A</v>
      </c>
      <c r="AJ950" s="1" t="e">
        <f t="shared" ca="1" si="194"/>
        <v>#N/A</v>
      </c>
      <c r="AK950" s="1" t="str">
        <f t="shared" ref="AK950:AK1005" ca="1" si="197">IF(ISNUMBER(AL950),Z950,"")</f>
        <v/>
      </c>
      <c r="AL950" s="93" t="str">
        <f ca="1">IF(ISNUMBER(AA950),IF(AA950&lt;intake_valve_lift!$B$4*1000,0,AA950),"")</f>
        <v/>
      </c>
      <c r="AM950" s="93" t="str">
        <f t="shared" ref="AM950:AM1005" ca="1" si="198">IF(AND(AL950=0,AL951=0,AL949=0),1000,AL950)</f>
        <v/>
      </c>
      <c r="AN950" s="1" t="str">
        <f t="shared" ref="AN950:AN1005" ca="1" si="199">IF(ISNUMBER(AO950),AD950,"")</f>
        <v/>
      </c>
      <c r="AO950" s="93" t="str">
        <f ca="1">IF(ISNUMBER(AE950),IF(AE950&lt;exhaust_valve_lift!$B$4*1000,0,AE950),"")</f>
        <v/>
      </c>
      <c r="AP950" s="93" t="str">
        <f t="shared" ref="AP950:AP1005" ca="1" si="200">IF(AND(AO950=0,AO951=0,AO949=0),1000,AO950)</f>
        <v/>
      </c>
      <c r="AQ950" s="1" t="e">
        <f ca="1"/>
        <v>#N/A</v>
      </c>
      <c r="AR950" s="1" t="e">
        <f ca="1"/>
        <v>#N/A</v>
      </c>
      <c r="AS950" s="1" t="e">
        <f ca="1"/>
        <v>#N/A</v>
      </c>
      <c r="AT950" s="1" t="e">
        <f ca="1"/>
        <v>#N/A</v>
      </c>
    </row>
    <row r="951" spans="1:46" x14ac:dyDescent="0.25">
      <c r="A951" s="8"/>
      <c r="B951" s="74"/>
      <c r="C951" s="6" t="str">
        <f t="shared" si="188"/>
        <v/>
      </c>
      <c r="D951" s="6" t="str">
        <f t="shared" si="195"/>
        <v/>
      </c>
      <c r="E951" s="3" t="str">
        <f t="shared" si="189"/>
        <v/>
      </c>
      <c r="F951" t="str">
        <f t="shared" si="190"/>
        <v/>
      </c>
      <c r="G951" s="75"/>
      <c r="H951" s="76"/>
      <c r="I951" s="6" t="str">
        <f t="shared" si="191"/>
        <v/>
      </c>
      <c r="J951" s="6" t="str">
        <f t="shared" si="196"/>
        <v/>
      </c>
      <c r="K951" s="3" t="str">
        <f t="shared" si="192"/>
        <v/>
      </c>
      <c r="L951" t="str">
        <f t="shared" si="193"/>
        <v/>
      </c>
      <c r="X951" s="1" t="e">
        <f ca="1"/>
        <v>#N/A</v>
      </c>
      <c r="Y951" s="1" t="e">
        <f ca="1"/>
        <v>#N/A</v>
      </c>
      <c r="Z951" s="92" t="e">
        <f ca="1"/>
        <v>#N/A</v>
      </c>
      <c r="AA951" s="1" t="e">
        <f ca="1"/>
        <v>#N/A</v>
      </c>
      <c r="AB951" s="1" t="e">
        <f ca="1"/>
        <v>#N/A</v>
      </c>
      <c r="AC951" s="1" t="e">
        <f ca="1"/>
        <v>#N/A</v>
      </c>
      <c r="AD951" s="1" t="e">
        <f ca="1"/>
        <v>#N/A</v>
      </c>
      <c r="AE951" s="1" t="e">
        <f ca="1"/>
        <v>#N/A</v>
      </c>
      <c r="AF951" s="1" t="e">
        <f ca="1"/>
        <v>#N/A</v>
      </c>
      <c r="AG951" s="1" t="e">
        <f ca="1"/>
        <v>#N/A</v>
      </c>
      <c r="AH951" s="1" t="e">
        <f ca="1"/>
        <v>#N/A</v>
      </c>
      <c r="AI951" s="1" t="e">
        <f ca="1"/>
        <v>#N/A</v>
      </c>
      <c r="AJ951" s="1" t="e">
        <f t="shared" ca="1" si="194"/>
        <v>#N/A</v>
      </c>
      <c r="AK951" s="1" t="str">
        <f t="shared" ca="1" si="197"/>
        <v/>
      </c>
      <c r="AL951" s="93" t="str">
        <f ca="1">IF(ISNUMBER(AA951),IF(AA951&lt;intake_valve_lift!$B$4*1000,0,AA951),"")</f>
        <v/>
      </c>
      <c r="AM951" s="93" t="str">
        <f t="shared" ca="1" si="198"/>
        <v/>
      </c>
      <c r="AN951" s="1" t="str">
        <f t="shared" ca="1" si="199"/>
        <v/>
      </c>
      <c r="AO951" s="93" t="str">
        <f ca="1">IF(ISNUMBER(AE951),IF(AE951&lt;exhaust_valve_lift!$B$4*1000,0,AE951),"")</f>
        <v/>
      </c>
      <c r="AP951" s="93" t="str">
        <f t="shared" ca="1" si="200"/>
        <v/>
      </c>
      <c r="AQ951" s="1" t="e">
        <f ca="1"/>
        <v>#N/A</v>
      </c>
      <c r="AR951" s="1" t="e">
        <f ca="1"/>
        <v>#N/A</v>
      </c>
      <c r="AS951" s="1" t="e">
        <f ca="1"/>
        <v>#N/A</v>
      </c>
      <c r="AT951" s="1" t="e">
        <f ca="1"/>
        <v>#N/A</v>
      </c>
    </row>
    <row r="952" spans="1:46" x14ac:dyDescent="0.25">
      <c r="A952" s="8"/>
      <c r="B952" s="74"/>
      <c r="C952" s="6" t="str">
        <f t="shared" si="188"/>
        <v/>
      </c>
      <c r="D952" s="6" t="str">
        <f t="shared" si="195"/>
        <v/>
      </c>
      <c r="E952" s="3" t="str">
        <f t="shared" si="189"/>
        <v/>
      </c>
      <c r="F952" t="str">
        <f t="shared" si="190"/>
        <v/>
      </c>
      <c r="G952" s="75"/>
      <c r="H952" s="76"/>
      <c r="I952" s="6" t="str">
        <f t="shared" si="191"/>
        <v/>
      </c>
      <c r="J952" s="6" t="str">
        <f t="shared" si="196"/>
        <v/>
      </c>
      <c r="K952" s="3" t="str">
        <f t="shared" si="192"/>
        <v/>
      </c>
      <c r="L952" t="str">
        <f t="shared" si="193"/>
        <v/>
      </c>
      <c r="X952" s="1" t="e">
        <f ca="1"/>
        <v>#N/A</v>
      </c>
      <c r="Y952" s="1" t="e">
        <f ca="1"/>
        <v>#N/A</v>
      </c>
      <c r="Z952" s="92" t="e">
        <f ca="1"/>
        <v>#N/A</v>
      </c>
      <c r="AA952" s="1" t="e">
        <f ca="1"/>
        <v>#N/A</v>
      </c>
      <c r="AB952" s="1" t="e">
        <f ca="1"/>
        <v>#N/A</v>
      </c>
      <c r="AC952" s="1" t="e">
        <f ca="1"/>
        <v>#N/A</v>
      </c>
      <c r="AD952" s="1" t="e">
        <f ca="1"/>
        <v>#N/A</v>
      </c>
      <c r="AE952" s="1" t="e">
        <f ca="1"/>
        <v>#N/A</v>
      </c>
      <c r="AF952" s="1" t="e">
        <f ca="1"/>
        <v>#N/A</v>
      </c>
      <c r="AG952" s="1" t="e">
        <f ca="1"/>
        <v>#N/A</v>
      </c>
      <c r="AH952" s="1" t="e">
        <f ca="1"/>
        <v>#N/A</v>
      </c>
      <c r="AI952" s="1" t="e">
        <f ca="1"/>
        <v>#N/A</v>
      </c>
      <c r="AJ952" s="1" t="e">
        <f t="shared" ca="1" si="194"/>
        <v>#N/A</v>
      </c>
      <c r="AK952" s="1" t="str">
        <f t="shared" ca="1" si="197"/>
        <v/>
      </c>
      <c r="AL952" s="93" t="str">
        <f ca="1">IF(ISNUMBER(AA952),IF(AA952&lt;intake_valve_lift!$B$4*1000,0,AA952),"")</f>
        <v/>
      </c>
      <c r="AM952" s="93" t="str">
        <f t="shared" ca="1" si="198"/>
        <v/>
      </c>
      <c r="AN952" s="1" t="str">
        <f t="shared" ca="1" si="199"/>
        <v/>
      </c>
      <c r="AO952" s="93" t="str">
        <f ca="1">IF(ISNUMBER(AE952),IF(AE952&lt;exhaust_valve_lift!$B$4*1000,0,AE952),"")</f>
        <v/>
      </c>
      <c r="AP952" s="93" t="str">
        <f t="shared" ca="1" si="200"/>
        <v/>
      </c>
      <c r="AQ952" s="1" t="e">
        <f ca="1"/>
        <v>#N/A</v>
      </c>
      <c r="AR952" s="1" t="e">
        <f ca="1"/>
        <v>#N/A</v>
      </c>
      <c r="AS952" s="1" t="e">
        <f ca="1"/>
        <v>#N/A</v>
      </c>
      <c r="AT952" s="1" t="e">
        <f ca="1"/>
        <v>#N/A</v>
      </c>
    </row>
    <row r="953" spans="1:46" x14ac:dyDescent="0.25">
      <c r="A953" s="8"/>
      <c r="B953" s="74"/>
      <c r="C953" s="6" t="str">
        <f t="shared" si="188"/>
        <v/>
      </c>
      <c r="D953" s="6" t="str">
        <f t="shared" si="195"/>
        <v/>
      </c>
      <c r="E953" s="3" t="str">
        <f t="shared" si="189"/>
        <v/>
      </c>
      <c r="F953" t="str">
        <f t="shared" si="190"/>
        <v/>
      </c>
      <c r="G953" s="75"/>
      <c r="H953" s="76"/>
      <c r="I953" s="6" t="str">
        <f t="shared" si="191"/>
        <v/>
      </c>
      <c r="J953" s="6" t="str">
        <f t="shared" si="196"/>
        <v/>
      </c>
      <c r="K953" s="3" t="str">
        <f t="shared" si="192"/>
        <v/>
      </c>
      <c r="L953" t="str">
        <f t="shared" si="193"/>
        <v/>
      </c>
      <c r="X953" s="1" t="e">
        <f ca="1"/>
        <v>#N/A</v>
      </c>
      <c r="Y953" s="1" t="e">
        <f ca="1"/>
        <v>#N/A</v>
      </c>
      <c r="Z953" s="92" t="e">
        <f ca="1"/>
        <v>#N/A</v>
      </c>
      <c r="AA953" s="1" t="e">
        <f ca="1"/>
        <v>#N/A</v>
      </c>
      <c r="AB953" s="1" t="e">
        <f ca="1"/>
        <v>#N/A</v>
      </c>
      <c r="AC953" s="1" t="e">
        <f ca="1"/>
        <v>#N/A</v>
      </c>
      <c r="AD953" s="1" t="e">
        <f ca="1"/>
        <v>#N/A</v>
      </c>
      <c r="AE953" s="1" t="e">
        <f ca="1"/>
        <v>#N/A</v>
      </c>
      <c r="AF953" s="1" t="e">
        <f ca="1"/>
        <v>#N/A</v>
      </c>
      <c r="AG953" s="1" t="e">
        <f ca="1"/>
        <v>#N/A</v>
      </c>
      <c r="AH953" s="1" t="e">
        <f ca="1"/>
        <v>#N/A</v>
      </c>
      <c r="AI953" s="1" t="e">
        <f ca="1"/>
        <v>#N/A</v>
      </c>
      <c r="AJ953" s="1" t="e">
        <f t="shared" ca="1" si="194"/>
        <v>#N/A</v>
      </c>
      <c r="AK953" s="1" t="str">
        <f t="shared" ca="1" si="197"/>
        <v/>
      </c>
      <c r="AL953" s="93" t="str">
        <f ca="1">IF(ISNUMBER(AA953),IF(AA953&lt;intake_valve_lift!$B$4*1000,0,AA953),"")</f>
        <v/>
      </c>
      <c r="AM953" s="93" t="str">
        <f t="shared" ca="1" si="198"/>
        <v/>
      </c>
      <c r="AN953" s="1" t="str">
        <f t="shared" ca="1" si="199"/>
        <v/>
      </c>
      <c r="AO953" s="93" t="str">
        <f ca="1">IF(ISNUMBER(AE953),IF(AE953&lt;exhaust_valve_lift!$B$4*1000,0,AE953),"")</f>
        <v/>
      </c>
      <c r="AP953" s="93" t="str">
        <f t="shared" ca="1" si="200"/>
        <v/>
      </c>
      <c r="AQ953" s="1" t="e">
        <f ca="1"/>
        <v>#N/A</v>
      </c>
      <c r="AR953" s="1" t="e">
        <f ca="1"/>
        <v>#N/A</v>
      </c>
      <c r="AS953" s="1" t="e">
        <f ca="1"/>
        <v>#N/A</v>
      </c>
      <c r="AT953" s="1" t="e">
        <f ca="1"/>
        <v>#N/A</v>
      </c>
    </row>
    <row r="954" spans="1:46" x14ac:dyDescent="0.25">
      <c r="A954" s="8"/>
      <c r="B954" s="74"/>
      <c r="C954" s="6" t="str">
        <f t="shared" si="188"/>
        <v/>
      </c>
      <c r="D954" s="6" t="str">
        <f t="shared" si="195"/>
        <v/>
      </c>
      <c r="E954" s="3" t="str">
        <f t="shared" si="189"/>
        <v/>
      </c>
      <c r="F954" t="str">
        <f t="shared" si="190"/>
        <v/>
      </c>
      <c r="G954" s="75"/>
      <c r="H954" s="76"/>
      <c r="I954" s="6" t="str">
        <f t="shared" si="191"/>
        <v/>
      </c>
      <c r="J954" s="6" t="str">
        <f t="shared" si="196"/>
        <v/>
      </c>
      <c r="K954" s="3" t="str">
        <f t="shared" si="192"/>
        <v/>
      </c>
      <c r="L954" t="str">
        <f t="shared" si="193"/>
        <v/>
      </c>
      <c r="X954" s="1" t="e">
        <f ca="1"/>
        <v>#N/A</v>
      </c>
      <c r="Y954" s="1" t="e">
        <f ca="1"/>
        <v>#N/A</v>
      </c>
      <c r="Z954" s="92" t="e">
        <f ca="1"/>
        <v>#N/A</v>
      </c>
      <c r="AA954" s="1" t="e">
        <f ca="1"/>
        <v>#N/A</v>
      </c>
      <c r="AB954" s="1" t="e">
        <f ca="1"/>
        <v>#N/A</v>
      </c>
      <c r="AC954" s="1" t="e">
        <f ca="1"/>
        <v>#N/A</v>
      </c>
      <c r="AD954" s="1" t="e">
        <f ca="1"/>
        <v>#N/A</v>
      </c>
      <c r="AE954" s="1" t="e">
        <f ca="1"/>
        <v>#N/A</v>
      </c>
      <c r="AF954" s="1" t="e">
        <f ca="1"/>
        <v>#N/A</v>
      </c>
      <c r="AG954" s="1" t="e">
        <f ca="1"/>
        <v>#N/A</v>
      </c>
      <c r="AH954" s="1" t="e">
        <f ca="1"/>
        <v>#N/A</v>
      </c>
      <c r="AI954" s="1" t="e">
        <f ca="1"/>
        <v>#N/A</v>
      </c>
      <c r="AJ954" s="1" t="e">
        <f t="shared" ca="1" si="194"/>
        <v>#N/A</v>
      </c>
      <c r="AK954" s="1" t="str">
        <f t="shared" ca="1" si="197"/>
        <v/>
      </c>
      <c r="AL954" s="93" t="str">
        <f ca="1">IF(ISNUMBER(AA954),IF(AA954&lt;intake_valve_lift!$B$4*1000,0,AA954),"")</f>
        <v/>
      </c>
      <c r="AM954" s="93" t="str">
        <f t="shared" ca="1" si="198"/>
        <v/>
      </c>
      <c r="AN954" s="1" t="str">
        <f t="shared" ca="1" si="199"/>
        <v/>
      </c>
      <c r="AO954" s="93" t="str">
        <f ca="1">IF(ISNUMBER(AE954),IF(AE954&lt;exhaust_valve_lift!$B$4*1000,0,AE954),"")</f>
        <v/>
      </c>
      <c r="AP954" s="93" t="str">
        <f t="shared" ca="1" si="200"/>
        <v/>
      </c>
      <c r="AQ954" s="1" t="e">
        <f ca="1"/>
        <v>#N/A</v>
      </c>
      <c r="AR954" s="1" t="e">
        <f ca="1"/>
        <v>#N/A</v>
      </c>
      <c r="AS954" s="1" t="e">
        <f ca="1"/>
        <v>#N/A</v>
      </c>
      <c r="AT954" s="1" t="e">
        <f ca="1"/>
        <v>#N/A</v>
      </c>
    </row>
    <row r="955" spans="1:46" x14ac:dyDescent="0.25">
      <c r="A955" s="8"/>
      <c r="B955" s="74"/>
      <c r="C955" s="6" t="str">
        <f t="shared" si="188"/>
        <v/>
      </c>
      <c r="D955" s="6" t="str">
        <f t="shared" si="195"/>
        <v/>
      </c>
      <c r="E955" s="3" t="str">
        <f t="shared" si="189"/>
        <v/>
      </c>
      <c r="F955" t="str">
        <f t="shared" si="190"/>
        <v/>
      </c>
      <c r="G955" s="75"/>
      <c r="H955" s="76"/>
      <c r="I955" s="6" t="str">
        <f t="shared" si="191"/>
        <v/>
      </c>
      <c r="J955" s="6" t="str">
        <f t="shared" si="196"/>
        <v/>
      </c>
      <c r="K955" s="3" t="str">
        <f t="shared" si="192"/>
        <v/>
      </c>
      <c r="L955" t="str">
        <f t="shared" si="193"/>
        <v/>
      </c>
      <c r="X955" s="1" t="e">
        <f ca="1"/>
        <v>#N/A</v>
      </c>
      <c r="Y955" s="1" t="e">
        <f ca="1"/>
        <v>#N/A</v>
      </c>
      <c r="Z955" s="92" t="e">
        <f ca="1"/>
        <v>#N/A</v>
      </c>
      <c r="AA955" s="1" t="e">
        <f ca="1"/>
        <v>#N/A</v>
      </c>
      <c r="AB955" s="1" t="e">
        <f ca="1"/>
        <v>#N/A</v>
      </c>
      <c r="AC955" s="1" t="e">
        <f ca="1"/>
        <v>#N/A</v>
      </c>
      <c r="AD955" s="1" t="e">
        <f ca="1"/>
        <v>#N/A</v>
      </c>
      <c r="AE955" s="1" t="e">
        <f ca="1"/>
        <v>#N/A</v>
      </c>
      <c r="AF955" s="1" t="e">
        <f ca="1"/>
        <v>#N/A</v>
      </c>
      <c r="AG955" s="1" t="e">
        <f ca="1"/>
        <v>#N/A</v>
      </c>
      <c r="AH955" s="1" t="e">
        <f ca="1"/>
        <v>#N/A</v>
      </c>
      <c r="AI955" s="1" t="e">
        <f ca="1"/>
        <v>#N/A</v>
      </c>
      <c r="AJ955" s="1" t="e">
        <f t="shared" ca="1" si="194"/>
        <v>#N/A</v>
      </c>
      <c r="AK955" s="1" t="str">
        <f t="shared" ca="1" si="197"/>
        <v/>
      </c>
      <c r="AL955" s="93" t="str">
        <f ca="1">IF(ISNUMBER(AA955),IF(AA955&lt;intake_valve_lift!$B$4*1000,0,AA955),"")</f>
        <v/>
      </c>
      <c r="AM955" s="93" t="str">
        <f t="shared" ca="1" si="198"/>
        <v/>
      </c>
      <c r="AN955" s="1" t="str">
        <f t="shared" ca="1" si="199"/>
        <v/>
      </c>
      <c r="AO955" s="93" t="str">
        <f ca="1">IF(ISNUMBER(AE955),IF(AE955&lt;exhaust_valve_lift!$B$4*1000,0,AE955),"")</f>
        <v/>
      </c>
      <c r="AP955" s="93" t="str">
        <f t="shared" ca="1" si="200"/>
        <v/>
      </c>
      <c r="AQ955" s="1" t="e">
        <f ca="1"/>
        <v>#N/A</v>
      </c>
      <c r="AR955" s="1" t="e">
        <f ca="1"/>
        <v>#N/A</v>
      </c>
      <c r="AS955" s="1" t="e">
        <f ca="1"/>
        <v>#N/A</v>
      </c>
      <c r="AT955" s="1" t="e">
        <f ca="1"/>
        <v>#N/A</v>
      </c>
    </row>
    <row r="956" spans="1:46" x14ac:dyDescent="0.25">
      <c r="A956" s="8"/>
      <c r="B956" s="74"/>
      <c r="C956" s="6" t="str">
        <f t="shared" si="188"/>
        <v/>
      </c>
      <c r="D956" s="6" t="str">
        <f t="shared" si="195"/>
        <v/>
      </c>
      <c r="E956" s="3" t="str">
        <f t="shared" si="189"/>
        <v/>
      </c>
      <c r="F956" t="str">
        <f t="shared" si="190"/>
        <v/>
      </c>
      <c r="G956" s="75"/>
      <c r="H956" s="76"/>
      <c r="I956" s="6" t="str">
        <f t="shared" si="191"/>
        <v/>
      </c>
      <c r="J956" s="6" t="str">
        <f t="shared" si="196"/>
        <v/>
      </c>
      <c r="K956" s="3" t="str">
        <f t="shared" si="192"/>
        <v/>
      </c>
      <c r="L956" t="str">
        <f t="shared" si="193"/>
        <v/>
      </c>
      <c r="X956" s="1" t="e">
        <f ca="1"/>
        <v>#N/A</v>
      </c>
      <c r="Y956" s="1" t="e">
        <f ca="1"/>
        <v>#N/A</v>
      </c>
      <c r="Z956" s="92" t="e">
        <f ca="1"/>
        <v>#N/A</v>
      </c>
      <c r="AA956" s="1" t="e">
        <f ca="1"/>
        <v>#N/A</v>
      </c>
      <c r="AB956" s="1" t="e">
        <f ca="1"/>
        <v>#N/A</v>
      </c>
      <c r="AC956" s="1" t="e">
        <f ca="1"/>
        <v>#N/A</v>
      </c>
      <c r="AD956" s="1" t="e">
        <f ca="1"/>
        <v>#N/A</v>
      </c>
      <c r="AE956" s="1" t="e">
        <f ca="1"/>
        <v>#N/A</v>
      </c>
      <c r="AF956" s="1" t="e">
        <f ca="1"/>
        <v>#N/A</v>
      </c>
      <c r="AG956" s="1" t="e">
        <f ca="1"/>
        <v>#N/A</v>
      </c>
      <c r="AH956" s="1" t="e">
        <f ca="1"/>
        <v>#N/A</v>
      </c>
      <c r="AI956" s="1" t="e">
        <f ca="1"/>
        <v>#N/A</v>
      </c>
      <c r="AJ956" s="1" t="e">
        <f t="shared" ca="1" si="194"/>
        <v>#N/A</v>
      </c>
      <c r="AK956" s="1" t="str">
        <f t="shared" ca="1" si="197"/>
        <v/>
      </c>
      <c r="AL956" s="93" t="str">
        <f ca="1">IF(ISNUMBER(AA956),IF(AA956&lt;intake_valve_lift!$B$4*1000,0,AA956),"")</f>
        <v/>
      </c>
      <c r="AM956" s="93" t="str">
        <f t="shared" ca="1" si="198"/>
        <v/>
      </c>
      <c r="AN956" s="1" t="str">
        <f t="shared" ca="1" si="199"/>
        <v/>
      </c>
      <c r="AO956" s="93" t="str">
        <f ca="1">IF(ISNUMBER(AE956),IF(AE956&lt;exhaust_valve_lift!$B$4*1000,0,AE956),"")</f>
        <v/>
      </c>
      <c r="AP956" s="93" t="str">
        <f t="shared" ca="1" si="200"/>
        <v/>
      </c>
      <c r="AQ956" s="1" t="e">
        <f ca="1"/>
        <v>#N/A</v>
      </c>
      <c r="AR956" s="1" t="e">
        <f ca="1"/>
        <v>#N/A</v>
      </c>
      <c r="AS956" s="1" t="e">
        <f ca="1"/>
        <v>#N/A</v>
      </c>
      <c r="AT956" s="1" t="e">
        <f ca="1"/>
        <v>#N/A</v>
      </c>
    </row>
    <row r="957" spans="1:46" x14ac:dyDescent="0.25">
      <c r="A957" s="8"/>
      <c r="B957" s="74"/>
      <c r="C957" s="6" t="str">
        <f t="shared" si="188"/>
        <v/>
      </c>
      <c r="D957" s="6" t="str">
        <f t="shared" si="195"/>
        <v/>
      </c>
      <c r="E957" s="3" t="str">
        <f t="shared" si="189"/>
        <v/>
      </c>
      <c r="F957" t="str">
        <f t="shared" si="190"/>
        <v/>
      </c>
      <c r="G957" s="75"/>
      <c r="H957" s="76"/>
      <c r="I957" s="6" t="str">
        <f t="shared" si="191"/>
        <v/>
      </c>
      <c r="J957" s="6" t="str">
        <f t="shared" si="196"/>
        <v/>
      </c>
      <c r="K957" s="3" t="str">
        <f t="shared" si="192"/>
        <v/>
      </c>
      <c r="L957" t="str">
        <f t="shared" si="193"/>
        <v/>
      </c>
      <c r="X957" s="1" t="e">
        <f ca="1"/>
        <v>#N/A</v>
      </c>
      <c r="Y957" s="1" t="e">
        <f ca="1"/>
        <v>#N/A</v>
      </c>
      <c r="Z957" s="92" t="e">
        <f ca="1"/>
        <v>#N/A</v>
      </c>
      <c r="AA957" s="1" t="e">
        <f ca="1"/>
        <v>#N/A</v>
      </c>
      <c r="AB957" s="1" t="e">
        <f ca="1"/>
        <v>#N/A</v>
      </c>
      <c r="AC957" s="1" t="e">
        <f ca="1"/>
        <v>#N/A</v>
      </c>
      <c r="AD957" s="1" t="e">
        <f ca="1"/>
        <v>#N/A</v>
      </c>
      <c r="AE957" s="1" t="e">
        <f ca="1"/>
        <v>#N/A</v>
      </c>
      <c r="AF957" s="1" t="e">
        <f ca="1"/>
        <v>#N/A</v>
      </c>
      <c r="AG957" s="1" t="e">
        <f ca="1"/>
        <v>#N/A</v>
      </c>
      <c r="AH957" s="1" t="e">
        <f ca="1"/>
        <v>#N/A</v>
      </c>
      <c r="AI957" s="1" t="e">
        <f ca="1"/>
        <v>#N/A</v>
      </c>
      <c r="AJ957" s="1" t="e">
        <f t="shared" ca="1" si="194"/>
        <v>#N/A</v>
      </c>
      <c r="AK957" s="1" t="str">
        <f t="shared" ca="1" si="197"/>
        <v/>
      </c>
      <c r="AL957" s="93" t="str">
        <f ca="1">IF(ISNUMBER(AA957),IF(AA957&lt;intake_valve_lift!$B$4*1000,0,AA957),"")</f>
        <v/>
      </c>
      <c r="AM957" s="93" t="str">
        <f t="shared" ca="1" si="198"/>
        <v/>
      </c>
      <c r="AN957" s="1" t="str">
        <f t="shared" ca="1" si="199"/>
        <v/>
      </c>
      <c r="AO957" s="93" t="str">
        <f ca="1">IF(ISNUMBER(AE957),IF(AE957&lt;exhaust_valve_lift!$B$4*1000,0,AE957),"")</f>
        <v/>
      </c>
      <c r="AP957" s="93" t="str">
        <f t="shared" ca="1" si="200"/>
        <v/>
      </c>
      <c r="AQ957" s="1" t="e">
        <f ca="1"/>
        <v>#N/A</v>
      </c>
      <c r="AR957" s="1" t="e">
        <f ca="1"/>
        <v>#N/A</v>
      </c>
      <c r="AS957" s="1" t="e">
        <f ca="1"/>
        <v>#N/A</v>
      </c>
      <c r="AT957" s="1" t="e">
        <f ca="1"/>
        <v>#N/A</v>
      </c>
    </row>
    <row r="958" spans="1:46" x14ac:dyDescent="0.25">
      <c r="A958" s="8"/>
      <c r="B958" s="74"/>
      <c r="C958" s="6" t="str">
        <f t="shared" si="188"/>
        <v/>
      </c>
      <c r="D958" s="6" t="str">
        <f t="shared" si="195"/>
        <v/>
      </c>
      <c r="E958" s="3" t="str">
        <f t="shared" si="189"/>
        <v/>
      </c>
      <c r="F958" t="str">
        <f t="shared" si="190"/>
        <v/>
      </c>
      <c r="G958" s="75"/>
      <c r="H958" s="76"/>
      <c r="I958" s="6" t="str">
        <f t="shared" si="191"/>
        <v/>
      </c>
      <c r="J958" s="6" t="str">
        <f t="shared" si="196"/>
        <v/>
      </c>
      <c r="K958" s="3" t="str">
        <f t="shared" si="192"/>
        <v/>
      </c>
      <c r="L958" t="str">
        <f t="shared" si="193"/>
        <v/>
      </c>
      <c r="X958" s="1" t="e">
        <f ca="1"/>
        <v>#N/A</v>
      </c>
      <c r="Y958" s="1" t="e">
        <f ca="1"/>
        <v>#N/A</v>
      </c>
      <c r="Z958" s="92" t="e">
        <f ca="1"/>
        <v>#N/A</v>
      </c>
      <c r="AA958" s="1" t="e">
        <f ca="1"/>
        <v>#N/A</v>
      </c>
      <c r="AB958" s="1" t="e">
        <f ca="1"/>
        <v>#N/A</v>
      </c>
      <c r="AC958" s="1" t="e">
        <f ca="1"/>
        <v>#N/A</v>
      </c>
      <c r="AD958" s="1" t="e">
        <f ca="1"/>
        <v>#N/A</v>
      </c>
      <c r="AE958" s="1" t="e">
        <f ca="1"/>
        <v>#N/A</v>
      </c>
      <c r="AF958" s="1" t="e">
        <f ca="1"/>
        <v>#N/A</v>
      </c>
      <c r="AG958" s="1" t="e">
        <f ca="1"/>
        <v>#N/A</v>
      </c>
      <c r="AH958" s="1" t="e">
        <f ca="1"/>
        <v>#N/A</v>
      </c>
      <c r="AI958" s="1" t="e">
        <f ca="1"/>
        <v>#N/A</v>
      </c>
      <c r="AJ958" s="1" t="e">
        <f t="shared" ca="1" si="194"/>
        <v>#N/A</v>
      </c>
      <c r="AK958" s="1" t="str">
        <f t="shared" ca="1" si="197"/>
        <v/>
      </c>
      <c r="AL958" s="93" t="str">
        <f ca="1">IF(ISNUMBER(AA958),IF(AA958&lt;intake_valve_lift!$B$4*1000,0,AA958),"")</f>
        <v/>
      </c>
      <c r="AM958" s="93" t="str">
        <f t="shared" ca="1" si="198"/>
        <v/>
      </c>
      <c r="AN958" s="1" t="str">
        <f t="shared" ca="1" si="199"/>
        <v/>
      </c>
      <c r="AO958" s="93" t="str">
        <f ca="1">IF(ISNUMBER(AE958),IF(AE958&lt;exhaust_valve_lift!$B$4*1000,0,AE958),"")</f>
        <v/>
      </c>
      <c r="AP958" s="93" t="str">
        <f t="shared" ca="1" si="200"/>
        <v/>
      </c>
      <c r="AQ958" s="1" t="e">
        <f ca="1"/>
        <v>#N/A</v>
      </c>
      <c r="AR958" s="1" t="e">
        <f ca="1"/>
        <v>#N/A</v>
      </c>
      <c r="AS958" s="1" t="e">
        <f ca="1"/>
        <v>#N/A</v>
      </c>
      <c r="AT958" s="1" t="e">
        <f ca="1"/>
        <v>#N/A</v>
      </c>
    </row>
    <row r="959" spans="1:46" x14ac:dyDescent="0.25">
      <c r="A959" s="8"/>
      <c r="B959" s="74"/>
      <c r="C959" s="6" t="str">
        <f t="shared" si="188"/>
        <v/>
      </c>
      <c r="D959" s="6" t="str">
        <f t="shared" si="195"/>
        <v/>
      </c>
      <c r="E959" s="3" t="str">
        <f t="shared" si="189"/>
        <v/>
      </c>
      <c r="F959" t="str">
        <f t="shared" si="190"/>
        <v/>
      </c>
      <c r="G959" s="75"/>
      <c r="H959" s="76"/>
      <c r="I959" s="6" t="str">
        <f t="shared" si="191"/>
        <v/>
      </c>
      <c r="J959" s="6" t="str">
        <f t="shared" si="196"/>
        <v/>
      </c>
      <c r="K959" s="3" t="str">
        <f t="shared" si="192"/>
        <v/>
      </c>
      <c r="L959" t="str">
        <f t="shared" si="193"/>
        <v/>
      </c>
      <c r="X959" s="1" t="e">
        <f ca="1"/>
        <v>#N/A</v>
      </c>
      <c r="Y959" s="1" t="e">
        <f ca="1"/>
        <v>#N/A</v>
      </c>
      <c r="Z959" s="92" t="e">
        <f ca="1"/>
        <v>#N/A</v>
      </c>
      <c r="AA959" s="1" t="e">
        <f ca="1"/>
        <v>#N/A</v>
      </c>
      <c r="AB959" s="1" t="e">
        <f ca="1"/>
        <v>#N/A</v>
      </c>
      <c r="AC959" s="1" t="e">
        <f ca="1"/>
        <v>#N/A</v>
      </c>
      <c r="AD959" s="1" t="e">
        <f ca="1"/>
        <v>#N/A</v>
      </c>
      <c r="AE959" s="1" t="e">
        <f ca="1"/>
        <v>#N/A</v>
      </c>
      <c r="AF959" s="1" t="e">
        <f ca="1"/>
        <v>#N/A</v>
      </c>
      <c r="AG959" s="1" t="e">
        <f ca="1"/>
        <v>#N/A</v>
      </c>
      <c r="AH959" s="1" t="e">
        <f ca="1"/>
        <v>#N/A</v>
      </c>
      <c r="AI959" s="1" t="e">
        <f ca="1"/>
        <v>#N/A</v>
      </c>
      <c r="AJ959" s="1" t="e">
        <f t="shared" ca="1" si="194"/>
        <v>#N/A</v>
      </c>
      <c r="AK959" s="1" t="str">
        <f t="shared" ca="1" si="197"/>
        <v/>
      </c>
      <c r="AL959" s="93" t="str">
        <f ca="1">IF(ISNUMBER(AA959),IF(AA959&lt;intake_valve_lift!$B$4*1000,0,AA959),"")</f>
        <v/>
      </c>
      <c r="AM959" s="93" t="str">
        <f t="shared" ca="1" si="198"/>
        <v/>
      </c>
      <c r="AN959" s="1" t="str">
        <f t="shared" ca="1" si="199"/>
        <v/>
      </c>
      <c r="AO959" s="93" t="str">
        <f ca="1">IF(ISNUMBER(AE959),IF(AE959&lt;exhaust_valve_lift!$B$4*1000,0,AE959),"")</f>
        <v/>
      </c>
      <c r="AP959" s="93" t="str">
        <f t="shared" ca="1" si="200"/>
        <v/>
      </c>
      <c r="AQ959" s="1" t="e">
        <f ca="1"/>
        <v>#N/A</v>
      </c>
      <c r="AR959" s="1" t="e">
        <f ca="1"/>
        <v>#N/A</v>
      </c>
      <c r="AS959" s="1" t="e">
        <f ca="1"/>
        <v>#N/A</v>
      </c>
      <c r="AT959" s="1" t="e">
        <f ca="1"/>
        <v>#N/A</v>
      </c>
    </row>
    <row r="960" spans="1:46" x14ac:dyDescent="0.25">
      <c r="A960" s="8"/>
      <c r="B960" s="74"/>
      <c r="C960" s="6" t="str">
        <f t="shared" si="188"/>
        <v/>
      </c>
      <c r="D960" s="6" t="str">
        <f t="shared" si="195"/>
        <v/>
      </c>
      <c r="E960" s="3" t="str">
        <f t="shared" si="189"/>
        <v/>
      </c>
      <c r="F960" t="str">
        <f t="shared" si="190"/>
        <v/>
      </c>
      <c r="G960" s="75"/>
      <c r="H960" s="76"/>
      <c r="I960" s="6" t="str">
        <f t="shared" si="191"/>
        <v/>
      </c>
      <c r="J960" s="6" t="str">
        <f t="shared" si="196"/>
        <v/>
      </c>
      <c r="K960" s="3" t="str">
        <f t="shared" si="192"/>
        <v/>
      </c>
      <c r="L960" t="str">
        <f t="shared" si="193"/>
        <v/>
      </c>
      <c r="X960" s="1" t="e">
        <f ca="1"/>
        <v>#N/A</v>
      </c>
      <c r="Y960" s="1" t="e">
        <f ca="1"/>
        <v>#N/A</v>
      </c>
      <c r="Z960" s="92" t="e">
        <f ca="1"/>
        <v>#N/A</v>
      </c>
      <c r="AA960" s="1" t="e">
        <f ca="1"/>
        <v>#N/A</v>
      </c>
      <c r="AB960" s="1" t="e">
        <f ca="1"/>
        <v>#N/A</v>
      </c>
      <c r="AC960" s="1" t="e">
        <f ca="1"/>
        <v>#N/A</v>
      </c>
      <c r="AD960" s="1" t="e">
        <f ca="1"/>
        <v>#N/A</v>
      </c>
      <c r="AE960" s="1" t="e">
        <f ca="1"/>
        <v>#N/A</v>
      </c>
      <c r="AF960" s="1" t="e">
        <f ca="1"/>
        <v>#N/A</v>
      </c>
      <c r="AG960" s="1" t="e">
        <f ca="1"/>
        <v>#N/A</v>
      </c>
      <c r="AH960" s="1" t="e">
        <f ca="1"/>
        <v>#N/A</v>
      </c>
      <c r="AI960" s="1" t="e">
        <f ca="1"/>
        <v>#N/A</v>
      </c>
      <c r="AJ960" s="1" t="e">
        <f t="shared" ca="1" si="194"/>
        <v>#N/A</v>
      </c>
      <c r="AK960" s="1" t="str">
        <f t="shared" ca="1" si="197"/>
        <v/>
      </c>
      <c r="AL960" s="93" t="str">
        <f ca="1">IF(ISNUMBER(AA960),IF(AA960&lt;intake_valve_lift!$B$4*1000,0,AA960),"")</f>
        <v/>
      </c>
      <c r="AM960" s="93" t="str">
        <f t="shared" ca="1" si="198"/>
        <v/>
      </c>
      <c r="AN960" s="1" t="str">
        <f t="shared" ca="1" si="199"/>
        <v/>
      </c>
      <c r="AO960" s="93" t="str">
        <f ca="1">IF(ISNUMBER(AE960),IF(AE960&lt;exhaust_valve_lift!$B$4*1000,0,AE960),"")</f>
        <v/>
      </c>
      <c r="AP960" s="93" t="str">
        <f t="shared" ca="1" si="200"/>
        <v/>
      </c>
      <c r="AQ960" s="1" t="e">
        <f ca="1"/>
        <v>#N/A</v>
      </c>
      <c r="AR960" s="1" t="e">
        <f ca="1"/>
        <v>#N/A</v>
      </c>
      <c r="AS960" s="1" t="e">
        <f ca="1"/>
        <v>#N/A</v>
      </c>
      <c r="AT960" s="1" t="e">
        <f ca="1"/>
        <v>#N/A</v>
      </c>
    </row>
    <row r="961" spans="1:46" x14ac:dyDescent="0.25">
      <c r="A961" s="8"/>
      <c r="B961" s="74"/>
      <c r="C961" s="6" t="str">
        <f t="shared" si="188"/>
        <v/>
      </c>
      <c r="D961" s="6" t="str">
        <f t="shared" si="195"/>
        <v/>
      </c>
      <c r="E961" s="3" t="str">
        <f t="shared" si="189"/>
        <v/>
      </c>
      <c r="F961" t="str">
        <f t="shared" si="190"/>
        <v/>
      </c>
      <c r="G961" s="75"/>
      <c r="H961" s="76"/>
      <c r="I961" s="6" t="str">
        <f t="shared" si="191"/>
        <v/>
      </c>
      <c r="J961" s="6" t="str">
        <f t="shared" si="196"/>
        <v/>
      </c>
      <c r="K961" s="3" t="str">
        <f t="shared" si="192"/>
        <v/>
      </c>
      <c r="L961" t="str">
        <f t="shared" si="193"/>
        <v/>
      </c>
      <c r="X961" s="1" t="e">
        <f ca="1"/>
        <v>#N/A</v>
      </c>
      <c r="Y961" s="1" t="e">
        <f ca="1"/>
        <v>#N/A</v>
      </c>
      <c r="Z961" s="92" t="e">
        <f ca="1"/>
        <v>#N/A</v>
      </c>
      <c r="AA961" s="1" t="e">
        <f ca="1"/>
        <v>#N/A</v>
      </c>
      <c r="AB961" s="1" t="e">
        <f ca="1"/>
        <v>#N/A</v>
      </c>
      <c r="AC961" s="1" t="e">
        <f ca="1"/>
        <v>#N/A</v>
      </c>
      <c r="AD961" s="1" t="e">
        <f ca="1"/>
        <v>#N/A</v>
      </c>
      <c r="AE961" s="1" t="e">
        <f ca="1"/>
        <v>#N/A</v>
      </c>
      <c r="AF961" s="1" t="e">
        <f ca="1"/>
        <v>#N/A</v>
      </c>
      <c r="AG961" s="1" t="e">
        <f ca="1"/>
        <v>#N/A</v>
      </c>
      <c r="AH961" s="1" t="e">
        <f ca="1"/>
        <v>#N/A</v>
      </c>
      <c r="AI961" s="1" t="e">
        <f ca="1"/>
        <v>#N/A</v>
      </c>
      <c r="AJ961" s="1" t="e">
        <f t="shared" ca="1" si="194"/>
        <v>#N/A</v>
      </c>
      <c r="AK961" s="1" t="str">
        <f t="shared" ca="1" si="197"/>
        <v/>
      </c>
      <c r="AL961" s="93" t="str">
        <f ca="1">IF(ISNUMBER(AA961),IF(AA961&lt;intake_valve_lift!$B$4*1000,0,AA961),"")</f>
        <v/>
      </c>
      <c r="AM961" s="93" t="str">
        <f t="shared" ca="1" si="198"/>
        <v/>
      </c>
      <c r="AN961" s="1" t="str">
        <f t="shared" ca="1" si="199"/>
        <v/>
      </c>
      <c r="AO961" s="93" t="str">
        <f ca="1">IF(ISNUMBER(AE961),IF(AE961&lt;exhaust_valve_lift!$B$4*1000,0,AE961),"")</f>
        <v/>
      </c>
      <c r="AP961" s="93" t="str">
        <f t="shared" ca="1" si="200"/>
        <v/>
      </c>
      <c r="AQ961" s="1" t="e">
        <f ca="1"/>
        <v>#N/A</v>
      </c>
      <c r="AR961" s="1" t="e">
        <f ca="1"/>
        <v>#N/A</v>
      </c>
      <c r="AS961" s="1" t="e">
        <f ca="1"/>
        <v>#N/A</v>
      </c>
      <c r="AT961" s="1" t="e">
        <f ca="1"/>
        <v>#N/A</v>
      </c>
    </row>
    <row r="962" spans="1:46" x14ac:dyDescent="0.25">
      <c r="A962" s="8"/>
      <c r="B962" s="74"/>
      <c r="C962" s="6" t="str">
        <f t="shared" si="188"/>
        <v/>
      </c>
      <c r="D962" s="6" t="str">
        <f t="shared" si="195"/>
        <v/>
      </c>
      <c r="E962" s="3" t="str">
        <f t="shared" si="189"/>
        <v/>
      </c>
      <c r="F962" t="str">
        <f t="shared" si="190"/>
        <v/>
      </c>
      <c r="G962" s="75"/>
      <c r="H962" s="76"/>
      <c r="I962" s="6" t="str">
        <f t="shared" si="191"/>
        <v/>
      </c>
      <c r="J962" s="6" t="str">
        <f t="shared" si="196"/>
        <v/>
      </c>
      <c r="K962" s="3" t="str">
        <f t="shared" si="192"/>
        <v/>
      </c>
      <c r="L962" t="str">
        <f t="shared" si="193"/>
        <v/>
      </c>
      <c r="X962" s="1" t="e">
        <f ca="1"/>
        <v>#N/A</v>
      </c>
      <c r="Y962" s="1" t="e">
        <f ca="1"/>
        <v>#N/A</v>
      </c>
      <c r="Z962" s="92" t="e">
        <f ca="1"/>
        <v>#N/A</v>
      </c>
      <c r="AA962" s="1" t="e">
        <f ca="1"/>
        <v>#N/A</v>
      </c>
      <c r="AB962" s="1" t="e">
        <f ca="1"/>
        <v>#N/A</v>
      </c>
      <c r="AC962" s="1" t="e">
        <f ca="1"/>
        <v>#N/A</v>
      </c>
      <c r="AD962" s="1" t="e">
        <f ca="1"/>
        <v>#N/A</v>
      </c>
      <c r="AE962" s="1" t="e">
        <f ca="1"/>
        <v>#N/A</v>
      </c>
      <c r="AF962" s="1" t="e">
        <f ca="1"/>
        <v>#N/A</v>
      </c>
      <c r="AG962" s="1" t="e">
        <f ca="1"/>
        <v>#N/A</v>
      </c>
      <c r="AH962" s="1" t="e">
        <f ca="1"/>
        <v>#N/A</v>
      </c>
      <c r="AI962" s="1" t="e">
        <f ca="1"/>
        <v>#N/A</v>
      </c>
      <c r="AJ962" s="1" t="e">
        <f t="shared" ca="1" si="194"/>
        <v>#N/A</v>
      </c>
      <c r="AK962" s="1" t="str">
        <f t="shared" ca="1" si="197"/>
        <v/>
      </c>
      <c r="AL962" s="93" t="str">
        <f ca="1">IF(ISNUMBER(AA962),IF(AA962&lt;intake_valve_lift!$B$4*1000,0,AA962),"")</f>
        <v/>
      </c>
      <c r="AM962" s="93" t="str">
        <f t="shared" ca="1" si="198"/>
        <v/>
      </c>
      <c r="AN962" s="1" t="str">
        <f t="shared" ca="1" si="199"/>
        <v/>
      </c>
      <c r="AO962" s="93" t="str">
        <f ca="1">IF(ISNUMBER(AE962),IF(AE962&lt;exhaust_valve_lift!$B$4*1000,0,AE962),"")</f>
        <v/>
      </c>
      <c r="AP962" s="93" t="str">
        <f t="shared" ca="1" si="200"/>
        <v/>
      </c>
      <c r="AQ962" s="1" t="e">
        <f ca="1"/>
        <v>#N/A</v>
      </c>
      <c r="AR962" s="1" t="e">
        <f ca="1"/>
        <v>#N/A</v>
      </c>
      <c r="AS962" s="1" t="e">
        <f ca="1"/>
        <v>#N/A</v>
      </c>
      <c r="AT962" s="1" t="e">
        <f ca="1"/>
        <v>#N/A</v>
      </c>
    </row>
    <row r="963" spans="1:46" x14ac:dyDescent="0.25">
      <c r="A963" s="8"/>
      <c r="B963" s="74"/>
      <c r="C963" s="6" t="str">
        <f t="shared" si="188"/>
        <v/>
      </c>
      <c r="D963" s="6" t="str">
        <f t="shared" si="195"/>
        <v/>
      </c>
      <c r="E963" s="3" t="str">
        <f t="shared" si="189"/>
        <v/>
      </c>
      <c r="F963" t="str">
        <f t="shared" si="190"/>
        <v/>
      </c>
      <c r="G963" s="75"/>
      <c r="H963" s="76"/>
      <c r="I963" s="6" t="str">
        <f t="shared" si="191"/>
        <v/>
      </c>
      <c r="J963" s="6" t="str">
        <f t="shared" si="196"/>
        <v/>
      </c>
      <c r="K963" s="3" t="str">
        <f t="shared" si="192"/>
        <v/>
      </c>
      <c r="L963" t="str">
        <f t="shared" si="193"/>
        <v/>
      </c>
      <c r="X963" s="1" t="e">
        <f ca="1"/>
        <v>#N/A</v>
      </c>
      <c r="Y963" s="1" t="e">
        <f ca="1"/>
        <v>#N/A</v>
      </c>
      <c r="Z963" s="92" t="e">
        <f ca="1"/>
        <v>#N/A</v>
      </c>
      <c r="AA963" s="1" t="e">
        <f ca="1"/>
        <v>#N/A</v>
      </c>
      <c r="AB963" s="1" t="e">
        <f ca="1"/>
        <v>#N/A</v>
      </c>
      <c r="AC963" s="1" t="e">
        <f ca="1"/>
        <v>#N/A</v>
      </c>
      <c r="AD963" s="1" t="e">
        <f ca="1"/>
        <v>#N/A</v>
      </c>
      <c r="AE963" s="1" t="e">
        <f ca="1"/>
        <v>#N/A</v>
      </c>
      <c r="AF963" s="1" t="e">
        <f ca="1"/>
        <v>#N/A</v>
      </c>
      <c r="AG963" s="1" t="e">
        <f ca="1"/>
        <v>#N/A</v>
      </c>
      <c r="AH963" s="1" t="e">
        <f ca="1"/>
        <v>#N/A</v>
      </c>
      <c r="AI963" s="1" t="e">
        <f ca="1"/>
        <v>#N/A</v>
      </c>
      <c r="AJ963" s="1" t="e">
        <f t="shared" ca="1" si="194"/>
        <v>#N/A</v>
      </c>
      <c r="AK963" s="1" t="str">
        <f t="shared" ca="1" si="197"/>
        <v/>
      </c>
      <c r="AL963" s="93" t="str">
        <f ca="1">IF(ISNUMBER(AA963),IF(AA963&lt;intake_valve_lift!$B$4*1000,0,AA963),"")</f>
        <v/>
      </c>
      <c r="AM963" s="93" t="str">
        <f t="shared" ca="1" si="198"/>
        <v/>
      </c>
      <c r="AN963" s="1" t="str">
        <f t="shared" ca="1" si="199"/>
        <v/>
      </c>
      <c r="AO963" s="93" t="str">
        <f ca="1">IF(ISNUMBER(AE963),IF(AE963&lt;exhaust_valve_lift!$B$4*1000,0,AE963),"")</f>
        <v/>
      </c>
      <c r="AP963" s="93" t="str">
        <f t="shared" ca="1" si="200"/>
        <v/>
      </c>
      <c r="AQ963" s="1" t="e">
        <f ca="1"/>
        <v>#N/A</v>
      </c>
      <c r="AR963" s="1" t="e">
        <f ca="1"/>
        <v>#N/A</v>
      </c>
      <c r="AS963" s="1" t="e">
        <f ca="1"/>
        <v>#N/A</v>
      </c>
      <c r="AT963" s="1" t="e">
        <f ca="1"/>
        <v>#N/A</v>
      </c>
    </row>
    <row r="964" spans="1:46" x14ac:dyDescent="0.25">
      <c r="A964" s="8"/>
      <c r="B964" s="74"/>
      <c r="C964" s="6" t="str">
        <f t="shared" ref="C964:C1004" si="201">IF(ISNUMBER(A964),MAX(0,ROUND(B964-$P$31,2)),"")</f>
        <v/>
      </c>
      <c r="D964" s="6" t="str">
        <f t="shared" si="195"/>
        <v/>
      </c>
      <c r="E964" s="3" t="str">
        <f t="shared" ref="E964:E1004" si="202">IF(ISNUMBER(A964),A964+$Q$7-$P$27,"")</f>
        <v/>
      </c>
      <c r="F964" t="str">
        <f t="shared" ref="F964:F1004" si="203">IF(ISNUMBER(A964),A964+$Q$7-$P$27-$P$4,"")</f>
        <v/>
      </c>
      <c r="G964" s="75"/>
      <c r="H964" s="76"/>
      <c r="I964" s="6" t="str">
        <f t="shared" ref="I964:I1004" si="204">IF(ISNUMBER(G964),MAX(0,ROUND(H964-$S$31,2)),"")</f>
        <v/>
      </c>
      <c r="J964" s="6" t="str">
        <f t="shared" si="196"/>
        <v/>
      </c>
      <c r="K964" s="3" t="str">
        <f t="shared" ref="K964:K1004" si="205">IF(ISNUMBER(G964),G964+$Q$9-$S$27,"")</f>
        <v/>
      </c>
      <c r="L964" t="str">
        <f t="shared" ref="L964:L1004" si="206">IF(ISNUMBER(G964),G964+$Q$9-$S$27+$Q$4,"")</f>
        <v/>
      </c>
      <c r="X964" s="1" t="e">
        <f ca="1"/>
        <v>#N/A</v>
      </c>
      <c r="Y964" s="1" t="e">
        <f ca="1"/>
        <v>#N/A</v>
      </c>
      <c r="Z964" s="92" t="e">
        <f ca="1"/>
        <v>#N/A</v>
      </c>
      <c r="AA964" s="1" t="e">
        <f ca="1"/>
        <v>#N/A</v>
      </c>
      <c r="AB964" s="1" t="e">
        <f ca="1"/>
        <v>#N/A</v>
      </c>
      <c r="AC964" s="1" t="e">
        <f ca="1"/>
        <v>#N/A</v>
      </c>
      <c r="AD964" s="1" t="e">
        <f ca="1"/>
        <v>#N/A</v>
      </c>
      <c r="AE964" s="1" t="e">
        <f ca="1"/>
        <v>#N/A</v>
      </c>
      <c r="AF964" s="1" t="e">
        <f ca="1"/>
        <v>#N/A</v>
      </c>
      <c r="AG964" s="1" t="e">
        <f ca="1"/>
        <v>#N/A</v>
      </c>
      <c r="AH964" s="1" t="e">
        <f ca="1"/>
        <v>#N/A</v>
      </c>
      <c r="AI964" s="1" t="e">
        <f ca="1"/>
        <v>#N/A</v>
      </c>
      <c r="AJ964" s="1" t="e">
        <f t="shared" ca="1" si="194"/>
        <v>#N/A</v>
      </c>
      <c r="AK964" s="1" t="str">
        <f t="shared" ca="1" si="197"/>
        <v/>
      </c>
      <c r="AL964" s="93" t="str">
        <f ca="1">IF(ISNUMBER(AA964),IF(AA964&lt;intake_valve_lift!$B$4*1000,0,AA964),"")</f>
        <v/>
      </c>
      <c r="AM964" s="93" t="str">
        <f t="shared" ca="1" si="198"/>
        <v/>
      </c>
      <c r="AN964" s="1" t="str">
        <f t="shared" ca="1" si="199"/>
        <v/>
      </c>
      <c r="AO964" s="93" t="str">
        <f ca="1">IF(ISNUMBER(AE964),IF(AE964&lt;exhaust_valve_lift!$B$4*1000,0,AE964),"")</f>
        <v/>
      </c>
      <c r="AP964" s="93" t="str">
        <f t="shared" ca="1" si="200"/>
        <v/>
      </c>
      <c r="AQ964" s="1" t="e">
        <f ca="1"/>
        <v>#N/A</v>
      </c>
      <c r="AR964" s="1" t="e">
        <f ca="1"/>
        <v>#N/A</v>
      </c>
      <c r="AS964" s="1" t="e">
        <f ca="1"/>
        <v>#N/A</v>
      </c>
      <c r="AT964" s="1" t="e">
        <f ca="1"/>
        <v>#N/A</v>
      </c>
    </row>
    <row r="965" spans="1:46" x14ac:dyDescent="0.25">
      <c r="A965" s="8"/>
      <c r="B965" s="74"/>
      <c r="C965" s="6" t="str">
        <f t="shared" si="201"/>
        <v/>
      </c>
      <c r="D965" s="6" t="str">
        <f t="shared" si="195"/>
        <v/>
      </c>
      <c r="E965" s="3" t="str">
        <f t="shared" si="202"/>
        <v/>
      </c>
      <c r="F965" t="str">
        <f t="shared" si="203"/>
        <v/>
      </c>
      <c r="G965" s="75"/>
      <c r="H965" s="76"/>
      <c r="I965" s="6" t="str">
        <f t="shared" si="204"/>
        <v/>
      </c>
      <c r="J965" s="6" t="str">
        <f t="shared" si="196"/>
        <v/>
      </c>
      <c r="K965" s="3" t="str">
        <f t="shared" si="205"/>
        <v/>
      </c>
      <c r="L965" t="str">
        <f t="shared" si="206"/>
        <v/>
      </c>
      <c r="X965" s="1" t="e">
        <f ca="1"/>
        <v>#N/A</v>
      </c>
      <c r="Y965" s="1" t="e">
        <f ca="1"/>
        <v>#N/A</v>
      </c>
      <c r="Z965" s="92" t="e">
        <f ca="1"/>
        <v>#N/A</v>
      </c>
      <c r="AA965" s="1" t="e">
        <f ca="1"/>
        <v>#N/A</v>
      </c>
      <c r="AB965" s="1" t="e">
        <f ca="1"/>
        <v>#N/A</v>
      </c>
      <c r="AC965" s="1" t="e">
        <f ca="1"/>
        <v>#N/A</v>
      </c>
      <c r="AD965" s="1" t="e">
        <f ca="1"/>
        <v>#N/A</v>
      </c>
      <c r="AE965" s="1" t="e">
        <f ca="1"/>
        <v>#N/A</v>
      </c>
      <c r="AF965" s="1" t="e">
        <f ca="1"/>
        <v>#N/A</v>
      </c>
      <c r="AG965" s="1" t="e">
        <f ca="1"/>
        <v>#N/A</v>
      </c>
      <c r="AH965" s="1" t="e">
        <f ca="1"/>
        <v>#N/A</v>
      </c>
      <c r="AI965" s="1" t="e">
        <f ca="1"/>
        <v>#N/A</v>
      </c>
      <c r="AJ965" s="1" t="e">
        <f t="shared" ca="1" si="194"/>
        <v>#N/A</v>
      </c>
      <c r="AK965" s="1" t="str">
        <f t="shared" ca="1" si="197"/>
        <v/>
      </c>
      <c r="AL965" s="93" t="str">
        <f ca="1">IF(ISNUMBER(AA965),IF(AA965&lt;intake_valve_lift!$B$4*1000,0,AA965),"")</f>
        <v/>
      </c>
      <c r="AM965" s="93" t="str">
        <f t="shared" ca="1" si="198"/>
        <v/>
      </c>
      <c r="AN965" s="1" t="str">
        <f t="shared" ca="1" si="199"/>
        <v/>
      </c>
      <c r="AO965" s="93" t="str">
        <f ca="1">IF(ISNUMBER(AE965),IF(AE965&lt;exhaust_valve_lift!$B$4*1000,0,AE965),"")</f>
        <v/>
      </c>
      <c r="AP965" s="93" t="str">
        <f t="shared" ca="1" si="200"/>
        <v/>
      </c>
      <c r="AQ965" s="1" t="e">
        <f ca="1"/>
        <v>#N/A</v>
      </c>
      <c r="AR965" s="1" t="e">
        <f ca="1"/>
        <v>#N/A</v>
      </c>
      <c r="AS965" s="1" t="e">
        <f ca="1"/>
        <v>#N/A</v>
      </c>
      <c r="AT965" s="1" t="e">
        <f ca="1"/>
        <v>#N/A</v>
      </c>
    </row>
    <row r="966" spans="1:46" x14ac:dyDescent="0.25">
      <c r="A966" s="8"/>
      <c r="B966" s="74"/>
      <c r="C966" s="6" t="str">
        <f t="shared" si="201"/>
        <v/>
      </c>
      <c r="D966" s="6" t="str">
        <f t="shared" si="195"/>
        <v/>
      </c>
      <c r="E966" s="3" t="str">
        <f t="shared" si="202"/>
        <v/>
      </c>
      <c r="F966" t="str">
        <f t="shared" si="203"/>
        <v/>
      </c>
      <c r="G966" s="75"/>
      <c r="H966" s="76"/>
      <c r="I966" s="6" t="str">
        <f t="shared" si="204"/>
        <v/>
      </c>
      <c r="J966" s="6" t="str">
        <f t="shared" si="196"/>
        <v/>
      </c>
      <c r="K966" s="3" t="str">
        <f t="shared" si="205"/>
        <v/>
      </c>
      <c r="L966" t="str">
        <f t="shared" si="206"/>
        <v/>
      </c>
      <c r="X966" s="1" t="e">
        <f ca="1"/>
        <v>#N/A</v>
      </c>
      <c r="Y966" s="1" t="e">
        <f ca="1"/>
        <v>#N/A</v>
      </c>
      <c r="Z966" s="92" t="e">
        <f ca="1"/>
        <v>#N/A</v>
      </c>
      <c r="AA966" s="1" t="e">
        <f ca="1"/>
        <v>#N/A</v>
      </c>
      <c r="AB966" s="1" t="e">
        <f ca="1"/>
        <v>#N/A</v>
      </c>
      <c r="AC966" s="1" t="e">
        <f ca="1"/>
        <v>#N/A</v>
      </c>
      <c r="AD966" s="1" t="e">
        <f ca="1"/>
        <v>#N/A</v>
      </c>
      <c r="AE966" s="1" t="e">
        <f ca="1"/>
        <v>#N/A</v>
      </c>
      <c r="AF966" s="1" t="e">
        <f ca="1"/>
        <v>#N/A</v>
      </c>
      <c r="AG966" s="1" t="e">
        <f ca="1"/>
        <v>#N/A</v>
      </c>
      <c r="AH966" s="1" t="e">
        <f ca="1"/>
        <v>#N/A</v>
      </c>
      <c r="AI966" s="1" t="e">
        <f ca="1"/>
        <v>#N/A</v>
      </c>
      <c r="AJ966" s="1" t="e">
        <f t="shared" ref="AJ966:AJ1005" ca="1" si="207">AI966-AG966</f>
        <v>#N/A</v>
      </c>
      <c r="AK966" s="1" t="str">
        <f t="shared" ca="1" si="197"/>
        <v/>
      </c>
      <c r="AL966" s="93" t="str">
        <f ca="1">IF(ISNUMBER(AA966),IF(AA966&lt;intake_valve_lift!$B$4*1000,0,AA966),"")</f>
        <v/>
      </c>
      <c r="AM966" s="93" t="str">
        <f t="shared" ca="1" si="198"/>
        <v/>
      </c>
      <c r="AN966" s="1" t="str">
        <f t="shared" ca="1" si="199"/>
        <v/>
      </c>
      <c r="AO966" s="93" t="str">
        <f ca="1">IF(ISNUMBER(AE966),IF(AE966&lt;exhaust_valve_lift!$B$4*1000,0,AE966),"")</f>
        <v/>
      </c>
      <c r="AP966" s="93" t="str">
        <f t="shared" ca="1" si="200"/>
        <v/>
      </c>
      <c r="AQ966" s="1" t="e">
        <f ca="1"/>
        <v>#N/A</v>
      </c>
      <c r="AR966" s="1" t="e">
        <f ca="1"/>
        <v>#N/A</v>
      </c>
      <c r="AS966" s="1" t="e">
        <f ca="1"/>
        <v>#N/A</v>
      </c>
      <c r="AT966" s="1" t="e">
        <f ca="1"/>
        <v>#N/A</v>
      </c>
    </row>
    <row r="967" spans="1:46" x14ac:dyDescent="0.25">
      <c r="A967" s="8"/>
      <c r="B967" s="74"/>
      <c r="C967" s="6" t="str">
        <f t="shared" si="201"/>
        <v/>
      </c>
      <c r="D967" s="6" t="str">
        <f t="shared" si="195"/>
        <v/>
      </c>
      <c r="E967" s="3" t="str">
        <f t="shared" si="202"/>
        <v/>
      </c>
      <c r="F967" t="str">
        <f t="shared" si="203"/>
        <v/>
      </c>
      <c r="G967" s="75"/>
      <c r="H967" s="76"/>
      <c r="I967" s="6" t="str">
        <f t="shared" si="204"/>
        <v/>
      </c>
      <c r="J967" s="6" t="str">
        <f t="shared" si="196"/>
        <v/>
      </c>
      <c r="K967" s="3" t="str">
        <f t="shared" si="205"/>
        <v/>
      </c>
      <c r="L967" t="str">
        <f t="shared" si="206"/>
        <v/>
      </c>
      <c r="X967" s="1" t="e">
        <f ca="1"/>
        <v>#N/A</v>
      </c>
      <c r="Y967" s="1" t="e">
        <f ca="1"/>
        <v>#N/A</v>
      </c>
      <c r="Z967" s="92" t="e">
        <f ca="1"/>
        <v>#N/A</v>
      </c>
      <c r="AA967" s="1" t="e">
        <f ca="1"/>
        <v>#N/A</v>
      </c>
      <c r="AB967" s="1" t="e">
        <f ca="1"/>
        <v>#N/A</v>
      </c>
      <c r="AC967" s="1" t="e">
        <f ca="1"/>
        <v>#N/A</v>
      </c>
      <c r="AD967" s="1" t="e">
        <f ca="1"/>
        <v>#N/A</v>
      </c>
      <c r="AE967" s="1" t="e">
        <f ca="1"/>
        <v>#N/A</v>
      </c>
      <c r="AF967" s="1" t="e">
        <f ca="1"/>
        <v>#N/A</v>
      </c>
      <c r="AG967" s="1" t="e">
        <f ca="1"/>
        <v>#N/A</v>
      </c>
      <c r="AH967" s="1" t="e">
        <f ca="1"/>
        <v>#N/A</v>
      </c>
      <c r="AI967" s="1" t="e">
        <f ca="1"/>
        <v>#N/A</v>
      </c>
      <c r="AJ967" s="1" t="e">
        <f t="shared" ca="1" si="207"/>
        <v>#N/A</v>
      </c>
      <c r="AK967" s="1" t="str">
        <f t="shared" ca="1" si="197"/>
        <v/>
      </c>
      <c r="AL967" s="93" t="str">
        <f ca="1">IF(ISNUMBER(AA967),IF(AA967&lt;intake_valve_lift!$B$4*1000,0,AA967),"")</f>
        <v/>
      </c>
      <c r="AM967" s="93" t="str">
        <f t="shared" ca="1" si="198"/>
        <v/>
      </c>
      <c r="AN967" s="1" t="str">
        <f t="shared" ca="1" si="199"/>
        <v/>
      </c>
      <c r="AO967" s="93" t="str">
        <f ca="1">IF(ISNUMBER(AE967),IF(AE967&lt;exhaust_valve_lift!$B$4*1000,0,AE967),"")</f>
        <v/>
      </c>
      <c r="AP967" s="93" t="str">
        <f t="shared" ca="1" si="200"/>
        <v/>
      </c>
      <c r="AQ967" s="1" t="e">
        <f ca="1"/>
        <v>#N/A</v>
      </c>
      <c r="AR967" s="1" t="e">
        <f ca="1"/>
        <v>#N/A</v>
      </c>
      <c r="AS967" s="1" t="e">
        <f ca="1"/>
        <v>#N/A</v>
      </c>
      <c r="AT967" s="1" t="e">
        <f ca="1"/>
        <v>#N/A</v>
      </c>
    </row>
    <row r="968" spans="1:46" x14ac:dyDescent="0.25">
      <c r="A968" s="8"/>
      <c r="B968" s="74"/>
      <c r="C968" s="6" t="str">
        <f t="shared" si="201"/>
        <v/>
      </c>
      <c r="D968" s="6" t="str">
        <f t="shared" si="195"/>
        <v/>
      </c>
      <c r="E968" s="3" t="str">
        <f t="shared" si="202"/>
        <v/>
      </c>
      <c r="F968" t="str">
        <f t="shared" si="203"/>
        <v/>
      </c>
      <c r="G968" s="75"/>
      <c r="H968" s="76"/>
      <c r="I968" s="6" t="str">
        <f t="shared" si="204"/>
        <v/>
      </c>
      <c r="J968" s="6" t="str">
        <f t="shared" si="196"/>
        <v/>
      </c>
      <c r="K968" s="3" t="str">
        <f t="shared" si="205"/>
        <v/>
      </c>
      <c r="L968" t="str">
        <f t="shared" si="206"/>
        <v/>
      </c>
      <c r="X968" s="1" t="e">
        <f ca="1"/>
        <v>#N/A</v>
      </c>
      <c r="Y968" s="1" t="e">
        <f ca="1"/>
        <v>#N/A</v>
      </c>
      <c r="Z968" s="92" t="e">
        <f ca="1"/>
        <v>#N/A</v>
      </c>
      <c r="AA968" s="1" t="e">
        <f ca="1"/>
        <v>#N/A</v>
      </c>
      <c r="AB968" s="1" t="e">
        <f ca="1"/>
        <v>#N/A</v>
      </c>
      <c r="AC968" s="1" t="e">
        <f ca="1"/>
        <v>#N/A</v>
      </c>
      <c r="AD968" s="1" t="e">
        <f ca="1"/>
        <v>#N/A</v>
      </c>
      <c r="AE968" s="1" t="e">
        <f ca="1"/>
        <v>#N/A</v>
      </c>
      <c r="AF968" s="1" t="e">
        <f ca="1"/>
        <v>#N/A</v>
      </c>
      <c r="AG968" s="1" t="e">
        <f ca="1"/>
        <v>#N/A</v>
      </c>
      <c r="AH968" s="1" t="e">
        <f ca="1"/>
        <v>#N/A</v>
      </c>
      <c r="AI968" s="1" t="e">
        <f ca="1"/>
        <v>#N/A</v>
      </c>
      <c r="AJ968" s="1" t="e">
        <f t="shared" ca="1" si="207"/>
        <v>#N/A</v>
      </c>
      <c r="AK968" s="1" t="str">
        <f t="shared" ca="1" si="197"/>
        <v/>
      </c>
      <c r="AL968" s="93" t="str">
        <f ca="1">IF(ISNUMBER(AA968),IF(AA968&lt;intake_valve_lift!$B$4*1000,0,AA968),"")</f>
        <v/>
      </c>
      <c r="AM968" s="93" t="str">
        <f t="shared" ca="1" si="198"/>
        <v/>
      </c>
      <c r="AN968" s="1" t="str">
        <f t="shared" ca="1" si="199"/>
        <v/>
      </c>
      <c r="AO968" s="93" t="str">
        <f ca="1">IF(ISNUMBER(AE968),IF(AE968&lt;exhaust_valve_lift!$B$4*1000,0,AE968),"")</f>
        <v/>
      </c>
      <c r="AP968" s="93" t="str">
        <f t="shared" ca="1" si="200"/>
        <v/>
      </c>
      <c r="AQ968" s="1" t="e">
        <f ca="1"/>
        <v>#N/A</v>
      </c>
      <c r="AR968" s="1" t="e">
        <f ca="1"/>
        <v>#N/A</v>
      </c>
      <c r="AS968" s="1" t="e">
        <f ca="1"/>
        <v>#N/A</v>
      </c>
      <c r="AT968" s="1" t="e">
        <f ca="1"/>
        <v>#N/A</v>
      </c>
    </row>
    <row r="969" spans="1:46" x14ac:dyDescent="0.25">
      <c r="A969" s="8"/>
      <c r="B969" s="74"/>
      <c r="C969" s="6" t="str">
        <f t="shared" si="201"/>
        <v/>
      </c>
      <c r="D969" s="6" t="str">
        <f t="shared" si="195"/>
        <v/>
      </c>
      <c r="E969" s="3" t="str">
        <f t="shared" si="202"/>
        <v/>
      </c>
      <c r="F969" t="str">
        <f t="shared" si="203"/>
        <v/>
      </c>
      <c r="G969" s="75"/>
      <c r="H969" s="76"/>
      <c r="I969" s="6" t="str">
        <f t="shared" si="204"/>
        <v/>
      </c>
      <c r="J969" s="6" t="str">
        <f t="shared" si="196"/>
        <v/>
      </c>
      <c r="K969" s="3" t="str">
        <f t="shared" si="205"/>
        <v/>
      </c>
      <c r="L969" t="str">
        <f t="shared" si="206"/>
        <v/>
      </c>
      <c r="X969" s="1" t="e">
        <f ca="1"/>
        <v>#N/A</v>
      </c>
      <c r="Y969" s="1" t="e">
        <f ca="1"/>
        <v>#N/A</v>
      </c>
      <c r="Z969" s="92" t="e">
        <f ca="1"/>
        <v>#N/A</v>
      </c>
      <c r="AA969" s="1" t="e">
        <f ca="1"/>
        <v>#N/A</v>
      </c>
      <c r="AB969" s="1" t="e">
        <f ca="1"/>
        <v>#N/A</v>
      </c>
      <c r="AC969" s="1" t="e">
        <f ca="1"/>
        <v>#N/A</v>
      </c>
      <c r="AD969" s="1" t="e">
        <f ca="1"/>
        <v>#N/A</v>
      </c>
      <c r="AE969" s="1" t="e">
        <f ca="1"/>
        <v>#N/A</v>
      </c>
      <c r="AF969" s="1" t="e">
        <f ca="1"/>
        <v>#N/A</v>
      </c>
      <c r="AG969" s="1" t="e">
        <f ca="1"/>
        <v>#N/A</v>
      </c>
      <c r="AH969" s="1" t="e">
        <f ca="1"/>
        <v>#N/A</v>
      </c>
      <c r="AI969" s="1" t="e">
        <f ca="1"/>
        <v>#N/A</v>
      </c>
      <c r="AJ969" s="1" t="e">
        <f t="shared" ca="1" si="207"/>
        <v>#N/A</v>
      </c>
      <c r="AK969" s="1" t="str">
        <f t="shared" ca="1" si="197"/>
        <v/>
      </c>
      <c r="AL969" s="93" t="str">
        <f ca="1">IF(ISNUMBER(AA969),IF(AA969&lt;intake_valve_lift!$B$4*1000,0,AA969),"")</f>
        <v/>
      </c>
      <c r="AM969" s="93" t="str">
        <f t="shared" ca="1" si="198"/>
        <v/>
      </c>
      <c r="AN969" s="1" t="str">
        <f t="shared" ca="1" si="199"/>
        <v/>
      </c>
      <c r="AO969" s="93" t="str">
        <f ca="1">IF(ISNUMBER(AE969),IF(AE969&lt;exhaust_valve_lift!$B$4*1000,0,AE969),"")</f>
        <v/>
      </c>
      <c r="AP969" s="93" t="str">
        <f t="shared" ca="1" si="200"/>
        <v/>
      </c>
      <c r="AQ969" s="1" t="e">
        <f ca="1"/>
        <v>#N/A</v>
      </c>
      <c r="AR969" s="1" t="e">
        <f ca="1"/>
        <v>#N/A</v>
      </c>
      <c r="AS969" s="1" t="e">
        <f ca="1"/>
        <v>#N/A</v>
      </c>
      <c r="AT969" s="1" t="e">
        <f ca="1"/>
        <v>#N/A</v>
      </c>
    </row>
    <row r="970" spans="1:46" x14ac:dyDescent="0.25">
      <c r="A970" s="8"/>
      <c r="B970" s="74"/>
      <c r="C970" s="6" t="str">
        <f t="shared" si="201"/>
        <v/>
      </c>
      <c r="D970" s="6" t="str">
        <f t="shared" si="195"/>
        <v/>
      </c>
      <c r="E970" s="3" t="str">
        <f t="shared" si="202"/>
        <v/>
      </c>
      <c r="F970" t="str">
        <f t="shared" si="203"/>
        <v/>
      </c>
      <c r="G970" s="75"/>
      <c r="H970" s="76"/>
      <c r="I970" s="6" t="str">
        <f t="shared" si="204"/>
        <v/>
      </c>
      <c r="J970" s="6" t="str">
        <f t="shared" si="196"/>
        <v/>
      </c>
      <c r="K970" s="3" t="str">
        <f t="shared" si="205"/>
        <v/>
      </c>
      <c r="L970" t="str">
        <f t="shared" si="206"/>
        <v/>
      </c>
      <c r="X970" s="1" t="e">
        <f ca="1"/>
        <v>#N/A</v>
      </c>
      <c r="Y970" s="1" t="e">
        <f ca="1"/>
        <v>#N/A</v>
      </c>
      <c r="Z970" s="92" t="e">
        <f ca="1"/>
        <v>#N/A</v>
      </c>
      <c r="AA970" s="1" t="e">
        <f ca="1"/>
        <v>#N/A</v>
      </c>
      <c r="AB970" s="1" t="e">
        <f ca="1"/>
        <v>#N/A</v>
      </c>
      <c r="AC970" s="1" t="e">
        <f ca="1"/>
        <v>#N/A</v>
      </c>
      <c r="AD970" s="1" t="e">
        <f ca="1"/>
        <v>#N/A</v>
      </c>
      <c r="AE970" s="1" t="e">
        <f ca="1"/>
        <v>#N/A</v>
      </c>
      <c r="AF970" s="1" t="e">
        <f ca="1"/>
        <v>#N/A</v>
      </c>
      <c r="AG970" s="1" t="e">
        <f ca="1"/>
        <v>#N/A</v>
      </c>
      <c r="AH970" s="1" t="e">
        <f ca="1"/>
        <v>#N/A</v>
      </c>
      <c r="AI970" s="1" t="e">
        <f ca="1"/>
        <v>#N/A</v>
      </c>
      <c r="AJ970" s="1" t="e">
        <f t="shared" ca="1" si="207"/>
        <v>#N/A</v>
      </c>
      <c r="AK970" s="1" t="str">
        <f t="shared" ca="1" si="197"/>
        <v/>
      </c>
      <c r="AL970" s="93" t="str">
        <f ca="1">IF(ISNUMBER(AA970),IF(AA970&lt;intake_valve_lift!$B$4*1000,0,AA970),"")</f>
        <v/>
      </c>
      <c r="AM970" s="93" t="str">
        <f t="shared" ca="1" si="198"/>
        <v/>
      </c>
      <c r="AN970" s="1" t="str">
        <f t="shared" ca="1" si="199"/>
        <v/>
      </c>
      <c r="AO970" s="93" t="str">
        <f ca="1">IF(ISNUMBER(AE970),IF(AE970&lt;exhaust_valve_lift!$B$4*1000,0,AE970),"")</f>
        <v/>
      </c>
      <c r="AP970" s="93" t="str">
        <f t="shared" ca="1" si="200"/>
        <v/>
      </c>
      <c r="AQ970" s="1" t="e">
        <f ca="1"/>
        <v>#N/A</v>
      </c>
      <c r="AR970" s="1" t="e">
        <f ca="1"/>
        <v>#N/A</v>
      </c>
      <c r="AS970" s="1" t="e">
        <f ca="1"/>
        <v>#N/A</v>
      </c>
      <c r="AT970" s="1" t="e">
        <f ca="1"/>
        <v>#N/A</v>
      </c>
    </row>
    <row r="971" spans="1:46" x14ac:dyDescent="0.25">
      <c r="A971" s="8"/>
      <c r="B971" s="74"/>
      <c r="C971" s="6" t="str">
        <f t="shared" si="201"/>
        <v/>
      </c>
      <c r="D971" s="6" t="str">
        <f t="shared" si="195"/>
        <v/>
      </c>
      <c r="E971" s="3" t="str">
        <f t="shared" si="202"/>
        <v/>
      </c>
      <c r="F971" t="str">
        <f t="shared" si="203"/>
        <v/>
      </c>
      <c r="G971" s="75"/>
      <c r="H971" s="76"/>
      <c r="I971" s="6" t="str">
        <f t="shared" si="204"/>
        <v/>
      </c>
      <c r="J971" s="6" t="str">
        <f t="shared" si="196"/>
        <v/>
      </c>
      <c r="K971" s="3" t="str">
        <f t="shared" si="205"/>
        <v/>
      </c>
      <c r="L971" t="str">
        <f t="shared" si="206"/>
        <v/>
      </c>
      <c r="X971" s="1" t="e">
        <f ca="1"/>
        <v>#N/A</v>
      </c>
      <c r="Y971" s="1" t="e">
        <f ca="1"/>
        <v>#N/A</v>
      </c>
      <c r="Z971" s="92" t="e">
        <f ca="1"/>
        <v>#N/A</v>
      </c>
      <c r="AA971" s="1" t="e">
        <f ca="1"/>
        <v>#N/A</v>
      </c>
      <c r="AB971" s="1" t="e">
        <f ca="1"/>
        <v>#N/A</v>
      </c>
      <c r="AC971" s="1" t="e">
        <f ca="1"/>
        <v>#N/A</v>
      </c>
      <c r="AD971" s="1" t="e">
        <f ca="1"/>
        <v>#N/A</v>
      </c>
      <c r="AE971" s="1" t="e">
        <f ca="1"/>
        <v>#N/A</v>
      </c>
      <c r="AF971" s="1" t="e">
        <f ca="1"/>
        <v>#N/A</v>
      </c>
      <c r="AG971" s="1" t="e">
        <f ca="1"/>
        <v>#N/A</v>
      </c>
      <c r="AH971" s="1" t="e">
        <f ca="1"/>
        <v>#N/A</v>
      </c>
      <c r="AI971" s="1" t="e">
        <f ca="1"/>
        <v>#N/A</v>
      </c>
      <c r="AJ971" s="1" t="e">
        <f t="shared" ca="1" si="207"/>
        <v>#N/A</v>
      </c>
      <c r="AK971" s="1" t="str">
        <f t="shared" ca="1" si="197"/>
        <v/>
      </c>
      <c r="AL971" s="93" t="str">
        <f ca="1">IF(ISNUMBER(AA971),IF(AA971&lt;intake_valve_lift!$B$4*1000,0,AA971),"")</f>
        <v/>
      </c>
      <c r="AM971" s="93" t="str">
        <f t="shared" ca="1" si="198"/>
        <v/>
      </c>
      <c r="AN971" s="1" t="str">
        <f t="shared" ca="1" si="199"/>
        <v/>
      </c>
      <c r="AO971" s="93" t="str">
        <f ca="1">IF(ISNUMBER(AE971),IF(AE971&lt;exhaust_valve_lift!$B$4*1000,0,AE971),"")</f>
        <v/>
      </c>
      <c r="AP971" s="93" t="str">
        <f t="shared" ca="1" si="200"/>
        <v/>
      </c>
      <c r="AQ971" s="1" t="e">
        <f ca="1"/>
        <v>#N/A</v>
      </c>
      <c r="AR971" s="1" t="e">
        <f ca="1"/>
        <v>#N/A</v>
      </c>
      <c r="AS971" s="1" t="e">
        <f ca="1"/>
        <v>#N/A</v>
      </c>
      <c r="AT971" s="1" t="e">
        <f ca="1"/>
        <v>#N/A</v>
      </c>
    </row>
    <row r="972" spans="1:46" x14ac:dyDescent="0.25">
      <c r="A972" s="8"/>
      <c r="B972" s="74"/>
      <c r="C972" s="6" t="str">
        <f t="shared" si="201"/>
        <v/>
      </c>
      <c r="D972" s="6" t="str">
        <f t="shared" si="195"/>
        <v/>
      </c>
      <c r="E972" s="3" t="str">
        <f t="shared" si="202"/>
        <v/>
      </c>
      <c r="F972" t="str">
        <f t="shared" si="203"/>
        <v/>
      </c>
      <c r="G972" s="75"/>
      <c r="H972" s="76"/>
      <c r="I972" s="6" t="str">
        <f t="shared" si="204"/>
        <v/>
      </c>
      <c r="J972" s="6" t="str">
        <f t="shared" si="196"/>
        <v/>
      </c>
      <c r="K972" s="3" t="str">
        <f t="shared" si="205"/>
        <v/>
      </c>
      <c r="L972" t="str">
        <f t="shared" si="206"/>
        <v/>
      </c>
      <c r="X972" s="1" t="e">
        <f ca="1"/>
        <v>#N/A</v>
      </c>
      <c r="Y972" s="1" t="e">
        <f ca="1"/>
        <v>#N/A</v>
      </c>
      <c r="Z972" s="92" t="e">
        <f ca="1"/>
        <v>#N/A</v>
      </c>
      <c r="AA972" s="1" t="e">
        <f ca="1"/>
        <v>#N/A</v>
      </c>
      <c r="AB972" s="1" t="e">
        <f ca="1"/>
        <v>#N/A</v>
      </c>
      <c r="AC972" s="1" t="e">
        <f ca="1"/>
        <v>#N/A</v>
      </c>
      <c r="AD972" s="1" t="e">
        <f ca="1"/>
        <v>#N/A</v>
      </c>
      <c r="AE972" s="1" t="e">
        <f ca="1"/>
        <v>#N/A</v>
      </c>
      <c r="AF972" s="1" t="e">
        <f ca="1"/>
        <v>#N/A</v>
      </c>
      <c r="AG972" s="1" t="e">
        <f ca="1"/>
        <v>#N/A</v>
      </c>
      <c r="AH972" s="1" t="e">
        <f ca="1"/>
        <v>#N/A</v>
      </c>
      <c r="AI972" s="1" t="e">
        <f ca="1"/>
        <v>#N/A</v>
      </c>
      <c r="AJ972" s="1" t="e">
        <f t="shared" ca="1" si="207"/>
        <v>#N/A</v>
      </c>
      <c r="AK972" s="1" t="str">
        <f t="shared" ca="1" si="197"/>
        <v/>
      </c>
      <c r="AL972" s="93" t="str">
        <f ca="1">IF(ISNUMBER(AA972),IF(AA972&lt;intake_valve_lift!$B$4*1000,0,AA972),"")</f>
        <v/>
      </c>
      <c r="AM972" s="93" t="str">
        <f t="shared" ca="1" si="198"/>
        <v/>
      </c>
      <c r="AN972" s="1" t="str">
        <f t="shared" ca="1" si="199"/>
        <v/>
      </c>
      <c r="AO972" s="93" t="str">
        <f ca="1">IF(ISNUMBER(AE972),IF(AE972&lt;exhaust_valve_lift!$B$4*1000,0,AE972),"")</f>
        <v/>
      </c>
      <c r="AP972" s="93" t="str">
        <f t="shared" ca="1" si="200"/>
        <v/>
      </c>
      <c r="AQ972" s="1" t="e">
        <f ca="1"/>
        <v>#N/A</v>
      </c>
      <c r="AR972" s="1" t="e">
        <f ca="1"/>
        <v>#N/A</v>
      </c>
      <c r="AS972" s="1" t="e">
        <f ca="1"/>
        <v>#N/A</v>
      </c>
      <c r="AT972" s="1" t="e">
        <f ca="1"/>
        <v>#N/A</v>
      </c>
    </row>
    <row r="973" spans="1:46" x14ac:dyDescent="0.25">
      <c r="A973" s="8"/>
      <c r="B973" s="74"/>
      <c r="C973" s="6" t="str">
        <f t="shared" si="201"/>
        <v/>
      </c>
      <c r="D973" s="6" t="str">
        <f t="shared" si="195"/>
        <v/>
      </c>
      <c r="E973" s="3" t="str">
        <f t="shared" si="202"/>
        <v/>
      </c>
      <c r="F973" t="str">
        <f t="shared" si="203"/>
        <v/>
      </c>
      <c r="G973" s="75"/>
      <c r="H973" s="76"/>
      <c r="I973" s="6" t="str">
        <f t="shared" si="204"/>
        <v/>
      </c>
      <c r="J973" s="6" t="str">
        <f t="shared" si="196"/>
        <v/>
      </c>
      <c r="K973" s="3" t="str">
        <f t="shared" si="205"/>
        <v/>
      </c>
      <c r="L973" t="str">
        <f t="shared" si="206"/>
        <v/>
      </c>
      <c r="X973" s="1" t="e">
        <f ca="1"/>
        <v>#N/A</v>
      </c>
      <c r="Y973" s="1" t="e">
        <f ca="1"/>
        <v>#N/A</v>
      </c>
      <c r="Z973" s="92" t="e">
        <f ca="1"/>
        <v>#N/A</v>
      </c>
      <c r="AA973" s="1" t="e">
        <f ca="1"/>
        <v>#N/A</v>
      </c>
      <c r="AB973" s="1" t="e">
        <f ca="1"/>
        <v>#N/A</v>
      </c>
      <c r="AC973" s="1" t="e">
        <f ca="1"/>
        <v>#N/A</v>
      </c>
      <c r="AD973" s="1" t="e">
        <f ca="1"/>
        <v>#N/A</v>
      </c>
      <c r="AE973" s="1" t="e">
        <f ca="1"/>
        <v>#N/A</v>
      </c>
      <c r="AF973" s="1" t="e">
        <f ca="1"/>
        <v>#N/A</v>
      </c>
      <c r="AG973" s="1" t="e">
        <f ca="1"/>
        <v>#N/A</v>
      </c>
      <c r="AH973" s="1" t="e">
        <f ca="1"/>
        <v>#N/A</v>
      </c>
      <c r="AI973" s="1" t="e">
        <f ca="1"/>
        <v>#N/A</v>
      </c>
      <c r="AJ973" s="1" t="e">
        <f t="shared" ca="1" si="207"/>
        <v>#N/A</v>
      </c>
      <c r="AK973" s="1" t="str">
        <f t="shared" ca="1" si="197"/>
        <v/>
      </c>
      <c r="AL973" s="93" t="str">
        <f ca="1">IF(ISNUMBER(AA973),IF(AA973&lt;intake_valve_lift!$B$4*1000,0,AA973),"")</f>
        <v/>
      </c>
      <c r="AM973" s="93" t="str">
        <f t="shared" ca="1" si="198"/>
        <v/>
      </c>
      <c r="AN973" s="1" t="str">
        <f t="shared" ca="1" si="199"/>
        <v/>
      </c>
      <c r="AO973" s="93" t="str">
        <f ca="1">IF(ISNUMBER(AE973),IF(AE973&lt;exhaust_valve_lift!$B$4*1000,0,AE973),"")</f>
        <v/>
      </c>
      <c r="AP973" s="93" t="str">
        <f t="shared" ca="1" si="200"/>
        <v/>
      </c>
      <c r="AQ973" s="1" t="e">
        <f ca="1"/>
        <v>#N/A</v>
      </c>
      <c r="AR973" s="1" t="e">
        <f ca="1"/>
        <v>#N/A</v>
      </c>
      <c r="AS973" s="1" t="e">
        <f ca="1"/>
        <v>#N/A</v>
      </c>
      <c r="AT973" s="1" t="e">
        <f ca="1"/>
        <v>#N/A</v>
      </c>
    </row>
    <row r="974" spans="1:46" x14ac:dyDescent="0.25">
      <c r="A974" s="8"/>
      <c r="B974" s="74"/>
      <c r="C974" s="6" t="str">
        <f t="shared" si="201"/>
        <v/>
      </c>
      <c r="D974" s="6" t="str">
        <f t="shared" si="195"/>
        <v/>
      </c>
      <c r="E974" s="3" t="str">
        <f t="shared" si="202"/>
        <v/>
      </c>
      <c r="F974" t="str">
        <f t="shared" si="203"/>
        <v/>
      </c>
      <c r="G974" s="75"/>
      <c r="H974" s="76"/>
      <c r="I974" s="6" t="str">
        <f t="shared" si="204"/>
        <v/>
      </c>
      <c r="J974" s="6" t="str">
        <f t="shared" si="196"/>
        <v/>
      </c>
      <c r="K974" s="3" t="str">
        <f t="shared" si="205"/>
        <v/>
      </c>
      <c r="L974" t="str">
        <f t="shared" si="206"/>
        <v/>
      </c>
      <c r="X974" s="1" t="e">
        <f ca="1"/>
        <v>#N/A</v>
      </c>
      <c r="Y974" s="1" t="e">
        <f ca="1"/>
        <v>#N/A</v>
      </c>
      <c r="Z974" s="92" t="e">
        <f ca="1"/>
        <v>#N/A</v>
      </c>
      <c r="AA974" s="1" t="e">
        <f ca="1"/>
        <v>#N/A</v>
      </c>
      <c r="AB974" s="1" t="e">
        <f ca="1"/>
        <v>#N/A</v>
      </c>
      <c r="AC974" s="1" t="e">
        <f ca="1"/>
        <v>#N/A</v>
      </c>
      <c r="AD974" s="1" t="e">
        <f ca="1"/>
        <v>#N/A</v>
      </c>
      <c r="AE974" s="1" t="e">
        <f ca="1"/>
        <v>#N/A</v>
      </c>
      <c r="AF974" s="1" t="e">
        <f ca="1"/>
        <v>#N/A</v>
      </c>
      <c r="AG974" s="1" t="e">
        <f ca="1"/>
        <v>#N/A</v>
      </c>
      <c r="AH974" s="1" t="e">
        <f ca="1"/>
        <v>#N/A</v>
      </c>
      <c r="AI974" s="1" t="e">
        <f ca="1"/>
        <v>#N/A</v>
      </c>
      <c r="AJ974" s="1" t="e">
        <f t="shared" ca="1" si="207"/>
        <v>#N/A</v>
      </c>
      <c r="AK974" s="1" t="str">
        <f t="shared" ca="1" si="197"/>
        <v/>
      </c>
      <c r="AL974" s="93" t="str">
        <f ca="1">IF(ISNUMBER(AA974),IF(AA974&lt;intake_valve_lift!$B$4*1000,0,AA974),"")</f>
        <v/>
      </c>
      <c r="AM974" s="93" t="str">
        <f t="shared" ca="1" si="198"/>
        <v/>
      </c>
      <c r="AN974" s="1" t="str">
        <f t="shared" ca="1" si="199"/>
        <v/>
      </c>
      <c r="AO974" s="93" t="str">
        <f ca="1">IF(ISNUMBER(AE974),IF(AE974&lt;exhaust_valve_lift!$B$4*1000,0,AE974),"")</f>
        <v/>
      </c>
      <c r="AP974" s="93" t="str">
        <f t="shared" ca="1" si="200"/>
        <v/>
      </c>
      <c r="AQ974" s="1" t="e">
        <f ca="1"/>
        <v>#N/A</v>
      </c>
      <c r="AR974" s="1" t="e">
        <f ca="1"/>
        <v>#N/A</v>
      </c>
      <c r="AS974" s="1" t="e">
        <f ca="1"/>
        <v>#N/A</v>
      </c>
      <c r="AT974" s="1" t="e">
        <f ca="1"/>
        <v>#N/A</v>
      </c>
    </row>
    <row r="975" spans="1:46" x14ac:dyDescent="0.25">
      <c r="A975" s="8"/>
      <c r="B975" s="74"/>
      <c r="C975" s="6" t="str">
        <f t="shared" si="201"/>
        <v/>
      </c>
      <c r="D975" s="6" t="str">
        <f t="shared" si="195"/>
        <v/>
      </c>
      <c r="E975" s="3" t="str">
        <f t="shared" si="202"/>
        <v/>
      </c>
      <c r="F975" t="str">
        <f t="shared" si="203"/>
        <v/>
      </c>
      <c r="G975" s="75"/>
      <c r="H975" s="76"/>
      <c r="I975" s="6" t="str">
        <f t="shared" si="204"/>
        <v/>
      </c>
      <c r="J975" s="6" t="str">
        <f t="shared" si="196"/>
        <v/>
      </c>
      <c r="K975" s="3" t="str">
        <f t="shared" si="205"/>
        <v/>
      </c>
      <c r="L975" t="str">
        <f t="shared" si="206"/>
        <v/>
      </c>
      <c r="X975" s="1" t="e">
        <f ca="1"/>
        <v>#N/A</v>
      </c>
      <c r="Y975" s="1" t="e">
        <f ca="1"/>
        <v>#N/A</v>
      </c>
      <c r="Z975" s="92" t="e">
        <f ca="1"/>
        <v>#N/A</v>
      </c>
      <c r="AA975" s="1" t="e">
        <f ca="1"/>
        <v>#N/A</v>
      </c>
      <c r="AB975" s="1" t="e">
        <f ca="1"/>
        <v>#N/A</v>
      </c>
      <c r="AC975" s="1" t="e">
        <f ca="1"/>
        <v>#N/A</v>
      </c>
      <c r="AD975" s="1" t="e">
        <f ca="1"/>
        <v>#N/A</v>
      </c>
      <c r="AE975" s="1" t="e">
        <f ca="1"/>
        <v>#N/A</v>
      </c>
      <c r="AF975" s="1" t="e">
        <f ca="1"/>
        <v>#N/A</v>
      </c>
      <c r="AG975" s="1" t="e">
        <f ca="1"/>
        <v>#N/A</v>
      </c>
      <c r="AH975" s="1" t="e">
        <f ca="1"/>
        <v>#N/A</v>
      </c>
      <c r="AI975" s="1" t="e">
        <f ca="1"/>
        <v>#N/A</v>
      </c>
      <c r="AJ975" s="1" t="e">
        <f t="shared" ca="1" si="207"/>
        <v>#N/A</v>
      </c>
      <c r="AK975" s="1" t="str">
        <f t="shared" ca="1" si="197"/>
        <v/>
      </c>
      <c r="AL975" s="93" t="str">
        <f ca="1">IF(ISNUMBER(AA975),IF(AA975&lt;intake_valve_lift!$B$4*1000,0,AA975),"")</f>
        <v/>
      </c>
      <c r="AM975" s="93" t="str">
        <f t="shared" ca="1" si="198"/>
        <v/>
      </c>
      <c r="AN975" s="1" t="str">
        <f t="shared" ca="1" si="199"/>
        <v/>
      </c>
      <c r="AO975" s="93" t="str">
        <f ca="1">IF(ISNUMBER(AE975),IF(AE975&lt;exhaust_valve_lift!$B$4*1000,0,AE975),"")</f>
        <v/>
      </c>
      <c r="AP975" s="93" t="str">
        <f t="shared" ca="1" si="200"/>
        <v/>
      </c>
      <c r="AQ975" s="1" t="e">
        <f ca="1"/>
        <v>#N/A</v>
      </c>
      <c r="AR975" s="1" t="e">
        <f ca="1"/>
        <v>#N/A</v>
      </c>
      <c r="AS975" s="1" t="e">
        <f ca="1"/>
        <v>#N/A</v>
      </c>
      <c r="AT975" s="1" t="e">
        <f ca="1"/>
        <v>#N/A</v>
      </c>
    </row>
    <row r="976" spans="1:46" x14ac:dyDescent="0.25">
      <c r="A976" s="8"/>
      <c r="B976" s="74"/>
      <c r="C976" s="6" t="str">
        <f t="shared" si="201"/>
        <v/>
      </c>
      <c r="D976" s="6" t="str">
        <f t="shared" si="195"/>
        <v/>
      </c>
      <c r="E976" s="3" t="str">
        <f t="shared" si="202"/>
        <v/>
      </c>
      <c r="F976" t="str">
        <f t="shared" si="203"/>
        <v/>
      </c>
      <c r="G976" s="75"/>
      <c r="H976" s="76"/>
      <c r="I976" s="6" t="str">
        <f t="shared" si="204"/>
        <v/>
      </c>
      <c r="J976" s="6" t="str">
        <f t="shared" si="196"/>
        <v/>
      </c>
      <c r="K976" s="3" t="str">
        <f t="shared" si="205"/>
        <v/>
      </c>
      <c r="L976" t="str">
        <f t="shared" si="206"/>
        <v/>
      </c>
      <c r="X976" s="1" t="e">
        <f ca="1"/>
        <v>#N/A</v>
      </c>
      <c r="Y976" s="1" t="e">
        <f ca="1"/>
        <v>#N/A</v>
      </c>
      <c r="Z976" s="92" t="e">
        <f ca="1"/>
        <v>#N/A</v>
      </c>
      <c r="AA976" s="1" t="e">
        <f ca="1"/>
        <v>#N/A</v>
      </c>
      <c r="AB976" s="1" t="e">
        <f ca="1"/>
        <v>#N/A</v>
      </c>
      <c r="AC976" s="1" t="e">
        <f ca="1"/>
        <v>#N/A</v>
      </c>
      <c r="AD976" s="1" t="e">
        <f ca="1"/>
        <v>#N/A</v>
      </c>
      <c r="AE976" s="1" t="e">
        <f ca="1"/>
        <v>#N/A</v>
      </c>
      <c r="AF976" s="1" t="e">
        <f ca="1"/>
        <v>#N/A</v>
      </c>
      <c r="AG976" s="1" t="e">
        <f ca="1"/>
        <v>#N/A</v>
      </c>
      <c r="AH976" s="1" t="e">
        <f ca="1"/>
        <v>#N/A</v>
      </c>
      <c r="AI976" s="1" t="e">
        <f ca="1"/>
        <v>#N/A</v>
      </c>
      <c r="AJ976" s="1" t="e">
        <f t="shared" ca="1" si="207"/>
        <v>#N/A</v>
      </c>
      <c r="AK976" s="1" t="str">
        <f t="shared" ca="1" si="197"/>
        <v/>
      </c>
      <c r="AL976" s="93" t="str">
        <f ca="1">IF(ISNUMBER(AA976),IF(AA976&lt;intake_valve_lift!$B$4*1000,0,AA976),"")</f>
        <v/>
      </c>
      <c r="AM976" s="93" t="str">
        <f t="shared" ca="1" si="198"/>
        <v/>
      </c>
      <c r="AN976" s="1" t="str">
        <f t="shared" ca="1" si="199"/>
        <v/>
      </c>
      <c r="AO976" s="93" t="str">
        <f ca="1">IF(ISNUMBER(AE976),IF(AE976&lt;exhaust_valve_lift!$B$4*1000,0,AE976),"")</f>
        <v/>
      </c>
      <c r="AP976" s="93" t="str">
        <f t="shared" ca="1" si="200"/>
        <v/>
      </c>
      <c r="AQ976" s="1" t="e">
        <f ca="1"/>
        <v>#N/A</v>
      </c>
      <c r="AR976" s="1" t="e">
        <f ca="1"/>
        <v>#N/A</v>
      </c>
      <c r="AS976" s="1" t="e">
        <f ca="1"/>
        <v>#N/A</v>
      </c>
      <c r="AT976" s="1" t="e">
        <f ca="1"/>
        <v>#N/A</v>
      </c>
    </row>
    <row r="977" spans="1:46" x14ac:dyDescent="0.25">
      <c r="A977" s="8"/>
      <c r="B977" s="74"/>
      <c r="C977" s="6" t="str">
        <f t="shared" si="201"/>
        <v/>
      </c>
      <c r="D977" s="6" t="str">
        <f t="shared" si="195"/>
        <v/>
      </c>
      <c r="E977" s="3" t="str">
        <f t="shared" si="202"/>
        <v/>
      </c>
      <c r="F977" t="str">
        <f t="shared" si="203"/>
        <v/>
      </c>
      <c r="G977" s="75"/>
      <c r="H977" s="76"/>
      <c r="I977" s="6" t="str">
        <f t="shared" si="204"/>
        <v/>
      </c>
      <c r="J977" s="6" t="str">
        <f t="shared" si="196"/>
        <v/>
      </c>
      <c r="K977" s="3" t="str">
        <f t="shared" si="205"/>
        <v/>
      </c>
      <c r="L977" t="str">
        <f t="shared" si="206"/>
        <v/>
      </c>
      <c r="X977" s="1" t="e">
        <f ca="1"/>
        <v>#N/A</v>
      </c>
      <c r="Y977" s="1" t="e">
        <f ca="1"/>
        <v>#N/A</v>
      </c>
      <c r="Z977" s="92" t="e">
        <f ca="1"/>
        <v>#N/A</v>
      </c>
      <c r="AA977" s="1" t="e">
        <f ca="1"/>
        <v>#N/A</v>
      </c>
      <c r="AB977" s="1" t="e">
        <f ca="1"/>
        <v>#N/A</v>
      </c>
      <c r="AC977" s="1" t="e">
        <f ca="1"/>
        <v>#N/A</v>
      </c>
      <c r="AD977" s="1" t="e">
        <f ca="1"/>
        <v>#N/A</v>
      </c>
      <c r="AE977" s="1" t="e">
        <f ca="1"/>
        <v>#N/A</v>
      </c>
      <c r="AF977" s="1" t="e">
        <f ca="1"/>
        <v>#N/A</v>
      </c>
      <c r="AG977" s="1" t="e">
        <f ca="1"/>
        <v>#N/A</v>
      </c>
      <c r="AH977" s="1" t="e">
        <f ca="1"/>
        <v>#N/A</v>
      </c>
      <c r="AI977" s="1" t="e">
        <f ca="1"/>
        <v>#N/A</v>
      </c>
      <c r="AJ977" s="1" t="e">
        <f t="shared" ca="1" si="207"/>
        <v>#N/A</v>
      </c>
      <c r="AK977" s="1" t="str">
        <f t="shared" ca="1" si="197"/>
        <v/>
      </c>
      <c r="AL977" s="93" t="str">
        <f ca="1">IF(ISNUMBER(AA977),IF(AA977&lt;intake_valve_lift!$B$4*1000,0,AA977),"")</f>
        <v/>
      </c>
      <c r="AM977" s="93" t="str">
        <f t="shared" ca="1" si="198"/>
        <v/>
      </c>
      <c r="AN977" s="1" t="str">
        <f t="shared" ca="1" si="199"/>
        <v/>
      </c>
      <c r="AO977" s="93" t="str">
        <f ca="1">IF(ISNUMBER(AE977),IF(AE977&lt;exhaust_valve_lift!$B$4*1000,0,AE977),"")</f>
        <v/>
      </c>
      <c r="AP977" s="93" t="str">
        <f t="shared" ca="1" si="200"/>
        <v/>
      </c>
      <c r="AQ977" s="1" t="e">
        <f ca="1"/>
        <v>#N/A</v>
      </c>
      <c r="AR977" s="1" t="e">
        <f ca="1"/>
        <v>#N/A</v>
      </c>
      <c r="AS977" s="1" t="e">
        <f ca="1"/>
        <v>#N/A</v>
      </c>
      <c r="AT977" s="1" t="e">
        <f ca="1"/>
        <v>#N/A</v>
      </c>
    </row>
    <row r="978" spans="1:46" x14ac:dyDescent="0.25">
      <c r="A978" s="8"/>
      <c r="B978" s="74"/>
      <c r="C978" s="6" t="str">
        <f t="shared" si="201"/>
        <v/>
      </c>
      <c r="D978" s="6" t="str">
        <f t="shared" si="195"/>
        <v/>
      </c>
      <c r="E978" s="3" t="str">
        <f t="shared" si="202"/>
        <v/>
      </c>
      <c r="F978" t="str">
        <f t="shared" si="203"/>
        <v/>
      </c>
      <c r="G978" s="75"/>
      <c r="H978" s="76"/>
      <c r="I978" s="6" t="str">
        <f t="shared" si="204"/>
        <v/>
      </c>
      <c r="J978" s="6" t="str">
        <f t="shared" si="196"/>
        <v/>
      </c>
      <c r="K978" s="3" t="str">
        <f t="shared" si="205"/>
        <v/>
      </c>
      <c r="L978" t="str">
        <f t="shared" si="206"/>
        <v/>
      </c>
      <c r="X978" s="1" t="e">
        <f ca="1"/>
        <v>#N/A</v>
      </c>
      <c r="Y978" s="1" t="e">
        <f ca="1"/>
        <v>#N/A</v>
      </c>
      <c r="Z978" s="92" t="e">
        <f ca="1"/>
        <v>#N/A</v>
      </c>
      <c r="AA978" s="1" t="e">
        <f ca="1"/>
        <v>#N/A</v>
      </c>
      <c r="AB978" s="1" t="e">
        <f ca="1"/>
        <v>#N/A</v>
      </c>
      <c r="AC978" s="1" t="e">
        <f ca="1"/>
        <v>#N/A</v>
      </c>
      <c r="AD978" s="1" t="e">
        <f ca="1"/>
        <v>#N/A</v>
      </c>
      <c r="AE978" s="1" t="e">
        <f ca="1"/>
        <v>#N/A</v>
      </c>
      <c r="AF978" s="1" t="e">
        <f ca="1"/>
        <v>#N/A</v>
      </c>
      <c r="AG978" s="1" t="e">
        <f ca="1"/>
        <v>#N/A</v>
      </c>
      <c r="AH978" s="1" t="e">
        <f ca="1"/>
        <v>#N/A</v>
      </c>
      <c r="AI978" s="1" t="e">
        <f ca="1"/>
        <v>#N/A</v>
      </c>
      <c r="AJ978" s="1" t="e">
        <f t="shared" ca="1" si="207"/>
        <v>#N/A</v>
      </c>
      <c r="AK978" s="1" t="str">
        <f t="shared" ca="1" si="197"/>
        <v/>
      </c>
      <c r="AL978" s="93" t="str">
        <f ca="1">IF(ISNUMBER(AA978),IF(AA978&lt;intake_valve_lift!$B$4*1000,0,AA978),"")</f>
        <v/>
      </c>
      <c r="AM978" s="93" t="str">
        <f t="shared" ca="1" si="198"/>
        <v/>
      </c>
      <c r="AN978" s="1" t="str">
        <f t="shared" ca="1" si="199"/>
        <v/>
      </c>
      <c r="AO978" s="93" t="str">
        <f ca="1">IF(ISNUMBER(AE978),IF(AE978&lt;exhaust_valve_lift!$B$4*1000,0,AE978),"")</f>
        <v/>
      </c>
      <c r="AP978" s="93" t="str">
        <f t="shared" ca="1" si="200"/>
        <v/>
      </c>
      <c r="AQ978" s="1" t="e">
        <f ca="1"/>
        <v>#N/A</v>
      </c>
      <c r="AR978" s="1" t="e">
        <f ca="1"/>
        <v>#N/A</v>
      </c>
      <c r="AS978" s="1" t="e">
        <f ca="1"/>
        <v>#N/A</v>
      </c>
      <c r="AT978" s="1" t="e">
        <f ca="1"/>
        <v>#N/A</v>
      </c>
    </row>
    <row r="979" spans="1:46" x14ac:dyDescent="0.25">
      <c r="A979" s="8"/>
      <c r="B979" s="74"/>
      <c r="C979" s="6" t="str">
        <f t="shared" si="201"/>
        <v/>
      </c>
      <c r="D979" s="6" t="str">
        <f t="shared" si="195"/>
        <v/>
      </c>
      <c r="E979" s="3" t="str">
        <f t="shared" si="202"/>
        <v/>
      </c>
      <c r="F979" t="str">
        <f t="shared" si="203"/>
        <v/>
      </c>
      <c r="G979" s="75"/>
      <c r="H979" s="76"/>
      <c r="I979" s="6" t="str">
        <f t="shared" si="204"/>
        <v/>
      </c>
      <c r="J979" s="6" t="str">
        <f t="shared" si="196"/>
        <v/>
      </c>
      <c r="K979" s="3" t="str">
        <f t="shared" si="205"/>
        <v/>
      </c>
      <c r="L979" t="str">
        <f t="shared" si="206"/>
        <v/>
      </c>
      <c r="X979" s="1" t="e">
        <f ca="1"/>
        <v>#N/A</v>
      </c>
      <c r="Y979" s="1" t="e">
        <f ca="1"/>
        <v>#N/A</v>
      </c>
      <c r="Z979" s="92" t="e">
        <f ca="1"/>
        <v>#N/A</v>
      </c>
      <c r="AA979" s="1" t="e">
        <f ca="1"/>
        <v>#N/A</v>
      </c>
      <c r="AB979" s="1" t="e">
        <f ca="1"/>
        <v>#N/A</v>
      </c>
      <c r="AC979" s="1" t="e">
        <f ca="1"/>
        <v>#N/A</v>
      </c>
      <c r="AD979" s="1" t="e">
        <f ca="1"/>
        <v>#N/A</v>
      </c>
      <c r="AE979" s="1" t="e">
        <f ca="1"/>
        <v>#N/A</v>
      </c>
      <c r="AF979" s="1" t="e">
        <f ca="1"/>
        <v>#N/A</v>
      </c>
      <c r="AG979" s="1" t="e">
        <f ca="1"/>
        <v>#N/A</v>
      </c>
      <c r="AH979" s="1" t="e">
        <f ca="1"/>
        <v>#N/A</v>
      </c>
      <c r="AI979" s="1" t="e">
        <f ca="1"/>
        <v>#N/A</v>
      </c>
      <c r="AJ979" s="1" t="e">
        <f t="shared" ca="1" si="207"/>
        <v>#N/A</v>
      </c>
      <c r="AK979" s="1" t="str">
        <f t="shared" ca="1" si="197"/>
        <v/>
      </c>
      <c r="AL979" s="93" t="str">
        <f ca="1">IF(ISNUMBER(AA979),IF(AA979&lt;intake_valve_lift!$B$4*1000,0,AA979),"")</f>
        <v/>
      </c>
      <c r="AM979" s="93" t="str">
        <f t="shared" ca="1" si="198"/>
        <v/>
      </c>
      <c r="AN979" s="1" t="str">
        <f t="shared" ca="1" si="199"/>
        <v/>
      </c>
      <c r="AO979" s="93" t="str">
        <f ca="1">IF(ISNUMBER(AE979),IF(AE979&lt;exhaust_valve_lift!$B$4*1000,0,AE979),"")</f>
        <v/>
      </c>
      <c r="AP979" s="93" t="str">
        <f t="shared" ca="1" si="200"/>
        <v/>
      </c>
      <c r="AQ979" s="1" t="e">
        <f ca="1"/>
        <v>#N/A</v>
      </c>
      <c r="AR979" s="1" t="e">
        <f ca="1"/>
        <v>#N/A</v>
      </c>
      <c r="AS979" s="1" t="e">
        <f ca="1"/>
        <v>#N/A</v>
      </c>
      <c r="AT979" s="1" t="e">
        <f ca="1"/>
        <v>#N/A</v>
      </c>
    </row>
    <row r="980" spans="1:46" x14ac:dyDescent="0.25">
      <c r="A980" s="8"/>
      <c r="B980" s="74"/>
      <c r="C980" s="6" t="str">
        <f t="shared" si="201"/>
        <v/>
      </c>
      <c r="D980" s="6" t="str">
        <f t="shared" si="195"/>
        <v/>
      </c>
      <c r="E980" s="3" t="str">
        <f t="shared" si="202"/>
        <v/>
      </c>
      <c r="F980" t="str">
        <f t="shared" si="203"/>
        <v/>
      </c>
      <c r="G980" s="75"/>
      <c r="H980" s="76"/>
      <c r="I980" s="6" t="str">
        <f t="shared" si="204"/>
        <v/>
      </c>
      <c r="J980" s="6" t="str">
        <f t="shared" si="196"/>
        <v/>
      </c>
      <c r="K980" s="3" t="str">
        <f t="shared" si="205"/>
        <v/>
      </c>
      <c r="L980" t="str">
        <f t="shared" si="206"/>
        <v/>
      </c>
      <c r="X980" s="1" t="e">
        <f ca="1"/>
        <v>#N/A</v>
      </c>
      <c r="Y980" s="1" t="e">
        <f ca="1"/>
        <v>#N/A</v>
      </c>
      <c r="Z980" s="92" t="e">
        <f ca="1"/>
        <v>#N/A</v>
      </c>
      <c r="AA980" s="1" t="e">
        <f ca="1"/>
        <v>#N/A</v>
      </c>
      <c r="AB980" s="1" t="e">
        <f ca="1"/>
        <v>#N/A</v>
      </c>
      <c r="AC980" s="1" t="e">
        <f ca="1"/>
        <v>#N/A</v>
      </c>
      <c r="AD980" s="1" t="e">
        <f ca="1"/>
        <v>#N/A</v>
      </c>
      <c r="AE980" s="1" t="e">
        <f ca="1"/>
        <v>#N/A</v>
      </c>
      <c r="AF980" s="1" t="e">
        <f ca="1"/>
        <v>#N/A</v>
      </c>
      <c r="AG980" s="1" t="e">
        <f ca="1"/>
        <v>#N/A</v>
      </c>
      <c r="AH980" s="1" t="e">
        <f ca="1"/>
        <v>#N/A</v>
      </c>
      <c r="AI980" s="1" t="e">
        <f ca="1"/>
        <v>#N/A</v>
      </c>
      <c r="AJ980" s="1" t="e">
        <f t="shared" ca="1" si="207"/>
        <v>#N/A</v>
      </c>
      <c r="AK980" s="1" t="str">
        <f t="shared" ca="1" si="197"/>
        <v/>
      </c>
      <c r="AL980" s="93" t="str">
        <f ca="1">IF(ISNUMBER(AA980),IF(AA980&lt;intake_valve_lift!$B$4*1000,0,AA980),"")</f>
        <v/>
      </c>
      <c r="AM980" s="93" t="str">
        <f t="shared" ca="1" si="198"/>
        <v/>
      </c>
      <c r="AN980" s="1" t="str">
        <f t="shared" ca="1" si="199"/>
        <v/>
      </c>
      <c r="AO980" s="93" t="str">
        <f ca="1">IF(ISNUMBER(AE980),IF(AE980&lt;exhaust_valve_lift!$B$4*1000,0,AE980),"")</f>
        <v/>
      </c>
      <c r="AP980" s="93" t="str">
        <f t="shared" ca="1" si="200"/>
        <v/>
      </c>
      <c r="AQ980" s="1" t="e">
        <f ca="1"/>
        <v>#N/A</v>
      </c>
      <c r="AR980" s="1" t="e">
        <f ca="1"/>
        <v>#N/A</v>
      </c>
      <c r="AS980" s="1" t="e">
        <f ca="1"/>
        <v>#N/A</v>
      </c>
      <c r="AT980" s="1" t="e">
        <f ca="1"/>
        <v>#N/A</v>
      </c>
    </row>
    <row r="981" spans="1:46" x14ac:dyDescent="0.25">
      <c r="A981" s="8"/>
      <c r="B981" s="74"/>
      <c r="C981" s="6" t="str">
        <f t="shared" si="201"/>
        <v/>
      </c>
      <c r="D981" s="6" t="str">
        <f t="shared" si="195"/>
        <v/>
      </c>
      <c r="E981" s="3" t="str">
        <f t="shared" si="202"/>
        <v/>
      </c>
      <c r="F981" t="str">
        <f t="shared" si="203"/>
        <v/>
      </c>
      <c r="G981" s="75"/>
      <c r="H981" s="76"/>
      <c r="I981" s="6" t="str">
        <f t="shared" si="204"/>
        <v/>
      </c>
      <c r="J981" s="6" t="str">
        <f t="shared" si="196"/>
        <v/>
      </c>
      <c r="K981" s="3" t="str">
        <f t="shared" si="205"/>
        <v/>
      </c>
      <c r="L981" t="str">
        <f t="shared" si="206"/>
        <v/>
      </c>
      <c r="X981" s="1" t="e">
        <f ca="1"/>
        <v>#N/A</v>
      </c>
      <c r="Y981" s="1" t="e">
        <f ca="1"/>
        <v>#N/A</v>
      </c>
      <c r="Z981" s="92" t="e">
        <f ca="1"/>
        <v>#N/A</v>
      </c>
      <c r="AA981" s="1" t="e">
        <f ca="1"/>
        <v>#N/A</v>
      </c>
      <c r="AB981" s="1" t="e">
        <f ca="1"/>
        <v>#N/A</v>
      </c>
      <c r="AC981" s="1" t="e">
        <f ca="1"/>
        <v>#N/A</v>
      </c>
      <c r="AD981" s="1" t="e">
        <f ca="1"/>
        <v>#N/A</v>
      </c>
      <c r="AE981" s="1" t="e">
        <f ca="1"/>
        <v>#N/A</v>
      </c>
      <c r="AF981" s="1" t="e">
        <f ca="1"/>
        <v>#N/A</v>
      </c>
      <c r="AG981" s="1" t="e">
        <f ca="1"/>
        <v>#N/A</v>
      </c>
      <c r="AH981" s="1" t="e">
        <f ca="1"/>
        <v>#N/A</v>
      </c>
      <c r="AI981" s="1" t="e">
        <f ca="1"/>
        <v>#N/A</v>
      </c>
      <c r="AJ981" s="1" t="e">
        <f t="shared" ca="1" si="207"/>
        <v>#N/A</v>
      </c>
      <c r="AK981" s="1" t="str">
        <f t="shared" ca="1" si="197"/>
        <v/>
      </c>
      <c r="AL981" s="93" t="str">
        <f ca="1">IF(ISNUMBER(AA981),IF(AA981&lt;intake_valve_lift!$B$4*1000,0,AA981),"")</f>
        <v/>
      </c>
      <c r="AM981" s="93" t="str">
        <f t="shared" ca="1" si="198"/>
        <v/>
      </c>
      <c r="AN981" s="1" t="str">
        <f t="shared" ca="1" si="199"/>
        <v/>
      </c>
      <c r="AO981" s="93" t="str">
        <f ca="1">IF(ISNUMBER(AE981),IF(AE981&lt;exhaust_valve_lift!$B$4*1000,0,AE981),"")</f>
        <v/>
      </c>
      <c r="AP981" s="93" t="str">
        <f t="shared" ca="1" si="200"/>
        <v/>
      </c>
      <c r="AQ981" s="1" t="e">
        <f ca="1"/>
        <v>#N/A</v>
      </c>
      <c r="AR981" s="1" t="e">
        <f ca="1"/>
        <v>#N/A</v>
      </c>
      <c r="AS981" s="1" t="e">
        <f ca="1"/>
        <v>#N/A</v>
      </c>
      <c r="AT981" s="1" t="e">
        <f ca="1"/>
        <v>#N/A</v>
      </c>
    </row>
    <row r="982" spans="1:46" x14ac:dyDescent="0.25">
      <c r="A982" s="8"/>
      <c r="B982" s="74"/>
      <c r="C982" s="6" t="str">
        <f t="shared" si="201"/>
        <v/>
      </c>
      <c r="D982" s="6" t="str">
        <f t="shared" si="195"/>
        <v/>
      </c>
      <c r="E982" s="3" t="str">
        <f t="shared" si="202"/>
        <v/>
      </c>
      <c r="F982" t="str">
        <f t="shared" si="203"/>
        <v/>
      </c>
      <c r="G982" s="75"/>
      <c r="H982" s="76"/>
      <c r="I982" s="6" t="str">
        <f t="shared" si="204"/>
        <v/>
      </c>
      <c r="J982" s="6" t="str">
        <f t="shared" si="196"/>
        <v/>
      </c>
      <c r="K982" s="3" t="str">
        <f t="shared" si="205"/>
        <v/>
      </c>
      <c r="L982" t="str">
        <f t="shared" si="206"/>
        <v/>
      </c>
      <c r="X982" s="1" t="e">
        <f ca="1"/>
        <v>#N/A</v>
      </c>
      <c r="Y982" s="1" t="e">
        <f ca="1"/>
        <v>#N/A</v>
      </c>
      <c r="Z982" s="92" t="e">
        <f ca="1"/>
        <v>#N/A</v>
      </c>
      <c r="AA982" s="1" t="e">
        <f ca="1"/>
        <v>#N/A</v>
      </c>
      <c r="AB982" s="1" t="e">
        <f ca="1"/>
        <v>#N/A</v>
      </c>
      <c r="AC982" s="1" t="e">
        <f ca="1"/>
        <v>#N/A</v>
      </c>
      <c r="AD982" s="1" t="e">
        <f ca="1"/>
        <v>#N/A</v>
      </c>
      <c r="AE982" s="1" t="e">
        <f ca="1"/>
        <v>#N/A</v>
      </c>
      <c r="AF982" s="1" t="e">
        <f ca="1"/>
        <v>#N/A</v>
      </c>
      <c r="AG982" s="1" t="e">
        <f ca="1"/>
        <v>#N/A</v>
      </c>
      <c r="AH982" s="1" t="e">
        <f ca="1"/>
        <v>#N/A</v>
      </c>
      <c r="AI982" s="1" t="e">
        <f ca="1"/>
        <v>#N/A</v>
      </c>
      <c r="AJ982" s="1" t="e">
        <f t="shared" ca="1" si="207"/>
        <v>#N/A</v>
      </c>
      <c r="AK982" s="1" t="str">
        <f t="shared" ca="1" si="197"/>
        <v/>
      </c>
      <c r="AL982" s="93" t="str">
        <f ca="1">IF(ISNUMBER(AA982),IF(AA982&lt;intake_valve_lift!$B$4*1000,0,AA982),"")</f>
        <v/>
      </c>
      <c r="AM982" s="93" t="str">
        <f t="shared" ca="1" si="198"/>
        <v/>
      </c>
      <c r="AN982" s="1" t="str">
        <f t="shared" ca="1" si="199"/>
        <v/>
      </c>
      <c r="AO982" s="93" t="str">
        <f ca="1">IF(ISNUMBER(AE982),IF(AE982&lt;exhaust_valve_lift!$B$4*1000,0,AE982),"")</f>
        <v/>
      </c>
      <c r="AP982" s="93" t="str">
        <f t="shared" ca="1" si="200"/>
        <v/>
      </c>
      <c r="AQ982" s="1" t="e">
        <f ca="1"/>
        <v>#N/A</v>
      </c>
      <c r="AR982" s="1" t="e">
        <f ca="1"/>
        <v>#N/A</v>
      </c>
      <c r="AS982" s="1" t="e">
        <f ca="1"/>
        <v>#N/A</v>
      </c>
      <c r="AT982" s="1" t="e">
        <f ca="1"/>
        <v>#N/A</v>
      </c>
    </row>
    <row r="983" spans="1:46" x14ac:dyDescent="0.25">
      <c r="A983" s="8"/>
      <c r="B983" s="74"/>
      <c r="C983" s="6" t="str">
        <f t="shared" si="201"/>
        <v/>
      </c>
      <c r="D983" s="6" t="str">
        <f t="shared" si="195"/>
        <v/>
      </c>
      <c r="E983" s="3" t="str">
        <f t="shared" si="202"/>
        <v/>
      </c>
      <c r="F983" t="str">
        <f t="shared" si="203"/>
        <v/>
      </c>
      <c r="G983" s="75"/>
      <c r="H983" s="76"/>
      <c r="I983" s="6" t="str">
        <f t="shared" si="204"/>
        <v/>
      </c>
      <c r="J983" s="6" t="str">
        <f t="shared" si="196"/>
        <v/>
      </c>
      <c r="K983" s="3" t="str">
        <f t="shared" si="205"/>
        <v/>
      </c>
      <c r="L983" t="str">
        <f t="shared" si="206"/>
        <v/>
      </c>
      <c r="X983" s="1" t="e">
        <f ca="1"/>
        <v>#N/A</v>
      </c>
      <c r="Y983" s="1" t="e">
        <f ca="1"/>
        <v>#N/A</v>
      </c>
      <c r="Z983" s="92" t="e">
        <f ca="1"/>
        <v>#N/A</v>
      </c>
      <c r="AA983" s="1" t="e">
        <f ca="1"/>
        <v>#N/A</v>
      </c>
      <c r="AB983" s="1" t="e">
        <f ca="1"/>
        <v>#N/A</v>
      </c>
      <c r="AC983" s="1" t="e">
        <f ca="1"/>
        <v>#N/A</v>
      </c>
      <c r="AD983" s="1" t="e">
        <f ca="1"/>
        <v>#N/A</v>
      </c>
      <c r="AE983" s="1" t="e">
        <f ca="1"/>
        <v>#N/A</v>
      </c>
      <c r="AF983" s="1" t="e">
        <f ca="1"/>
        <v>#N/A</v>
      </c>
      <c r="AG983" s="1" t="e">
        <f ca="1"/>
        <v>#N/A</v>
      </c>
      <c r="AH983" s="1" t="e">
        <f ca="1"/>
        <v>#N/A</v>
      </c>
      <c r="AI983" s="1" t="e">
        <f ca="1"/>
        <v>#N/A</v>
      </c>
      <c r="AJ983" s="1" t="e">
        <f t="shared" ca="1" si="207"/>
        <v>#N/A</v>
      </c>
      <c r="AK983" s="1" t="str">
        <f t="shared" ca="1" si="197"/>
        <v/>
      </c>
      <c r="AL983" s="93" t="str">
        <f ca="1">IF(ISNUMBER(AA983),IF(AA983&lt;intake_valve_lift!$B$4*1000,0,AA983),"")</f>
        <v/>
      </c>
      <c r="AM983" s="93" t="str">
        <f t="shared" ca="1" si="198"/>
        <v/>
      </c>
      <c r="AN983" s="1" t="str">
        <f t="shared" ca="1" si="199"/>
        <v/>
      </c>
      <c r="AO983" s="93" t="str">
        <f ca="1">IF(ISNUMBER(AE983),IF(AE983&lt;exhaust_valve_lift!$B$4*1000,0,AE983),"")</f>
        <v/>
      </c>
      <c r="AP983" s="93" t="str">
        <f t="shared" ca="1" si="200"/>
        <v/>
      </c>
      <c r="AQ983" s="1" t="e">
        <f ca="1"/>
        <v>#N/A</v>
      </c>
      <c r="AR983" s="1" t="e">
        <f ca="1"/>
        <v>#N/A</v>
      </c>
      <c r="AS983" s="1" t="e">
        <f ca="1"/>
        <v>#N/A</v>
      </c>
      <c r="AT983" s="1" t="e">
        <f ca="1"/>
        <v>#N/A</v>
      </c>
    </row>
    <row r="984" spans="1:46" x14ac:dyDescent="0.25">
      <c r="A984" s="8"/>
      <c r="B984" s="74"/>
      <c r="C984" s="6" t="str">
        <f t="shared" si="201"/>
        <v/>
      </c>
      <c r="D984" s="6" t="str">
        <f t="shared" si="195"/>
        <v/>
      </c>
      <c r="E984" s="3" t="str">
        <f t="shared" si="202"/>
        <v/>
      </c>
      <c r="F984" t="str">
        <f t="shared" si="203"/>
        <v/>
      </c>
      <c r="G984" s="75"/>
      <c r="H984" s="76"/>
      <c r="I984" s="6" t="str">
        <f t="shared" si="204"/>
        <v/>
      </c>
      <c r="J984" s="6" t="str">
        <f t="shared" si="196"/>
        <v/>
      </c>
      <c r="K984" s="3" t="str">
        <f t="shared" si="205"/>
        <v/>
      </c>
      <c r="L984" t="str">
        <f t="shared" si="206"/>
        <v/>
      </c>
      <c r="X984" s="1" t="e">
        <f ca="1"/>
        <v>#N/A</v>
      </c>
      <c r="Y984" s="1" t="e">
        <f ca="1"/>
        <v>#N/A</v>
      </c>
      <c r="Z984" s="92" t="e">
        <f ca="1"/>
        <v>#N/A</v>
      </c>
      <c r="AA984" s="1" t="e">
        <f ca="1"/>
        <v>#N/A</v>
      </c>
      <c r="AB984" s="1" t="e">
        <f ca="1"/>
        <v>#N/A</v>
      </c>
      <c r="AC984" s="1" t="e">
        <f ca="1"/>
        <v>#N/A</v>
      </c>
      <c r="AD984" s="1" t="e">
        <f ca="1"/>
        <v>#N/A</v>
      </c>
      <c r="AE984" s="1" t="e">
        <f ca="1"/>
        <v>#N/A</v>
      </c>
      <c r="AF984" s="1" t="e">
        <f ca="1"/>
        <v>#N/A</v>
      </c>
      <c r="AG984" s="1" t="e">
        <f ca="1"/>
        <v>#N/A</v>
      </c>
      <c r="AH984" s="1" t="e">
        <f ca="1"/>
        <v>#N/A</v>
      </c>
      <c r="AI984" s="1" t="e">
        <f ca="1"/>
        <v>#N/A</v>
      </c>
      <c r="AJ984" s="1" t="e">
        <f t="shared" ca="1" si="207"/>
        <v>#N/A</v>
      </c>
      <c r="AK984" s="1" t="str">
        <f t="shared" ca="1" si="197"/>
        <v/>
      </c>
      <c r="AL984" s="93" t="str">
        <f ca="1">IF(ISNUMBER(AA984),IF(AA984&lt;intake_valve_lift!$B$4*1000,0,AA984),"")</f>
        <v/>
      </c>
      <c r="AM984" s="93" t="str">
        <f t="shared" ca="1" si="198"/>
        <v/>
      </c>
      <c r="AN984" s="1" t="str">
        <f t="shared" ca="1" si="199"/>
        <v/>
      </c>
      <c r="AO984" s="93" t="str">
        <f ca="1">IF(ISNUMBER(AE984),IF(AE984&lt;exhaust_valve_lift!$B$4*1000,0,AE984),"")</f>
        <v/>
      </c>
      <c r="AP984" s="93" t="str">
        <f t="shared" ca="1" si="200"/>
        <v/>
      </c>
      <c r="AQ984" s="1" t="e">
        <f ca="1"/>
        <v>#N/A</v>
      </c>
      <c r="AR984" s="1" t="e">
        <f ca="1"/>
        <v>#N/A</v>
      </c>
      <c r="AS984" s="1" t="e">
        <f ca="1"/>
        <v>#N/A</v>
      </c>
      <c r="AT984" s="1" t="e">
        <f ca="1"/>
        <v>#N/A</v>
      </c>
    </row>
    <row r="985" spans="1:46" x14ac:dyDescent="0.25">
      <c r="A985" s="8"/>
      <c r="B985" s="74"/>
      <c r="C985" s="6" t="str">
        <f t="shared" si="201"/>
        <v/>
      </c>
      <c r="D985" s="6" t="str">
        <f t="shared" si="195"/>
        <v/>
      </c>
      <c r="E985" s="3" t="str">
        <f t="shared" si="202"/>
        <v/>
      </c>
      <c r="F985" t="str">
        <f t="shared" si="203"/>
        <v/>
      </c>
      <c r="G985" s="75"/>
      <c r="H985" s="76"/>
      <c r="I985" s="6" t="str">
        <f t="shared" si="204"/>
        <v/>
      </c>
      <c r="J985" s="6" t="str">
        <f t="shared" si="196"/>
        <v/>
      </c>
      <c r="K985" s="3" t="str">
        <f t="shared" si="205"/>
        <v/>
      </c>
      <c r="L985" t="str">
        <f t="shared" si="206"/>
        <v/>
      </c>
      <c r="X985" s="1" t="e">
        <f ca="1"/>
        <v>#N/A</v>
      </c>
      <c r="Y985" s="1" t="e">
        <f ca="1"/>
        <v>#N/A</v>
      </c>
      <c r="Z985" s="92" t="e">
        <f ca="1"/>
        <v>#N/A</v>
      </c>
      <c r="AA985" s="1" t="e">
        <f ca="1"/>
        <v>#N/A</v>
      </c>
      <c r="AB985" s="1" t="e">
        <f ca="1"/>
        <v>#N/A</v>
      </c>
      <c r="AC985" s="1" t="e">
        <f ca="1"/>
        <v>#N/A</v>
      </c>
      <c r="AD985" s="1" t="e">
        <f ca="1"/>
        <v>#N/A</v>
      </c>
      <c r="AE985" s="1" t="e">
        <f ca="1"/>
        <v>#N/A</v>
      </c>
      <c r="AF985" s="1" t="e">
        <f ca="1"/>
        <v>#N/A</v>
      </c>
      <c r="AG985" s="1" t="e">
        <f ca="1"/>
        <v>#N/A</v>
      </c>
      <c r="AH985" s="1" t="e">
        <f ca="1"/>
        <v>#N/A</v>
      </c>
      <c r="AI985" s="1" t="e">
        <f ca="1"/>
        <v>#N/A</v>
      </c>
      <c r="AJ985" s="1" t="e">
        <f t="shared" ca="1" si="207"/>
        <v>#N/A</v>
      </c>
      <c r="AK985" s="1" t="str">
        <f t="shared" ca="1" si="197"/>
        <v/>
      </c>
      <c r="AL985" s="93" t="str">
        <f ca="1">IF(ISNUMBER(AA985),IF(AA985&lt;intake_valve_lift!$B$4*1000,0,AA985),"")</f>
        <v/>
      </c>
      <c r="AM985" s="93" t="str">
        <f t="shared" ca="1" si="198"/>
        <v/>
      </c>
      <c r="AN985" s="1" t="str">
        <f t="shared" ca="1" si="199"/>
        <v/>
      </c>
      <c r="AO985" s="93" t="str">
        <f ca="1">IF(ISNUMBER(AE985),IF(AE985&lt;exhaust_valve_lift!$B$4*1000,0,AE985),"")</f>
        <v/>
      </c>
      <c r="AP985" s="93" t="str">
        <f t="shared" ca="1" si="200"/>
        <v/>
      </c>
      <c r="AQ985" s="1" t="e">
        <f ca="1"/>
        <v>#N/A</v>
      </c>
      <c r="AR985" s="1" t="e">
        <f ca="1"/>
        <v>#N/A</v>
      </c>
      <c r="AS985" s="1" t="e">
        <f ca="1"/>
        <v>#N/A</v>
      </c>
      <c r="AT985" s="1" t="e">
        <f ca="1"/>
        <v>#N/A</v>
      </c>
    </row>
    <row r="986" spans="1:46" x14ac:dyDescent="0.25">
      <c r="A986" s="8"/>
      <c r="B986" s="74"/>
      <c r="C986" s="6" t="str">
        <f t="shared" si="201"/>
        <v/>
      </c>
      <c r="D986" s="6" t="str">
        <f t="shared" si="195"/>
        <v/>
      </c>
      <c r="E986" s="3" t="str">
        <f t="shared" si="202"/>
        <v/>
      </c>
      <c r="F986" t="str">
        <f t="shared" si="203"/>
        <v/>
      </c>
      <c r="G986" s="75"/>
      <c r="H986" s="76"/>
      <c r="I986" s="6" t="str">
        <f t="shared" si="204"/>
        <v/>
      </c>
      <c r="J986" s="6" t="str">
        <f t="shared" si="196"/>
        <v/>
      </c>
      <c r="K986" s="3" t="str">
        <f t="shared" si="205"/>
        <v/>
      </c>
      <c r="L986" t="str">
        <f t="shared" si="206"/>
        <v/>
      </c>
      <c r="X986" s="1" t="e">
        <f ca="1"/>
        <v>#N/A</v>
      </c>
      <c r="Y986" s="1" t="e">
        <f ca="1"/>
        <v>#N/A</v>
      </c>
      <c r="Z986" s="92" t="e">
        <f ca="1"/>
        <v>#N/A</v>
      </c>
      <c r="AA986" s="1" t="e">
        <f ca="1"/>
        <v>#N/A</v>
      </c>
      <c r="AB986" s="1" t="e">
        <f ca="1"/>
        <v>#N/A</v>
      </c>
      <c r="AC986" s="1" t="e">
        <f ca="1"/>
        <v>#N/A</v>
      </c>
      <c r="AD986" s="1" t="e">
        <f ca="1"/>
        <v>#N/A</v>
      </c>
      <c r="AE986" s="1" t="e">
        <f ca="1"/>
        <v>#N/A</v>
      </c>
      <c r="AF986" s="1" t="e">
        <f ca="1"/>
        <v>#N/A</v>
      </c>
      <c r="AG986" s="1" t="e">
        <f ca="1"/>
        <v>#N/A</v>
      </c>
      <c r="AH986" s="1" t="e">
        <f ca="1"/>
        <v>#N/A</v>
      </c>
      <c r="AI986" s="1" t="e">
        <f ca="1"/>
        <v>#N/A</v>
      </c>
      <c r="AJ986" s="1" t="e">
        <f t="shared" ca="1" si="207"/>
        <v>#N/A</v>
      </c>
      <c r="AK986" s="1" t="str">
        <f t="shared" ca="1" si="197"/>
        <v/>
      </c>
      <c r="AL986" s="93" t="str">
        <f ca="1">IF(ISNUMBER(AA986),IF(AA986&lt;intake_valve_lift!$B$4*1000,0,AA986),"")</f>
        <v/>
      </c>
      <c r="AM986" s="93" t="str">
        <f t="shared" ca="1" si="198"/>
        <v/>
      </c>
      <c r="AN986" s="1" t="str">
        <f t="shared" ca="1" si="199"/>
        <v/>
      </c>
      <c r="AO986" s="93" t="str">
        <f ca="1">IF(ISNUMBER(AE986),IF(AE986&lt;exhaust_valve_lift!$B$4*1000,0,AE986),"")</f>
        <v/>
      </c>
      <c r="AP986" s="93" t="str">
        <f t="shared" ca="1" si="200"/>
        <v/>
      </c>
      <c r="AQ986" s="1" t="e">
        <f ca="1"/>
        <v>#N/A</v>
      </c>
      <c r="AR986" s="1" t="e">
        <f ca="1"/>
        <v>#N/A</v>
      </c>
      <c r="AS986" s="1" t="e">
        <f ca="1"/>
        <v>#N/A</v>
      </c>
      <c r="AT986" s="1" t="e">
        <f ca="1"/>
        <v>#N/A</v>
      </c>
    </row>
    <row r="987" spans="1:46" x14ac:dyDescent="0.25">
      <c r="A987" s="8"/>
      <c r="B987" s="74"/>
      <c r="C987" s="6" t="str">
        <f t="shared" si="201"/>
        <v/>
      </c>
      <c r="D987" s="6" t="str">
        <f t="shared" si="195"/>
        <v/>
      </c>
      <c r="E987" s="3" t="str">
        <f t="shared" si="202"/>
        <v/>
      </c>
      <c r="F987" t="str">
        <f t="shared" si="203"/>
        <v/>
      </c>
      <c r="G987" s="75"/>
      <c r="H987" s="76"/>
      <c r="I987" s="6" t="str">
        <f t="shared" si="204"/>
        <v/>
      </c>
      <c r="J987" s="6" t="str">
        <f t="shared" si="196"/>
        <v/>
      </c>
      <c r="K987" s="3" t="str">
        <f t="shared" si="205"/>
        <v/>
      </c>
      <c r="L987" t="str">
        <f t="shared" si="206"/>
        <v/>
      </c>
      <c r="X987" s="1" t="e">
        <f ca="1"/>
        <v>#N/A</v>
      </c>
      <c r="Y987" s="1" t="e">
        <f ca="1"/>
        <v>#N/A</v>
      </c>
      <c r="Z987" s="92" t="e">
        <f ca="1"/>
        <v>#N/A</v>
      </c>
      <c r="AA987" s="1" t="e">
        <f ca="1"/>
        <v>#N/A</v>
      </c>
      <c r="AB987" s="1" t="e">
        <f ca="1"/>
        <v>#N/A</v>
      </c>
      <c r="AC987" s="1" t="e">
        <f ca="1"/>
        <v>#N/A</v>
      </c>
      <c r="AD987" s="1" t="e">
        <f ca="1"/>
        <v>#N/A</v>
      </c>
      <c r="AE987" s="1" t="e">
        <f ca="1"/>
        <v>#N/A</v>
      </c>
      <c r="AF987" s="1" t="e">
        <f ca="1"/>
        <v>#N/A</v>
      </c>
      <c r="AG987" s="1" t="e">
        <f ca="1"/>
        <v>#N/A</v>
      </c>
      <c r="AH987" s="1" t="e">
        <f ca="1"/>
        <v>#N/A</v>
      </c>
      <c r="AI987" s="1" t="e">
        <f ca="1"/>
        <v>#N/A</v>
      </c>
      <c r="AJ987" s="1" t="e">
        <f t="shared" ca="1" si="207"/>
        <v>#N/A</v>
      </c>
      <c r="AK987" s="1" t="str">
        <f t="shared" ca="1" si="197"/>
        <v/>
      </c>
      <c r="AL987" s="93" t="str">
        <f ca="1">IF(ISNUMBER(AA987),IF(AA987&lt;intake_valve_lift!$B$4*1000,0,AA987),"")</f>
        <v/>
      </c>
      <c r="AM987" s="93" t="str">
        <f t="shared" ca="1" si="198"/>
        <v/>
      </c>
      <c r="AN987" s="1" t="str">
        <f t="shared" ca="1" si="199"/>
        <v/>
      </c>
      <c r="AO987" s="93" t="str">
        <f ca="1">IF(ISNUMBER(AE987),IF(AE987&lt;exhaust_valve_lift!$B$4*1000,0,AE987),"")</f>
        <v/>
      </c>
      <c r="AP987" s="93" t="str">
        <f t="shared" ca="1" si="200"/>
        <v/>
      </c>
      <c r="AQ987" s="1" t="e">
        <f ca="1"/>
        <v>#N/A</v>
      </c>
      <c r="AR987" s="1" t="e">
        <f ca="1"/>
        <v>#N/A</v>
      </c>
      <c r="AS987" s="1" t="e">
        <f ca="1"/>
        <v>#N/A</v>
      </c>
      <c r="AT987" s="1" t="e">
        <f ca="1"/>
        <v>#N/A</v>
      </c>
    </row>
    <row r="988" spans="1:46" x14ac:dyDescent="0.25">
      <c r="A988" s="8"/>
      <c r="B988" s="74"/>
      <c r="C988" s="6" t="str">
        <f t="shared" si="201"/>
        <v/>
      </c>
      <c r="D988" s="6" t="str">
        <f t="shared" si="195"/>
        <v/>
      </c>
      <c r="E988" s="3" t="str">
        <f t="shared" si="202"/>
        <v/>
      </c>
      <c r="F988" t="str">
        <f t="shared" si="203"/>
        <v/>
      </c>
      <c r="G988" s="75"/>
      <c r="H988" s="76"/>
      <c r="I988" s="6" t="str">
        <f t="shared" si="204"/>
        <v/>
      </c>
      <c r="J988" s="6" t="str">
        <f t="shared" si="196"/>
        <v/>
      </c>
      <c r="K988" s="3" t="str">
        <f t="shared" si="205"/>
        <v/>
      </c>
      <c r="L988" t="str">
        <f t="shared" si="206"/>
        <v/>
      </c>
      <c r="X988" s="1" t="e">
        <f ca="1"/>
        <v>#N/A</v>
      </c>
      <c r="Y988" s="1" t="e">
        <f ca="1"/>
        <v>#N/A</v>
      </c>
      <c r="Z988" s="92" t="e">
        <f ca="1"/>
        <v>#N/A</v>
      </c>
      <c r="AA988" s="1" t="e">
        <f ca="1"/>
        <v>#N/A</v>
      </c>
      <c r="AB988" s="1" t="e">
        <f ca="1"/>
        <v>#N/A</v>
      </c>
      <c r="AC988" s="1" t="e">
        <f ca="1"/>
        <v>#N/A</v>
      </c>
      <c r="AD988" s="1" t="e">
        <f ca="1"/>
        <v>#N/A</v>
      </c>
      <c r="AE988" s="1" t="e">
        <f ca="1"/>
        <v>#N/A</v>
      </c>
      <c r="AF988" s="1" t="e">
        <f ca="1"/>
        <v>#N/A</v>
      </c>
      <c r="AG988" s="1" t="e">
        <f ca="1"/>
        <v>#N/A</v>
      </c>
      <c r="AH988" s="1" t="e">
        <f ca="1"/>
        <v>#N/A</v>
      </c>
      <c r="AI988" s="1" t="e">
        <f ca="1"/>
        <v>#N/A</v>
      </c>
      <c r="AJ988" s="1" t="e">
        <f t="shared" ca="1" si="207"/>
        <v>#N/A</v>
      </c>
      <c r="AK988" s="1" t="str">
        <f t="shared" ca="1" si="197"/>
        <v/>
      </c>
      <c r="AL988" s="93" t="str">
        <f ca="1">IF(ISNUMBER(AA988),IF(AA988&lt;intake_valve_lift!$B$4*1000,0,AA988),"")</f>
        <v/>
      </c>
      <c r="AM988" s="93" t="str">
        <f t="shared" ca="1" si="198"/>
        <v/>
      </c>
      <c r="AN988" s="1" t="str">
        <f t="shared" ca="1" si="199"/>
        <v/>
      </c>
      <c r="AO988" s="93" t="str">
        <f ca="1">IF(ISNUMBER(AE988),IF(AE988&lt;exhaust_valve_lift!$B$4*1000,0,AE988),"")</f>
        <v/>
      </c>
      <c r="AP988" s="93" t="str">
        <f t="shared" ca="1" si="200"/>
        <v/>
      </c>
      <c r="AQ988" s="1" t="e">
        <f ca="1"/>
        <v>#N/A</v>
      </c>
      <c r="AR988" s="1" t="e">
        <f ca="1"/>
        <v>#N/A</v>
      </c>
      <c r="AS988" s="1" t="e">
        <f ca="1"/>
        <v>#N/A</v>
      </c>
      <c r="AT988" s="1" t="e">
        <f ca="1"/>
        <v>#N/A</v>
      </c>
    </row>
    <row r="989" spans="1:46" x14ac:dyDescent="0.25">
      <c r="A989" s="8"/>
      <c r="B989" s="74"/>
      <c r="C989" s="6" t="str">
        <f t="shared" si="201"/>
        <v/>
      </c>
      <c r="D989" s="6" t="str">
        <f t="shared" si="195"/>
        <v/>
      </c>
      <c r="E989" s="3" t="str">
        <f t="shared" si="202"/>
        <v/>
      </c>
      <c r="F989" t="str">
        <f t="shared" si="203"/>
        <v/>
      </c>
      <c r="G989" s="75"/>
      <c r="H989" s="76"/>
      <c r="I989" s="6" t="str">
        <f t="shared" si="204"/>
        <v/>
      </c>
      <c r="J989" s="6" t="str">
        <f t="shared" si="196"/>
        <v/>
      </c>
      <c r="K989" s="3" t="str">
        <f t="shared" si="205"/>
        <v/>
      </c>
      <c r="L989" t="str">
        <f t="shared" si="206"/>
        <v/>
      </c>
      <c r="X989" s="1" t="e">
        <f ca="1"/>
        <v>#N/A</v>
      </c>
      <c r="Y989" s="1" t="e">
        <f ca="1"/>
        <v>#N/A</v>
      </c>
      <c r="Z989" s="92" t="e">
        <f ca="1"/>
        <v>#N/A</v>
      </c>
      <c r="AA989" s="1" t="e">
        <f ca="1"/>
        <v>#N/A</v>
      </c>
      <c r="AB989" s="1" t="e">
        <f ca="1"/>
        <v>#N/A</v>
      </c>
      <c r="AC989" s="1" t="e">
        <f ca="1"/>
        <v>#N/A</v>
      </c>
      <c r="AD989" s="1" t="e">
        <f ca="1"/>
        <v>#N/A</v>
      </c>
      <c r="AE989" s="1" t="e">
        <f ca="1"/>
        <v>#N/A</v>
      </c>
      <c r="AF989" s="1" t="e">
        <f ca="1"/>
        <v>#N/A</v>
      </c>
      <c r="AG989" s="1" t="e">
        <f ca="1"/>
        <v>#N/A</v>
      </c>
      <c r="AH989" s="1" t="e">
        <f ca="1"/>
        <v>#N/A</v>
      </c>
      <c r="AI989" s="1" t="e">
        <f ca="1"/>
        <v>#N/A</v>
      </c>
      <c r="AJ989" s="1" t="e">
        <f t="shared" ca="1" si="207"/>
        <v>#N/A</v>
      </c>
      <c r="AK989" s="1" t="str">
        <f t="shared" ca="1" si="197"/>
        <v/>
      </c>
      <c r="AL989" s="93" t="str">
        <f ca="1">IF(ISNUMBER(AA989),IF(AA989&lt;intake_valve_lift!$B$4*1000,0,AA989),"")</f>
        <v/>
      </c>
      <c r="AM989" s="93" t="str">
        <f t="shared" ca="1" si="198"/>
        <v/>
      </c>
      <c r="AN989" s="1" t="str">
        <f t="shared" ca="1" si="199"/>
        <v/>
      </c>
      <c r="AO989" s="93" t="str">
        <f ca="1">IF(ISNUMBER(AE989),IF(AE989&lt;exhaust_valve_lift!$B$4*1000,0,AE989),"")</f>
        <v/>
      </c>
      <c r="AP989" s="93" t="str">
        <f t="shared" ca="1" si="200"/>
        <v/>
      </c>
      <c r="AQ989" s="1" t="e">
        <f ca="1"/>
        <v>#N/A</v>
      </c>
      <c r="AR989" s="1" t="e">
        <f ca="1"/>
        <v>#N/A</v>
      </c>
      <c r="AS989" s="1" t="e">
        <f ca="1"/>
        <v>#N/A</v>
      </c>
      <c r="AT989" s="1" t="e">
        <f ca="1"/>
        <v>#N/A</v>
      </c>
    </row>
    <row r="990" spans="1:46" x14ac:dyDescent="0.25">
      <c r="A990" s="8"/>
      <c r="B990" s="74"/>
      <c r="C990" s="6" t="str">
        <f t="shared" si="201"/>
        <v/>
      </c>
      <c r="D990" s="6" t="str">
        <f t="shared" si="195"/>
        <v/>
      </c>
      <c r="E990" s="3" t="str">
        <f t="shared" si="202"/>
        <v/>
      </c>
      <c r="F990" t="str">
        <f t="shared" si="203"/>
        <v/>
      </c>
      <c r="G990" s="75"/>
      <c r="H990" s="76"/>
      <c r="I990" s="6" t="str">
        <f t="shared" si="204"/>
        <v/>
      </c>
      <c r="J990" s="6" t="str">
        <f t="shared" si="196"/>
        <v/>
      </c>
      <c r="K990" s="3" t="str">
        <f t="shared" si="205"/>
        <v/>
      </c>
      <c r="L990" t="str">
        <f t="shared" si="206"/>
        <v/>
      </c>
      <c r="X990" s="1" t="e">
        <f ca="1"/>
        <v>#N/A</v>
      </c>
      <c r="Y990" s="1" t="e">
        <f ca="1"/>
        <v>#N/A</v>
      </c>
      <c r="Z990" s="92" t="e">
        <f ca="1"/>
        <v>#N/A</v>
      </c>
      <c r="AA990" s="1" t="e">
        <f ca="1"/>
        <v>#N/A</v>
      </c>
      <c r="AB990" s="1" t="e">
        <f ca="1"/>
        <v>#N/A</v>
      </c>
      <c r="AC990" s="1" t="e">
        <f ca="1"/>
        <v>#N/A</v>
      </c>
      <c r="AD990" s="1" t="e">
        <f ca="1"/>
        <v>#N/A</v>
      </c>
      <c r="AE990" s="1" t="e">
        <f ca="1"/>
        <v>#N/A</v>
      </c>
      <c r="AF990" s="1" t="e">
        <f ca="1"/>
        <v>#N/A</v>
      </c>
      <c r="AG990" s="1" t="e">
        <f ca="1"/>
        <v>#N/A</v>
      </c>
      <c r="AH990" s="1" t="e">
        <f ca="1"/>
        <v>#N/A</v>
      </c>
      <c r="AI990" s="1" t="e">
        <f ca="1"/>
        <v>#N/A</v>
      </c>
      <c r="AJ990" s="1" t="e">
        <f t="shared" ca="1" si="207"/>
        <v>#N/A</v>
      </c>
      <c r="AK990" s="1" t="str">
        <f t="shared" ca="1" si="197"/>
        <v/>
      </c>
      <c r="AL990" s="93" t="str">
        <f ca="1">IF(ISNUMBER(AA990),IF(AA990&lt;intake_valve_lift!$B$4*1000,0,AA990),"")</f>
        <v/>
      </c>
      <c r="AM990" s="93" t="str">
        <f t="shared" ca="1" si="198"/>
        <v/>
      </c>
      <c r="AN990" s="1" t="str">
        <f t="shared" ca="1" si="199"/>
        <v/>
      </c>
      <c r="AO990" s="93" t="str">
        <f ca="1">IF(ISNUMBER(AE990),IF(AE990&lt;exhaust_valve_lift!$B$4*1000,0,AE990),"")</f>
        <v/>
      </c>
      <c r="AP990" s="93" t="str">
        <f t="shared" ca="1" si="200"/>
        <v/>
      </c>
      <c r="AQ990" s="1" t="e">
        <f ca="1"/>
        <v>#N/A</v>
      </c>
      <c r="AR990" s="1" t="e">
        <f ca="1"/>
        <v>#N/A</v>
      </c>
      <c r="AS990" s="1" t="e">
        <f ca="1"/>
        <v>#N/A</v>
      </c>
      <c r="AT990" s="1" t="e">
        <f ca="1"/>
        <v>#N/A</v>
      </c>
    </row>
    <row r="991" spans="1:46" x14ac:dyDescent="0.25">
      <c r="A991" s="8"/>
      <c r="B991" s="74"/>
      <c r="C991" s="6" t="str">
        <f t="shared" si="201"/>
        <v/>
      </c>
      <c r="D991" s="6" t="str">
        <f t="shared" si="195"/>
        <v/>
      </c>
      <c r="E991" s="3" t="str">
        <f t="shared" si="202"/>
        <v/>
      </c>
      <c r="F991" t="str">
        <f t="shared" si="203"/>
        <v/>
      </c>
      <c r="G991" s="75"/>
      <c r="H991" s="76"/>
      <c r="I991" s="6" t="str">
        <f t="shared" si="204"/>
        <v/>
      </c>
      <c r="J991" s="6" t="str">
        <f t="shared" si="196"/>
        <v/>
      </c>
      <c r="K991" s="3" t="str">
        <f t="shared" si="205"/>
        <v/>
      </c>
      <c r="L991" t="str">
        <f t="shared" si="206"/>
        <v/>
      </c>
      <c r="X991" s="1" t="e">
        <f ca="1"/>
        <v>#N/A</v>
      </c>
      <c r="Y991" s="1" t="e">
        <f ca="1"/>
        <v>#N/A</v>
      </c>
      <c r="Z991" s="92" t="e">
        <f ca="1"/>
        <v>#N/A</v>
      </c>
      <c r="AA991" s="1" t="e">
        <f ca="1"/>
        <v>#N/A</v>
      </c>
      <c r="AB991" s="1" t="e">
        <f ca="1"/>
        <v>#N/A</v>
      </c>
      <c r="AC991" s="1" t="e">
        <f ca="1"/>
        <v>#N/A</v>
      </c>
      <c r="AD991" s="1" t="e">
        <f ca="1"/>
        <v>#N/A</v>
      </c>
      <c r="AE991" s="1" t="e">
        <f ca="1"/>
        <v>#N/A</v>
      </c>
      <c r="AF991" s="1" t="e">
        <f ca="1"/>
        <v>#N/A</v>
      </c>
      <c r="AG991" s="1" t="e">
        <f ca="1"/>
        <v>#N/A</v>
      </c>
      <c r="AH991" s="1" t="e">
        <f ca="1"/>
        <v>#N/A</v>
      </c>
      <c r="AI991" s="1" t="e">
        <f ca="1"/>
        <v>#N/A</v>
      </c>
      <c r="AJ991" s="1" t="e">
        <f t="shared" ca="1" si="207"/>
        <v>#N/A</v>
      </c>
      <c r="AK991" s="1" t="str">
        <f t="shared" ca="1" si="197"/>
        <v/>
      </c>
      <c r="AL991" s="93" t="str">
        <f ca="1">IF(ISNUMBER(AA991),IF(AA991&lt;intake_valve_lift!$B$4*1000,0,AA991),"")</f>
        <v/>
      </c>
      <c r="AM991" s="93" t="str">
        <f t="shared" ca="1" si="198"/>
        <v/>
      </c>
      <c r="AN991" s="1" t="str">
        <f t="shared" ca="1" si="199"/>
        <v/>
      </c>
      <c r="AO991" s="93" t="str">
        <f ca="1">IF(ISNUMBER(AE991),IF(AE991&lt;exhaust_valve_lift!$B$4*1000,0,AE991),"")</f>
        <v/>
      </c>
      <c r="AP991" s="93" t="str">
        <f t="shared" ca="1" si="200"/>
        <v/>
      </c>
      <c r="AQ991" s="1" t="e">
        <f ca="1"/>
        <v>#N/A</v>
      </c>
      <c r="AR991" s="1" t="e">
        <f ca="1"/>
        <v>#N/A</v>
      </c>
      <c r="AS991" s="1" t="e">
        <f ca="1"/>
        <v>#N/A</v>
      </c>
      <c r="AT991" s="1" t="e">
        <f ca="1"/>
        <v>#N/A</v>
      </c>
    </row>
    <row r="992" spans="1:46" x14ac:dyDescent="0.25">
      <c r="A992" s="8"/>
      <c r="B992" s="74"/>
      <c r="C992" s="6" t="str">
        <f t="shared" si="201"/>
        <v/>
      </c>
      <c r="D992" s="6" t="str">
        <f t="shared" si="195"/>
        <v/>
      </c>
      <c r="E992" s="3" t="str">
        <f t="shared" si="202"/>
        <v/>
      </c>
      <c r="F992" t="str">
        <f t="shared" si="203"/>
        <v/>
      </c>
      <c r="G992" s="75"/>
      <c r="H992" s="76"/>
      <c r="I992" s="6" t="str">
        <f t="shared" si="204"/>
        <v/>
      </c>
      <c r="J992" s="6" t="str">
        <f t="shared" si="196"/>
        <v/>
      </c>
      <c r="K992" s="3" t="str">
        <f t="shared" si="205"/>
        <v/>
      </c>
      <c r="L992" t="str">
        <f t="shared" si="206"/>
        <v/>
      </c>
      <c r="X992" s="1" t="e">
        <f ca="1"/>
        <v>#N/A</v>
      </c>
      <c r="Y992" s="1" t="e">
        <f ca="1"/>
        <v>#N/A</v>
      </c>
      <c r="Z992" s="92" t="e">
        <f ca="1"/>
        <v>#N/A</v>
      </c>
      <c r="AA992" s="1" t="e">
        <f ca="1"/>
        <v>#N/A</v>
      </c>
      <c r="AB992" s="1" t="e">
        <f ca="1"/>
        <v>#N/A</v>
      </c>
      <c r="AC992" s="1" t="e">
        <f ca="1"/>
        <v>#N/A</v>
      </c>
      <c r="AD992" s="1" t="e">
        <f ca="1"/>
        <v>#N/A</v>
      </c>
      <c r="AE992" s="1" t="e">
        <f ca="1"/>
        <v>#N/A</v>
      </c>
      <c r="AF992" s="1" t="e">
        <f ca="1"/>
        <v>#N/A</v>
      </c>
      <c r="AG992" s="1" t="e">
        <f ca="1"/>
        <v>#N/A</v>
      </c>
      <c r="AH992" s="1" t="e">
        <f ca="1"/>
        <v>#N/A</v>
      </c>
      <c r="AI992" s="1" t="e">
        <f ca="1"/>
        <v>#N/A</v>
      </c>
      <c r="AJ992" s="1" t="e">
        <f t="shared" ca="1" si="207"/>
        <v>#N/A</v>
      </c>
      <c r="AK992" s="1" t="str">
        <f t="shared" ca="1" si="197"/>
        <v/>
      </c>
      <c r="AL992" s="93" t="str">
        <f ca="1">IF(ISNUMBER(AA992),IF(AA992&lt;intake_valve_lift!$B$4*1000,0,AA992),"")</f>
        <v/>
      </c>
      <c r="AM992" s="93" t="str">
        <f t="shared" ca="1" si="198"/>
        <v/>
      </c>
      <c r="AN992" s="1" t="str">
        <f t="shared" ca="1" si="199"/>
        <v/>
      </c>
      <c r="AO992" s="93" t="str">
        <f ca="1">IF(ISNUMBER(AE992),IF(AE992&lt;exhaust_valve_lift!$B$4*1000,0,AE992),"")</f>
        <v/>
      </c>
      <c r="AP992" s="93" t="str">
        <f t="shared" ca="1" si="200"/>
        <v/>
      </c>
      <c r="AQ992" s="1" t="e">
        <f ca="1"/>
        <v>#N/A</v>
      </c>
      <c r="AR992" s="1" t="e">
        <f ca="1"/>
        <v>#N/A</v>
      </c>
      <c r="AS992" s="1" t="e">
        <f ca="1"/>
        <v>#N/A</v>
      </c>
      <c r="AT992" s="1" t="e">
        <f ca="1"/>
        <v>#N/A</v>
      </c>
    </row>
    <row r="993" spans="1:46" x14ac:dyDescent="0.25">
      <c r="A993" s="8"/>
      <c r="B993" s="74"/>
      <c r="C993" s="6" t="str">
        <f t="shared" si="201"/>
        <v/>
      </c>
      <c r="D993" s="6" t="str">
        <f t="shared" si="195"/>
        <v/>
      </c>
      <c r="E993" s="3" t="str">
        <f t="shared" si="202"/>
        <v/>
      </c>
      <c r="F993" t="str">
        <f t="shared" si="203"/>
        <v/>
      </c>
      <c r="G993" s="75"/>
      <c r="H993" s="76"/>
      <c r="I993" s="6" t="str">
        <f t="shared" si="204"/>
        <v/>
      </c>
      <c r="J993" s="6" t="str">
        <f t="shared" si="196"/>
        <v/>
      </c>
      <c r="K993" s="3" t="str">
        <f t="shared" si="205"/>
        <v/>
      </c>
      <c r="L993" t="str">
        <f t="shared" si="206"/>
        <v/>
      </c>
      <c r="X993" s="1" t="e">
        <f ca="1"/>
        <v>#N/A</v>
      </c>
      <c r="Y993" s="1" t="e">
        <f ca="1"/>
        <v>#N/A</v>
      </c>
      <c r="Z993" s="92" t="e">
        <f ca="1"/>
        <v>#N/A</v>
      </c>
      <c r="AA993" s="1" t="e">
        <f ca="1"/>
        <v>#N/A</v>
      </c>
      <c r="AB993" s="1" t="e">
        <f ca="1"/>
        <v>#N/A</v>
      </c>
      <c r="AC993" s="1" t="e">
        <f ca="1"/>
        <v>#N/A</v>
      </c>
      <c r="AD993" s="1" t="e">
        <f ca="1"/>
        <v>#N/A</v>
      </c>
      <c r="AE993" s="1" t="e">
        <f ca="1"/>
        <v>#N/A</v>
      </c>
      <c r="AF993" s="1" t="e">
        <f ca="1"/>
        <v>#N/A</v>
      </c>
      <c r="AG993" s="1" t="e">
        <f ca="1"/>
        <v>#N/A</v>
      </c>
      <c r="AH993" s="1" t="e">
        <f ca="1"/>
        <v>#N/A</v>
      </c>
      <c r="AI993" s="1" t="e">
        <f ca="1"/>
        <v>#N/A</v>
      </c>
      <c r="AJ993" s="1" t="e">
        <f t="shared" ca="1" si="207"/>
        <v>#N/A</v>
      </c>
      <c r="AK993" s="1" t="str">
        <f t="shared" ca="1" si="197"/>
        <v/>
      </c>
      <c r="AL993" s="93" t="str">
        <f ca="1">IF(ISNUMBER(AA993),IF(AA993&lt;intake_valve_lift!$B$4*1000,0,AA993),"")</f>
        <v/>
      </c>
      <c r="AM993" s="93" t="str">
        <f t="shared" ca="1" si="198"/>
        <v/>
      </c>
      <c r="AN993" s="1" t="str">
        <f t="shared" ca="1" si="199"/>
        <v/>
      </c>
      <c r="AO993" s="93" t="str">
        <f ca="1">IF(ISNUMBER(AE993),IF(AE993&lt;exhaust_valve_lift!$B$4*1000,0,AE993),"")</f>
        <v/>
      </c>
      <c r="AP993" s="93" t="str">
        <f t="shared" ca="1" si="200"/>
        <v/>
      </c>
      <c r="AQ993" s="1" t="e">
        <f ca="1"/>
        <v>#N/A</v>
      </c>
      <c r="AR993" s="1" t="e">
        <f ca="1"/>
        <v>#N/A</v>
      </c>
      <c r="AS993" s="1" t="e">
        <f ca="1"/>
        <v>#N/A</v>
      </c>
      <c r="AT993" s="1" t="e">
        <f ca="1"/>
        <v>#N/A</v>
      </c>
    </row>
    <row r="994" spans="1:46" x14ac:dyDescent="0.25">
      <c r="A994" s="8"/>
      <c r="B994" s="74"/>
      <c r="C994" s="6" t="str">
        <f t="shared" si="201"/>
        <v/>
      </c>
      <c r="D994" s="6" t="str">
        <f t="shared" si="195"/>
        <v/>
      </c>
      <c r="E994" s="3" t="str">
        <f t="shared" si="202"/>
        <v/>
      </c>
      <c r="F994" t="str">
        <f t="shared" si="203"/>
        <v/>
      </c>
      <c r="G994" s="75"/>
      <c r="H994" s="76"/>
      <c r="I994" s="6" t="str">
        <f t="shared" si="204"/>
        <v/>
      </c>
      <c r="J994" s="6" t="str">
        <f t="shared" si="196"/>
        <v/>
      </c>
      <c r="K994" s="3" t="str">
        <f t="shared" si="205"/>
        <v/>
      </c>
      <c r="L994" t="str">
        <f t="shared" si="206"/>
        <v/>
      </c>
      <c r="X994" s="1" t="e">
        <f ca="1"/>
        <v>#N/A</v>
      </c>
      <c r="Y994" s="1" t="e">
        <f ca="1"/>
        <v>#N/A</v>
      </c>
      <c r="Z994" s="92" t="e">
        <f ca="1"/>
        <v>#N/A</v>
      </c>
      <c r="AA994" s="1" t="e">
        <f ca="1"/>
        <v>#N/A</v>
      </c>
      <c r="AB994" s="1" t="e">
        <f ca="1"/>
        <v>#N/A</v>
      </c>
      <c r="AC994" s="1" t="e">
        <f ca="1"/>
        <v>#N/A</v>
      </c>
      <c r="AD994" s="1" t="e">
        <f ca="1"/>
        <v>#N/A</v>
      </c>
      <c r="AE994" s="1" t="e">
        <f ca="1"/>
        <v>#N/A</v>
      </c>
      <c r="AF994" s="1" t="e">
        <f ca="1"/>
        <v>#N/A</v>
      </c>
      <c r="AG994" s="1" t="e">
        <f ca="1"/>
        <v>#N/A</v>
      </c>
      <c r="AH994" s="1" t="e">
        <f ca="1"/>
        <v>#N/A</v>
      </c>
      <c r="AI994" s="1" t="e">
        <f ca="1"/>
        <v>#N/A</v>
      </c>
      <c r="AJ994" s="1" t="e">
        <f t="shared" ca="1" si="207"/>
        <v>#N/A</v>
      </c>
      <c r="AK994" s="1" t="str">
        <f t="shared" ca="1" si="197"/>
        <v/>
      </c>
      <c r="AL994" s="93" t="str">
        <f ca="1">IF(ISNUMBER(AA994),IF(AA994&lt;intake_valve_lift!$B$4*1000,0,AA994),"")</f>
        <v/>
      </c>
      <c r="AM994" s="93" t="str">
        <f t="shared" ca="1" si="198"/>
        <v/>
      </c>
      <c r="AN994" s="1" t="str">
        <f t="shared" ca="1" si="199"/>
        <v/>
      </c>
      <c r="AO994" s="93" t="str">
        <f ca="1">IF(ISNUMBER(AE994),IF(AE994&lt;exhaust_valve_lift!$B$4*1000,0,AE994),"")</f>
        <v/>
      </c>
      <c r="AP994" s="93" t="str">
        <f t="shared" ca="1" si="200"/>
        <v/>
      </c>
      <c r="AQ994" s="1" t="e">
        <f ca="1"/>
        <v>#N/A</v>
      </c>
      <c r="AR994" s="1" t="e">
        <f ca="1"/>
        <v>#N/A</v>
      </c>
      <c r="AS994" s="1" t="e">
        <f ca="1"/>
        <v>#N/A</v>
      </c>
      <c r="AT994" s="1" t="e">
        <f ca="1"/>
        <v>#N/A</v>
      </c>
    </row>
    <row r="995" spans="1:46" x14ac:dyDescent="0.25">
      <c r="A995" s="8"/>
      <c r="B995" s="74"/>
      <c r="C995" s="6" t="str">
        <f t="shared" si="201"/>
        <v/>
      </c>
      <c r="D995" s="6" t="str">
        <f t="shared" si="195"/>
        <v/>
      </c>
      <c r="E995" s="3" t="str">
        <f t="shared" si="202"/>
        <v/>
      </c>
      <c r="F995" t="str">
        <f t="shared" si="203"/>
        <v/>
      </c>
      <c r="G995" s="75"/>
      <c r="H995" s="76"/>
      <c r="I995" s="6" t="str">
        <f t="shared" si="204"/>
        <v/>
      </c>
      <c r="J995" s="6" t="str">
        <f t="shared" si="196"/>
        <v/>
      </c>
      <c r="K995" s="3" t="str">
        <f t="shared" si="205"/>
        <v/>
      </c>
      <c r="L995" t="str">
        <f t="shared" si="206"/>
        <v/>
      </c>
      <c r="X995" s="1" t="e">
        <f ca="1"/>
        <v>#N/A</v>
      </c>
      <c r="Y995" s="1" t="e">
        <f ca="1"/>
        <v>#N/A</v>
      </c>
      <c r="Z995" s="92" t="e">
        <f ca="1"/>
        <v>#N/A</v>
      </c>
      <c r="AA995" s="1" t="e">
        <f ca="1"/>
        <v>#N/A</v>
      </c>
      <c r="AB995" s="1" t="e">
        <f ca="1"/>
        <v>#N/A</v>
      </c>
      <c r="AC995" s="1" t="e">
        <f ca="1"/>
        <v>#N/A</v>
      </c>
      <c r="AD995" s="1" t="e">
        <f ca="1"/>
        <v>#N/A</v>
      </c>
      <c r="AE995" s="1" t="e">
        <f ca="1"/>
        <v>#N/A</v>
      </c>
      <c r="AF995" s="1" t="e">
        <f ca="1"/>
        <v>#N/A</v>
      </c>
      <c r="AG995" s="1" t="e">
        <f ca="1"/>
        <v>#N/A</v>
      </c>
      <c r="AH995" s="1" t="e">
        <f ca="1"/>
        <v>#N/A</v>
      </c>
      <c r="AI995" s="1" t="e">
        <f ca="1"/>
        <v>#N/A</v>
      </c>
      <c r="AJ995" s="1" t="e">
        <f t="shared" ca="1" si="207"/>
        <v>#N/A</v>
      </c>
      <c r="AK995" s="1" t="str">
        <f t="shared" ca="1" si="197"/>
        <v/>
      </c>
      <c r="AL995" s="93" t="str">
        <f ca="1">IF(ISNUMBER(AA995),IF(AA995&lt;intake_valve_lift!$B$4*1000,0,AA995),"")</f>
        <v/>
      </c>
      <c r="AM995" s="93" t="str">
        <f t="shared" ca="1" si="198"/>
        <v/>
      </c>
      <c r="AN995" s="1" t="str">
        <f t="shared" ca="1" si="199"/>
        <v/>
      </c>
      <c r="AO995" s="93" t="str">
        <f ca="1">IF(ISNUMBER(AE995),IF(AE995&lt;exhaust_valve_lift!$B$4*1000,0,AE995),"")</f>
        <v/>
      </c>
      <c r="AP995" s="93" t="str">
        <f t="shared" ca="1" si="200"/>
        <v/>
      </c>
      <c r="AQ995" s="1" t="e">
        <f ca="1"/>
        <v>#N/A</v>
      </c>
      <c r="AR995" s="1" t="e">
        <f ca="1"/>
        <v>#N/A</v>
      </c>
      <c r="AS995" s="1" t="e">
        <f ca="1"/>
        <v>#N/A</v>
      </c>
      <c r="AT995" s="1" t="e">
        <f ca="1"/>
        <v>#N/A</v>
      </c>
    </row>
    <row r="996" spans="1:46" x14ac:dyDescent="0.25">
      <c r="A996" s="8"/>
      <c r="B996" s="74"/>
      <c r="C996" s="6" t="str">
        <f t="shared" si="201"/>
        <v/>
      </c>
      <c r="D996" s="6" t="str">
        <f t="shared" si="195"/>
        <v/>
      </c>
      <c r="E996" s="3" t="str">
        <f t="shared" si="202"/>
        <v/>
      </c>
      <c r="F996" t="str">
        <f t="shared" si="203"/>
        <v/>
      </c>
      <c r="G996" s="75"/>
      <c r="H996" s="76"/>
      <c r="I996" s="6" t="str">
        <f t="shared" si="204"/>
        <v/>
      </c>
      <c r="J996" s="6" t="str">
        <f t="shared" si="196"/>
        <v/>
      </c>
      <c r="K996" s="3" t="str">
        <f t="shared" si="205"/>
        <v/>
      </c>
      <c r="L996" t="str">
        <f t="shared" si="206"/>
        <v/>
      </c>
      <c r="X996" s="1" t="e">
        <f ca="1"/>
        <v>#N/A</v>
      </c>
      <c r="Y996" s="1" t="e">
        <f ca="1"/>
        <v>#N/A</v>
      </c>
      <c r="Z996" s="92" t="e">
        <f ca="1"/>
        <v>#N/A</v>
      </c>
      <c r="AA996" s="1" t="e">
        <f ca="1"/>
        <v>#N/A</v>
      </c>
      <c r="AB996" s="1" t="e">
        <f ca="1"/>
        <v>#N/A</v>
      </c>
      <c r="AC996" s="1" t="e">
        <f ca="1"/>
        <v>#N/A</v>
      </c>
      <c r="AD996" s="1" t="e">
        <f ca="1"/>
        <v>#N/A</v>
      </c>
      <c r="AE996" s="1" t="e">
        <f ca="1"/>
        <v>#N/A</v>
      </c>
      <c r="AF996" s="1" t="e">
        <f ca="1"/>
        <v>#N/A</v>
      </c>
      <c r="AG996" s="1" t="e">
        <f ca="1"/>
        <v>#N/A</v>
      </c>
      <c r="AH996" s="1" t="e">
        <f ca="1"/>
        <v>#N/A</v>
      </c>
      <c r="AI996" s="1" t="e">
        <f ca="1"/>
        <v>#N/A</v>
      </c>
      <c r="AJ996" s="1" t="e">
        <f t="shared" ca="1" si="207"/>
        <v>#N/A</v>
      </c>
      <c r="AK996" s="1" t="str">
        <f t="shared" ca="1" si="197"/>
        <v/>
      </c>
      <c r="AL996" s="93" t="str">
        <f ca="1">IF(ISNUMBER(AA996),IF(AA996&lt;intake_valve_lift!$B$4*1000,0,AA996),"")</f>
        <v/>
      </c>
      <c r="AM996" s="93" t="str">
        <f t="shared" ca="1" si="198"/>
        <v/>
      </c>
      <c r="AN996" s="1" t="str">
        <f t="shared" ca="1" si="199"/>
        <v/>
      </c>
      <c r="AO996" s="93" t="str">
        <f ca="1">IF(ISNUMBER(AE996),IF(AE996&lt;exhaust_valve_lift!$B$4*1000,0,AE996),"")</f>
        <v/>
      </c>
      <c r="AP996" s="93" t="str">
        <f t="shared" ca="1" si="200"/>
        <v/>
      </c>
      <c r="AQ996" s="1" t="e">
        <f ca="1"/>
        <v>#N/A</v>
      </c>
      <c r="AR996" s="1" t="e">
        <f ca="1"/>
        <v>#N/A</v>
      </c>
      <c r="AS996" s="1" t="e">
        <f ca="1"/>
        <v>#N/A</v>
      </c>
      <c r="AT996" s="1" t="e">
        <f ca="1"/>
        <v>#N/A</v>
      </c>
    </row>
    <row r="997" spans="1:46" x14ac:dyDescent="0.25">
      <c r="A997" s="8"/>
      <c r="B997" s="74"/>
      <c r="C997" s="6" t="str">
        <f t="shared" si="201"/>
        <v/>
      </c>
      <c r="D997" s="6" t="str">
        <f t="shared" si="195"/>
        <v/>
      </c>
      <c r="E997" s="3" t="str">
        <f t="shared" si="202"/>
        <v/>
      </c>
      <c r="F997" t="str">
        <f t="shared" si="203"/>
        <v/>
      </c>
      <c r="G997" s="75"/>
      <c r="H997" s="76"/>
      <c r="I997" s="6" t="str">
        <f t="shared" si="204"/>
        <v/>
      </c>
      <c r="J997" s="6" t="str">
        <f t="shared" si="196"/>
        <v/>
      </c>
      <c r="K997" s="3" t="str">
        <f t="shared" si="205"/>
        <v/>
      </c>
      <c r="L997" t="str">
        <f t="shared" si="206"/>
        <v/>
      </c>
      <c r="X997" s="1" t="e">
        <f ca="1"/>
        <v>#N/A</v>
      </c>
      <c r="Y997" s="1" t="e">
        <f ca="1"/>
        <v>#N/A</v>
      </c>
      <c r="Z997" s="92" t="e">
        <f ca="1"/>
        <v>#N/A</v>
      </c>
      <c r="AA997" s="1" t="e">
        <f ca="1"/>
        <v>#N/A</v>
      </c>
      <c r="AB997" s="1" t="e">
        <f ca="1"/>
        <v>#N/A</v>
      </c>
      <c r="AC997" s="1" t="e">
        <f ca="1"/>
        <v>#N/A</v>
      </c>
      <c r="AD997" s="1" t="e">
        <f ca="1"/>
        <v>#N/A</v>
      </c>
      <c r="AE997" s="1" t="e">
        <f ca="1"/>
        <v>#N/A</v>
      </c>
      <c r="AF997" s="1" t="e">
        <f ca="1"/>
        <v>#N/A</v>
      </c>
      <c r="AG997" s="1" t="e">
        <f ca="1"/>
        <v>#N/A</v>
      </c>
      <c r="AH997" s="1" t="e">
        <f ca="1"/>
        <v>#N/A</v>
      </c>
      <c r="AI997" s="1" t="e">
        <f ca="1"/>
        <v>#N/A</v>
      </c>
      <c r="AJ997" s="1" t="e">
        <f t="shared" ca="1" si="207"/>
        <v>#N/A</v>
      </c>
      <c r="AK997" s="1" t="str">
        <f t="shared" ca="1" si="197"/>
        <v/>
      </c>
      <c r="AL997" s="93" t="str">
        <f ca="1">IF(ISNUMBER(AA997),IF(AA997&lt;intake_valve_lift!$B$4*1000,0,AA997),"")</f>
        <v/>
      </c>
      <c r="AM997" s="93" t="str">
        <f t="shared" ca="1" si="198"/>
        <v/>
      </c>
      <c r="AN997" s="1" t="str">
        <f t="shared" ca="1" si="199"/>
        <v/>
      </c>
      <c r="AO997" s="93" t="str">
        <f ca="1">IF(ISNUMBER(AE997),IF(AE997&lt;exhaust_valve_lift!$B$4*1000,0,AE997),"")</f>
        <v/>
      </c>
      <c r="AP997" s="93" t="str">
        <f t="shared" ca="1" si="200"/>
        <v/>
      </c>
      <c r="AQ997" s="1" t="e">
        <f ca="1"/>
        <v>#N/A</v>
      </c>
      <c r="AR997" s="1" t="e">
        <f ca="1"/>
        <v>#N/A</v>
      </c>
      <c r="AS997" s="1" t="e">
        <f ca="1"/>
        <v>#N/A</v>
      </c>
      <c r="AT997" s="1" t="e">
        <f ca="1"/>
        <v>#N/A</v>
      </c>
    </row>
    <row r="998" spans="1:46" x14ac:dyDescent="0.25">
      <c r="A998" s="8"/>
      <c r="B998" s="74"/>
      <c r="C998" s="6" t="str">
        <f t="shared" si="201"/>
        <v/>
      </c>
      <c r="D998" s="6" t="str">
        <f t="shared" si="195"/>
        <v/>
      </c>
      <c r="E998" s="3" t="str">
        <f t="shared" si="202"/>
        <v/>
      </c>
      <c r="F998" t="str">
        <f t="shared" si="203"/>
        <v/>
      </c>
      <c r="G998" s="75"/>
      <c r="H998" s="76"/>
      <c r="I998" s="6" t="str">
        <f t="shared" si="204"/>
        <v/>
      </c>
      <c r="J998" s="6" t="str">
        <f t="shared" si="196"/>
        <v/>
      </c>
      <c r="K998" s="3" t="str">
        <f t="shared" si="205"/>
        <v/>
      </c>
      <c r="L998" t="str">
        <f t="shared" si="206"/>
        <v/>
      </c>
      <c r="X998" s="1" t="e">
        <f ca="1"/>
        <v>#N/A</v>
      </c>
      <c r="Y998" s="1" t="e">
        <f ca="1"/>
        <v>#N/A</v>
      </c>
      <c r="Z998" s="92" t="e">
        <f ca="1"/>
        <v>#N/A</v>
      </c>
      <c r="AA998" s="1" t="e">
        <f ca="1"/>
        <v>#N/A</v>
      </c>
      <c r="AB998" s="1" t="e">
        <f ca="1"/>
        <v>#N/A</v>
      </c>
      <c r="AC998" s="1" t="e">
        <f ca="1"/>
        <v>#N/A</v>
      </c>
      <c r="AD998" s="1" t="e">
        <f ca="1"/>
        <v>#N/A</v>
      </c>
      <c r="AE998" s="1" t="e">
        <f ca="1"/>
        <v>#N/A</v>
      </c>
      <c r="AF998" s="1" t="e">
        <f ca="1"/>
        <v>#N/A</v>
      </c>
      <c r="AG998" s="1" t="e">
        <f ca="1"/>
        <v>#N/A</v>
      </c>
      <c r="AH998" s="1" t="e">
        <f ca="1"/>
        <v>#N/A</v>
      </c>
      <c r="AI998" s="1" t="e">
        <f ca="1"/>
        <v>#N/A</v>
      </c>
      <c r="AJ998" s="1" t="e">
        <f t="shared" ca="1" si="207"/>
        <v>#N/A</v>
      </c>
      <c r="AK998" s="1" t="str">
        <f t="shared" ca="1" si="197"/>
        <v/>
      </c>
      <c r="AL998" s="93" t="str">
        <f ca="1">IF(ISNUMBER(AA998),IF(AA998&lt;intake_valve_lift!$B$4*1000,0,AA998),"")</f>
        <v/>
      </c>
      <c r="AM998" s="93" t="str">
        <f t="shared" ca="1" si="198"/>
        <v/>
      </c>
      <c r="AN998" s="1" t="str">
        <f t="shared" ca="1" si="199"/>
        <v/>
      </c>
      <c r="AO998" s="93" t="str">
        <f ca="1">IF(ISNUMBER(AE998),IF(AE998&lt;exhaust_valve_lift!$B$4*1000,0,AE998),"")</f>
        <v/>
      </c>
      <c r="AP998" s="93" t="str">
        <f t="shared" ca="1" si="200"/>
        <v/>
      </c>
      <c r="AQ998" s="1" t="e">
        <f ca="1"/>
        <v>#N/A</v>
      </c>
      <c r="AR998" s="1" t="e">
        <f ca="1"/>
        <v>#N/A</v>
      </c>
      <c r="AS998" s="1" t="e">
        <f ca="1"/>
        <v>#N/A</v>
      </c>
      <c r="AT998" s="1" t="e">
        <f ca="1"/>
        <v>#N/A</v>
      </c>
    </row>
    <row r="999" spans="1:46" x14ac:dyDescent="0.25">
      <c r="A999" s="8"/>
      <c r="B999" s="74"/>
      <c r="C999" s="6" t="str">
        <f t="shared" si="201"/>
        <v/>
      </c>
      <c r="D999" s="6" t="str">
        <f t="shared" si="195"/>
        <v/>
      </c>
      <c r="E999" s="3" t="str">
        <f t="shared" si="202"/>
        <v/>
      </c>
      <c r="F999" t="str">
        <f t="shared" si="203"/>
        <v/>
      </c>
      <c r="G999" s="75"/>
      <c r="H999" s="76"/>
      <c r="I999" s="6" t="str">
        <f t="shared" si="204"/>
        <v/>
      </c>
      <c r="J999" s="6" t="str">
        <f t="shared" si="196"/>
        <v/>
      </c>
      <c r="K999" s="3" t="str">
        <f t="shared" si="205"/>
        <v/>
      </c>
      <c r="L999" t="str">
        <f t="shared" si="206"/>
        <v/>
      </c>
      <c r="X999" s="1" t="e">
        <f ca="1"/>
        <v>#N/A</v>
      </c>
      <c r="Y999" s="1" t="e">
        <f ca="1"/>
        <v>#N/A</v>
      </c>
      <c r="Z999" s="92" t="e">
        <f ca="1"/>
        <v>#N/A</v>
      </c>
      <c r="AA999" s="1" t="e">
        <f ca="1"/>
        <v>#N/A</v>
      </c>
      <c r="AB999" s="1" t="e">
        <f ca="1"/>
        <v>#N/A</v>
      </c>
      <c r="AC999" s="1" t="e">
        <f ca="1"/>
        <v>#N/A</v>
      </c>
      <c r="AD999" s="1" t="e">
        <f ca="1"/>
        <v>#N/A</v>
      </c>
      <c r="AE999" s="1" t="e">
        <f ca="1"/>
        <v>#N/A</v>
      </c>
      <c r="AF999" s="1" t="e">
        <f ca="1"/>
        <v>#N/A</v>
      </c>
      <c r="AG999" s="1" t="e">
        <f ca="1"/>
        <v>#N/A</v>
      </c>
      <c r="AH999" s="1" t="e">
        <f ca="1"/>
        <v>#N/A</v>
      </c>
      <c r="AI999" s="1" t="e">
        <f ca="1"/>
        <v>#N/A</v>
      </c>
      <c r="AJ999" s="1" t="e">
        <f t="shared" ca="1" si="207"/>
        <v>#N/A</v>
      </c>
      <c r="AK999" s="1" t="str">
        <f t="shared" ca="1" si="197"/>
        <v/>
      </c>
      <c r="AL999" s="93" t="str">
        <f ca="1">IF(ISNUMBER(AA999),IF(AA999&lt;intake_valve_lift!$B$4*1000,0,AA999),"")</f>
        <v/>
      </c>
      <c r="AM999" s="93" t="str">
        <f t="shared" ca="1" si="198"/>
        <v/>
      </c>
      <c r="AN999" s="1" t="str">
        <f t="shared" ca="1" si="199"/>
        <v/>
      </c>
      <c r="AO999" s="93" t="str">
        <f ca="1">IF(ISNUMBER(AE999),IF(AE999&lt;exhaust_valve_lift!$B$4*1000,0,AE999),"")</f>
        <v/>
      </c>
      <c r="AP999" s="93" t="str">
        <f t="shared" ca="1" si="200"/>
        <v/>
      </c>
      <c r="AQ999" s="1" t="e">
        <f ca="1"/>
        <v>#N/A</v>
      </c>
      <c r="AR999" s="1" t="e">
        <f ca="1"/>
        <v>#N/A</v>
      </c>
      <c r="AS999" s="1" t="e">
        <f ca="1"/>
        <v>#N/A</v>
      </c>
      <c r="AT999" s="1" t="e">
        <f ca="1"/>
        <v>#N/A</v>
      </c>
    </row>
    <row r="1000" spans="1:46" x14ac:dyDescent="0.25">
      <c r="A1000" s="8"/>
      <c r="B1000" s="74"/>
      <c r="C1000" s="6" t="str">
        <f t="shared" si="201"/>
        <v/>
      </c>
      <c r="D1000" s="6" t="str">
        <f t="shared" si="195"/>
        <v/>
      </c>
      <c r="E1000" s="3" t="str">
        <f t="shared" si="202"/>
        <v/>
      </c>
      <c r="F1000" t="str">
        <f t="shared" si="203"/>
        <v/>
      </c>
      <c r="G1000" s="75"/>
      <c r="H1000" s="76"/>
      <c r="I1000" s="6" t="str">
        <f t="shared" si="204"/>
        <v/>
      </c>
      <c r="J1000" s="6" t="str">
        <f t="shared" si="196"/>
        <v/>
      </c>
      <c r="K1000" s="3" t="str">
        <f t="shared" si="205"/>
        <v/>
      </c>
      <c r="L1000" t="str">
        <f t="shared" si="206"/>
        <v/>
      </c>
      <c r="X1000" s="1" t="e">
        <f ca="1"/>
        <v>#N/A</v>
      </c>
      <c r="Y1000" s="1" t="e">
        <f ca="1"/>
        <v>#N/A</v>
      </c>
      <c r="Z1000" s="92" t="e">
        <f ca="1"/>
        <v>#N/A</v>
      </c>
      <c r="AA1000" s="1" t="e">
        <f ca="1"/>
        <v>#N/A</v>
      </c>
      <c r="AB1000" s="1" t="e">
        <f ca="1"/>
        <v>#N/A</v>
      </c>
      <c r="AC1000" s="1" t="e">
        <f ca="1"/>
        <v>#N/A</v>
      </c>
      <c r="AD1000" s="1" t="e">
        <f ca="1"/>
        <v>#N/A</v>
      </c>
      <c r="AE1000" s="1" t="e">
        <f ca="1"/>
        <v>#N/A</v>
      </c>
      <c r="AF1000" s="1" t="e">
        <f ca="1"/>
        <v>#N/A</v>
      </c>
      <c r="AG1000" s="1" t="e">
        <f ca="1"/>
        <v>#N/A</v>
      </c>
      <c r="AH1000" s="1" t="e">
        <f ca="1"/>
        <v>#N/A</v>
      </c>
      <c r="AI1000" s="1" t="e">
        <f ca="1"/>
        <v>#N/A</v>
      </c>
      <c r="AJ1000" s="1" t="e">
        <f t="shared" ca="1" si="207"/>
        <v>#N/A</v>
      </c>
      <c r="AK1000" s="1" t="str">
        <f t="shared" ca="1" si="197"/>
        <v/>
      </c>
      <c r="AL1000" s="93" t="str">
        <f ca="1">IF(ISNUMBER(AA1000),IF(AA1000&lt;intake_valve_lift!$B$4*1000,0,AA1000),"")</f>
        <v/>
      </c>
      <c r="AM1000" s="93" t="str">
        <f t="shared" ca="1" si="198"/>
        <v/>
      </c>
      <c r="AN1000" s="1" t="str">
        <f t="shared" ca="1" si="199"/>
        <v/>
      </c>
      <c r="AO1000" s="93" t="str">
        <f ca="1">IF(ISNUMBER(AE1000),IF(AE1000&lt;exhaust_valve_lift!$B$4*1000,0,AE1000),"")</f>
        <v/>
      </c>
      <c r="AP1000" s="93" t="str">
        <f t="shared" ca="1" si="200"/>
        <v/>
      </c>
      <c r="AQ1000" s="1" t="e">
        <f ca="1"/>
        <v>#N/A</v>
      </c>
      <c r="AR1000" s="1" t="e">
        <f ca="1"/>
        <v>#N/A</v>
      </c>
      <c r="AS1000" s="1" t="e">
        <f ca="1"/>
        <v>#N/A</v>
      </c>
      <c r="AT1000" s="1" t="e">
        <f ca="1"/>
        <v>#N/A</v>
      </c>
    </row>
    <row r="1001" spans="1:46" x14ac:dyDescent="0.25">
      <c r="A1001" s="8"/>
      <c r="B1001" s="74"/>
      <c r="C1001" s="6" t="str">
        <f t="shared" si="201"/>
        <v/>
      </c>
      <c r="D1001" s="6" t="str">
        <f t="shared" si="195"/>
        <v/>
      </c>
      <c r="E1001" s="3" t="str">
        <f t="shared" si="202"/>
        <v/>
      </c>
      <c r="F1001" t="str">
        <f t="shared" si="203"/>
        <v/>
      </c>
      <c r="G1001" s="75"/>
      <c r="H1001" s="76"/>
      <c r="I1001" s="6" t="str">
        <f t="shared" si="204"/>
        <v/>
      </c>
      <c r="J1001" s="6" t="str">
        <f t="shared" si="196"/>
        <v/>
      </c>
      <c r="K1001" s="3" t="str">
        <f t="shared" si="205"/>
        <v/>
      </c>
      <c r="L1001" t="str">
        <f t="shared" si="206"/>
        <v/>
      </c>
      <c r="X1001" s="1" t="e">
        <f ca="1"/>
        <v>#N/A</v>
      </c>
      <c r="Y1001" s="1" t="e">
        <f ca="1"/>
        <v>#N/A</v>
      </c>
      <c r="Z1001" s="92" t="e">
        <f ca="1"/>
        <v>#N/A</v>
      </c>
      <c r="AA1001" s="1" t="e">
        <f ca="1"/>
        <v>#N/A</v>
      </c>
      <c r="AB1001" s="1" t="e">
        <f ca="1"/>
        <v>#N/A</v>
      </c>
      <c r="AC1001" s="1" t="e">
        <f ca="1"/>
        <v>#N/A</v>
      </c>
      <c r="AD1001" s="1" t="e">
        <f ca="1"/>
        <v>#N/A</v>
      </c>
      <c r="AE1001" s="1" t="e">
        <f ca="1"/>
        <v>#N/A</v>
      </c>
      <c r="AF1001" s="1" t="e">
        <f ca="1"/>
        <v>#N/A</v>
      </c>
      <c r="AG1001" s="1" t="e">
        <f ca="1"/>
        <v>#N/A</v>
      </c>
      <c r="AH1001" s="1" t="e">
        <f ca="1"/>
        <v>#N/A</v>
      </c>
      <c r="AI1001" s="1" t="e">
        <f ca="1"/>
        <v>#N/A</v>
      </c>
      <c r="AJ1001" s="1" t="e">
        <f t="shared" ca="1" si="207"/>
        <v>#N/A</v>
      </c>
      <c r="AK1001" s="1" t="str">
        <f t="shared" ca="1" si="197"/>
        <v/>
      </c>
      <c r="AL1001" s="93" t="str">
        <f ca="1">IF(ISNUMBER(AA1001),IF(AA1001&lt;intake_valve_lift!$B$4*1000,0,AA1001),"")</f>
        <v/>
      </c>
      <c r="AM1001" s="93" t="str">
        <f t="shared" ca="1" si="198"/>
        <v/>
      </c>
      <c r="AN1001" s="1" t="str">
        <f t="shared" ca="1" si="199"/>
        <v/>
      </c>
      <c r="AO1001" s="93" t="str">
        <f ca="1">IF(ISNUMBER(AE1001),IF(AE1001&lt;exhaust_valve_lift!$B$4*1000,0,AE1001),"")</f>
        <v/>
      </c>
      <c r="AP1001" s="93" t="str">
        <f t="shared" ca="1" si="200"/>
        <v/>
      </c>
      <c r="AQ1001" s="1" t="e">
        <f ca="1"/>
        <v>#N/A</v>
      </c>
      <c r="AR1001" s="1" t="e">
        <f ca="1"/>
        <v>#N/A</v>
      </c>
      <c r="AS1001" s="1" t="e">
        <f ca="1"/>
        <v>#N/A</v>
      </c>
      <c r="AT1001" s="1" t="e">
        <f ca="1"/>
        <v>#N/A</v>
      </c>
    </row>
    <row r="1002" spans="1:46" x14ac:dyDescent="0.25">
      <c r="A1002" s="8"/>
      <c r="B1002" s="74"/>
      <c r="C1002" s="6" t="str">
        <f t="shared" si="201"/>
        <v/>
      </c>
      <c r="D1002" s="6" t="str">
        <f t="shared" si="195"/>
        <v/>
      </c>
      <c r="E1002" s="3" t="str">
        <f t="shared" si="202"/>
        <v/>
      </c>
      <c r="F1002" t="str">
        <f t="shared" si="203"/>
        <v/>
      </c>
      <c r="G1002" s="75"/>
      <c r="H1002" s="76"/>
      <c r="I1002" s="6" t="str">
        <f t="shared" si="204"/>
        <v/>
      </c>
      <c r="J1002" s="6" t="str">
        <f t="shared" si="196"/>
        <v/>
      </c>
      <c r="K1002" s="3" t="str">
        <f t="shared" si="205"/>
        <v/>
      </c>
      <c r="L1002" t="str">
        <f t="shared" si="206"/>
        <v/>
      </c>
      <c r="X1002" s="1" t="e">
        <f ca="1"/>
        <v>#N/A</v>
      </c>
      <c r="Y1002" s="1" t="e">
        <f ca="1"/>
        <v>#N/A</v>
      </c>
      <c r="Z1002" s="92" t="e">
        <f ca="1"/>
        <v>#N/A</v>
      </c>
      <c r="AA1002" s="1" t="e">
        <f ca="1"/>
        <v>#N/A</v>
      </c>
      <c r="AB1002" s="1" t="e">
        <f ca="1"/>
        <v>#N/A</v>
      </c>
      <c r="AC1002" s="1" t="e">
        <f ca="1"/>
        <v>#N/A</v>
      </c>
      <c r="AD1002" s="1" t="e">
        <f ca="1"/>
        <v>#N/A</v>
      </c>
      <c r="AE1002" s="1" t="e">
        <f ca="1"/>
        <v>#N/A</v>
      </c>
      <c r="AF1002" s="1" t="e">
        <f ca="1"/>
        <v>#N/A</v>
      </c>
      <c r="AG1002" s="1" t="e">
        <f ca="1"/>
        <v>#N/A</v>
      </c>
      <c r="AH1002" s="1" t="e">
        <f ca="1"/>
        <v>#N/A</v>
      </c>
      <c r="AI1002" s="1" t="e">
        <f ca="1"/>
        <v>#N/A</v>
      </c>
      <c r="AJ1002" s="1" t="e">
        <f t="shared" ca="1" si="207"/>
        <v>#N/A</v>
      </c>
      <c r="AK1002" s="1" t="str">
        <f t="shared" ca="1" si="197"/>
        <v/>
      </c>
      <c r="AL1002" s="93" t="str">
        <f ca="1">IF(ISNUMBER(AA1002),IF(AA1002&lt;intake_valve_lift!$B$4*1000,0,AA1002),"")</f>
        <v/>
      </c>
      <c r="AM1002" s="93" t="str">
        <f t="shared" ca="1" si="198"/>
        <v/>
      </c>
      <c r="AN1002" s="1" t="str">
        <f t="shared" ca="1" si="199"/>
        <v/>
      </c>
      <c r="AO1002" s="93" t="str">
        <f ca="1">IF(ISNUMBER(AE1002),IF(AE1002&lt;exhaust_valve_lift!$B$4*1000,0,AE1002),"")</f>
        <v/>
      </c>
      <c r="AP1002" s="93" t="str">
        <f t="shared" ca="1" si="200"/>
        <v/>
      </c>
      <c r="AQ1002" s="1" t="e">
        <f ca="1"/>
        <v>#N/A</v>
      </c>
      <c r="AR1002" s="1" t="e">
        <f ca="1"/>
        <v>#N/A</v>
      </c>
      <c r="AS1002" s="1" t="e">
        <f ca="1"/>
        <v>#N/A</v>
      </c>
      <c r="AT1002" s="1" t="e">
        <f ca="1"/>
        <v>#N/A</v>
      </c>
    </row>
    <row r="1003" spans="1:46" x14ac:dyDescent="0.25">
      <c r="A1003" s="8"/>
      <c r="B1003" s="74"/>
      <c r="C1003" s="6" t="str">
        <f t="shared" si="201"/>
        <v/>
      </c>
      <c r="D1003" s="6" t="str">
        <f t="shared" si="195"/>
        <v/>
      </c>
      <c r="E1003" s="3" t="str">
        <f t="shared" si="202"/>
        <v/>
      </c>
      <c r="F1003" t="str">
        <f t="shared" si="203"/>
        <v/>
      </c>
      <c r="G1003" s="75"/>
      <c r="H1003" s="76"/>
      <c r="I1003" s="6" t="str">
        <f t="shared" si="204"/>
        <v/>
      </c>
      <c r="J1003" s="6" t="str">
        <f t="shared" si="196"/>
        <v/>
      </c>
      <c r="K1003" s="3" t="str">
        <f t="shared" si="205"/>
        <v/>
      </c>
      <c r="L1003" t="str">
        <f t="shared" si="206"/>
        <v/>
      </c>
      <c r="X1003" s="1" t="e">
        <f ca="1"/>
        <v>#N/A</v>
      </c>
      <c r="Y1003" s="1" t="e">
        <f ca="1"/>
        <v>#N/A</v>
      </c>
      <c r="Z1003" s="92" t="e">
        <f ca="1"/>
        <v>#N/A</v>
      </c>
      <c r="AA1003" s="1" t="e">
        <f ca="1"/>
        <v>#N/A</v>
      </c>
      <c r="AB1003" s="1" t="e">
        <f ca="1"/>
        <v>#N/A</v>
      </c>
      <c r="AC1003" s="1" t="e">
        <f ca="1"/>
        <v>#N/A</v>
      </c>
      <c r="AD1003" s="1" t="e">
        <f ca="1"/>
        <v>#N/A</v>
      </c>
      <c r="AE1003" s="1" t="e">
        <f ca="1"/>
        <v>#N/A</v>
      </c>
      <c r="AF1003" s="1" t="e">
        <f ca="1"/>
        <v>#N/A</v>
      </c>
      <c r="AG1003" s="1" t="e">
        <f ca="1"/>
        <v>#N/A</v>
      </c>
      <c r="AH1003" s="1" t="e">
        <f ca="1"/>
        <v>#N/A</v>
      </c>
      <c r="AI1003" s="1" t="e">
        <f ca="1"/>
        <v>#N/A</v>
      </c>
      <c r="AJ1003" s="1" t="e">
        <f t="shared" ca="1" si="207"/>
        <v>#N/A</v>
      </c>
      <c r="AK1003" s="1" t="str">
        <f t="shared" ca="1" si="197"/>
        <v/>
      </c>
      <c r="AL1003" s="93" t="str">
        <f ca="1">IF(ISNUMBER(AA1003),IF(AA1003&lt;intake_valve_lift!$B$4*1000,0,AA1003),"")</f>
        <v/>
      </c>
      <c r="AM1003" s="93" t="str">
        <f t="shared" ca="1" si="198"/>
        <v/>
      </c>
      <c r="AN1003" s="1" t="str">
        <f t="shared" ca="1" si="199"/>
        <v/>
      </c>
      <c r="AO1003" s="93" t="str">
        <f ca="1">IF(ISNUMBER(AE1003),IF(AE1003&lt;exhaust_valve_lift!$B$4*1000,0,AE1003),"")</f>
        <v/>
      </c>
      <c r="AP1003" s="93" t="str">
        <f t="shared" ca="1" si="200"/>
        <v/>
      </c>
      <c r="AQ1003" s="1" t="e">
        <f ca="1"/>
        <v>#N/A</v>
      </c>
      <c r="AR1003" s="1" t="e">
        <f ca="1"/>
        <v>#N/A</v>
      </c>
      <c r="AS1003" s="1" t="e">
        <f ca="1"/>
        <v>#N/A</v>
      </c>
      <c r="AT1003" s="1" t="e">
        <f ca="1"/>
        <v>#N/A</v>
      </c>
    </row>
    <row r="1004" spans="1:46" x14ac:dyDescent="0.25">
      <c r="A1004" s="8"/>
      <c r="B1004" s="74"/>
      <c r="C1004" s="6" t="str">
        <f t="shared" si="201"/>
        <v/>
      </c>
      <c r="D1004" s="6" t="str">
        <f t="shared" si="195"/>
        <v/>
      </c>
      <c r="E1004" s="3" t="str">
        <f t="shared" si="202"/>
        <v/>
      </c>
      <c r="F1004" t="str">
        <f t="shared" si="203"/>
        <v/>
      </c>
      <c r="G1004" s="75"/>
      <c r="H1004" s="76"/>
      <c r="I1004" s="6" t="str">
        <f t="shared" si="204"/>
        <v/>
      </c>
      <c r="J1004" s="6" t="str">
        <f t="shared" si="196"/>
        <v/>
      </c>
      <c r="K1004" s="3" t="str">
        <f t="shared" si="205"/>
        <v/>
      </c>
      <c r="L1004" t="str">
        <f t="shared" si="206"/>
        <v/>
      </c>
      <c r="X1004" s="1" t="e">
        <f ca="1"/>
        <v>#N/A</v>
      </c>
      <c r="Y1004" s="1" t="e">
        <f ca="1"/>
        <v>#N/A</v>
      </c>
      <c r="Z1004" s="92" t="e">
        <f ca="1"/>
        <v>#N/A</v>
      </c>
      <c r="AA1004" s="1" t="e">
        <f ca="1"/>
        <v>#N/A</v>
      </c>
      <c r="AB1004" s="1" t="e">
        <f ca="1"/>
        <v>#N/A</v>
      </c>
      <c r="AC1004" s="1" t="e">
        <f ca="1"/>
        <v>#N/A</v>
      </c>
      <c r="AD1004" s="1" t="e">
        <f ca="1"/>
        <v>#N/A</v>
      </c>
      <c r="AE1004" s="1" t="e">
        <f ca="1"/>
        <v>#N/A</v>
      </c>
      <c r="AF1004" s="1" t="e">
        <f ca="1"/>
        <v>#N/A</v>
      </c>
      <c r="AG1004" s="1" t="e">
        <f ca="1"/>
        <v>#N/A</v>
      </c>
      <c r="AH1004" s="1" t="e">
        <f ca="1"/>
        <v>#N/A</v>
      </c>
      <c r="AI1004" s="1" t="e">
        <f ca="1"/>
        <v>#N/A</v>
      </c>
      <c r="AJ1004" s="1" t="e">
        <f t="shared" ca="1" si="207"/>
        <v>#N/A</v>
      </c>
      <c r="AK1004" s="1" t="str">
        <f t="shared" ca="1" si="197"/>
        <v/>
      </c>
      <c r="AL1004" s="93" t="str">
        <f ca="1">IF(ISNUMBER(AA1004),IF(AA1004&lt;intake_valve_lift!$B$4*1000,0,AA1004),"")</f>
        <v/>
      </c>
      <c r="AM1004" s="93" t="str">
        <f t="shared" ca="1" si="198"/>
        <v/>
      </c>
      <c r="AN1004" s="1" t="str">
        <f t="shared" ca="1" si="199"/>
        <v/>
      </c>
      <c r="AO1004" s="93" t="str">
        <f ca="1">IF(ISNUMBER(AE1004),IF(AE1004&lt;exhaust_valve_lift!$B$4*1000,0,AE1004),"")</f>
        <v/>
      </c>
      <c r="AP1004" s="93" t="str">
        <f t="shared" ca="1" si="200"/>
        <v/>
      </c>
      <c r="AQ1004" s="1" t="e">
        <f ca="1"/>
        <v>#N/A</v>
      </c>
      <c r="AR1004" s="1" t="e">
        <f ca="1"/>
        <v>#N/A</v>
      </c>
      <c r="AS1004" s="1" t="e">
        <f ca="1"/>
        <v>#N/A</v>
      </c>
      <c r="AT1004" s="1" t="e">
        <f ca="1"/>
        <v>#N/A</v>
      </c>
    </row>
    <row r="1005" spans="1:46" x14ac:dyDescent="0.25">
      <c r="X1005" s="1" t="e">
        <f ca="1"/>
        <v>#N/A</v>
      </c>
      <c r="Y1005" s="1" t="e">
        <f ca="1"/>
        <v>#N/A</v>
      </c>
      <c r="Z1005" s="92" t="e">
        <f ca="1"/>
        <v>#N/A</v>
      </c>
      <c r="AA1005" s="1" t="e">
        <f ca="1"/>
        <v>#N/A</v>
      </c>
      <c r="AB1005" s="1" t="e">
        <f ca="1"/>
        <v>#N/A</v>
      </c>
      <c r="AC1005" s="1" t="e">
        <f ca="1"/>
        <v>#N/A</v>
      </c>
      <c r="AD1005" s="1" t="e">
        <f ca="1"/>
        <v>#N/A</v>
      </c>
      <c r="AE1005" s="1" t="e">
        <f ca="1"/>
        <v>#N/A</v>
      </c>
      <c r="AF1005" s="1" t="e">
        <f ca="1"/>
        <v>#N/A</v>
      </c>
      <c r="AG1005" s="1" t="e">
        <f ca="1"/>
        <v>#N/A</v>
      </c>
      <c r="AH1005" s="1" t="e">
        <f ca="1"/>
        <v>#N/A</v>
      </c>
      <c r="AI1005" s="1" t="e">
        <f ca="1"/>
        <v>#N/A</v>
      </c>
      <c r="AJ1005" s="1" t="e">
        <f t="shared" ca="1" si="207"/>
        <v>#N/A</v>
      </c>
      <c r="AK1005" s="1" t="str">
        <f t="shared" ca="1" si="197"/>
        <v/>
      </c>
      <c r="AL1005" s="93" t="str">
        <f ca="1">IF(ISNUMBER(AA1005),IF(AA1005&lt;intake_valve_lift!$B$4*1000,0,AA1005),"")</f>
        <v/>
      </c>
      <c r="AM1005" s="93" t="str">
        <f t="shared" ca="1" si="198"/>
        <v/>
      </c>
      <c r="AN1005" s="1" t="str">
        <f t="shared" ca="1" si="199"/>
        <v/>
      </c>
      <c r="AO1005" s="93" t="str">
        <f ca="1">IF(ISNUMBER(AE1005),IF(AE1005&lt;exhaust_valve_lift!$B$4*1000,0,AE1005),"")</f>
        <v/>
      </c>
      <c r="AP1005" s="93" t="str">
        <f t="shared" ca="1" si="200"/>
        <v/>
      </c>
      <c r="AQ1005" s="1" t="e">
        <f ca="1"/>
        <v>#N/A</v>
      </c>
      <c r="AR1005" s="1" t="e">
        <f ca="1"/>
        <v>#N/A</v>
      </c>
      <c r="AS1005" s="1" t="e">
        <f ca="1"/>
        <v>#N/A</v>
      </c>
      <c r="AT1005" s="1" t="e">
        <f ca="1"/>
        <v>#N/A</v>
      </c>
    </row>
  </sheetData>
  <mergeCells count="21">
    <mergeCell ref="A1:F1"/>
    <mergeCell ref="G1:L1"/>
    <mergeCell ref="AB2:AC2"/>
    <mergeCell ref="AD2:AE2"/>
    <mergeCell ref="O20:Q20"/>
    <mergeCell ref="R20:T20"/>
    <mergeCell ref="N7:N10"/>
    <mergeCell ref="N11:N14"/>
    <mergeCell ref="O46:Q46"/>
    <mergeCell ref="R46:T46"/>
    <mergeCell ref="AF1:AJ1"/>
    <mergeCell ref="X1:AE1"/>
    <mergeCell ref="X2:Y2"/>
    <mergeCell ref="Z2:AA2"/>
    <mergeCell ref="AF2:AG2"/>
    <mergeCell ref="AH2:AI2"/>
    <mergeCell ref="AK2:AM2"/>
    <mergeCell ref="AN2:AP2"/>
    <mergeCell ref="AK1:AT1"/>
    <mergeCell ref="AQ2:AR2"/>
    <mergeCell ref="AS2:AT2"/>
  </mergeCells>
  <dataValidations disablePrompts="1" count="2">
    <dataValidation type="decimal" allowBlank="1" showErrorMessage="1" errorTitle="Bornes" error="Les valeurs de d'avance et de retard doivent être des valeurs numériques respectants :_x000a_-180 &lt; AO + RF &lt; 180°v." sqref="P50:Q50 S50:T50" xr:uid="{00000000-0002-0000-0000-000000000000}">
      <formula1>-180-P49</formula1>
      <formula2>180-P49</formula2>
    </dataValidation>
    <dataValidation type="decimal" allowBlank="1" showErrorMessage="1" errorTitle="Bornes" error="Les valeurs de d'avance et de retard doivent être des valeurs numériques respectants :_x000a_-180 &lt; AO + RF &lt; 180°v." sqref="P49:Q49 S49:T49" xr:uid="{00000000-0002-0000-0000-000001000000}">
      <formula1>-180-P50</formula1>
      <formula2>180-P50</formula2>
    </dataValidation>
  </dataValidations>
  <pageMargins left="0.78740157499999996" right="0.78740157499999996" top="0.984251969" bottom="0.984251969" header="0.4921259845" footer="0.4921259845"/>
  <pageSetup paperSize="9" orientation="portrait" r:id="rId1"/>
  <headerFooter alignWithMargins="0">
    <oddFooter>&amp;R&amp;1#&amp;"Arial"&amp;10&amp;K000000Confidential C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9"/>
  <sheetViews>
    <sheetView tabSelected="1" workbookViewId="0">
      <selection activeCell="G14" sqref="G14"/>
    </sheetView>
  </sheetViews>
  <sheetFormatPr defaultColWidth="11.44140625" defaultRowHeight="14.4" x14ac:dyDescent="0.3"/>
  <cols>
    <col min="1" max="16384" width="11.44140625" style="19"/>
  </cols>
  <sheetData>
    <row r="1" spans="1:4" x14ac:dyDescent="0.3">
      <c r="A1" s="19" t="s">
        <v>65</v>
      </c>
    </row>
    <row r="2" spans="1:4" x14ac:dyDescent="0.3">
      <c r="A2" s="19" t="s">
        <v>66</v>
      </c>
    </row>
    <row r="3" spans="1:4" x14ac:dyDescent="0.3">
      <c r="A3" s="19" t="s">
        <v>67</v>
      </c>
      <c r="B3" s="19">
        <f>Lois_Levees!T2</f>
        <v>0.32556810000000003</v>
      </c>
      <c r="C3" s="19">
        <f>Lois_Levees!U2</f>
        <v>0</v>
      </c>
      <c r="D3" s="19">
        <f>Lois_Levees!V2</f>
        <v>-0.94551859999999999</v>
      </c>
    </row>
    <row r="4" spans="1:4" x14ac:dyDescent="0.3">
      <c r="A4" s="19" t="s">
        <v>68</v>
      </c>
      <c r="B4" s="20">
        <v>1E-4</v>
      </c>
    </row>
    <row r="5" spans="1:4" x14ac:dyDescent="0.3">
      <c r="A5" s="19" t="s">
        <v>69</v>
      </c>
      <c r="B5" s="19">
        <v>720</v>
      </c>
    </row>
    <row r="6" spans="1:4" x14ac:dyDescent="0.3">
      <c r="A6" s="19" t="s">
        <v>70</v>
      </c>
      <c r="B6" s="19" t="s">
        <v>71</v>
      </c>
    </row>
    <row r="7" spans="1:4" x14ac:dyDescent="0.3">
      <c r="A7" s="19">
        <v>0</v>
      </c>
      <c r="B7" s="19">
        <v>0</v>
      </c>
    </row>
    <row r="8" spans="1:4" x14ac:dyDescent="0.3">
      <c r="A8" s="19">
        <f ca="1">IF(ISNUMBER(Lois_Levees!AQ5),Lois_Levees!AQ5,IF(A7&lt;720,720,""))</f>
        <v>310</v>
      </c>
      <c r="B8" s="19">
        <f ca="1">IF(ISNUMBER(Lois_Levees!AR5),Lois_Levees!AR5*0.001,IF(A8=720,0,""))</f>
        <v>0</v>
      </c>
    </row>
    <row r="9" spans="1:4" x14ac:dyDescent="0.3">
      <c r="A9" s="19">
        <f ca="1">IF(ISNUMBER(Lois_Levees!AQ6),Lois_Levees!AQ6,IF(A8&lt;720,720,""))</f>
        <v>311</v>
      </c>
      <c r="B9" s="19">
        <f ca="1">IF(ISNUMBER(Lois_Levees!AR6),Lois_Levees!AR6*0.001,IF(A9=720,0,""))</f>
        <v>1E-4</v>
      </c>
    </row>
    <row r="10" spans="1:4" x14ac:dyDescent="0.3">
      <c r="A10" s="19">
        <f ca="1">IF(ISNUMBER(Lois_Levees!AQ7),Lois_Levees!AQ7,IF(A9&lt;720,720,""))</f>
        <v>312</v>
      </c>
      <c r="B10" s="19">
        <f ca="1">IF(ISNUMBER(Lois_Levees!AR7),Lois_Levees!AR7*0.001,IF(A10=720,0,""))</f>
        <v>1.2E-4</v>
      </c>
    </row>
    <row r="11" spans="1:4" x14ac:dyDescent="0.3">
      <c r="A11" s="19">
        <f ca="1">IF(ISNUMBER(Lois_Levees!AQ8),Lois_Levees!AQ8,IF(A10&lt;720,720,""))</f>
        <v>313</v>
      </c>
      <c r="B11" s="19">
        <f ca="1">IF(ISNUMBER(Lois_Levees!AR8),Lois_Levees!AR8*0.001,IF(A11=720,0,""))</f>
        <v>1.3000000000000002E-4</v>
      </c>
    </row>
    <row r="12" spans="1:4" x14ac:dyDescent="0.3">
      <c r="A12" s="19">
        <f ca="1">IF(ISNUMBER(Lois_Levees!AQ9),Lois_Levees!AQ9,IF(A11&lt;720,720,""))</f>
        <v>314</v>
      </c>
      <c r="B12" s="19">
        <f ca="1">IF(ISNUMBER(Lois_Levees!AR9),Lois_Levees!AR9*0.001,IF(A12=720,0,""))</f>
        <v>1.4999999999999999E-4</v>
      </c>
    </row>
    <row r="13" spans="1:4" x14ac:dyDescent="0.3">
      <c r="A13" s="19">
        <f ca="1">IF(ISNUMBER(Lois_Levees!AQ10),Lois_Levees!AQ10,IF(A12&lt;720,720,""))</f>
        <v>315</v>
      </c>
      <c r="B13" s="19">
        <f ca="1">IF(ISNUMBER(Lois_Levees!AR10),Lois_Levees!AR10*0.001,IF(A13=720,0,""))</f>
        <v>1.7000000000000001E-4</v>
      </c>
    </row>
    <row r="14" spans="1:4" x14ac:dyDescent="0.3">
      <c r="A14" s="19">
        <f ca="1">IF(ISNUMBER(Lois_Levees!AQ11),Lois_Levees!AQ11,IF(A13&lt;720,720,""))</f>
        <v>316</v>
      </c>
      <c r="B14" s="19">
        <f ca="1">IF(ISNUMBER(Lois_Levees!AR11),Lois_Levees!AR11*0.001,IF(A14=720,0,""))</f>
        <v>1.9000000000000001E-4</v>
      </c>
    </row>
    <row r="15" spans="1:4" x14ac:dyDescent="0.3">
      <c r="A15" s="19">
        <f ca="1">IF(ISNUMBER(Lois_Levees!AQ12),Lois_Levees!AQ12,IF(A14&lt;720,720,""))</f>
        <v>317</v>
      </c>
      <c r="B15" s="19">
        <f ca="1">IF(ISNUMBER(Lois_Levees!AR12),Lois_Levees!AR12*0.001,IF(A15=720,0,""))</f>
        <v>2.1000000000000001E-4</v>
      </c>
    </row>
    <row r="16" spans="1:4" x14ac:dyDescent="0.3">
      <c r="A16" s="19">
        <f ca="1">IF(ISNUMBER(Lois_Levees!AQ13),Lois_Levees!AQ13,IF(A15&lt;720,720,""))</f>
        <v>318</v>
      </c>
      <c r="B16" s="19">
        <f ca="1">IF(ISNUMBER(Lois_Levees!AR13),Lois_Levees!AR13*0.001,IF(A16=720,0,""))</f>
        <v>2.4000000000000001E-4</v>
      </c>
    </row>
    <row r="17" spans="1:2" x14ac:dyDescent="0.3">
      <c r="A17" s="19">
        <f ca="1">IF(ISNUMBER(Lois_Levees!AQ14),Lois_Levees!AQ14,IF(A16&lt;720,720,""))</f>
        <v>319</v>
      </c>
      <c r="B17" s="19">
        <f ca="1">IF(ISNUMBER(Lois_Levees!AR14),Lois_Levees!AR14*0.001,IF(A17=720,0,""))</f>
        <v>2.7E-4</v>
      </c>
    </row>
    <row r="18" spans="1:2" x14ac:dyDescent="0.3">
      <c r="A18" s="19">
        <f ca="1">IF(ISNUMBER(Lois_Levees!AQ15),Lois_Levees!AQ15,IF(A17&lt;720,720,""))</f>
        <v>320</v>
      </c>
      <c r="B18" s="19">
        <f ca="1">IF(ISNUMBER(Lois_Levees!AR15),Lois_Levees!AR15*0.001,IF(A18=720,0,""))</f>
        <v>2.9999999999999997E-4</v>
      </c>
    </row>
    <row r="19" spans="1:2" x14ac:dyDescent="0.3">
      <c r="A19" s="19">
        <f ca="1">IF(ISNUMBER(Lois_Levees!AQ16),Lois_Levees!AQ16,IF(A18&lt;720,720,""))</f>
        <v>321</v>
      </c>
      <c r="B19" s="19">
        <f ca="1">IF(ISNUMBER(Lois_Levees!AR16),Lois_Levees!AR16*0.001,IF(A19=720,0,""))</f>
        <v>3.3E-4</v>
      </c>
    </row>
    <row r="20" spans="1:2" x14ac:dyDescent="0.3">
      <c r="A20" s="19">
        <f ca="1">IF(ISNUMBER(Lois_Levees!AQ17),Lois_Levees!AQ17,IF(A19&lt;720,720,""))</f>
        <v>322</v>
      </c>
      <c r="B20" s="19">
        <f ca="1">IF(ISNUMBER(Lois_Levees!AR17),Lois_Levees!AR17*0.001,IF(A20=720,0,""))</f>
        <v>3.5999999999999997E-4</v>
      </c>
    </row>
    <row r="21" spans="1:2" x14ac:dyDescent="0.3">
      <c r="A21" s="19">
        <f ca="1">IF(ISNUMBER(Lois_Levees!AQ18),Lois_Levees!AQ18,IF(A20&lt;720,720,""))</f>
        <v>323</v>
      </c>
      <c r="B21" s="19">
        <f ca="1">IF(ISNUMBER(Lois_Levees!AR18),Lois_Levees!AR18*0.001,IF(A21=720,0,""))</f>
        <v>4.0000000000000002E-4</v>
      </c>
    </row>
    <row r="22" spans="1:2" x14ac:dyDescent="0.3">
      <c r="A22" s="19">
        <f ca="1">IF(ISNUMBER(Lois_Levees!AQ19),Lois_Levees!AQ19,IF(A21&lt;720,720,""))</f>
        <v>324</v>
      </c>
      <c r="B22" s="19">
        <f ca="1">IF(ISNUMBER(Lois_Levees!AR19),Lois_Levees!AR19*0.001,IF(A22=720,0,""))</f>
        <v>4.5000000000000004E-4</v>
      </c>
    </row>
    <row r="23" spans="1:2" x14ac:dyDescent="0.3">
      <c r="A23" s="19">
        <f ca="1">IF(ISNUMBER(Lois_Levees!AQ20),Lois_Levees!AQ20,IF(A22&lt;720,720,""))</f>
        <v>325</v>
      </c>
      <c r="B23" s="19">
        <f ca="1">IF(ISNUMBER(Lois_Levees!AR20),Lois_Levees!AR20*0.001,IF(A23=720,0,""))</f>
        <v>4.8999999999999998E-4</v>
      </c>
    </row>
    <row r="24" spans="1:2" x14ac:dyDescent="0.3">
      <c r="A24" s="19">
        <f ca="1">IF(ISNUMBER(Lois_Levees!AQ21),Lois_Levees!AQ21,IF(A23&lt;720,720,""))</f>
        <v>326</v>
      </c>
      <c r="B24" s="19">
        <f ca="1">IF(ISNUMBER(Lois_Levees!AR21),Lois_Levees!AR21*0.001,IF(A24=720,0,""))</f>
        <v>5.5000000000000003E-4</v>
      </c>
    </row>
    <row r="25" spans="1:2" x14ac:dyDescent="0.3">
      <c r="A25" s="19">
        <f ca="1">IF(ISNUMBER(Lois_Levees!AQ22),Lois_Levees!AQ22,IF(A24&lt;720,720,""))</f>
        <v>327</v>
      </c>
      <c r="B25" s="19">
        <f ca="1">IF(ISNUMBER(Lois_Levees!AR22),Lois_Levees!AR22*0.001,IF(A25=720,0,""))</f>
        <v>5.9999999999999995E-4</v>
      </c>
    </row>
    <row r="26" spans="1:2" x14ac:dyDescent="0.3">
      <c r="A26" s="19">
        <f ca="1">IF(ISNUMBER(Lois_Levees!AQ23),Lois_Levees!AQ23,IF(A25&lt;720,720,""))</f>
        <v>328</v>
      </c>
      <c r="B26" s="19">
        <f ca="1">IF(ISNUMBER(Lois_Levees!AR23),Lois_Levees!AR23*0.001,IF(A26=720,0,""))</f>
        <v>6.6E-4</v>
      </c>
    </row>
    <row r="27" spans="1:2" x14ac:dyDescent="0.3">
      <c r="A27" s="19">
        <f ca="1">IF(ISNUMBER(Lois_Levees!AQ24),Lois_Levees!AQ24,IF(A26&lt;720,720,""))</f>
        <v>329</v>
      </c>
      <c r="B27" s="19">
        <f ca="1">IF(ISNUMBER(Lois_Levees!AR24),Lois_Levees!AR24*0.001,IF(A27=720,0,""))</f>
        <v>7.2999999999999996E-4</v>
      </c>
    </row>
    <row r="28" spans="1:2" x14ac:dyDescent="0.3">
      <c r="A28" s="19">
        <f ca="1">IF(ISNUMBER(Lois_Levees!AQ25),Lois_Levees!AQ25,IF(A27&lt;720,720,""))</f>
        <v>330</v>
      </c>
      <c r="B28" s="19">
        <f ca="1">IF(ISNUMBER(Lois_Levees!AR25),Lois_Levees!AR25*0.001,IF(A28=720,0,""))</f>
        <v>8.0000000000000004E-4</v>
      </c>
    </row>
    <row r="29" spans="1:2" x14ac:dyDescent="0.3">
      <c r="A29" s="19">
        <f ca="1">IF(ISNUMBER(Lois_Levees!AQ26),Lois_Levees!AQ26,IF(A28&lt;720,720,""))</f>
        <v>331</v>
      </c>
      <c r="B29" s="19">
        <f ca="1">IF(ISNUMBER(Lois_Levees!AR26),Lois_Levees!AR26*0.001,IF(A29=720,0,""))</f>
        <v>8.7000000000000001E-4</v>
      </c>
    </row>
    <row r="30" spans="1:2" x14ac:dyDescent="0.3">
      <c r="A30" s="19">
        <f ca="1">IF(ISNUMBER(Lois_Levees!AQ27),Lois_Levees!AQ27,IF(A29&lt;720,720,""))</f>
        <v>332</v>
      </c>
      <c r="B30" s="19">
        <f ca="1">IF(ISNUMBER(Lois_Levees!AR27),Lois_Levees!AR27*0.001,IF(A30=720,0,""))</f>
        <v>9.5E-4</v>
      </c>
    </row>
    <row r="31" spans="1:2" x14ac:dyDescent="0.3">
      <c r="A31" s="19">
        <f ca="1">IF(ISNUMBER(Lois_Levees!AQ28),Lois_Levees!AQ28,IF(A30&lt;720,720,""))</f>
        <v>333</v>
      </c>
      <c r="B31" s="19">
        <f ca="1">IF(ISNUMBER(Lois_Levees!AR28),Lois_Levees!AR28*0.001,IF(A31=720,0,""))</f>
        <v>1.0300000000000001E-3</v>
      </c>
    </row>
    <row r="32" spans="1:2" x14ac:dyDescent="0.3">
      <c r="A32" s="19">
        <f ca="1">IF(ISNUMBER(Lois_Levees!AQ29),Lois_Levees!AQ29,IF(A31&lt;720,720,""))</f>
        <v>334</v>
      </c>
      <c r="B32" s="19">
        <f ca="1">IF(ISNUMBER(Lois_Levees!AR29),Lois_Levees!AR29*0.001,IF(A32=720,0,""))</f>
        <v>1.1299999999999999E-3</v>
      </c>
    </row>
    <row r="33" spans="1:2" x14ac:dyDescent="0.3">
      <c r="A33" s="19">
        <f ca="1">IF(ISNUMBER(Lois_Levees!AQ30),Lois_Levees!AQ30,IF(A32&lt;720,720,""))</f>
        <v>335</v>
      </c>
      <c r="B33" s="19">
        <f ca="1">IF(ISNUMBER(Lois_Levees!AR30),Lois_Levees!AR30*0.001,IF(A33=720,0,""))</f>
        <v>1.2199999999999999E-3</v>
      </c>
    </row>
    <row r="34" spans="1:2" x14ac:dyDescent="0.3">
      <c r="A34" s="19">
        <f ca="1">IF(ISNUMBER(Lois_Levees!AQ31),Lois_Levees!AQ31,IF(A33&lt;720,720,""))</f>
        <v>336</v>
      </c>
      <c r="B34" s="19">
        <f ca="1">IF(ISNUMBER(Lois_Levees!AR31),Lois_Levees!AR31*0.001,IF(A34=720,0,""))</f>
        <v>1.32E-3</v>
      </c>
    </row>
    <row r="35" spans="1:2" x14ac:dyDescent="0.3">
      <c r="A35" s="19">
        <f ca="1">IF(ISNUMBER(Lois_Levees!AQ32),Lois_Levees!AQ32,IF(A34&lt;720,720,""))</f>
        <v>337</v>
      </c>
      <c r="B35" s="19">
        <f ca="1">IF(ISNUMBER(Lois_Levees!AR32),Lois_Levees!AR32*0.001,IF(A35=720,0,""))</f>
        <v>1.42E-3</v>
      </c>
    </row>
    <row r="36" spans="1:2" x14ac:dyDescent="0.3">
      <c r="A36" s="19">
        <f ca="1">IF(ISNUMBER(Lois_Levees!AQ33),Lois_Levees!AQ33,IF(A35&lt;720,720,""))</f>
        <v>338</v>
      </c>
      <c r="B36" s="19">
        <f ca="1">IF(ISNUMBER(Lois_Levees!AR33),Lois_Levees!AR33*0.001,IF(A36=720,0,""))</f>
        <v>1.5300000000000001E-3</v>
      </c>
    </row>
    <row r="37" spans="1:2" x14ac:dyDescent="0.3">
      <c r="A37" s="19">
        <f ca="1">IF(ISNUMBER(Lois_Levees!AQ34),Lois_Levees!AQ34,IF(A36&lt;720,720,""))</f>
        <v>339</v>
      </c>
      <c r="B37" s="19">
        <f ca="1">IF(ISNUMBER(Lois_Levees!AR34),Lois_Levees!AR34*0.001,IF(A37=720,0,""))</f>
        <v>1.64E-3</v>
      </c>
    </row>
    <row r="38" spans="1:2" x14ac:dyDescent="0.3">
      <c r="A38" s="19">
        <f ca="1">IF(ISNUMBER(Lois_Levees!AQ35),Lois_Levees!AQ35,IF(A37&lt;720,720,""))</f>
        <v>340</v>
      </c>
      <c r="B38" s="19">
        <f ca="1">IF(ISNUMBER(Lois_Levees!AR35),Lois_Levees!AR35*0.001,IF(A38=720,0,""))</f>
        <v>1.7600000000000001E-3</v>
      </c>
    </row>
    <row r="39" spans="1:2" x14ac:dyDescent="0.3">
      <c r="A39" s="19">
        <f ca="1">IF(ISNUMBER(Lois_Levees!AQ36),Lois_Levees!AQ36,IF(A38&lt;720,720,""))</f>
        <v>341</v>
      </c>
      <c r="B39" s="19">
        <f ca="1">IF(ISNUMBER(Lois_Levees!AR36),Lois_Levees!AR36*0.001,IF(A39=720,0,""))</f>
        <v>1.8799999999999999E-3</v>
      </c>
    </row>
    <row r="40" spans="1:2" x14ac:dyDescent="0.3">
      <c r="A40" s="19">
        <f ca="1">IF(ISNUMBER(Lois_Levees!AQ37),Lois_Levees!AQ37,IF(A39&lt;720,720,""))</f>
        <v>342</v>
      </c>
      <c r="B40" s="19">
        <f ca="1">IF(ISNUMBER(Lois_Levees!AR37),Lois_Levees!AR37*0.001,IF(A40=720,0,""))</f>
        <v>2E-3</v>
      </c>
    </row>
    <row r="41" spans="1:2" x14ac:dyDescent="0.3">
      <c r="A41" s="19">
        <f ca="1">IF(ISNUMBER(Lois_Levees!AQ38),Lois_Levees!AQ38,IF(A40&lt;720,720,""))</f>
        <v>343</v>
      </c>
      <c r="B41" s="19">
        <f ca="1">IF(ISNUMBER(Lois_Levees!AR38),Lois_Levees!AR38*0.001,IF(A41=720,0,""))</f>
        <v>2.1299999999999999E-3</v>
      </c>
    </row>
    <row r="42" spans="1:2" x14ac:dyDescent="0.3">
      <c r="A42" s="19">
        <f ca="1">IF(ISNUMBER(Lois_Levees!AQ39),Lois_Levees!AQ39,IF(A41&lt;720,720,""))</f>
        <v>344</v>
      </c>
      <c r="B42" s="19">
        <f ca="1">IF(ISNUMBER(Lois_Levees!AR39),Lois_Levees!AR39*0.001,IF(A42=720,0,""))</f>
        <v>2.2599999999999999E-3</v>
      </c>
    </row>
    <row r="43" spans="1:2" x14ac:dyDescent="0.3">
      <c r="A43" s="19">
        <f ca="1">IF(ISNUMBER(Lois_Levees!AQ40),Lois_Levees!AQ40,IF(A42&lt;720,720,""))</f>
        <v>345</v>
      </c>
      <c r="B43" s="19">
        <f ca="1">IF(ISNUMBER(Lois_Levees!AR40),Lois_Levees!AR40*0.001,IF(A43=720,0,""))</f>
        <v>2.3900000000000002E-3</v>
      </c>
    </row>
    <row r="44" spans="1:2" x14ac:dyDescent="0.3">
      <c r="A44" s="19">
        <f ca="1">IF(ISNUMBER(Lois_Levees!AQ41),Lois_Levees!AQ41,IF(A43&lt;720,720,""))</f>
        <v>346</v>
      </c>
      <c r="B44" s="19">
        <f ca="1">IF(ISNUMBER(Lois_Levees!AR41),Lois_Levees!AR41*0.001,IF(A44=720,0,""))</f>
        <v>2.5200000000000001E-3</v>
      </c>
    </row>
    <row r="45" spans="1:2" x14ac:dyDescent="0.3">
      <c r="A45" s="19">
        <f ca="1">IF(ISNUMBER(Lois_Levees!AQ42),Lois_Levees!AQ42,IF(A44&lt;720,720,""))</f>
        <v>347</v>
      </c>
      <c r="B45" s="19">
        <f ca="1">IF(ISNUMBER(Lois_Levees!AR42),Lois_Levees!AR42*0.001,IF(A45=720,0,""))</f>
        <v>2.66E-3</v>
      </c>
    </row>
    <row r="46" spans="1:2" x14ac:dyDescent="0.3">
      <c r="A46" s="19">
        <f ca="1">IF(ISNUMBER(Lois_Levees!AQ43),Lois_Levees!AQ43,IF(A45&lt;720,720,""))</f>
        <v>348</v>
      </c>
      <c r="B46" s="19">
        <f ca="1">IF(ISNUMBER(Lois_Levees!AR43),Lois_Levees!AR43*0.001,IF(A46=720,0,""))</f>
        <v>2.8E-3</v>
      </c>
    </row>
    <row r="47" spans="1:2" x14ac:dyDescent="0.3">
      <c r="A47" s="19">
        <f ca="1">IF(ISNUMBER(Lois_Levees!AQ44),Lois_Levees!AQ44,IF(A46&lt;720,720,""))</f>
        <v>349</v>
      </c>
      <c r="B47" s="19">
        <f ca="1">IF(ISNUMBER(Lois_Levees!AR44),Lois_Levees!AR44*0.001,IF(A47=720,0,""))</f>
        <v>2.9399999999999999E-3</v>
      </c>
    </row>
    <row r="48" spans="1:2" x14ac:dyDescent="0.3">
      <c r="A48" s="19">
        <f ca="1">IF(ISNUMBER(Lois_Levees!AQ45),Lois_Levees!AQ45,IF(A47&lt;720,720,""))</f>
        <v>350</v>
      </c>
      <c r="B48" s="19">
        <f ca="1">IF(ISNUMBER(Lois_Levees!AR45),Lois_Levees!AR45*0.001,IF(A48=720,0,""))</f>
        <v>3.0800000000000003E-3</v>
      </c>
    </row>
    <row r="49" spans="1:2" x14ac:dyDescent="0.3">
      <c r="A49" s="19">
        <f ca="1">IF(ISNUMBER(Lois_Levees!AQ46),Lois_Levees!AQ46,IF(A48&lt;720,720,""))</f>
        <v>351</v>
      </c>
      <c r="B49" s="19">
        <f ca="1">IF(ISNUMBER(Lois_Levees!AR46),Lois_Levees!AR46*0.001,IF(A49=720,0,""))</f>
        <v>3.2200000000000002E-3</v>
      </c>
    </row>
    <row r="50" spans="1:2" x14ac:dyDescent="0.3">
      <c r="A50" s="19">
        <f ca="1">IF(ISNUMBER(Lois_Levees!AQ47),Lois_Levees!AQ47,IF(A49&lt;720,720,""))</f>
        <v>352</v>
      </c>
      <c r="B50" s="19">
        <f ca="1">IF(ISNUMBER(Lois_Levees!AR47),Lois_Levees!AR47*0.001,IF(A50=720,0,""))</f>
        <v>3.3600000000000001E-3</v>
      </c>
    </row>
    <row r="51" spans="1:2" x14ac:dyDescent="0.3">
      <c r="A51" s="19">
        <f ca="1">IF(ISNUMBER(Lois_Levees!AQ48),Lois_Levees!AQ48,IF(A50&lt;720,720,""))</f>
        <v>353</v>
      </c>
      <c r="B51" s="19">
        <f ca="1">IF(ISNUMBER(Lois_Levees!AR48),Lois_Levees!AR48*0.001,IF(A51=720,0,""))</f>
        <v>3.5099999999999997E-3</v>
      </c>
    </row>
    <row r="52" spans="1:2" x14ac:dyDescent="0.3">
      <c r="A52" s="19">
        <f ca="1">IF(ISNUMBER(Lois_Levees!AQ49),Lois_Levees!AQ49,IF(A51&lt;720,720,""))</f>
        <v>354</v>
      </c>
      <c r="B52" s="19">
        <f ca="1">IF(ISNUMBER(Lois_Levees!AR49),Lois_Levees!AR49*0.001,IF(A52=720,0,""))</f>
        <v>3.65E-3</v>
      </c>
    </row>
    <row r="53" spans="1:2" x14ac:dyDescent="0.3">
      <c r="A53" s="19">
        <f ca="1">IF(ISNUMBER(Lois_Levees!AQ50),Lois_Levees!AQ50,IF(A52&lt;720,720,""))</f>
        <v>355</v>
      </c>
      <c r="B53" s="19">
        <f ca="1">IF(ISNUMBER(Lois_Levees!AR50),Lois_Levees!AR50*0.001,IF(A53=720,0,""))</f>
        <v>3.79E-3</v>
      </c>
    </row>
    <row r="54" spans="1:2" x14ac:dyDescent="0.3">
      <c r="A54" s="19">
        <f ca="1">IF(ISNUMBER(Lois_Levees!AQ51),Lois_Levees!AQ51,IF(A53&lt;720,720,""))</f>
        <v>356</v>
      </c>
      <c r="B54" s="19">
        <f ca="1">IF(ISNUMBER(Lois_Levees!AR51),Lois_Levees!AR51*0.001,IF(A54=720,0,""))</f>
        <v>3.9199999999999999E-3</v>
      </c>
    </row>
    <row r="55" spans="1:2" x14ac:dyDescent="0.3">
      <c r="A55" s="19">
        <f ca="1">IF(ISNUMBER(Lois_Levees!AQ52),Lois_Levees!AQ52,IF(A54&lt;720,720,""))</f>
        <v>357</v>
      </c>
      <c r="B55" s="19">
        <f ca="1">IF(ISNUMBER(Lois_Levees!AR52),Lois_Levees!AR52*0.001,IF(A55=720,0,""))</f>
        <v>4.0599999999999994E-3</v>
      </c>
    </row>
    <row r="56" spans="1:2" x14ac:dyDescent="0.3">
      <c r="A56" s="19">
        <f ca="1">IF(ISNUMBER(Lois_Levees!AQ53),Lois_Levees!AQ53,IF(A55&lt;720,720,""))</f>
        <v>358</v>
      </c>
      <c r="B56" s="19">
        <f ca="1">IF(ISNUMBER(Lois_Levees!AR53),Lois_Levees!AR53*0.001,IF(A56=720,0,""))</f>
        <v>4.2000000000000006E-3</v>
      </c>
    </row>
    <row r="57" spans="1:2" x14ac:dyDescent="0.3">
      <c r="A57" s="19">
        <f ca="1">IF(ISNUMBER(Lois_Levees!AQ54),Lois_Levees!AQ54,IF(A56&lt;720,720,""))</f>
        <v>359</v>
      </c>
      <c r="B57" s="19">
        <f ca="1">IF(ISNUMBER(Lois_Levees!AR54),Lois_Levees!AR54*0.001,IF(A57=720,0,""))</f>
        <v>4.3300000000000005E-3</v>
      </c>
    </row>
    <row r="58" spans="1:2" x14ac:dyDescent="0.3">
      <c r="A58" s="19">
        <f ca="1">IF(ISNUMBER(Lois_Levees!AQ55),Lois_Levees!AQ55,IF(A57&lt;720,720,""))</f>
        <v>360</v>
      </c>
      <c r="B58" s="19">
        <f ca="1">IF(ISNUMBER(Lois_Levees!AR55),Lois_Levees!AR55*0.001,IF(A58=720,0,""))</f>
        <v>4.4600000000000004E-3</v>
      </c>
    </row>
    <row r="59" spans="1:2" x14ac:dyDescent="0.3">
      <c r="A59" s="19">
        <f ca="1">IF(ISNUMBER(Lois_Levees!AQ56),Lois_Levees!AQ56,IF(A58&lt;720,720,""))</f>
        <v>361</v>
      </c>
      <c r="B59" s="19">
        <f ca="1">IF(ISNUMBER(Lois_Levees!AR56),Lois_Levees!AR56*0.001,IF(A59=720,0,""))</f>
        <v>4.5900000000000003E-3</v>
      </c>
    </row>
    <row r="60" spans="1:2" x14ac:dyDescent="0.3">
      <c r="A60" s="19">
        <f ca="1">IF(ISNUMBER(Lois_Levees!AQ57),Lois_Levees!AQ57,IF(A59&lt;720,720,""))</f>
        <v>362</v>
      </c>
      <c r="B60" s="19">
        <f ca="1">IF(ISNUMBER(Lois_Levees!AR57),Lois_Levees!AR57*0.001,IF(A60=720,0,""))</f>
        <v>4.7200000000000002E-3</v>
      </c>
    </row>
    <row r="61" spans="1:2" x14ac:dyDescent="0.3">
      <c r="A61" s="19">
        <f ca="1">IF(ISNUMBER(Lois_Levees!AQ58),Lois_Levees!AQ58,IF(A60&lt;720,720,""))</f>
        <v>363</v>
      </c>
      <c r="B61" s="19">
        <f ca="1">IF(ISNUMBER(Lois_Levees!AR58),Lois_Levees!AR58*0.001,IF(A61=720,0,""))</f>
        <v>4.8500000000000001E-3</v>
      </c>
    </row>
    <row r="62" spans="1:2" x14ac:dyDescent="0.3">
      <c r="A62" s="19">
        <f ca="1">IF(ISNUMBER(Lois_Levees!AQ59),Lois_Levees!AQ59,IF(A61&lt;720,720,""))</f>
        <v>364</v>
      </c>
      <c r="B62" s="19">
        <f ca="1">IF(ISNUMBER(Lois_Levees!AR59),Lois_Levees!AR59*0.001,IF(A62=720,0,""))</f>
        <v>4.9699999999999996E-3</v>
      </c>
    </row>
    <row r="63" spans="1:2" x14ac:dyDescent="0.3">
      <c r="A63" s="19">
        <f ca="1">IF(ISNUMBER(Lois_Levees!AQ60),Lois_Levees!AQ60,IF(A62&lt;720,720,""))</f>
        <v>365</v>
      </c>
      <c r="B63" s="19">
        <f ca="1">IF(ISNUMBER(Lois_Levees!AR60),Lois_Levees!AR60*0.001,IF(A63=720,0,""))</f>
        <v>5.0899999999999999E-3</v>
      </c>
    </row>
    <row r="64" spans="1:2" x14ac:dyDescent="0.3">
      <c r="A64" s="19">
        <f ca="1">IF(ISNUMBER(Lois_Levees!AQ61),Lois_Levees!AQ61,IF(A63&lt;720,720,""))</f>
        <v>366</v>
      </c>
      <c r="B64" s="19">
        <f ca="1">IF(ISNUMBER(Lois_Levees!AR61),Lois_Levees!AR61*0.001,IF(A64=720,0,""))</f>
        <v>5.2100000000000002E-3</v>
      </c>
    </row>
    <row r="65" spans="1:2" x14ac:dyDescent="0.3">
      <c r="A65" s="19">
        <f ca="1">IF(ISNUMBER(Lois_Levees!AQ62),Lois_Levees!AQ62,IF(A64&lt;720,720,""))</f>
        <v>367</v>
      </c>
      <c r="B65" s="19">
        <f ca="1">IF(ISNUMBER(Lois_Levees!AR62),Lois_Levees!AR62*0.001,IF(A65=720,0,""))</f>
        <v>5.3300000000000005E-3</v>
      </c>
    </row>
    <row r="66" spans="1:2" x14ac:dyDescent="0.3">
      <c r="A66" s="19">
        <f ca="1">IF(ISNUMBER(Lois_Levees!AQ63),Lois_Levees!AQ63,IF(A65&lt;720,720,""))</f>
        <v>368</v>
      </c>
      <c r="B66" s="19">
        <f ca="1">IF(ISNUMBER(Lois_Levees!AR63),Lois_Levees!AR63*0.001,IF(A66=720,0,""))</f>
        <v>5.4400000000000004E-3</v>
      </c>
    </row>
    <row r="67" spans="1:2" x14ac:dyDescent="0.3">
      <c r="A67" s="19">
        <f ca="1">IF(ISNUMBER(Lois_Levees!AQ64),Lois_Levees!AQ64,IF(A66&lt;720,720,""))</f>
        <v>369</v>
      </c>
      <c r="B67" s="19">
        <f ca="1">IF(ISNUMBER(Lois_Levees!AR64),Lois_Levees!AR64*0.001,IF(A67=720,0,""))</f>
        <v>5.5500000000000002E-3</v>
      </c>
    </row>
    <row r="68" spans="1:2" x14ac:dyDescent="0.3">
      <c r="A68" s="19">
        <f ca="1">IF(ISNUMBER(Lois_Levees!AQ65),Lois_Levees!AQ65,IF(A67&lt;720,720,""))</f>
        <v>370</v>
      </c>
      <c r="B68" s="19">
        <f ca="1">IF(ISNUMBER(Lois_Levees!AR65),Lois_Levees!AR65*0.001,IF(A68=720,0,""))</f>
        <v>5.6600000000000001E-3</v>
      </c>
    </row>
    <row r="69" spans="1:2" x14ac:dyDescent="0.3">
      <c r="A69" s="19">
        <f ca="1">IF(ISNUMBER(Lois_Levees!AQ66),Lois_Levees!AQ66,IF(A68&lt;720,720,""))</f>
        <v>371</v>
      </c>
      <c r="B69" s="19">
        <f ca="1">IF(ISNUMBER(Lois_Levees!AR66),Lois_Levees!AR66*0.001,IF(A69=720,0,""))</f>
        <v>5.77E-3</v>
      </c>
    </row>
    <row r="70" spans="1:2" x14ac:dyDescent="0.3">
      <c r="A70" s="19">
        <f ca="1">IF(ISNUMBER(Lois_Levees!AQ67),Lois_Levees!AQ67,IF(A69&lt;720,720,""))</f>
        <v>372</v>
      </c>
      <c r="B70" s="19">
        <f ca="1">IF(ISNUMBER(Lois_Levees!AR67),Lois_Levees!AR67*0.001,IF(A70=720,0,""))</f>
        <v>5.8700000000000002E-3</v>
      </c>
    </row>
    <row r="71" spans="1:2" x14ac:dyDescent="0.3">
      <c r="A71" s="19">
        <f ca="1">IF(ISNUMBER(Lois_Levees!AQ68),Lois_Levees!AQ68,IF(A70&lt;720,720,""))</f>
        <v>373</v>
      </c>
      <c r="B71" s="19">
        <f ca="1">IF(ISNUMBER(Lois_Levees!AR68),Lois_Levees!AR68*0.001,IF(A71=720,0,""))</f>
        <v>5.9800000000000009E-3</v>
      </c>
    </row>
    <row r="72" spans="1:2" x14ac:dyDescent="0.3">
      <c r="A72" s="19">
        <f ca="1">IF(ISNUMBER(Lois_Levees!AQ69),Lois_Levees!AQ69,IF(A71&lt;720,720,""))</f>
        <v>374</v>
      </c>
      <c r="B72" s="19">
        <f ca="1">IF(ISNUMBER(Lois_Levees!AR69),Lois_Levees!AR69*0.001,IF(A72=720,0,""))</f>
        <v>6.0800000000000003E-3</v>
      </c>
    </row>
    <row r="73" spans="1:2" x14ac:dyDescent="0.3">
      <c r="A73" s="19">
        <f ca="1">IF(ISNUMBER(Lois_Levees!AQ70),Lois_Levees!AQ70,IF(A72&lt;720,720,""))</f>
        <v>375</v>
      </c>
      <c r="B73" s="19">
        <f ca="1">IF(ISNUMBER(Lois_Levees!AR70),Lois_Levees!AR70*0.001,IF(A73=720,0,""))</f>
        <v>6.1700000000000001E-3</v>
      </c>
    </row>
    <row r="74" spans="1:2" x14ac:dyDescent="0.3">
      <c r="A74" s="19">
        <f ca="1">IF(ISNUMBER(Lois_Levees!AQ71),Lois_Levees!AQ71,IF(A73&lt;720,720,""))</f>
        <v>376</v>
      </c>
      <c r="B74" s="19">
        <f ca="1">IF(ISNUMBER(Lois_Levees!AR71),Lois_Levees!AR71*0.001,IF(A74=720,0,""))</f>
        <v>6.2699999999999995E-3</v>
      </c>
    </row>
    <row r="75" spans="1:2" x14ac:dyDescent="0.3">
      <c r="A75" s="19">
        <f ca="1">IF(ISNUMBER(Lois_Levees!AQ72),Lois_Levees!AQ72,IF(A74&lt;720,720,""))</f>
        <v>377</v>
      </c>
      <c r="B75" s="19">
        <f ca="1">IF(ISNUMBER(Lois_Levees!AR72),Lois_Levees!AR72*0.001,IF(A75=720,0,""))</f>
        <v>6.3600000000000002E-3</v>
      </c>
    </row>
    <row r="76" spans="1:2" x14ac:dyDescent="0.3">
      <c r="A76" s="19">
        <f ca="1">IF(ISNUMBER(Lois_Levees!AQ73),Lois_Levees!AQ73,IF(A75&lt;720,720,""))</f>
        <v>378</v>
      </c>
      <c r="B76" s="19">
        <f ca="1">IF(ISNUMBER(Lois_Levees!AR73),Lois_Levees!AR73*0.001,IF(A76=720,0,""))</f>
        <v>6.45E-3</v>
      </c>
    </row>
    <row r="77" spans="1:2" x14ac:dyDescent="0.3">
      <c r="A77" s="19">
        <f ca="1">IF(ISNUMBER(Lois_Levees!AQ74),Lois_Levees!AQ74,IF(A76&lt;720,720,""))</f>
        <v>379</v>
      </c>
      <c r="B77" s="19">
        <f ca="1">IF(ISNUMBER(Lois_Levees!AR74),Lois_Levees!AR74*0.001,IF(A77=720,0,""))</f>
        <v>6.5300000000000002E-3</v>
      </c>
    </row>
    <row r="78" spans="1:2" x14ac:dyDescent="0.3">
      <c r="A78" s="19">
        <f ca="1">IF(ISNUMBER(Lois_Levees!AQ75),Lois_Levees!AQ75,IF(A77&lt;720,720,""))</f>
        <v>380</v>
      </c>
      <c r="B78" s="19">
        <f ca="1">IF(ISNUMBER(Lois_Levees!AR75),Lois_Levees!AR75*0.001,IF(A78=720,0,""))</f>
        <v>6.62E-3</v>
      </c>
    </row>
    <row r="79" spans="1:2" x14ac:dyDescent="0.3">
      <c r="A79" s="19">
        <f ca="1">IF(ISNUMBER(Lois_Levees!AQ76),Lois_Levees!AQ76,IF(A78&lt;720,720,""))</f>
        <v>381</v>
      </c>
      <c r="B79" s="19">
        <f ca="1">IF(ISNUMBER(Lois_Levees!AR76),Lois_Levees!AR76*0.001,IF(A79=720,0,""))</f>
        <v>6.7000000000000002E-3</v>
      </c>
    </row>
    <row r="80" spans="1:2" x14ac:dyDescent="0.3">
      <c r="A80" s="19">
        <f ca="1">IF(ISNUMBER(Lois_Levees!AQ77),Lois_Levees!AQ77,IF(A79&lt;720,720,""))</f>
        <v>382</v>
      </c>
      <c r="B80" s="19">
        <f ca="1">IF(ISNUMBER(Lois_Levees!AR77),Lois_Levees!AR77*0.001,IF(A80=720,0,""))</f>
        <v>6.7800000000000004E-3</v>
      </c>
    </row>
    <row r="81" spans="1:2" x14ac:dyDescent="0.3">
      <c r="A81" s="19">
        <f ca="1">IF(ISNUMBER(Lois_Levees!AQ78),Lois_Levees!AQ78,IF(A80&lt;720,720,""))</f>
        <v>383</v>
      </c>
      <c r="B81" s="19">
        <f ca="1">IF(ISNUMBER(Lois_Levees!AR78),Lois_Levees!AR78*0.001,IF(A81=720,0,""))</f>
        <v>6.8500000000000002E-3</v>
      </c>
    </row>
    <row r="82" spans="1:2" x14ac:dyDescent="0.3">
      <c r="A82" s="19">
        <f ca="1">IF(ISNUMBER(Lois_Levees!AQ79),Lois_Levees!AQ79,IF(A81&lt;720,720,""))</f>
        <v>384</v>
      </c>
      <c r="B82" s="19">
        <f ca="1">IF(ISNUMBER(Lois_Levees!AR79),Lois_Levees!AR79*0.001,IF(A82=720,0,""))</f>
        <v>6.9199999999999999E-3</v>
      </c>
    </row>
    <row r="83" spans="1:2" x14ac:dyDescent="0.3">
      <c r="A83" s="19">
        <f ca="1">IF(ISNUMBER(Lois_Levees!AQ80),Lois_Levees!AQ80,IF(A82&lt;720,720,""))</f>
        <v>385</v>
      </c>
      <c r="B83" s="19">
        <f ca="1">IF(ISNUMBER(Lois_Levees!AR80),Lois_Levees!AR80*0.001,IF(A83=720,0,""))</f>
        <v>6.9900000000000006E-3</v>
      </c>
    </row>
    <row r="84" spans="1:2" x14ac:dyDescent="0.3">
      <c r="A84" s="19">
        <f ca="1">IF(ISNUMBER(Lois_Levees!AQ81),Lois_Levees!AQ81,IF(A83&lt;720,720,""))</f>
        <v>386</v>
      </c>
      <c r="B84" s="19">
        <f ca="1">IF(ISNUMBER(Lois_Levees!AR81),Lois_Levees!AR81*0.001,IF(A84=720,0,""))</f>
        <v>7.0599999999999994E-3</v>
      </c>
    </row>
    <row r="85" spans="1:2" x14ac:dyDescent="0.3">
      <c r="A85" s="19">
        <f ca="1">IF(ISNUMBER(Lois_Levees!AQ82),Lois_Levees!AQ82,IF(A84&lt;720,720,""))</f>
        <v>387</v>
      </c>
      <c r="B85" s="19">
        <f ca="1">IF(ISNUMBER(Lois_Levees!AR82),Lois_Levees!AR82*0.001,IF(A85=720,0,""))</f>
        <v>7.1200000000000005E-3</v>
      </c>
    </row>
    <row r="86" spans="1:2" x14ac:dyDescent="0.3">
      <c r="A86" s="19">
        <f ca="1">IF(ISNUMBER(Lois_Levees!AQ83),Lois_Levees!AQ83,IF(A85&lt;720,720,""))</f>
        <v>388</v>
      </c>
      <c r="B86" s="19">
        <f ca="1">IF(ISNUMBER(Lois_Levees!AR83),Lois_Levees!AR83*0.001,IF(A86=720,0,""))</f>
        <v>7.1799999999999998E-3</v>
      </c>
    </row>
    <row r="87" spans="1:2" x14ac:dyDescent="0.3">
      <c r="A87" s="19">
        <f ca="1">IF(ISNUMBER(Lois_Levees!AQ84),Lois_Levees!AQ84,IF(A86&lt;720,720,""))</f>
        <v>389</v>
      </c>
      <c r="B87" s="19">
        <f ca="1">IF(ISNUMBER(Lois_Levees!AR84),Lois_Levees!AR84*0.001,IF(A87=720,0,""))</f>
        <v>7.2400000000000008E-3</v>
      </c>
    </row>
    <row r="88" spans="1:2" x14ac:dyDescent="0.3">
      <c r="A88" s="19">
        <f ca="1">IF(ISNUMBER(Lois_Levees!AQ85),Lois_Levees!AQ85,IF(A87&lt;720,720,""))</f>
        <v>390</v>
      </c>
      <c r="B88" s="19">
        <f ca="1">IF(ISNUMBER(Lois_Levees!AR85),Lois_Levees!AR85*0.001,IF(A88=720,0,""))</f>
        <v>7.3000000000000001E-3</v>
      </c>
    </row>
    <row r="89" spans="1:2" x14ac:dyDescent="0.3">
      <c r="A89" s="19">
        <f ca="1">IF(ISNUMBER(Lois_Levees!AQ86),Lois_Levees!AQ86,IF(A88&lt;720,720,""))</f>
        <v>391</v>
      </c>
      <c r="B89" s="19">
        <f ca="1">IF(ISNUMBER(Lois_Levees!AR86),Lois_Levees!AR86*0.001,IF(A89=720,0,""))</f>
        <v>7.3499999999999998E-3</v>
      </c>
    </row>
    <row r="90" spans="1:2" x14ac:dyDescent="0.3">
      <c r="A90" s="19">
        <f ca="1">IF(ISNUMBER(Lois_Levees!AQ87),Lois_Levees!AQ87,IF(A89&lt;720,720,""))</f>
        <v>392</v>
      </c>
      <c r="B90" s="19">
        <f ca="1">IF(ISNUMBER(Lois_Levees!AR87),Lois_Levees!AR87*0.001,IF(A90=720,0,""))</f>
        <v>7.4000000000000003E-3</v>
      </c>
    </row>
    <row r="91" spans="1:2" x14ac:dyDescent="0.3">
      <c r="A91" s="19">
        <f ca="1">IF(ISNUMBER(Lois_Levees!AQ88),Lois_Levees!AQ88,IF(A90&lt;720,720,""))</f>
        <v>393</v>
      </c>
      <c r="B91" s="19">
        <f ca="1">IF(ISNUMBER(Lois_Levees!AR88),Lois_Levees!AR88*0.001,IF(A91=720,0,""))</f>
        <v>7.45E-3</v>
      </c>
    </row>
    <row r="92" spans="1:2" x14ac:dyDescent="0.3">
      <c r="A92" s="19">
        <f ca="1">IF(ISNUMBER(Lois_Levees!AQ89),Lois_Levees!AQ89,IF(A91&lt;720,720,""))</f>
        <v>394</v>
      </c>
      <c r="B92" s="19">
        <f ca="1">IF(ISNUMBER(Lois_Levees!AR89),Lois_Levees!AR89*0.001,IF(A92=720,0,""))</f>
        <v>7.4900000000000001E-3</v>
      </c>
    </row>
    <row r="93" spans="1:2" x14ac:dyDescent="0.3">
      <c r="A93" s="19">
        <f ca="1">IF(ISNUMBER(Lois_Levees!AQ90),Lois_Levees!AQ90,IF(A92&lt;720,720,""))</f>
        <v>395</v>
      </c>
      <c r="B93" s="19">
        <f ca="1">IF(ISNUMBER(Lois_Levees!AR90),Lois_Levees!AR90*0.001,IF(A93=720,0,""))</f>
        <v>7.5300000000000002E-3</v>
      </c>
    </row>
    <row r="94" spans="1:2" x14ac:dyDescent="0.3">
      <c r="A94" s="19">
        <f ca="1">IF(ISNUMBER(Lois_Levees!AQ91),Lois_Levees!AQ91,IF(A93&lt;720,720,""))</f>
        <v>396</v>
      </c>
      <c r="B94" s="19">
        <f ca="1">IF(ISNUMBER(Lois_Levees!AR91),Lois_Levees!AR91*0.001,IF(A94=720,0,""))</f>
        <v>7.5700000000000003E-3</v>
      </c>
    </row>
    <row r="95" spans="1:2" x14ac:dyDescent="0.3">
      <c r="A95" s="19">
        <f ca="1">IF(ISNUMBER(Lois_Levees!AQ92),Lois_Levees!AQ92,IF(A94&lt;720,720,""))</f>
        <v>397</v>
      </c>
      <c r="B95" s="19">
        <f ca="1">IF(ISNUMBER(Lois_Levees!AR92),Lois_Levees!AR92*0.001,IF(A95=720,0,""))</f>
        <v>7.6100000000000004E-3</v>
      </c>
    </row>
    <row r="96" spans="1:2" x14ac:dyDescent="0.3">
      <c r="A96" s="19">
        <f ca="1">IF(ISNUMBER(Lois_Levees!AQ93),Lois_Levees!AQ93,IF(A95&lt;720,720,""))</f>
        <v>398</v>
      </c>
      <c r="B96" s="19">
        <f ca="1">IF(ISNUMBER(Lois_Levees!AR93),Lois_Levees!AR93*0.001,IF(A96=720,0,""))</f>
        <v>7.6400000000000001E-3</v>
      </c>
    </row>
    <row r="97" spans="1:2" x14ac:dyDescent="0.3">
      <c r="A97" s="19">
        <f ca="1">IF(ISNUMBER(Lois_Levees!AQ94),Lois_Levees!AQ94,IF(A96&lt;720,720,""))</f>
        <v>399</v>
      </c>
      <c r="B97" s="19">
        <f ca="1">IF(ISNUMBER(Lois_Levees!AR94),Lois_Levees!AR94*0.001,IF(A97=720,0,""))</f>
        <v>7.6699999999999997E-3</v>
      </c>
    </row>
    <row r="98" spans="1:2" x14ac:dyDescent="0.3">
      <c r="A98" s="19">
        <f ca="1">IF(ISNUMBER(Lois_Levees!AQ95),Lois_Levees!AQ95,IF(A97&lt;720,720,""))</f>
        <v>400</v>
      </c>
      <c r="B98" s="19">
        <f ca="1">IF(ISNUMBER(Lois_Levees!AR95),Lois_Levees!AR95*0.001,IF(A98=720,0,""))</f>
        <v>7.6900000000000007E-3</v>
      </c>
    </row>
    <row r="99" spans="1:2" x14ac:dyDescent="0.3">
      <c r="A99" s="19">
        <f ca="1">IF(ISNUMBER(Lois_Levees!AQ96),Lois_Levees!AQ96,IF(A98&lt;720,720,""))</f>
        <v>401</v>
      </c>
      <c r="B99" s="19">
        <f ca="1">IF(ISNUMBER(Lois_Levees!AR96),Lois_Levees!AR96*0.001,IF(A99=720,0,""))</f>
        <v>7.7200000000000003E-3</v>
      </c>
    </row>
    <row r="100" spans="1:2" x14ac:dyDescent="0.3">
      <c r="A100" s="19">
        <f ca="1">IF(ISNUMBER(Lois_Levees!AQ97),Lois_Levees!AQ97,IF(A99&lt;720,720,""))</f>
        <v>402</v>
      </c>
      <c r="B100" s="19">
        <f ca="1">IF(ISNUMBER(Lois_Levees!AR97),Lois_Levees!AR97*0.001,IF(A100=720,0,""))</f>
        <v>7.7400000000000004E-3</v>
      </c>
    </row>
    <row r="101" spans="1:2" x14ac:dyDescent="0.3">
      <c r="A101" s="19">
        <f ca="1">IF(ISNUMBER(Lois_Levees!AQ98),Lois_Levees!AQ98,IF(A100&lt;720,720,""))</f>
        <v>403</v>
      </c>
      <c r="B101" s="19">
        <f ca="1">IF(ISNUMBER(Lois_Levees!AR98),Lois_Levees!AR98*0.001,IF(A101=720,0,""))</f>
        <v>7.7599999999999995E-3</v>
      </c>
    </row>
    <row r="102" spans="1:2" x14ac:dyDescent="0.3">
      <c r="A102" s="19">
        <f ca="1">IF(ISNUMBER(Lois_Levees!AQ99),Lois_Levees!AQ99,IF(A101&lt;720,720,""))</f>
        <v>404</v>
      </c>
      <c r="B102" s="19">
        <f ca="1">IF(ISNUMBER(Lois_Levees!AR99),Lois_Levees!AR99*0.001,IF(A102=720,0,""))</f>
        <v>7.77E-3</v>
      </c>
    </row>
    <row r="103" spans="1:2" x14ac:dyDescent="0.3">
      <c r="A103" s="19">
        <f ca="1">IF(ISNUMBER(Lois_Levees!AQ100),Lois_Levees!AQ100,IF(A102&lt;720,720,""))</f>
        <v>405</v>
      </c>
      <c r="B103" s="19">
        <f ca="1">IF(ISNUMBER(Lois_Levees!AR100),Lois_Levees!AR100*0.001,IF(A103=720,0,""))</f>
        <v>7.7800000000000005E-3</v>
      </c>
    </row>
    <row r="104" spans="1:2" x14ac:dyDescent="0.3">
      <c r="A104" s="19">
        <f ca="1">IF(ISNUMBER(Lois_Levees!AQ101),Lois_Levees!AQ101,IF(A103&lt;720,720,""))</f>
        <v>406</v>
      </c>
      <c r="B104" s="19">
        <f ca="1">IF(ISNUMBER(Lois_Levees!AR101),Lois_Levees!AR101*0.001,IF(A104=720,0,""))</f>
        <v>7.79E-3</v>
      </c>
    </row>
    <row r="105" spans="1:2" x14ac:dyDescent="0.3">
      <c r="A105" s="19">
        <f ca="1">IF(ISNUMBER(Lois_Levees!AQ102),Lois_Levees!AQ102,IF(A104&lt;720,720,""))</f>
        <v>407</v>
      </c>
      <c r="B105" s="19">
        <f ca="1">IF(ISNUMBER(Lois_Levees!AR102),Lois_Levees!AR102*0.001,IF(A105=720,0,""))</f>
        <v>7.7999999999999996E-3</v>
      </c>
    </row>
    <row r="106" spans="1:2" x14ac:dyDescent="0.3">
      <c r="A106" s="19">
        <f ca="1">IF(ISNUMBER(Lois_Levees!AQ103),Lois_Levees!AQ103,IF(A105&lt;720,720,""))</f>
        <v>408</v>
      </c>
      <c r="B106" s="19">
        <f ca="1">IF(ISNUMBER(Lois_Levees!AR103),Lois_Levees!AR103*0.001,IF(A106=720,0,""))</f>
        <v>7.7999999999999996E-3</v>
      </c>
    </row>
    <row r="107" spans="1:2" x14ac:dyDescent="0.3">
      <c r="A107" s="19">
        <f ca="1">IF(ISNUMBER(Lois_Levees!AQ104),Lois_Levees!AQ104,IF(A106&lt;720,720,""))</f>
        <v>409</v>
      </c>
      <c r="B107" s="19">
        <f ca="1">IF(ISNUMBER(Lois_Levees!AR104),Lois_Levees!AR104*0.001,IF(A107=720,0,""))</f>
        <v>7.7999999999999996E-3</v>
      </c>
    </row>
    <row r="108" spans="1:2" x14ac:dyDescent="0.3">
      <c r="A108" s="19">
        <f ca="1">IF(ISNUMBER(Lois_Levees!AQ105),Lois_Levees!AQ105,IF(A107&lt;720,720,""))</f>
        <v>410</v>
      </c>
      <c r="B108" s="19">
        <f ca="1">IF(ISNUMBER(Lois_Levees!AR105),Lois_Levees!AR105*0.001,IF(A108=720,0,""))</f>
        <v>7.79E-3</v>
      </c>
    </row>
    <row r="109" spans="1:2" x14ac:dyDescent="0.3">
      <c r="A109" s="19">
        <f ca="1">IF(ISNUMBER(Lois_Levees!AQ106),Lois_Levees!AQ106,IF(A108&lt;720,720,""))</f>
        <v>411</v>
      </c>
      <c r="B109" s="19">
        <f ca="1">IF(ISNUMBER(Lois_Levees!AR106),Lois_Levees!AR106*0.001,IF(A109=720,0,""))</f>
        <v>7.79E-3</v>
      </c>
    </row>
    <row r="110" spans="1:2" x14ac:dyDescent="0.3">
      <c r="A110" s="19">
        <f ca="1">IF(ISNUMBER(Lois_Levees!AQ107),Lois_Levees!AQ107,IF(A109&lt;720,720,""))</f>
        <v>412</v>
      </c>
      <c r="B110" s="19">
        <f ca="1">IF(ISNUMBER(Lois_Levees!AR107),Lois_Levees!AR107*0.001,IF(A110=720,0,""))</f>
        <v>7.7800000000000005E-3</v>
      </c>
    </row>
    <row r="111" spans="1:2" x14ac:dyDescent="0.3">
      <c r="A111" s="19">
        <f ca="1">IF(ISNUMBER(Lois_Levees!AQ108),Lois_Levees!AQ108,IF(A110&lt;720,720,""))</f>
        <v>413</v>
      </c>
      <c r="B111" s="19">
        <f ca="1">IF(ISNUMBER(Lois_Levees!AR108),Lois_Levees!AR108*0.001,IF(A111=720,0,""))</f>
        <v>7.77E-3</v>
      </c>
    </row>
    <row r="112" spans="1:2" x14ac:dyDescent="0.3">
      <c r="A112" s="19">
        <f ca="1">IF(ISNUMBER(Lois_Levees!AQ109),Lois_Levees!AQ109,IF(A111&lt;720,720,""))</f>
        <v>414</v>
      </c>
      <c r="B112" s="19">
        <f ca="1">IF(ISNUMBER(Lois_Levees!AR109),Lois_Levees!AR109*0.001,IF(A112=720,0,""))</f>
        <v>7.7499999999999999E-3</v>
      </c>
    </row>
    <row r="113" spans="1:2" x14ac:dyDescent="0.3">
      <c r="A113" s="19">
        <f ca="1">IF(ISNUMBER(Lois_Levees!AQ110),Lois_Levees!AQ110,IF(A112&lt;720,720,""))</f>
        <v>415</v>
      </c>
      <c r="B113" s="19">
        <f ca="1">IF(ISNUMBER(Lois_Levees!AR110),Lois_Levees!AR110*0.001,IF(A113=720,0,""))</f>
        <v>7.7400000000000004E-3</v>
      </c>
    </row>
    <row r="114" spans="1:2" x14ac:dyDescent="0.3">
      <c r="A114" s="19">
        <f ca="1">IF(ISNUMBER(Lois_Levees!AQ111),Lois_Levees!AQ111,IF(A113&lt;720,720,""))</f>
        <v>416</v>
      </c>
      <c r="B114" s="19">
        <f ca="1">IF(ISNUMBER(Lois_Levees!AR111),Lois_Levees!AR111*0.001,IF(A114=720,0,""))</f>
        <v>7.7099999999999998E-3</v>
      </c>
    </row>
    <row r="115" spans="1:2" x14ac:dyDescent="0.3">
      <c r="A115" s="19">
        <f ca="1">IF(ISNUMBER(Lois_Levees!AQ112),Lois_Levees!AQ112,IF(A114&lt;720,720,""))</f>
        <v>417</v>
      </c>
      <c r="B115" s="19">
        <f ca="1">IF(ISNUMBER(Lois_Levees!AR112),Lois_Levees!AR112*0.001,IF(A115=720,0,""))</f>
        <v>7.6900000000000007E-3</v>
      </c>
    </row>
    <row r="116" spans="1:2" x14ac:dyDescent="0.3">
      <c r="A116" s="19">
        <f ca="1">IF(ISNUMBER(Lois_Levees!AQ113),Lois_Levees!AQ113,IF(A115&lt;720,720,""))</f>
        <v>418</v>
      </c>
      <c r="B116" s="19">
        <f ca="1">IF(ISNUMBER(Lois_Levees!AR113),Lois_Levees!AR113*0.001,IF(A116=720,0,""))</f>
        <v>7.6600000000000001E-3</v>
      </c>
    </row>
    <row r="117" spans="1:2" x14ac:dyDescent="0.3">
      <c r="A117" s="19">
        <f ca="1">IF(ISNUMBER(Lois_Levees!AQ114),Lois_Levees!AQ114,IF(A116&lt;720,720,""))</f>
        <v>419</v>
      </c>
      <c r="B117" s="19">
        <f ca="1">IF(ISNUMBER(Lois_Levees!AR114),Lois_Levees!AR114*0.001,IF(A117=720,0,""))</f>
        <v>7.6400000000000001E-3</v>
      </c>
    </row>
    <row r="118" spans="1:2" x14ac:dyDescent="0.3">
      <c r="A118" s="19">
        <f ca="1">IF(ISNUMBER(Lois_Levees!AQ115),Lois_Levees!AQ115,IF(A117&lt;720,720,""))</f>
        <v>420</v>
      </c>
      <c r="B118" s="19">
        <f ca="1">IF(ISNUMBER(Lois_Levees!AR115),Lois_Levees!AR115*0.001,IF(A118=720,0,""))</f>
        <v>7.6E-3</v>
      </c>
    </row>
    <row r="119" spans="1:2" x14ac:dyDescent="0.3">
      <c r="A119" s="19">
        <f ca="1">IF(ISNUMBER(Lois_Levees!AQ116),Lois_Levees!AQ116,IF(A118&lt;720,720,""))</f>
        <v>421</v>
      </c>
      <c r="B119" s="19">
        <f ca="1">IF(ISNUMBER(Lois_Levees!AR116),Lois_Levees!AR116*0.001,IF(A119=720,0,""))</f>
        <v>7.5700000000000003E-3</v>
      </c>
    </row>
    <row r="120" spans="1:2" x14ac:dyDescent="0.3">
      <c r="A120" s="19">
        <f ca="1">IF(ISNUMBER(Lois_Levees!AQ117),Lois_Levees!AQ117,IF(A119&lt;720,720,""))</f>
        <v>422</v>
      </c>
      <c r="B120" s="19">
        <f ca="1">IF(ISNUMBER(Lois_Levees!AR117),Lois_Levees!AR117*0.001,IF(A120=720,0,""))</f>
        <v>7.5300000000000002E-3</v>
      </c>
    </row>
    <row r="121" spans="1:2" x14ac:dyDescent="0.3">
      <c r="A121" s="19">
        <f ca="1">IF(ISNUMBER(Lois_Levees!AQ118),Lois_Levees!AQ118,IF(A120&lt;720,720,""))</f>
        <v>423</v>
      </c>
      <c r="B121" s="19">
        <f ca="1">IF(ISNUMBER(Lois_Levees!AR118),Lois_Levees!AR118*0.001,IF(A121=720,0,""))</f>
        <v>7.4900000000000001E-3</v>
      </c>
    </row>
    <row r="122" spans="1:2" x14ac:dyDescent="0.3">
      <c r="A122" s="19">
        <f ca="1">IF(ISNUMBER(Lois_Levees!AQ119),Lois_Levees!AQ119,IF(A121&lt;720,720,""))</f>
        <v>424</v>
      </c>
      <c r="B122" s="19">
        <f ca="1">IF(ISNUMBER(Lois_Levees!AR119),Lois_Levees!AR119*0.001,IF(A122=720,0,""))</f>
        <v>7.4400000000000004E-3</v>
      </c>
    </row>
    <row r="123" spans="1:2" x14ac:dyDescent="0.3">
      <c r="A123" s="19">
        <f ca="1">IF(ISNUMBER(Lois_Levees!AQ120),Lois_Levees!AQ120,IF(A122&lt;720,720,""))</f>
        <v>425</v>
      </c>
      <c r="B123" s="19">
        <f ca="1">IF(ISNUMBER(Lois_Levees!AR120),Lois_Levees!AR120*0.001,IF(A123=720,0,""))</f>
        <v>7.4000000000000003E-3</v>
      </c>
    </row>
    <row r="124" spans="1:2" x14ac:dyDescent="0.3">
      <c r="A124" s="19">
        <f ca="1">IF(ISNUMBER(Lois_Levees!AQ121),Lois_Levees!AQ121,IF(A123&lt;720,720,""))</f>
        <v>426</v>
      </c>
      <c r="B124" s="19">
        <f ca="1">IF(ISNUMBER(Lois_Levees!AR121),Lois_Levees!AR121*0.001,IF(A124=720,0,""))</f>
        <v>7.3400000000000002E-3</v>
      </c>
    </row>
    <row r="125" spans="1:2" x14ac:dyDescent="0.3">
      <c r="A125" s="19">
        <f ca="1">IF(ISNUMBER(Lois_Levees!AQ122),Lois_Levees!AQ122,IF(A124&lt;720,720,""))</f>
        <v>427</v>
      </c>
      <c r="B125" s="19">
        <f ca="1">IF(ISNUMBER(Lois_Levees!AR122),Lois_Levees!AR122*0.001,IF(A125=720,0,""))</f>
        <v>7.2900000000000005E-3</v>
      </c>
    </row>
    <row r="126" spans="1:2" x14ac:dyDescent="0.3">
      <c r="A126" s="19">
        <f ca="1">IF(ISNUMBER(Lois_Levees!AQ123),Lois_Levees!AQ123,IF(A125&lt;720,720,""))</f>
        <v>428</v>
      </c>
      <c r="B126" s="19">
        <f ca="1">IF(ISNUMBER(Lois_Levees!AR123),Lois_Levees!AR123*0.001,IF(A126=720,0,""))</f>
        <v>7.2400000000000008E-3</v>
      </c>
    </row>
    <row r="127" spans="1:2" x14ac:dyDescent="0.3">
      <c r="A127" s="19">
        <f ca="1">IF(ISNUMBER(Lois_Levees!AQ124),Lois_Levees!AQ124,IF(A126&lt;720,720,""))</f>
        <v>429</v>
      </c>
      <c r="B127" s="19">
        <f ca="1">IF(ISNUMBER(Lois_Levees!AR124),Lois_Levees!AR124*0.001,IF(A127=720,0,""))</f>
        <v>7.1799999999999998E-3</v>
      </c>
    </row>
    <row r="128" spans="1:2" x14ac:dyDescent="0.3">
      <c r="A128" s="19">
        <f ca="1">IF(ISNUMBER(Lois_Levees!AQ125),Lois_Levees!AQ125,IF(A127&lt;720,720,""))</f>
        <v>430</v>
      </c>
      <c r="B128" s="19">
        <f ca="1">IF(ISNUMBER(Lois_Levees!AR125),Lois_Levees!AR125*0.001,IF(A128=720,0,""))</f>
        <v>7.1200000000000005E-3</v>
      </c>
    </row>
    <row r="129" spans="1:2" x14ac:dyDescent="0.3">
      <c r="A129" s="19">
        <f ca="1">IF(ISNUMBER(Lois_Levees!AQ126),Lois_Levees!AQ126,IF(A128&lt;720,720,""))</f>
        <v>431</v>
      </c>
      <c r="B129" s="19">
        <f ca="1">IF(ISNUMBER(Lois_Levees!AR126),Lois_Levees!AR126*0.001,IF(A129=720,0,""))</f>
        <v>7.0499999999999998E-3</v>
      </c>
    </row>
    <row r="130" spans="1:2" x14ac:dyDescent="0.3">
      <c r="A130" s="19">
        <f ca="1">IF(ISNUMBER(Lois_Levees!AQ127),Lois_Levees!AQ127,IF(A129&lt;720,720,""))</f>
        <v>432</v>
      </c>
      <c r="B130" s="19">
        <f ca="1">IF(ISNUMBER(Lois_Levees!AR127),Lois_Levees!AR127*0.001,IF(A130=720,0,""))</f>
        <v>6.980000000000001E-3</v>
      </c>
    </row>
    <row r="131" spans="1:2" x14ac:dyDescent="0.3">
      <c r="A131" s="19">
        <f ca="1">IF(ISNUMBER(Lois_Levees!AQ128),Lois_Levees!AQ128,IF(A130&lt;720,720,""))</f>
        <v>433</v>
      </c>
      <c r="B131" s="19">
        <f ca="1">IF(ISNUMBER(Lois_Levees!AR128),Lois_Levees!AR128*0.001,IF(A131=720,0,""))</f>
        <v>6.9199999999999999E-3</v>
      </c>
    </row>
    <row r="132" spans="1:2" x14ac:dyDescent="0.3">
      <c r="A132" s="19">
        <f ca="1">IF(ISNUMBER(Lois_Levees!AQ129),Lois_Levees!AQ129,IF(A131&lt;720,720,""))</f>
        <v>434</v>
      </c>
      <c r="B132" s="19">
        <f ca="1">IF(ISNUMBER(Lois_Levees!AR129),Lois_Levees!AR129*0.001,IF(A132=720,0,""))</f>
        <v>6.8399999999999997E-3</v>
      </c>
    </row>
    <row r="133" spans="1:2" x14ac:dyDescent="0.3">
      <c r="A133" s="19">
        <f ca="1">IF(ISNUMBER(Lois_Levees!AQ130),Lois_Levees!AQ130,IF(A132&lt;720,720,""))</f>
        <v>435</v>
      </c>
      <c r="B133" s="19">
        <f ca="1">IF(ISNUMBER(Lois_Levees!AR130),Lois_Levees!AR130*0.001,IF(A133=720,0,""))</f>
        <v>6.77E-3</v>
      </c>
    </row>
    <row r="134" spans="1:2" x14ac:dyDescent="0.3">
      <c r="A134" s="19">
        <f ca="1">IF(ISNUMBER(Lois_Levees!AQ131),Lois_Levees!AQ131,IF(A133&lt;720,720,""))</f>
        <v>436</v>
      </c>
      <c r="B134" s="19">
        <f ca="1">IF(ISNUMBER(Lois_Levees!AR131),Lois_Levees!AR131*0.001,IF(A134=720,0,""))</f>
        <v>6.6900000000000006E-3</v>
      </c>
    </row>
    <row r="135" spans="1:2" x14ac:dyDescent="0.3">
      <c r="A135" s="19">
        <f ca="1">IF(ISNUMBER(Lois_Levees!AQ132),Lois_Levees!AQ132,IF(A134&lt;720,720,""))</f>
        <v>437</v>
      </c>
      <c r="B135" s="19">
        <f ca="1">IF(ISNUMBER(Lois_Levees!AR132),Lois_Levees!AR132*0.001,IF(A135=720,0,""))</f>
        <v>6.6100000000000004E-3</v>
      </c>
    </row>
    <row r="136" spans="1:2" x14ac:dyDescent="0.3">
      <c r="A136" s="19">
        <f ca="1">IF(ISNUMBER(Lois_Levees!AQ133),Lois_Levees!AQ133,IF(A135&lt;720,720,""))</f>
        <v>438</v>
      </c>
      <c r="B136" s="19">
        <f ca="1">IF(ISNUMBER(Lois_Levees!AR133),Lois_Levees!AR133*0.001,IF(A136=720,0,""))</f>
        <v>6.5199999999999998E-3</v>
      </c>
    </row>
    <row r="137" spans="1:2" x14ac:dyDescent="0.3">
      <c r="A137" s="19">
        <f ca="1">IF(ISNUMBER(Lois_Levees!AQ134),Lois_Levees!AQ134,IF(A136&lt;720,720,""))</f>
        <v>439</v>
      </c>
      <c r="B137" s="19">
        <f ca="1">IF(ISNUMBER(Lois_Levees!AR134),Lois_Levees!AR134*0.001,IF(A137=720,0,""))</f>
        <v>6.43E-3</v>
      </c>
    </row>
    <row r="138" spans="1:2" x14ac:dyDescent="0.3">
      <c r="A138" s="19">
        <f ca="1">IF(ISNUMBER(Lois_Levees!AQ135),Lois_Levees!AQ135,IF(A137&lt;720,720,""))</f>
        <v>440</v>
      </c>
      <c r="B138" s="19">
        <f ca="1">IF(ISNUMBER(Lois_Levees!AR135),Lois_Levees!AR135*0.001,IF(A138=720,0,""))</f>
        <v>6.3400000000000001E-3</v>
      </c>
    </row>
    <row r="139" spans="1:2" x14ac:dyDescent="0.3">
      <c r="A139" s="19">
        <f ca="1">IF(ISNUMBER(Lois_Levees!AQ136),Lois_Levees!AQ136,IF(A138&lt;720,720,""))</f>
        <v>441</v>
      </c>
      <c r="B139" s="19">
        <f ca="1">IF(ISNUMBER(Lois_Levees!AR136),Lois_Levees!AR136*0.001,IF(A139=720,0,""))</f>
        <v>6.2500000000000003E-3</v>
      </c>
    </row>
    <row r="140" spans="1:2" x14ac:dyDescent="0.3">
      <c r="A140" s="19">
        <f ca="1">IF(ISNUMBER(Lois_Levees!AQ137),Lois_Levees!AQ137,IF(A139&lt;720,720,""))</f>
        <v>442</v>
      </c>
      <c r="B140" s="19">
        <f ca="1">IF(ISNUMBER(Lois_Levees!AR137),Lois_Levees!AR137*0.001,IF(A140=720,0,""))</f>
        <v>6.1600000000000005E-3</v>
      </c>
    </row>
    <row r="141" spans="1:2" x14ac:dyDescent="0.3">
      <c r="A141" s="19">
        <f ca="1">IF(ISNUMBER(Lois_Levees!AQ138),Lois_Levees!AQ138,IF(A140&lt;720,720,""))</f>
        <v>443</v>
      </c>
      <c r="B141" s="19">
        <f ca="1">IF(ISNUMBER(Lois_Levees!AR138),Lois_Levees!AR138*0.001,IF(A141=720,0,""))</f>
        <v>6.0599999999999994E-3</v>
      </c>
    </row>
    <row r="142" spans="1:2" x14ac:dyDescent="0.3">
      <c r="A142" s="19">
        <f ca="1">IF(ISNUMBER(Lois_Levees!AQ139),Lois_Levees!AQ139,IF(A141&lt;720,720,""))</f>
        <v>444</v>
      </c>
      <c r="B142" s="19">
        <f ca="1">IF(ISNUMBER(Lois_Levees!AR139),Lois_Levees!AR139*0.001,IF(A142=720,0,""))</f>
        <v>5.96E-3</v>
      </c>
    </row>
    <row r="143" spans="1:2" x14ac:dyDescent="0.3">
      <c r="A143" s="19">
        <f ca="1">IF(ISNUMBER(Lois_Levees!AQ140),Lois_Levees!AQ140,IF(A142&lt;720,720,""))</f>
        <v>445</v>
      </c>
      <c r="B143" s="19">
        <f ca="1">IF(ISNUMBER(Lois_Levees!AR140),Lois_Levees!AR140*0.001,IF(A143=720,0,""))</f>
        <v>5.8500000000000002E-3</v>
      </c>
    </row>
    <row r="144" spans="1:2" x14ac:dyDescent="0.3">
      <c r="A144" s="19">
        <f ca="1">IF(ISNUMBER(Lois_Levees!AQ141),Lois_Levees!AQ141,IF(A143&lt;720,720,""))</f>
        <v>446</v>
      </c>
      <c r="B144" s="19">
        <f ca="1">IF(ISNUMBER(Lois_Levees!AR141),Lois_Levees!AR141*0.001,IF(A144=720,0,""))</f>
        <v>5.7499999999999999E-3</v>
      </c>
    </row>
    <row r="145" spans="1:2" x14ac:dyDescent="0.3">
      <c r="A145" s="19">
        <f ca="1">IF(ISNUMBER(Lois_Levees!AQ142),Lois_Levees!AQ142,IF(A144&lt;720,720,""))</f>
        <v>447</v>
      </c>
      <c r="B145" s="19">
        <f ca="1">IF(ISNUMBER(Lois_Levees!AR142),Lois_Levees!AR142*0.001,IF(A145=720,0,""))</f>
        <v>5.64E-3</v>
      </c>
    </row>
    <row r="146" spans="1:2" x14ac:dyDescent="0.3">
      <c r="A146" s="19">
        <f ca="1">IF(ISNUMBER(Lois_Levees!AQ143),Lois_Levees!AQ143,IF(A145&lt;720,720,""))</f>
        <v>448</v>
      </c>
      <c r="B146" s="19">
        <f ca="1">IF(ISNUMBER(Lois_Levees!AR143),Lois_Levees!AR143*0.001,IF(A146=720,0,""))</f>
        <v>5.5300000000000002E-3</v>
      </c>
    </row>
    <row r="147" spans="1:2" x14ac:dyDescent="0.3">
      <c r="A147" s="19">
        <f ca="1">IF(ISNUMBER(Lois_Levees!AQ144),Lois_Levees!AQ144,IF(A146&lt;720,720,""))</f>
        <v>449</v>
      </c>
      <c r="B147" s="19">
        <f ca="1">IF(ISNUMBER(Lois_Levees!AR144),Lois_Levees!AR144*0.001,IF(A147=720,0,""))</f>
        <v>5.4099999999999999E-3</v>
      </c>
    </row>
    <row r="148" spans="1:2" x14ac:dyDescent="0.3">
      <c r="A148" s="19">
        <f ca="1">IF(ISNUMBER(Lois_Levees!AQ145),Lois_Levees!AQ145,IF(A147&lt;720,720,""))</f>
        <v>450</v>
      </c>
      <c r="B148" s="19">
        <f ca="1">IF(ISNUMBER(Lois_Levees!AR145),Lois_Levees!AR145*0.001,IF(A148=720,0,""))</f>
        <v>5.3E-3</v>
      </c>
    </row>
    <row r="149" spans="1:2" x14ac:dyDescent="0.3">
      <c r="A149" s="19">
        <f ca="1">IF(ISNUMBER(Lois_Levees!AQ146),Lois_Levees!AQ146,IF(A148&lt;720,720,""))</f>
        <v>451</v>
      </c>
      <c r="B149" s="19">
        <f ca="1">IF(ISNUMBER(Lois_Levees!AR146),Lois_Levees!AR146*0.001,IF(A149=720,0,""))</f>
        <v>5.1799999999999997E-3</v>
      </c>
    </row>
    <row r="150" spans="1:2" x14ac:dyDescent="0.3">
      <c r="A150" s="19">
        <f ca="1">IF(ISNUMBER(Lois_Levees!AQ147),Lois_Levees!AQ147,IF(A149&lt;720,720,""))</f>
        <v>452</v>
      </c>
      <c r="B150" s="19">
        <f ca="1">IF(ISNUMBER(Lois_Levees!AR147),Lois_Levees!AR147*0.001,IF(A150=720,0,""))</f>
        <v>5.0599999999999994E-3</v>
      </c>
    </row>
    <row r="151" spans="1:2" x14ac:dyDescent="0.3">
      <c r="A151" s="19">
        <f ca="1">IF(ISNUMBER(Lois_Levees!AQ148),Lois_Levees!AQ148,IF(A150&lt;720,720,""))</f>
        <v>453</v>
      </c>
      <c r="B151" s="19">
        <f ca="1">IF(ISNUMBER(Lois_Levees!AR148),Lois_Levees!AR148*0.001,IF(A151=720,0,""))</f>
        <v>4.9299999999999995E-3</v>
      </c>
    </row>
    <row r="152" spans="1:2" x14ac:dyDescent="0.3">
      <c r="A152" s="19">
        <f ca="1">IF(ISNUMBER(Lois_Levees!AQ149),Lois_Levees!AQ149,IF(A151&lt;720,720,""))</f>
        <v>454</v>
      </c>
      <c r="B152" s="19">
        <f ca="1">IF(ISNUMBER(Lois_Levees!AR149),Lois_Levees!AR149*0.001,IF(A152=720,0,""))</f>
        <v>4.81E-3</v>
      </c>
    </row>
    <row r="153" spans="1:2" x14ac:dyDescent="0.3">
      <c r="A153" s="19">
        <f ca="1">IF(ISNUMBER(Lois_Levees!AQ150),Lois_Levees!AQ150,IF(A152&lt;720,720,""))</f>
        <v>455</v>
      </c>
      <c r="B153" s="19">
        <f ca="1">IF(ISNUMBER(Lois_Levees!AR150),Lois_Levees!AR150*0.001,IF(A153=720,0,""))</f>
        <v>4.6800000000000001E-3</v>
      </c>
    </row>
    <row r="154" spans="1:2" x14ac:dyDescent="0.3">
      <c r="A154" s="19">
        <f ca="1">IF(ISNUMBER(Lois_Levees!AQ151),Lois_Levees!AQ151,IF(A153&lt;720,720,""))</f>
        <v>456</v>
      </c>
      <c r="B154" s="19">
        <f ca="1">IF(ISNUMBER(Lois_Levees!AR151),Lois_Levees!AR151*0.001,IF(A154=720,0,""))</f>
        <v>4.5500000000000002E-3</v>
      </c>
    </row>
    <row r="155" spans="1:2" x14ac:dyDescent="0.3">
      <c r="A155" s="19">
        <f ca="1">IF(ISNUMBER(Lois_Levees!AQ152),Lois_Levees!AQ152,IF(A154&lt;720,720,""))</f>
        <v>457</v>
      </c>
      <c r="B155" s="19">
        <f ca="1">IF(ISNUMBER(Lois_Levees!AR152),Lois_Levees!AR152*0.001,IF(A155=720,0,""))</f>
        <v>4.4099999999999999E-3</v>
      </c>
    </row>
    <row r="156" spans="1:2" x14ac:dyDescent="0.3">
      <c r="A156" s="19">
        <f ca="1">IF(ISNUMBER(Lois_Levees!AQ153),Lois_Levees!AQ153,IF(A155&lt;720,720,""))</f>
        <v>458</v>
      </c>
      <c r="B156" s="19">
        <f ca="1">IF(ISNUMBER(Lois_Levees!AR153),Lois_Levees!AR153*0.001,IF(A156=720,0,""))</f>
        <v>4.28E-3</v>
      </c>
    </row>
    <row r="157" spans="1:2" x14ac:dyDescent="0.3">
      <c r="A157" s="19">
        <f ca="1">IF(ISNUMBER(Lois_Levees!AQ154),Lois_Levees!AQ154,IF(A156&lt;720,720,""))</f>
        <v>459</v>
      </c>
      <c r="B157" s="19">
        <f ca="1">IF(ISNUMBER(Lois_Levees!AR154),Lois_Levees!AR154*0.001,IF(A157=720,0,""))</f>
        <v>4.1399999999999996E-3</v>
      </c>
    </row>
    <row r="158" spans="1:2" x14ac:dyDescent="0.3">
      <c r="A158" s="19">
        <f ca="1">IF(ISNUMBER(Lois_Levees!AQ155),Lois_Levees!AQ155,IF(A157&lt;720,720,""))</f>
        <v>460</v>
      </c>
      <c r="B158" s="19">
        <f ca="1">IF(ISNUMBER(Lois_Levees!AR155),Lois_Levees!AR155*0.001,IF(A158=720,0,""))</f>
        <v>4.0000000000000001E-3</v>
      </c>
    </row>
    <row r="159" spans="1:2" x14ac:dyDescent="0.3">
      <c r="A159" s="19">
        <f ca="1">IF(ISNUMBER(Lois_Levees!AQ156),Lois_Levees!AQ156,IF(A158&lt;720,720,""))</f>
        <v>461</v>
      </c>
      <c r="B159" s="19">
        <f ca="1">IF(ISNUMBER(Lois_Levees!AR156),Lois_Levees!AR156*0.001,IF(A159=720,0,""))</f>
        <v>3.8600000000000001E-3</v>
      </c>
    </row>
    <row r="160" spans="1:2" x14ac:dyDescent="0.3">
      <c r="A160" s="19">
        <f ca="1">IF(ISNUMBER(Lois_Levees!AQ157),Lois_Levees!AQ157,IF(A159&lt;720,720,""))</f>
        <v>462</v>
      </c>
      <c r="B160" s="19">
        <f ca="1">IF(ISNUMBER(Lois_Levees!AR157),Lois_Levees!AR157*0.001,IF(A160=720,0,""))</f>
        <v>3.7200000000000002E-3</v>
      </c>
    </row>
    <row r="161" spans="1:2" x14ac:dyDescent="0.3">
      <c r="A161" s="19">
        <f ca="1">IF(ISNUMBER(Lois_Levees!AQ158),Lois_Levees!AQ158,IF(A160&lt;720,720,""))</f>
        <v>463</v>
      </c>
      <c r="B161" s="19">
        <f ca="1">IF(ISNUMBER(Lois_Levees!AR158),Lois_Levees!AR158*0.001,IF(A161=720,0,""))</f>
        <v>3.5800000000000003E-3</v>
      </c>
    </row>
    <row r="162" spans="1:2" x14ac:dyDescent="0.3">
      <c r="A162" s="19">
        <f ca="1">IF(ISNUMBER(Lois_Levees!AQ159),Lois_Levees!AQ159,IF(A161&lt;720,720,""))</f>
        <v>464</v>
      </c>
      <c r="B162" s="19">
        <f ca="1">IF(ISNUMBER(Lois_Levees!AR159),Lois_Levees!AR159*0.001,IF(A162=720,0,""))</f>
        <v>3.4300000000000003E-3</v>
      </c>
    </row>
    <row r="163" spans="1:2" x14ac:dyDescent="0.3">
      <c r="A163" s="19">
        <f ca="1">IF(ISNUMBER(Lois_Levees!AQ160),Lois_Levees!AQ160,IF(A162&lt;720,720,""))</f>
        <v>465</v>
      </c>
      <c r="B163" s="19">
        <f ca="1">IF(ISNUMBER(Lois_Levees!AR160),Lois_Levees!AR160*0.001,IF(A163=720,0,""))</f>
        <v>3.29E-3</v>
      </c>
    </row>
    <row r="164" spans="1:2" x14ac:dyDescent="0.3">
      <c r="A164" s="19">
        <f ca="1">IF(ISNUMBER(Lois_Levees!AQ161),Lois_Levees!AQ161,IF(A163&lt;720,720,""))</f>
        <v>466</v>
      </c>
      <c r="B164" s="19">
        <f ca="1">IF(ISNUMBER(Lois_Levees!AR161),Lois_Levees!AR161*0.001,IF(A164=720,0,""))</f>
        <v>3.15E-3</v>
      </c>
    </row>
    <row r="165" spans="1:2" x14ac:dyDescent="0.3">
      <c r="A165" s="19">
        <f ca="1">IF(ISNUMBER(Lois_Levees!AQ162),Lois_Levees!AQ162,IF(A164&lt;720,720,""))</f>
        <v>467</v>
      </c>
      <c r="B165" s="19">
        <f ca="1">IF(ISNUMBER(Lois_Levees!AR162),Lois_Levees!AR162*0.001,IF(A165=720,0,""))</f>
        <v>3.0000000000000001E-3</v>
      </c>
    </row>
    <row r="166" spans="1:2" x14ac:dyDescent="0.3">
      <c r="A166" s="19">
        <f ca="1">IF(ISNUMBER(Lois_Levees!AQ163),Lois_Levees!AQ163,IF(A165&lt;720,720,""))</f>
        <v>468</v>
      </c>
      <c r="B166" s="19">
        <f ca="1">IF(ISNUMBER(Lois_Levees!AR163),Lois_Levees!AR163*0.001,IF(A166=720,0,""))</f>
        <v>2.8600000000000001E-3</v>
      </c>
    </row>
    <row r="167" spans="1:2" x14ac:dyDescent="0.3">
      <c r="A167" s="19">
        <f ca="1">IF(ISNUMBER(Lois_Levees!AQ164),Lois_Levees!AQ164,IF(A166&lt;720,720,""))</f>
        <v>469</v>
      </c>
      <c r="B167" s="19">
        <f ca="1">IF(ISNUMBER(Lois_Levees!AR164),Lois_Levees!AR164*0.001,IF(A167=720,0,""))</f>
        <v>2.7200000000000002E-3</v>
      </c>
    </row>
    <row r="168" spans="1:2" x14ac:dyDescent="0.3">
      <c r="A168" s="19">
        <f ca="1">IF(ISNUMBER(Lois_Levees!AQ165),Lois_Levees!AQ165,IF(A167&lt;720,720,""))</f>
        <v>470</v>
      </c>
      <c r="B168" s="19">
        <f ca="1">IF(ISNUMBER(Lois_Levees!AR165),Lois_Levees!AR165*0.001,IF(A168=720,0,""))</f>
        <v>2.5800000000000003E-3</v>
      </c>
    </row>
    <row r="169" spans="1:2" x14ac:dyDescent="0.3">
      <c r="A169" s="19">
        <f ca="1">IF(ISNUMBER(Lois_Levees!AQ166),Lois_Levees!AQ166,IF(A168&lt;720,720,""))</f>
        <v>471</v>
      </c>
      <c r="B169" s="19">
        <f ca="1">IF(ISNUMBER(Lois_Levees!AR166),Lois_Levees!AR166*0.001,IF(A169=720,0,""))</f>
        <v>2.4399999999999999E-3</v>
      </c>
    </row>
    <row r="170" spans="1:2" x14ac:dyDescent="0.3">
      <c r="A170" s="19">
        <f ca="1">IF(ISNUMBER(Lois_Levees!AQ167),Lois_Levees!AQ167,IF(A169&lt;720,720,""))</f>
        <v>472</v>
      </c>
      <c r="B170" s="19">
        <f ca="1">IF(ISNUMBER(Lois_Levees!AR167),Lois_Levees!AR167*0.001,IF(A170=720,0,""))</f>
        <v>2.31E-3</v>
      </c>
    </row>
    <row r="171" spans="1:2" x14ac:dyDescent="0.3">
      <c r="A171" s="19">
        <f ca="1">IF(ISNUMBER(Lois_Levees!AQ168),Lois_Levees!AQ168,IF(A170&lt;720,720,""))</f>
        <v>473</v>
      </c>
      <c r="B171" s="19">
        <f ca="1">IF(ISNUMBER(Lois_Levees!AR168),Lois_Levees!AR168*0.001,IF(A171=720,0,""))</f>
        <v>2.1800000000000001E-3</v>
      </c>
    </row>
    <row r="172" spans="1:2" x14ac:dyDescent="0.3">
      <c r="A172" s="19">
        <f ca="1">IF(ISNUMBER(Lois_Levees!AQ169),Lois_Levees!AQ169,IF(A171&lt;720,720,""))</f>
        <v>474</v>
      </c>
      <c r="B172" s="19">
        <f ca="1">IF(ISNUMBER(Lois_Levees!AR169),Lois_Levees!AR169*0.001,IF(A172=720,0,""))</f>
        <v>2.0499999999999997E-3</v>
      </c>
    </row>
    <row r="173" spans="1:2" x14ac:dyDescent="0.3">
      <c r="A173" s="19">
        <f ca="1">IF(ISNUMBER(Lois_Levees!AQ170),Lois_Levees!AQ170,IF(A172&lt;720,720,""))</f>
        <v>475</v>
      </c>
      <c r="B173" s="19">
        <f ca="1">IF(ISNUMBER(Lois_Levees!AR170),Lois_Levees!AR170*0.001,IF(A173=720,0,""))</f>
        <v>1.92E-3</v>
      </c>
    </row>
    <row r="174" spans="1:2" x14ac:dyDescent="0.3">
      <c r="A174" s="19">
        <f ca="1">IF(ISNUMBER(Lois_Levees!AQ171),Lois_Levees!AQ171,IF(A173&lt;720,720,""))</f>
        <v>476</v>
      </c>
      <c r="B174" s="19">
        <f ca="1">IF(ISNUMBER(Lois_Levees!AR171),Lois_Levees!AR171*0.001,IF(A174=720,0,""))</f>
        <v>1.8000000000000002E-3</v>
      </c>
    </row>
    <row r="175" spans="1:2" x14ac:dyDescent="0.3">
      <c r="A175" s="19">
        <f ca="1">IF(ISNUMBER(Lois_Levees!AQ172),Lois_Levees!AQ172,IF(A174&lt;720,720,""))</f>
        <v>477</v>
      </c>
      <c r="B175" s="19">
        <f ca="1">IF(ISNUMBER(Lois_Levees!AR172),Lois_Levees!AR172*0.001,IF(A175=720,0,""))</f>
        <v>1.6800000000000001E-3</v>
      </c>
    </row>
    <row r="176" spans="1:2" x14ac:dyDescent="0.3">
      <c r="A176" s="19">
        <f ca="1">IF(ISNUMBER(Lois_Levees!AQ173),Lois_Levees!AQ173,IF(A175&lt;720,720,""))</f>
        <v>478</v>
      </c>
      <c r="B176" s="19">
        <f ca="1">IF(ISNUMBER(Lois_Levees!AR173),Lois_Levees!AR173*0.001,IF(A176=720,0,""))</f>
        <v>1.57E-3</v>
      </c>
    </row>
    <row r="177" spans="1:2" x14ac:dyDescent="0.3">
      <c r="A177" s="19">
        <f ca="1">IF(ISNUMBER(Lois_Levees!AQ174),Lois_Levees!AQ174,IF(A176&lt;720,720,""))</f>
        <v>479</v>
      </c>
      <c r="B177" s="19">
        <f ca="1">IF(ISNUMBER(Lois_Levees!AR174),Lois_Levees!AR174*0.001,IF(A177=720,0,""))</f>
        <v>1.4599999999999999E-3</v>
      </c>
    </row>
    <row r="178" spans="1:2" x14ac:dyDescent="0.3">
      <c r="A178" s="19">
        <f ca="1">IF(ISNUMBER(Lois_Levees!AQ175),Lois_Levees!AQ175,IF(A177&lt;720,720,""))</f>
        <v>480</v>
      </c>
      <c r="B178" s="19">
        <f ca="1">IF(ISNUMBER(Lois_Levees!AR175),Lois_Levees!AR175*0.001,IF(A178=720,0,""))</f>
        <v>1.3600000000000001E-3</v>
      </c>
    </row>
    <row r="179" spans="1:2" x14ac:dyDescent="0.3">
      <c r="A179" s="19">
        <f ca="1">IF(ISNUMBER(Lois_Levees!AQ176),Lois_Levees!AQ176,IF(A178&lt;720,720,""))</f>
        <v>481</v>
      </c>
      <c r="B179" s="19">
        <f ca="1">IF(ISNUMBER(Lois_Levees!AR176),Lois_Levees!AR176*0.001,IF(A179=720,0,""))</f>
        <v>1.2600000000000001E-3</v>
      </c>
    </row>
    <row r="180" spans="1:2" x14ac:dyDescent="0.3">
      <c r="A180" s="19">
        <f ca="1">IF(ISNUMBER(Lois_Levees!AQ177),Lois_Levees!AQ177,IF(A179&lt;720,720,""))</f>
        <v>482</v>
      </c>
      <c r="B180" s="19">
        <f ca="1">IF(ISNUMBER(Lois_Levees!AR177),Lois_Levees!AR177*0.001,IF(A180=720,0,""))</f>
        <v>1.16E-3</v>
      </c>
    </row>
    <row r="181" spans="1:2" x14ac:dyDescent="0.3">
      <c r="A181" s="19">
        <f ca="1">IF(ISNUMBER(Lois_Levees!AQ178),Lois_Levees!AQ178,IF(A180&lt;720,720,""))</f>
        <v>483</v>
      </c>
      <c r="B181" s="19">
        <f ca="1">IF(ISNUMBER(Lois_Levees!AR178),Lois_Levees!AR178*0.001,IF(A181=720,0,""))</f>
        <v>1.07E-3</v>
      </c>
    </row>
    <row r="182" spans="1:2" x14ac:dyDescent="0.3">
      <c r="A182" s="19">
        <f ca="1">IF(ISNUMBER(Lois_Levees!AQ179),Lois_Levees!AQ179,IF(A181&lt;720,720,""))</f>
        <v>484</v>
      </c>
      <c r="B182" s="19">
        <f ca="1">IF(ISNUMBER(Lois_Levees!AR179),Lois_Levees!AR179*0.001,IF(A182=720,0,""))</f>
        <v>9.8999999999999999E-4</v>
      </c>
    </row>
    <row r="183" spans="1:2" x14ac:dyDescent="0.3">
      <c r="A183" s="19">
        <f ca="1">IF(ISNUMBER(Lois_Levees!AQ180),Lois_Levees!AQ180,IF(A182&lt;720,720,""))</f>
        <v>485</v>
      </c>
      <c r="B183" s="19">
        <f ca="1">IF(ISNUMBER(Lois_Levees!AR180),Lois_Levees!AR180*0.001,IF(A183=720,0,""))</f>
        <v>9.1E-4</v>
      </c>
    </row>
    <row r="184" spans="1:2" x14ac:dyDescent="0.3">
      <c r="A184" s="19">
        <f ca="1">IF(ISNUMBER(Lois_Levees!AQ181),Lois_Levees!AQ181,IF(A183&lt;720,720,""))</f>
        <v>486</v>
      </c>
      <c r="B184" s="19">
        <f ca="1">IF(ISNUMBER(Lois_Levees!AR181),Lois_Levees!AR181*0.001,IF(A184=720,0,""))</f>
        <v>8.3000000000000001E-4</v>
      </c>
    </row>
    <row r="185" spans="1:2" x14ac:dyDescent="0.3">
      <c r="A185" s="19">
        <f ca="1">IF(ISNUMBER(Lois_Levees!AQ182),Lois_Levees!AQ182,IF(A184&lt;720,720,""))</f>
        <v>487</v>
      </c>
      <c r="B185" s="19">
        <f ca="1">IF(ISNUMBER(Lois_Levees!AR182),Lois_Levees!AR182*0.001,IF(A185=720,0,""))</f>
        <v>7.6000000000000004E-4</v>
      </c>
    </row>
    <row r="186" spans="1:2" x14ac:dyDescent="0.3">
      <c r="A186" s="19">
        <f ca="1">IF(ISNUMBER(Lois_Levees!AQ183),Lois_Levees!AQ183,IF(A185&lt;720,720,""))</f>
        <v>488</v>
      </c>
      <c r="B186" s="19">
        <f ca="1">IF(ISNUMBER(Lois_Levees!AR183),Lois_Levees!AR183*0.001,IF(A186=720,0,""))</f>
        <v>6.9999999999999999E-4</v>
      </c>
    </row>
    <row r="187" spans="1:2" x14ac:dyDescent="0.3">
      <c r="A187" s="19">
        <f ca="1">IF(ISNUMBER(Lois_Levees!AQ184),Lois_Levees!AQ184,IF(A186&lt;720,720,""))</f>
        <v>489</v>
      </c>
      <c r="B187" s="19">
        <f ca="1">IF(ISNUMBER(Lois_Levees!AR184),Lois_Levees!AR184*0.001,IF(A187=720,0,""))</f>
        <v>6.3000000000000003E-4</v>
      </c>
    </row>
    <row r="188" spans="1:2" x14ac:dyDescent="0.3">
      <c r="A188" s="19">
        <f ca="1">IF(ISNUMBER(Lois_Levees!AQ185),Lois_Levees!AQ185,IF(A187&lt;720,720,""))</f>
        <v>490</v>
      </c>
      <c r="B188" s="19">
        <f ca="1">IF(ISNUMBER(Lois_Levees!AR185),Lois_Levees!AR185*0.001,IF(A188=720,0,""))</f>
        <v>5.8E-4</v>
      </c>
    </row>
    <row r="189" spans="1:2" x14ac:dyDescent="0.3">
      <c r="A189" s="19">
        <f ca="1">IF(ISNUMBER(Lois_Levees!AQ186),Lois_Levees!AQ186,IF(A188&lt;720,720,""))</f>
        <v>491</v>
      </c>
      <c r="B189" s="19">
        <f ca="1">IF(ISNUMBER(Lois_Levees!AR186),Lois_Levees!AR186*0.001,IF(A189=720,0,""))</f>
        <v>5.3000000000000009E-4</v>
      </c>
    </row>
    <row r="190" spans="1:2" x14ac:dyDescent="0.3">
      <c r="A190" s="19">
        <f ca="1">IF(ISNUMBER(Lois_Levees!AQ187),Lois_Levees!AQ187,IF(A189&lt;720,720,""))</f>
        <v>492</v>
      </c>
      <c r="B190" s="19">
        <f ca="1">IF(ISNUMBER(Lois_Levees!AR187),Lois_Levees!AR187*0.001,IF(A190=720,0,""))</f>
        <v>4.8000000000000001E-4</v>
      </c>
    </row>
    <row r="191" spans="1:2" x14ac:dyDescent="0.3">
      <c r="A191" s="19">
        <f ca="1">IF(ISNUMBER(Lois_Levees!AQ188),Lois_Levees!AQ188,IF(A190&lt;720,720,""))</f>
        <v>493</v>
      </c>
      <c r="B191" s="19">
        <f ca="1">IF(ISNUMBER(Lois_Levees!AR188),Lois_Levees!AR188*0.001,IF(A191=720,0,""))</f>
        <v>4.4000000000000002E-4</v>
      </c>
    </row>
    <row r="192" spans="1:2" x14ac:dyDescent="0.3">
      <c r="A192" s="19">
        <f ca="1">IF(ISNUMBER(Lois_Levees!AQ189),Lois_Levees!AQ189,IF(A191&lt;720,720,""))</f>
        <v>494</v>
      </c>
      <c r="B192" s="19">
        <f ca="1">IF(ISNUMBER(Lois_Levees!AR189),Lois_Levees!AR189*0.001,IF(A192=720,0,""))</f>
        <v>4.0000000000000002E-4</v>
      </c>
    </row>
    <row r="193" spans="1:2" x14ac:dyDescent="0.3">
      <c r="A193" s="19">
        <f ca="1">IF(ISNUMBER(Lois_Levees!AQ190),Lois_Levees!AQ190,IF(A192&lt;720,720,""))</f>
        <v>495</v>
      </c>
      <c r="B193" s="19">
        <f ca="1">IF(ISNUMBER(Lois_Levees!AR190),Lois_Levees!AR190*0.001,IF(A193=720,0,""))</f>
        <v>3.5999999999999997E-4</v>
      </c>
    </row>
    <row r="194" spans="1:2" x14ac:dyDescent="0.3">
      <c r="A194" s="19">
        <f ca="1">IF(ISNUMBER(Lois_Levees!AQ191),Lois_Levees!AQ191,IF(A193&lt;720,720,""))</f>
        <v>496</v>
      </c>
      <c r="B194" s="19">
        <f ca="1">IF(ISNUMBER(Lois_Levees!AR191),Lois_Levees!AR191*0.001,IF(A194=720,0,""))</f>
        <v>3.3E-4</v>
      </c>
    </row>
    <row r="195" spans="1:2" x14ac:dyDescent="0.3">
      <c r="A195" s="19">
        <f ca="1">IF(ISNUMBER(Lois_Levees!AQ192),Lois_Levees!AQ192,IF(A194&lt;720,720,""))</f>
        <v>497</v>
      </c>
      <c r="B195" s="19">
        <f ca="1">IF(ISNUMBER(Lois_Levees!AR192),Lois_Levees!AR192*0.001,IF(A195=720,0,""))</f>
        <v>3.1E-4</v>
      </c>
    </row>
    <row r="196" spans="1:2" x14ac:dyDescent="0.3">
      <c r="A196" s="19">
        <f ca="1">IF(ISNUMBER(Lois_Levees!AQ193),Lois_Levees!AQ193,IF(A195&lt;720,720,""))</f>
        <v>498</v>
      </c>
      <c r="B196" s="19">
        <f ca="1">IF(ISNUMBER(Lois_Levees!AR193),Lois_Levees!AR193*0.001,IF(A196=720,0,""))</f>
        <v>2.8000000000000003E-4</v>
      </c>
    </row>
    <row r="197" spans="1:2" x14ac:dyDescent="0.3">
      <c r="A197" s="19">
        <f ca="1">IF(ISNUMBER(Lois_Levees!AQ194),Lois_Levees!AQ194,IF(A196&lt;720,720,""))</f>
        <v>499</v>
      </c>
      <c r="B197" s="19">
        <f ca="1">IF(ISNUMBER(Lois_Levees!AR194),Lois_Levees!AR194*0.001,IF(A197=720,0,""))</f>
        <v>2.6000000000000003E-4</v>
      </c>
    </row>
    <row r="198" spans="1:2" x14ac:dyDescent="0.3">
      <c r="A198" s="19">
        <f ca="1">IF(ISNUMBER(Lois_Levees!AQ195),Lois_Levees!AQ195,IF(A197&lt;720,720,""))</f>
        <v>500</v>
      </c>
      <c r="B198" s="19">
        <f ca="1">IF(ISNUMBER(Lois_Levees!AR195),Lois_Levees!AR195*0.001,IF(A198=720,0,""))</f>
        <v>2.4000000000000001E-4</v>
      </c>
    </row>
    <row r="199" spans="1:2" x14ac:dyDescent="0.3">
      <c r="A199" s="19">
        <f ca="1">IF(ISNUMBER(Lois_Levees!AQ196),Lois_Levees!AQ196,IF(A198&lt;720,720,""))</f>
        <v>501</v>
      </c>
      <c r="B199" s="19">
        <f ca="1">IF(ISNUMBER(Lois_Levees!AR196),Lois_Levees!AR196*0.001,IF(A199=720,0,""))</f>
        <v>2.3000000000000001E-4</v>
      </c>
    </row>
    <row r="200" spans="1:2" x14ac:dyDescent="0.3">
      <c r="A200" s="19">
        <f ca="1">IF(ISNUMBER(Lois_Levees!AQ197),Lois_Levees!AQ197,IF(A199&lt;720,720,""))</f>
        <v>502</v>
      </c>
      <c r="B200" s="19">
        <f ca="1">IF(ISNUMBER(Lois_Levees!AR197),Lois_Levees!AR197*0.001,IF(A200=720,0,""))</f>
        <v>2.1000000000000001E-4</v>
      </c>
    </row>
    <row r="201" spans="1:2" x14ac:dyDescent="0.3">
      <c r="A201" s="19">
        <f ca="1">IF(ISNUMBER(Lois_Levees!AQ198),Lois_Levees!AQ198,IF(A200&lt;720,720,""))</f>
        <v>503</v>
      </c>
      <c r="B201" s="19">
        <f ca="1">IF(ISNUMBER(Lois_Levees!AR198),Lois_Levees!AR198*0.001,IF(A201=720,0,""))</f>
        <v>2.0000000000000001E-4</v>
      </c>
    </row>
    <row r="202" spans="1:2" x14ac:dyDescent="0.3">
      <c r="A202" s="19">
        <f ca="1">IF(ISNUMBER(Lois_Levees!AQ199),Lois_Levees!AQ199,IF(A201&lt;720,720,""))</f>
        <v>504</v>
      </c>
      <c r="B202" s="19">
        <f ca="1">IF(ISNUMBER(Lois_Levees!AR199),Lois_Levees!AR199*0.001,IF(A202=720,0,""))</f>
        <v>1.9000000000000001E-4</v>
      </c>
    </row>
    <row r="203" spans="1:2" x14ac:dyDescent="0.3">
      <c r="A203" s="19">
        <f ca="1">IF(ISNUMBER(Lois_Levees!AQ200),Lois_Levees!AQ200,IF(A202&lt;720,720,""))</f>
        <v>505</v>
      </c>
      <c r="B203" s="19">
        <f ca="1">IF(ISNUMBER(Lois_Levees!AR200),Lois_Levees!AR200*0.001,IF(A203=720,0,""))</f>
        <v>1.7999999999999998E-4</v>
      </c>
    </row>
    <row r="204" spans="1:2" x14ac:dyDescent="0.3">
      <c r="A204" s="19">
        <f ca="1">IF(ISNUMBER(Lois_Levees!AQ201),Lois_Levees!AQ201,IF(A203&lt;720,720,""))</f>
        <v>506</v>
      </c>
      <c r="B204" s="19">
        <f ca="1">IF(ISNUMBER(Lois_Levees!AR201),Lois_Levees!AR201*0.001,IF(A204=720,0,""))</f>
        <v>1.7000000000000001E-4</v>
      </c>
    </row>
    <row r="205" spans="1:2" x14ac:dyDescent="0.3">
      <c r="A205" s="19">
        <f ca="1">IF(ISNUMBER(Lois_Levees!AQ202),Lois_Levees!AQ202,IF(A204&lt;720,720,""))</f>
        <v>507</v>
      </c>
      <c r="B205" s="19">
        <f ca="1">IF(ISNUMBER(Lois_Levees!AR202),Lois_Levees!AR202*0.001,IF(A205=720,0,""))</f>
        <v>1.6000000000000001E-4</v>
      </c>
    </row>
    <row r="206" spans="1:2" x14ac:dyDescent="0.3">
      <c r="A206" s="19">
        <f ca="1">IF(ISNUMBER(Lois_Levees!AQ203),Lois_Levees!AQ203,IF(A205&lt;720,720,""))</f>
        <v>508</v>
      </c>
      <c r="B206" s="19">
        <f ca="1">IF(ISNUMBER(Lois_Levees!AR203),Lois_Levees!AR203*0.001,IF(A206=720,0,""))</f>
        <v>1.4999999999999999E-4</v>
      </c>
    </row>
    <row r="207" spans="1:2" x14ac:dyDescent="0.3">
      <c r="A207" s="19">
        <f ca="1">IF(ISNUMBER(Lois_Levees!AQ204),Lois_Levees!AQ204,IF(A206&lt;720,720,""))</f>
        <v>509</v>
      </c>
      <c r="B207" s="19">
        <f ca="1">IF(ISNUMBER(Lois_Levees!AR204),Lois_Levees!AR204*0.001,IF(A207=720,0,""))</f>
        <v>1.4000000000000001E-4</v>
      </c>
    </row>
    <row r="208" spans="1:2" x14ac:dyDescent="0.3">
      <c r="A208" s="19">
        <f ca="1">IF(ISNUMBER(Lois_Levees!AQ205),Lois_Levees!AQ205,IF(A207&lt;720,720,""))</f>
        <v>510</v>
      </c>
      <c r="B208" s="19">
        <f ca="1">IF(ISNUMBER(Lois_Levees!AR205),Lois_Levees!AR205*0.001,IF(A208=720,0,""))</f>
        <v>1.3000000000000002E-4</v>
      </c>
    </row>
    <row r="209" spans="1:2" x14ac:dyDescent="0.3">
      <c r="A209" s="19">
        <f ca="1">IF(ISNUMBER(Lois_Levees!AQ206),Lois_Levees!AQ206,IF(A208&lt;720,720,""))</f>
        <v>511</v>
      </c>
      <c r="B209" s="19">
        <f ca="1">IF(ISNUMBER(Lois_Levees!AR206),Lois_Levees!AR206*0.001,IF(A209=720,0,""))</f>
        <v>1.2E-4</v>
      </c>
    </row>
    <row r="210" spans="1:2" x14ac:dyDescent="0.3">
      <c r="A210" s="19">
        <f ca="1">IF(ISNUMBER(Lois_Levees!AQ207),Lois_Levees!AQ207,IF(A209&lt;720,720,""))</f>
        <v>512</v>
      </c>
      <c r="B210" s="19">
        <f ca="1">IF(ISNUMBER(Lois_Levees!AR207),Lois_Levees!AR207*0.001,IF(A210=720,0,""))</f>
        <v>1.2E-4</v>
      </c>
    </row>
    <row r="211" spans="1:2" x14ac:dyDescent="0.3">
      <c r="A211" s="19">
        <f ca="1">IF(ISNUMBER(Lois_Levees!AQ208),Lois_Levees!AQ208,IF(A210&lt;720,720,""))</f>
        <v>513</v>
      </c>
      <c r="B211" s="19">
        <f ca="1">IF(ISNUMBER(Lois_Levees!AR208),Lois_Levees!AR208*0.001,IF(A211=720,0,""))</f>
        <v>1.1E-4</v>
      </c>
    </row>
    <row r="212" spans="1:2" x14ac:dyDescent="0.3">
      <c r="A212" s="19">
        <f ca="1">IF(ISNUMBER(Lois_Levees!AQ209),Lois_Levees!AQ209,IF(A211&lt;720,720,""))</f>
        <v>514</v>
      </c>
      <c r="B212" s="19">
        <f ca="1">IF(ISNUMBER(Lois_Levees!AR209),Lois_Levees!AR209*0.001,IF(A212=720,0,""))</f>
        <v>1E-4</v>
      </c>
    </row>
    <row r="213" spans="1:2" x14ac:dyDescent="0.3">
      <c r="A213" s="19">
        <f ca="1">IF(ISNUMBER(Lois_Levees!AQ210),Lois_Levees!AQ210,IF(A212&lt;720,720,""))</f>
        <v>515</v>
      </c>
      <c r="B213" s="19">
        <f ca="1">IF(ISNUMBER(Lois_Levees!AR210),Lois_Levees!AR210*0.001,IF(A213=720,0,""))</f>
        <v>0</v>
      </c>
    </row>
    <row r="214" spans="1:2" x14ac:dyDescent="0.3">
      <c r="A214" s="19">
        <f ca="1">IF(ISNUMBER(Lois_Levees!AQ211),Lois_Levees!AQ211,IF(A213&lt;720,720,""))</f>
        <v>720</v>
      </c>
      <c r="B214" s="19">
        <f ca="1">IF(ISNUMBER(Lois_Levees!AR211),Lois_Levees!AR211*0.001,IF(A214=720,0,""))</f>
        <v>0</v>
      </c>
    </row>
    <row r="215" spans="1:2" x14ac:dyDescent="0.3">
      <c r="A215" s="19" t="str">
        <f ca="1">IF(ISNUMBER(Lois_Levees!AQ212),Lois_Levees!AQ212,IF(A214&lt;720,720,""))</f>
        <v/>
      </c>
      <c r="B215" s="19" t="str">
        <f ca="1">IF(ISNUMBER(Lois_Levees!AR212),Lois_Levees!AR212*0.001,IF(A215=720,0,""))</f>
        <v/>
      </c>
    </row>
    <row r="216" spans="1:2" x14ac:dyDescent="0.3">
      <c r="A216" s="19" t="str">
        <f ca="1">IF(ISNUMBER(Lois_Levees!AQ213),Lois_Levees!AQ213,IF(A215&lt;720,720,""))</f>
        <v/>
      </c>
      <c r="B216" s="19" t="str">
        <f ca="1">IF(ISNUMBER(Lois_Levees!AR213),Lois_Levees!AR213*0.001,IF(A216=720,0,""))</f>
        <v/>
      </c>
    </row>
    <row r="217" spans="1:2" x14ac:dyDescent="0.3">
      <c r="A217" s="19" t="str">
        <f ca="1">IF(ISNUMBER(Lois_Levees!AQ214),Lois_Levees!AQ214,IF(A216&lt;720,720,""))</f>
        <v/>
      </c>
      <c r="B217" s="19" t="str">
        <f ca="1">IF(ISNUMBER(Lois_Levees!AR214),Lois_Levees!AR214*0.001,IF(A217=720,0,""))</f>
        <v/>
      </c>
    </row>
    <row r="218" spans="1:2" x14ac:dyDescent="0.3">
      <c r="A218" s="19" t="str">
        <f ca="1">IF(ISNUMBER(Lois_Levees!AQ215),Lois_Levees!AQ215,IF(A217&lt;720,720,""))</f>
        <v/>
      </c>
      <c r="B218" s="19" t="str">
        <f ca="1">IF(ISNUMBER(Lois_Levees!AR215),Lois_Levees!AR215*0.001,IF(A218=720,0,""))</f>
        <v/>
      </c>
    </row>
    <row r="219" spans="1:2" x14ac:dyDescent="0.3">
      <c r="A219" s="19" t="str">
        <f ca="1">IF(ISNUMBER(Lois_Levees!AQ216),Lois_Levees!AQ216,IF(A218&lt;720,720,""))</f>
        <v/>
      </c>
      <c r="B219" s="19" t="str">
        <f ca="1">IF(ISNUMBER(Lois_Levees!AR216),Lois_Levees!AR216*0.001,IF(A219=720,0,""))</f>
        <v/>
      </c>
    </row>
    <row r="220" spans="1:2" x14ac:dyDescent="0.3">
      <c r="A220" s="19" t="str">
        <f ca="1">IF(ISNUMBER(Lois_Levees!AQ217),Lois_Levees!AQ217,IF(A219&lt;720,720,""))</f>
        <v/>
      </c>
      <c r="B220" s="19" t="str">
        <f ca="1">IF(ISNUMBER(Lois_Levees!AR217),Lois_Levees!AR217*0.001,IF(A220=720,0,""))</f>
        <v/>
      </c>
    </row>
    <row r="221" spans="1:2" x14ac:dyDescent="0.3">
      <c r="A221" s="19" t="str">
        <f ca="1">IF(ISNUMBER(Lois_Levees!AQ218),Lois_Levees!AQ218,IF(A220&lt;720,720,""))</f>
        <v/>
      </c>
      <c r="B221" s="19" t="str">
        <f ca="1">IF(ISNUMBER(Lois_Levees!AR218),Lois_Levees!AR218*0.001,IF(A221=720,0,""))</f>
        <v/>
      </c>
    </row>
    <row r="222" spans="1:2" x14ac:dyDescent="0.3">
      <c r="A222" s="19" t="str">
        <f ca="1">IF(ISNUMBER(Lois_Levees!AQ219),Lois_Levees!AQ219,IF(A221&lt;720,720,""))</f>
        <v/>
      </c>
      <c r="B222" s="19" t="str">
        <f ca="1">IF(ISNUMBER(Lois_Levees!AR219),Lois_Levees!AR219*0.001,IF(A222=720,0,""))</f>
        <v/>
      </c>
    </row>
    <row r="223" spans="1:2" x14ac:dyDescent="0.3">
      <c r="A223" s="19" t="str">
        <f ca="1">IF(ISNUMBER(Lois_Levees!AQ220),Lois_Levees!AQ220,IF(A222&lt;720,720,""))</f>
        <v/>
      </c>
      <c r="B223" s="19" t="str">
        <f ca="1">IF(ISNUMBER(Lois_Levees!AR220),Lois_Levees!AR220*0.001,IF(A223=720,0,""))</f>
        <v/>
      </c>
    </row>
    <row r="224" spans="1:2" x14ac:dyDescent="0.3">
      <c r="A224" s="19" t="str">
        <f ca="1">IF(ISNUMBER(Lois_Levees!AQ221),Lois_Levees!AQ221,IF(A223&lt;720,720,""))</f>
        <v/>
      </c>
      <c r="B224" s="19" t="str">
        <f ca="1">IF(ISNUMBER(Lois_Levees!AR221),Lois_Levees!AR221*0.001,IF(A224=720,0,""))</f>
        <v/>
      </c>
    </row>
    <row r="225" spans="1:2" x14ac:dyDescent="0.3">
      <c r="A225" s="19" t="str">
        <f ca="1">IF(ISNUMBER(Lois_Levees!AQ222),Lois_Levees!AQ222,IF(A224&lt;720,720,""))</f>
        <v/>
      </c>
      <c r="B225" s="19" t="str">
        <f ca="1">IF(ISNUMBER(Lois_Levees!AR222),Lois_Levees!AR222*0.001,IF(A225=720,0,""))</f>
        <v/>
      </c>
    </row>
    <row r="226" spans="1:2" x14ac:dyDescent="0.3">
      <c r="A226" s="19" t="str">
        <f ca="1">IF(ISNUMBER(Lois_Levees!AQ223),Lois_Levees!AQ223,IF(A225&lt;720,720,""))</f>
        <v/>
      </c>
      <c r="B226" s="19" t="str">
        <f ca="1">IF(ISNUMBER(Lois_Levees!AR223),Lois_Levees!AR223*0.001,IF(A226=720,0,""))</f>
        <v/>
      </c>
    </row>
    <row r="227" spans="1:2" x14ac:dyDescent="0.3">
      <c r="A227" s="19" t="str">
        <f ca="1">IF(ISNUMBER(Lois_Levees!AQ224),Lois_Levees!AQ224,IF(A226&lt;720,720,""))</f>
        <v/>
      </c>
      <c r="B227" s="19" t="str">
        <f ca="1">IF(ISNUMBER(Lois_Levees!AR224),Lois_Levees!AR224*0.001,IF(A227=720,0,""))</f>
        <v/>
      </c>
    </row>
    <row r="228" spans="1:2" x14ac:dyDescent="0.3">
      <c r="A228" s="19" t="str">
        <f ca="1">IF(ISNUMBER(Lois_Levees!AQ225),Lois_Levees!AQ225,IF(A227&lt;720,720,""))</f>
        <v/>
      </c>
      <c r="B228" s="19" t="str">
        <f ca="1">IF(ISNUMBER(Lois_Levees!AR225),Lois_Levees!AR225*0.001,IF(A228=720,0,""))</f>
        <v/>
      </c>
    </row>
    <row r="229" spans="1:2" x14ac:dyDescent="0.3">
      <c r="A229" s="19" t="str">
        <f ca="1">IF(ISNUMBER(Lois_Levees!AQ226),Lois_Levees!AQ226,IF(A228&lt;720,720,""))</f>
        <v/>
      </c>
      <c r="B229" s="19" t="str">
        <f ca="1">IF(ISNUMBER(Lois_Levees!AR226),Lois_Levees!AR226*0.001,IF(A229=720,0,""))</f>
        <v/>
      </c>
    </row>
    <row r="230" spans="1:2" x14ac:dyDescent="0.3">
      <c r="A230" s="19" t="str">
        <f ca="1">IF(ISNUMBER(Lois_Levees!AQ227),Lois_Levees!AQ227,IF(A229&lt;720,720,""))</f>
        <v/>
      </c>
      <c r="B230" s="19" t="str">
        <f ca="1">IF(ISNUMBER(Lois_Levees!AR227),Lois_Levees!AR227*0.001,IF(A230=720,0,""))</f>
        <v/>
      </c>
    </row>
    <row r="231" spans="1:2" x14ac:dyDescent="0.3">
      <c r="A231" s="19" t="str">
        <f ca="1">IF(ISNUMBER(Lois_Levees!AQ228),Lois_Levees!AQ228,IF(A230&lt;720,720,""))</f>
        <v/>
      </c>
      <c r="B231" s="19" t="str">
        <f ca="1">IF(ISNUMBER(Lois_Levees!AR228),Lois_Levees!AR228*0.001,IF(A231=720,0,""))</f>
        <v/>
      </c>
    </row>
    <row r="232" spans="1:2" x14ac:dyDescent="0.3">
      <c r="A232" s="19" t="str">
        <f ca="1">IF(ISNUMBER(Lois_Levees!AQ229),Lois_Levees!AQ229,IF(A231&lt;720,720,""))</f>
        <v/>
      </c>
      <c r="B232" s="19" t="str">
        <f ca="1">IF(ISNUMBER(Lois_Levees!AR229),Lois_Levees!AR229*0.001,IF(A232=720,0,""))</f>
        <v/>
      </c>
    </row>
    <row r="233" spans="1:2" x14ac:dyDescent="0.3">
      <c r="A233" s="19" t="str">
        <f ca="1">IF(ISNUMBER(Lois_Levees!AQ230),Lois_Levees!AQ230,IF(A232&lt;720,720,""))</f>
        <v/>
      </c>
      <c r="B233" s="19" t="str">
        <f ca="1">IF(ISNUMBER(Lois_Levees!AR230),Lois_Levees!AR230*0.001,IF(A233=720,0,""))</f>
        <v/>
      </c>
    </row>
    <row r="234" spans="1:2" x14ac:dyDescent="0.3">
      <c r="A234" s="19" t="str">
        <f ca="1">IF(ISNUMBER(Lois_Levees!AQ231),Lois_Levees!AQ231,IF(A233&lt;720,720,""))</f>
        <v/>
      </c>
      <c r="B234" s="19" t="str">
        <f ca="1">IF(ISNUMBER(Lois_Levees!AR231),Lois_Levees!AR231*0.001,IF(A234=720,0,""))</f>
        <v/>
      </c>
    </row>
    <row r="235" spans="1:2" x14ac:dyDescent="0.3">
      <c r="A235" s="19" t="str">
        <f ca="1">IF(ISNUMBER(Lois_Levees!AQ232),Lois_Levees!AQ232,IF(A234&lt;720,720,""))</f>
        <v/>
      </c>
      <c r="B235" s="19" t="str">
        <f ca="1">IF(ISNUMBER(Lois_Levees!AR232),Lois_Levees!AR232*0.001,IF(A235=720,0,""))</f>
        <v/>
      </c>
    </row>
    <row r="236" spans="1:2" x14ac:dyDescent="0.3">
      <c r="A236" s="19" t="str">
        <f ca="1">IF(ISNUMBER(Lois_Levees!AQ233),Lois_Levees!AQ233,IF(A235&lt;720,720,""))</f>
        <v/>
      </c>
      <c r="B236" s="19" t="str">
        <f ca="1">IF(ISNUMBER(Lois_Levees!AR233),Lois_Levees!AR233*0.001,IF(A236=720,0,""))</f>
        <v/>
      </c>
    </row>
    <row r="237" spans="1:2" x14ac:dyDescent="0.3">
      <c r="A237" s="19" t="str">
        <f ca="1">IF(ISNUMBER(Lois_Levees!AQ234),Lois_Levees!AQ234,IF(A236&lt;720,720,""))</f>
        <v/>
      </c>
      <c r="B237" s="19" t="str">
        <f ca="1">IF(ISNUMBER(Lois_Levees!AR234),Lois_Levees!AR234*0.001,IF(A237=720,0,""))</f>
        <v/>
      </c>
    </row>
    <row r="238" spans="1:2" x14ac:dyDescent="0.3">
      <c r="A238" s="19" t="str">
        <f ca="1">IF(ISNUMBER(Lois_Levees!AQ235),Lois_Levees!AQ235,IF(A237&lt;720,720,""))</f>
        <v/>
      </c>
      <c r="B238" s="19" t="str">
        <f ca="1">IF(ISNUMBER(Lois_Levees!AR235),Lois_Levees!AR235*0.001,IF(A238=720,0,""))</f>
        <v/>
      </c>
    </row>
    <row r="239" spans="1:2" x14ac:dyDescent="0.3">
      <c r="A239" s="19" t="str">
        <f ca="1">IF(ISNUMBER(Lois_Levees!AQ236),Lois_Levees!AQ236,IF(A238&lt;720,720,""))</f>
        <v/>
      </c>
      <c r="B239" s="19" t="str">
        <f ca="1">IF(ISNUMBER(Lois_Levees!AR236),Lois_Levees!AR236*0.001,IF(A239=720,0,""))</f>
        <v/>
      </c>
    </row>
    <row r="240" spans="1:2" x14ac:dyDescent="0.3">
      <c r="A240" s="19" t="str">
        <f ca="1">IF(ISNUMBER(Lois_Levees!AQ237),Lois_Levees!AQ237,IF(A239&lt;720,720,""))</f>
        <v/>
      </c>
      <c r="B240" s="19" t="str">
        <f ca="1">IF(ISNUMBER(Lois_Levees!AR237),Lois_Levees!AR237*0.001,IF(A240=720,0,""))</f>
        <v/>
      </c>
    </row>
    <row r="241" spans="1:2" x14ac:dyDescent="0.3">
      <c r="A241" s="19" t="str">
        <f ca="1">IF(ISNUMBER(Lois_Levees!AQ238),Lois_Levees!AQ238,IF(A240&lt;720,720,""))</f>
        <v/>
      </c>
      <c r="B241" s="19" t="str">
        <f ca="1">IF(ISNUMBER(Lois_Levees!AR238),Lois_Levees!AR238*0.001,IF(A241=720,0,""))</f>
        <v/>
      </c>
    </row>
    <row r="242" spans="1:2" x14ac:dyDescent="0.3">
      <c r="A242" s="19" t="str">
        <f ca="1">IF(ISNUMBER(Lois_Levees!AQ239),Lois_Levees!AQ239,IF(A241&lt;720,720,""))</f>
        <v/>
      </c>
      <c r="B242" s="19" t="str">
        <f ca="1">IF(ISNUMBER(Lois_Levees!AR239),Lois_Levees!AR239*0.001,IF(A242=720,0,""))</f>
        <v/>
      </c>
    </row>
    <row r="243" spans="1:2" x14ac:dyDescent="0.3">
      <c r="A243" s="19" t="str">
        <f ca="1">IF(ISNUMBER(Lois_Levees!AQ240),Lois_Levees!AQ240,IF(A242&lt;720,720,""))</f>
        <v/>
      </c>
      <c r="B243" s="19" t="str">
        <f ca="1">IF(ISNUMBER(Lois_Levees!AR240),Lois_Levees!AR240*0.001,IF(A243=720,0,""))</f>
        <v/>
      </c>
    </row>
    <row r="244" spans="1:2" x14ac:dyDescent="0.3">
      <c r="A244" s="19" t="str">
        <f ca="1">IF(ISNUMBER(Lois_Levees!AQ241),Lois_Levees!AQ241,IF(A243&lt;720,720,""))</f>
        <v/>
      </c>
      <c r="B244" s="19" t="str">
        <f ca="1">IF(ISNUMBER(Lois_Levees!AR241),Lois_Levees!AR241*0.001,IF(A244=720,0,""))</f>
        <v/>
      </c>
    </row>
    <row r="245" spans="1:2" x14ac:dyDescent="0.3">
      <c r="A245" s="19" t="str">
        <f ca="1">IF(ISNUMBER(Lois_Levees!AQ242),Lois_Levees!AQ242,IF(A244&lt;720,720,""))</f>
        <v/>
      </c>
      <c r="B245" s="19" t="str">
        <f ca="1">IF(ISNUMBER(Lois_Levees!AR242),Lois_Levees!AR242*0.001,IF(A245=720,0,""))</f>
        <v/>
      </c>
    </row>
    <row r="246" spans="1:2" x14ac:dyDescent="0.3">
      <c r="A246" s="19" t="str">
        <f ca="1">IF(ISNUMBER(Lois_Levees!AQ243),Lois_Levees!AQ243,IF(A245&lt;720,720,""))</f>
        <v/>
      </c>
      <c r="B246" s="19" t="str">
        <f ca="1">IF(ISNUMBER(Lois_Levees!AR243),Lois_Levees!AR243*0.001,IF(A246=720,0,""))</f>
        <v/>
      </c>
    </row>
    <row r="247" spans="1:2" x14ac:dyDescent="0.3">
      <c r="A247" s="19" t="str">
        <f ca="1">IF(ISNUMBER(Lois_Levees!AQ244),Lois_Levees!AQ244,IF(A246&lt;720,720,""))</f>
        <v/>
      </c>
      <c r="B247" s="19" t="str">
        <f ca="1">IF(ISNUMBER(Lois_Levees!AR244),Lois_Levees!AR244*0.001,IF(A247=720,0,""))</f>
        <v/>
      </c>
    </row>
    <row r="248" spans="1:2" x14ac:dyDescent="0.3">
      <c r="A248" s="19" t="str">
        <f ca="1">IF(ISNUMBER(Lois_Levees!AQ245),Lois_Levees!AQ245,IF(A247&lt;720,720,""))</f>
        <v/>
      </c>
      <c r="B248" s="19" t="str">
        <f ca="1">IF(ISNUMBER(Lois_Levees!AR245),Lois_Levees!AR245*0.001,IF(A248=720,0,""))</f>
        <v/>
      </c>
    </row>
    <row r="249" spans="1:2" x14ac:dyDescent="0.3">
      <c r="A249" s="19" t="str">
        <f ca="1">IF(ISNUMBER(Lois_Levees!AQ246),Lois_Levees!AQ246,IF(A248&lt;720,720,""))</f>
        <v/>
      </c>
      <c r="B249" s="19" t="str">
        <f ca="1">IF(ISNUMBER(Lois_Levees!AR246),Lois_Levees!AR246*0.001,IF(A249=720,0,""))</f>
        <v/>
      </c>
    </row>
    <row r="250" spans="1:2" x14ac:dyDescent="0.3">
      <c r="A250" s="19" t="str">
        <f ca="1">IF(ISNUMBER(Lois_Levees!AQ247),Lois_Levees!AQ247,IF(A249&lt;720,720,""))</f>
        <v/>
      </c>
      <c r="B250" s="19" t="str">
        <f ca="1">IF(ISNUMBER(Lois_Levees!AR247),Lois_Levees!AR247*0.001,IF(A250=720,0,""))</f>
        <v/>
      </c>
    </row>
    <row r="251" spans="1:2" x14ac:dyDescent="0.3">
      <c r="A251" s="19" t="str">
        <f ca="1">IF(ISNUMBER(Lois_Levees!AQ248),Lois_Levees!AQ248,IF(A250&lt;720,720,""))</f>
        <v/>
      </c>
      <c r="B251" s="19" t="str">
        <f ca="1">IF(ISNUMBER(Lois_Levees!AR248),Lois_Levees!AR248*0.001,IF(A251=720,0,""))</f>
        <v/>
      </c>
    </row>
    <row r="252" spans="1:2" x14ac:dyDescent="0.3">
      <c r="A252" s="19" t="str">
        <f ca="1">IF(ISNUMBER(Lois_Levees!AQ249),Lois_Levees!AQ249,IF(A251&lt;720,720,""))</f>
        <v/>
      </c>
      <c r="B252" s="19" t="str">
        <f ca="1">IF(ISNUMBER(Lois_Levees!AR249),Lois_Levees!AR249*0.001,IF(A252=720,0,""))</f>
        <v/>
      </c>
    </row>
    <row r="253" spans="1:2" x14ac:dyDescent="0.3">
      <c r="A253" s="19" t="str">
        <f ca="1">IF(ISNUMBER(Lois_Levees!AQ250),Lois_Levees!AQ250,IF(A252&lt;720,720,""))</f>
        <v/>
      </c>
      <c r="B253" s="19" t="str">
        <f ca="1">IF(ISNUMBER(Lois_Levees!AR250),Lois_Levees!AR250*0.001,IF(A253=720,0,""))</f>
        <v/>
      </c>
    </row>
    <row r="254" spans="1:2" x14ac:dyDescent="0.3">
      <c r="A254" s="19" t="str">
        <f ca="1">IF(ISNUMBER(Lois_Levees!AQ251),Lois_Levees!AQ251,IF(A253&lt;720,720,""))</f>
        <v/>
      </c>
      <c r="B254" s="19" t="str">
        <f ca="1">IF(ISNUMBER(Lois_Levees!AR251),Lois_Levees!AR251*0.001,IF(A254=720,0,""))</f>
        <v/>
      </c>
    </row>
    <row r="255" spans="1:2" x14ac:dyDescent="0.3">
      <c r="A255" s="19" t="str">
        <f ca="1">IF(ISNUMBER(Lois_Levees!AQ252),Lois_Levees!AQ252,IF(A254&lt;720,720,""))</f>
        <v/>
      </c>
      <c r="B255" s="19" t="str">
        <f ca="1">IF(ISNUMBER(Lois_Levees!AR252),Lois_Levees!AR252*0.001,IF(A255=720,0,""))</f>
        <v/>
      </c>
    </row>
    <row r="256" spans="1:2" x14ac:dyDescent="0.3">
      <c r="A256" s="19" t="str">
        <f ca="1">IF(ISNUMBER(Lois_Levees!AQ253),Lois_Levees!AQ253,IF(A255&lt;720,720,""))</f>
        <v/>
      </c>
      <c r="B256" s="19" t="str">
        <f ca="1">IF(ISNUMBER(Lois_Levees!AR253),Lois_Levees!AR253*0.001,IF(A256=720,0,""))</f>
        <v/>
      </c>
    </row>
    <row r="257" spans="1:2" x14ac:dyDescent="0.3">
      <c r="A257" s="19" t="str">
        <f ca="1">IF(ISNUMBER(Lois_Levees!AQ254),Lois_Levees!AQ254,IF(A256&lt;720,720,""))</f>
        <v/>
      </c>
      <c r="B257" s="19" t="str">
        <f ca="1">IF(ISNUMBER(Lois_Levees!AR254),Lois_Levees!AR254*0.001,IF(A257=720,0,""))</f>
        <v/>
      </c>
    </row>
    <row r="258" spans="1:2" x14ac:dyDescent="0.3">
      <c r="A258" s="19" t="str">
        <f ca="1">IF(ISNUMBER(Lois_Levees!AQ255),Lois_Levees!AQ255,IF(A257&lt;720,720,""))</f>
        <v/>
      </c>
      <c r="B258" s="19" t="str">
        <f ca="1">IF(ISNUMBER(Lois_Levees!AR255),Lois_Levees!AR255*0.001,IF(A258=720,0,""))</f>
        <v/>
      </c>
    </row>
    <row r="259" spans="1:2" x14ac:dyDescent="0.3">
      <c r="A259" s="19" t="str">
        <f ca="1">IF(ISNUMBER(Lois_Levees!AQ256),Lois_Levees!AQ256,IF(A258&lt;720,720,""))</f>
        <v/>
      </c>
      <c r="B259" s="19" t="str">
        <f ca="1">IF(ISNUMBER(Lois_Levees!AR256),Lois_Levees!AR256*0.001,IF(A259=720,0,""))</f>
        <v/>
      </c>
    </row>
    <row r="260" spans="1:2" x14ac:dyDescent="0.3">
      <c r="A260" s="19" t="str">
        <f ca="1">IF(ISNUMBER(Lois_Levees!AQ257),Lois_Levees!AQ257,IF(A259&lt;720,720,""))</f>
        <v/>
      </c>
      <c r="B260" s="19" t="str">
        <f ca="1">IF(ISNUMBER(Lois_Levees!AR257),Lois_Levees!AR257*0.001,IF(A260=720,0,""))</f>
        <v/>
      </c>
    </row>
    <row r="261" spans="1:2" x14ac:dyDescent="0.3">
      <c r="A261" s="19" t="str">
        <f ca="1">IF(ISNUMBER(Lois_Levees!AQ258),Lois_Levees!AQ258,IF(A260&lt;720,720,""))</f>
        <v/>
      </c>
      <c r="B261" s="19" t="str">
        <f ca="1">IF(ISNUMBER(Lois_Levees!AR258),Lois_Levees!AR258*0.001,IF(A261=720,0,""))</f>
        <v/>
      </c>
    </row>
    <row r="262" spans="1:2" x14ac:dyDescent="0.3">
      <c r="A262" s="19" t="str">
        <f ca="1">IF(ISNUMBER(Lois_Levees!AQ259),Lois_Levees!AQ259,IF(A261&lt;720,720,""))</f>
        <v/>
      </c>
      <c r="B262" s="19" t="str">
        <f ca="1">IF(ISNUMBER(Lois_Levees!AR259),Lois_Levees!AR259*0.001,IF(A262=720,0,""))</f>
        <v/>
      </c>
    </row>
    <row r="263" spans="1:2" x14ac:dyDescent="0.3">
      <c r="A263" s="19" t="str">
        <f ca="1">IF(ISNUMBER(Lois_Levees!AQ260),Lois_Levees!AQ260,IF(A262&lt;720,720,""))</f>
        <v/>
      </c>
      <c r="B263" s="19" t="str">
        <f ca="1">IF(ISNUMBER(Lois_Levees!AR260),Lois_Levees!AR260*0.001,IF(A263=720,0,""))</f>
        <v/>
      </c>
    </row>
    <row r="264" spans="1:2" x14ac:dyDescent="0.3">
      <c r="A264" s="19" t="str">
        <f ca="1">IF(ISNUMBER(Lois_Levees!AQ261),Lois_Levees!AQ261,IF(A263&lt;720,720,""))</f>
        <v/>
      </c>
      <c r="B264" s="19" t="str">
        <f ca="1">IF(ISNUMBER(Lois_Levees!AR261),Lois_Levees!AR261*0.001,IF(A264=720,0,""))</f>
        <v/>
      </c>
    </row>
    <row r="265" spans="1:2" x14ac:dyDescent="0.3">
      <c r="A265" s="19" t="str">
        <f ca="1">IF(ISNUMBER(Lois_Levees!AQ262),Lois_Levees!AQ262,IF(A264&lt;720,720,""))</f>
        <v/>
      </c>
      <c r="B265" s="19" t="str">
        <f ca="1">IF(ISNUMBER(Lois_Levees!AR262),Lois_Levees!AR262*0.001,IF(A265=720,0,""))</f>
        <v/>
      </c>
    </row>
    <row r="266" spans="1:2" x14ac:dyDescent="0.3">
      <c r="A266" s="19" t="str">
        <f ca="1">IF(ISNUMBER(Lois_Levees!AQ263),Lois_Levees!AQ263,IF(A265&lt;720,720,""))</f>
        <v/>
      </c>
      <c r="B266" s="19" t="str">
        <f ca="1">IF(ISNUMBER(Lois_Levees!AR263),Lois_Levees!AR263*0.001,IF(A266=720,0,""))</f>
        <v/>
      </c>
    </row>
    <row r="267" spans="1:2" x14ac:dyDescent="0.3">
      <c r="A267" s="19" t="str">
        <f ca="1">IF(ISNUMBER(Lois_Levees!AQ264),Lois_Levees!AQ264,IF(A266&lt;720,720,""))</f>
        <v/>
      </c>
      <c r="B267" s="19" t="str">
        <f ca="1">IF(ISNUMBER(Lois_Levees!AR264),Lois_Levees!AR264*0.001,IF(A267=720,0,""))</f>
        <v/>
      </c>
    </row>
    <row r="268" spans="1:2" x14ac:dyDescent="0.3">
      <c r="A268" s="19" t="str">
        <f ca="1">IF(ISNUMBER(Lois_Levees!AQ265),Lois_Levees!AQ265,IF(A267&lt;720,720,""))</f>
        <v/>
      </c>
      <c r="B268" s="19" t="str">
        <f ca="1">IF(ISNUMBER(Lois_Levees!AR265),Lois_Levees!AR265*0.001,IF(A268=720,0,""))</f>
        <v/>
      </c>
    </row>
    <row r="269" spans="1:2" x14ac:dyDescent="0.3">
      <c r="A269" s="19" t="str">
        <f ca="1">IF(ISNUMBER(Lois_Levees!AQ266),Lois_Levees!AQ266,IF(A268&lt;720,720,""))</f>
        <v/>
      </c>
      <c r="B269" s="19" t="str">
        <f ca="1">IF(ISNUMBER(Lois_Levees!AR266),Lois_Levees!AR266*0.001,IF(A269=720,0,""))</f>
        <v/>
      </c>
    </row>
    <row r="270" spans="1:2" x14ac:dyDescent="0.3">
      <c r="A270" s="19" t="str">
        <f ca="1">IF(ISNUMBER(Lois_Levees!AQ267),Lois_Levees!AQ267,IF(A269&lt;720,720,""))</f>
        <v/>
      </c>
      <c r="B270" s="19" t="str">
        <f ca="1">IF(ISNUMBER(Lois_Levees!AR267),Lois_Levees!AR267*0.001,IF(A270=720,0,""))</f>
        <v/>
      </c>
    </row>
    <row r="271" spans="1:2" x14ac:dyDescent="0.3">
      <c r="A271" s="19" t="str">
        <f ca="1">IF(ISNUMBER(Lois_Levees!AQ268),Lois_Levees!AQ268,IF(A270&lt;720,720,""))</f>
        <v/>
      </c>
      <c r="B271" s="19" t="str">
        <f ca="1">IF(ISNUMBER(Lois_Levees!AR268),Lois_Levees!AR268*0.001,IF(A271=720,0,""))</f>
        <v/>
      </c>
    </row>
    <row r="272" spans="1:2" x14ac:dyDescent="0.3">
      <c r="A272" s="19" t="str">
        <f ca="1">IF(ISNUMBER(Lois_Levees!AQ269),Lois_Levees!AQ269,IF(A271&lt;720,720,""))</f>
        <v/>
      </c>
      <c r="B272" s="19" t="str">
        <f ca="1">IF(ISNUMBER(Lois_Levees!AR269),Lois_Levees!AR269*0.001,IF(A272=720,0,""))</f>
        <v/>
      </c>
    </row>
    <row r="273" spans="1:2" x14ac:dyDescent="0.3">
      <c r="A273" s="19" t="str">
        <f ca="1">IF(ISNUMBER(Lois_Levees!AQ270),Lois_Levees!AQ270,IF(A272&lt;720,720,""))</f>
        <v/>
      </c>
      <c r="B273" s="19" t="str">
        <f ca="1">IF(ISNUMBER(Lois_Levees!AR270),Lois_Levees!AR270*0.001,IF(A273=720,0,""))</f>
        <v/>
      </c>
    </row>
    <row r="274" spans="1:2" x14ac:dyDescent="0.3">
      <c r="A274" s="19" t="str">
        <f ca="1">IF(ISNUMBER(Lois_Levees!AQ271),Lois_Levees!AQ271,IF(A273&lt;720,720,""))</f>
        <v/>
      </c>
      <c r="B274" s="19" t="str">
        <f ca="1">IF(ISNUMBER(Lois_Levees!AR271),Lois_Levees!AR271*0.001,IF(A274=720,0,""))</f>
        <v/>
      </c>
    </row>
    <row r="275" spans="1:2" x14ac:dyDescent="0.3">
      <c r="A275" s="19" t="str">
        <f ca="1">IF(ISNUMBER(Lois_Levees!AQ272),Lois_Levees!AQ272,IF(A274&lt;720,720,""))</f>
        <v/>
      </c>
      <c r="B275" s="19" t="str">
        <f ca="1">IF(ISNUMBER(Lois_Levees!AR272),Lois_Levees!AR272*0.001,IF(A275=720,0,""))</f>
        <v/>
      </c>
    </row>
    <row r="276" spans="1:2" x14ac:dyDescent="0.3">
      <c r="A276" s="19" t="str">
        <f ca="1">IF(ISNUMBER(Lois_Levees!AQ273),Lois_Levees!AQ273,IF(A275&lt;720,720,""))</f>
        <v/>
      </c>
      <c r="B276" s="19" t="str">
        <f ca="1">IF(ISNUMBER(Lois_Levees!AR273),Lois_Levees!AR273*0.001,IF(A276=720,0,""))</f>
        <v/>
      </c>
    </row>
    <row r="277" spans="1:2" x14ac:dyDescent="0.3">
      <c r="A277" s="19" t="str">
        <f ca="1">IF(ISNUMBER(Lois_Levees!AQ274),Lois_Levees!AQ274,IF(A276&lt;720,720,""))</f>
        <v/>
      </c>
      <c r="B277" s="19" t="str">
        <f ca="1">IF(ISNUMBER(Lois_Levees!AR274),Lois_Levees!AR274*0.001,IF(A277=720,0,""))</f>
        <v/>
      </c>
    </row>
    <row r="278" spans="1:2" x14ac:dyDescent="0.3">
      <c r="A278" s="19" t="str">
        <f ca="1">IF(ISNUMBER(Lois_Levees!AQ275),Lois_Levees!AQ275,IF(A277&lt;720,720,""))</f>
        <v/>
      </c>
      <c r="B278" s="19" t="str">
        <f ca="1">IF(ISNUMBER(Lois_Levees!AR275),Lois_Levees!AR275*0.001,IF(A278=720,0,""))</f>
        <v/>
      </c>
    </row>
    <row r="279" spans="1:2" x14ac:dyDescent="0.3">
      <c r="A279" s="19" t="str">
        <f ca="1">IF(ISNUMBER(Lois_Levees!AQ276),Lois_Levees!AQ276,IF(A278&lt;720,720,""))</f>
        <v/>
      </c>
      <c r="B279" s="19" t="str">
        <f ca="1">IF(ISNUMBER(Lois_Levees!AR276),Lois_Levees!AR276*0.001,IF(A279=720,0,""))</f>
        <v/>
      </c>
    </row>
    <row r="280" spans="1:2" x14ac:dyDescent="0.3">
      <c r="A280" s="19" t="str">
        <f ca="1">IF(ISNUMBER(Lois_Levees!AQ277),Lois_Levees!AQ277,IF(A279&lt;720,720,""))</f>
        <v/>
      </c>
      <c r="B280" s="19" t="str">
        <f ca="1">IF(ISNUMBER(Lois_Levees!AR277),Lois_Levees!AR277*0.001,IF(A280=720,0,""))</f>
        <v/>
      </c>
    </row>
    <row r="281" spans="1:2" x14ac:dyDescent="0.3">
      <c r="A281" s="19" t="str">
        <f ca="1">IF(ISNUMBER(Lois_Levees!AQ278),Lois_Levees!AQ278,IF(A280&lt;720,720,""))</f>
        <v/>
      </c>
      <c r="B281" s="19" t="str">
        <f ca="1">IF(ISNUMBER(Lois_Levees!AR278),Lois_Levees!AR278*0.001,IF(A281=720,0,""))</f>
        <v/>
      </c>
    </row>
    <row r="282" spans="1:2" x14ac:dyDescent="0.3">
      <c r="A282" s="19" t="str">
        <f ca="1">IF(ISNUMBER(Lois_Levees!AQ279),Lois_Levees!AQ279,IF(A281&lt;720,720,""))</f>
        <v/>
      </c>
      <c r="B282" s="19" t="str">
        <f ca="1">IF(ISNUMBER(Lois_Levees!AR279),Lois_Levees!AR279*0.001,IF(A282=720,0,""))</f>
        <v/>
      </c>
    </row>
    <row r="283" spans="1:2" x14ac:dyDescent="0.3">
      <c r="A283" s="19" t="str">
        <f ca="1">IF(ISNUMBER(Lois_Levees!AQ280),Lois_Levees!AQ280,IF(A282&lt;720,720,""))</f>
        <v/>
      </c>
      <c r="B283" s="19" t="str">
        <f ca="1">IF(ISNUMBER(Lois_Levees!AR280),Lois_Levees!AR280*0.001,IF(A283=720,0,""))</f>
        <v/>
      </c>
    </row>
    <row r="284" spans="1:2" x14ac:dyDescent="0.3">
      <c r="A284" s="19" t="str">
        <f ca="1">IF(ISNUMBER(Lois_Levees!AQ281),Lois_Levees!AQ281,IF(A283&lt;720,720,""))</f>
        <v/>
      </c>
      <c r="B284" s="19" t="str">
        <f ca="1">IF(ISNUMBER(Lois_Levees!AR281),Lois_Levees!AR281*0.001,IF(A284=720,0,""))</f>
        <v/>
      </c>
    </row>
    <row r="285" spans="1:2" x14ac:dyDescent="0.3">
      <c r="A285" s="19" t="str">
        <f ca="1">IF(ISNUMBER(Lois_Levees!AQ282),Lois_Levees!AQ282,IF(A284&lt;720,720,""))</f>
        <v/>
      </c>
      <c r="B285" s="19" t="str">
        <f ca="1">IF(ISNUMBER(Lois_Levees!AR282),Lois_Levees!AR282*0.001,IF(A285=720,0,""))</f>
        <v/>
      </c>
    </row>
    <row r="286" spans="1:2" x14ac:dyDescent="0.3">
      <c r="A286" s="19" t="str">
        <f ca="1">IF(ISNUMBER(Lois_Levees!AQ283),Lois_Levees!AQ283,IF(A285&lt;720,720,""))</f>
        <v/>
      </c>
      <c r="B286" s="19" t="str">
        <f ca="1">IF(ISNUMBER(Lois_Levees!AR283),Lois_Levees!AR283*0.001,IF(A286=720,0,""))</f>
        <v/>
      </c>
    </row>
    <row r="287" spans="1:2" x14ac:dyDescent="0.3">
      <c r="A287" s="19" t="str">
        <f ca="1">IF(ISNUMBER(Lois_Levees!AQ284),Lois_Levees!AQ284,IF(A286&lt;720,720,""))</f>
        <v/>
      </c>
      <c r="B287" s="19" t="str">
        <f ca="1">IF(ISNUMBER(Lois_Levees!AR284),Lois_Levees!AR284*0.001,IF(A287=720,0,""))</f>
        <v/>
      </c>
    </row>
    <row r="288" spans="1:2" x14ac:dyDescent="0.3">
      <c r="A288" s="19" t="str">
        <f ca="1">IF(ISNUMBER(Lois_Levees!AQ285),Lois_Levees!AQ285,IF(A287&lt;720,720,""))</f>
        <v/>
      </c>
      <c r="B288" s="19" t="str">
        <f ca="1">IF(ISNUMBER(Lois_Levees!AR285),Lois_Levees!AR285*0.001,IF(A288=720,0,""))</f>
        <v/>
      </c>
    </row>
    <row r="289" spans="1:2" x14ac:dyDescent="0.3">
      <c r="A289" s="19" t="str">
        <f ca="1">IF(ISNUMBER(Lois_Levees!AQ286),Lois_Levees!AQ286,IF(A288&lt;720,720,""))</f>
        <v/>
      </c>
      <c r="B289" s="19" t="str">
        <f ca="1">IF(ISNUMBER(Lois_Levees!AR286),Lois_Levees!AR286*0.001,IF(A289=720,0,""))</f>
        <v/>
      </c>
    </row>
    <row r="290" spans="1:2" x14ac:dyDescent="0.3">
      <c r="A290" s="19" t="str">
        <f ca="1">IF(ISNUMBER(Lois_Levees!AQ287),Lois_Levees!AQ287,IF(A289&lt;720,720,""))</f>
        <v/>
      </c>
      <c r="B290" s="19" t="str">
        <f ca="1">IF(ISNUMBER(Lois_Levees!AR287),Lois_Levees!AR287*0.001,IF(A290=720,0,""))</f>
        <v/>
      </c>
    </row>
    <row r="291" spans="1:2" x14ac:dyDescent="0.3">
      <c r="A291" s="19" t="str">
        <f ca="1">IF(ISNUMBER(Lois_Levees!AQ288),Lois_Levees!AQ288,IF(A290&lt;720,720,""))</f>
        <v/>
      </c>
      <c r="B291" s="19" t="str">
        <f ca="1">IF(ISNUMBER(Lois_Levees!AR288),Lois_Levees!AR288*0.001,IF(A291=720,0,""))</f>
        <v/>
      </c>
    </row>
    <row r="292" spans="1:2" x14ac:dyDescent="0.3">
      <c r="A292" s="19" t="str">
        <f ca="1">IF(ISNUMBER(Lois_Levees!AQ289),Lois_Levees!AQ289,IF(A291&lt;720,720,""))</f>
        <v/>
      </c>
      <c r="B292" s="19" t="str">
        <f ca="1">IF(ISNUMBER(Lois_Levees!AR289),Lois_Levees!AR289*0.001,IF(A292=720,0,""))</f>
        <v/>
      </c>
    </row>
    <row r="293" spans="1:2" x14ac:dyDescent="0.3">
      <c r="A293" s="19" t="str">
        <f ca="1">IF(ISNUMBER(Lois_Levees!AQ290),Lois_Levees!AQ290,IF(A292&lt;720,720,""))</f>
        <v/>
      </c>
      <c r="B293" s="19" t="str">
        <f ca="1">IF(ISNUMBER(Lois_Levees!AR290),Lois_Levees!AR290*0.001,IF(A293=720,0,""))</f>
        <v/>
      </c>
    </row>
    <row r="294" spans="1:2" x14ac:dyDescent="0.3">
      <c r="A294" s="19" t="str">
        <f ca="1">IF(ISNUMBER(Lois_Levees!AQ291),Lois_Levees!AQ291,IF(A293&lt;720,720,""))</f>
        <v/>
      </c>
      <c r="B294" s="19" t="str">
        <f ca="1">IF(ISNUMBER(Lois_Levees!AR291),Lois_Levees!AR291*0.001,IF(A294=720,0,""))</f>
        <v/>
      </c>
    </row>
    <row r="295" spans="1:2" x14ac:dyDescent="0.3">
      <c r="A295" s="19" t="str">
        <f ca="1">IF(ISNUMBER(Lois_Levees!AQ292),Lois_Levees!AQ292,IF(A294&lt;720,720,""))</f>
        <v/>
      </c>
      <c r="B295" s="19" t="str">
        <f ca="1">IF(ISNUMBER(Lois_Levees!AR292),Lois_Levees!AR292*0.001,IF(A295=720,0,""))</f>
        <v/>
      </c>
    </row>
    <row r="296" spans="1:2" x14ac:dyDescent="0.3">
      <c r="A296" s="19" t="str">
        <f ca="1">IF(ISNUMBER(Lois_Levees!AQ293),Lois_Levees!AQ293,IF(A295&lt;720,720,""))</f>
        <v/>
      </c>
      <c r="B296" s="19" t="str">
        <f ca="1">IF(ISNUMBER(Lois_Levees!AR293),Lois_Levees!AR293*0.001,IF(A296=720,0,""))</f>
        <v/>
      </c>
    </row>
    <row r="297" spans="1:2" x14ac:dyDescent="0.3">
      <c r="A297" s="19" t="str">
        <f ca="1">IF(ISNUMBER(Lois_Levees!AQ294),Lois_Levees!AQ294,IF(A296&lt;720,720,""))</f>
        <v/>
      </c>
      <c r="B297" s="19" t="str">
        <f ca="1">IF(ISNUMBER(Lois_Levees!AR294),Lois_Levees!AR294*0.001,IF(A297=720,0,""))</f>
        <v/>
      </c>
    </row>
    <row r="298" spans="1:2" x14ac:dyDescent="0.3">
      <c r="A298" s="19" t="str">
        <f ca="1">IF(ISNUMBER(Lois_Levees!AQ295),Lois_Levees!AQ295,IF(A297&lt;720,720,""))</f>
        <v/>
      </c>
      <c r="B298" s="19" t="str">
        <f ca="1">IF(ISNUMBER(Lois_Levees!AR295),Lois_Levees!AR295*0.001,IF(A298=720,0,""))</f>
        <v/>
      </c>
    </row>
    <row r="299" spans="1:2" x14ac:dyDescent="0.3">
      <c r="A299" s="19" t="str">
        <f ca="1">IF(ISNUMBER(Lois_Levees!AQ296),Lois_Levees!AQ296,IF(A298&lt;720,720,""))</f>
        <v/>
      </c>
      <c r="B299" s="19" t="str">
        <f ca="1">IF(ISNUMBER(Lois_Levees!AR296),Lois_Levees!AR296*0.001,IF(A299=720,0,""))</f>
        <v/>
      </c>
    </row>
    <row r="300" spans="1:2" x14ac:dyDescent="0.3">
      <c r="A300" s="19" t="str">
        <f ca="1">IF(ISNUMBER(Lois_Levees!AQ297),Lois_Levees!AQ297,IF(A299&lt;720,720,""))</f>
        <v/>
      </c>
      <c r="B300" s="19" t="str">
        <f ca="1">IF(ISNUMBER(Lois_Levees!AR297),Lois_Levees!AR297*0.001,IF(A300=720,0,""))</f>
        <v/>
      </c>
    </row>
    <row r="301" spans="1:2" x14ac:dyDescent="0.3">
      <c r="A301" s="19" t="str">
        <f ca="1">IF(ISNUMBER(Lois_Levees!AQ298),Lois_Levees!AQ298,IF(A300&lt;720,720,""))</f>
        <v/>
      </c>
      <c r="B301" s="19" t="str">
        <f ca="1">IF(ISNUMBER(Lois_Levees!AR298),Lois_Levees!AR298*0.001,IF(A301=720,0,""))</f>
        <v/>
      </c>
    </row>
    <row r="302" spans="1:2" x14ac:dyDescent="0.3">
      <c r="A302" s="19" t="str">
        <f ca="1">IF(ISNUMBER(Lois_Levees!AQ299),Lois_Levees!AQ299,IF(A301&lt;720,720,""))</f>
        <v/>
      </c>
      <c r="B302" s="19" t="str">
        <f ca="1">IF(ISNUMBER(Lois_Levees!AR299),Lois_Levees!AR299*0.001,IF(A302=720,0,""))</f>
        <v/>
      </c>
    </row>
    <row r="303" spans="1:2" x14ac:dyDescent="0.3">
      <c r="A303" s="19" t="str">
        <f ca="1">IF(ISNUMBER(Lois_Levees!AQ300),Lois_Levees!AQ300,IF(A302&lt;720,720,""))</f>
        <v/>
      </c>
      <c r="B303" s="19" t="str">
        <f ca="1">IF(ISNUMBER(Lois_Levees!AR300),Lois_Levees!AR300*0.001,IF(A303=720,0,""))</f>
        <v/>
      </c>
    </row>
    <row r="304" spans="1:2" x14ac:dyDescent="0.3">
      <c r="A304" s="19" t="str">
        <f ca="1">IF(ISNUMBER(Lois_Levees!AQ301),Lois_Levees!AQ301,IF(A303&lt;720,720,""))</f>
        <v/>
      </c>
      <c r="B304" s="19" t="str">
        <f ca="1">IF(ISNUMBER(Lois_Levees!AR301),Lois_Levees!AR301*0.001,IF(A304=720,0,""))</f>
        <v/>
      </c>
    </row>
    <row r="305" spans="1:2" x14ac:dyDescent="0.3">
      <c r="A305" s="19" t="str">
        <f ca="1">IF(ISNUMBER(Lois_Levees!AQ302),Lois_Levees!AQ302,IF(A304&lt;720,720,""))</f>
        <v/>
      </c>
      <c r="B305" s="19" t="str">
        <f ca="1">IF(ISNUMBER(Lois_Levees!AR302),Lois_Levees!AR302*0.001,IF(A305=720,0,""))</f>
        <v/>
      </c>
    </row>
    <row r="306" spans="1:2" x14ac:dyDescent="0.3">
      <c r="A306" s="19" t="str">
        <f ca="1">IF(ISNUMBER(Lois_Levees!AQ303),Lois_Levees!AQ303,IF(A305&lt;720,720,""))</f>
        <v/>
      </c>
      <c r="B306" s="19" t="str">
        <f ca="1">IF(ISNUMBER(Lois_Levees!AR303),Lois_Levees!AR303*0.001,IF(A306=720,0,""))</f>
        <v/>
      </c>
    </row>
    <row r="307" spans="1:2" x14ac:dyDescent="0.3">
      <c r="A307" s="19" t="str">
        <f ca="1">IF(ISNUMBER(Lois_Levees!AQ304),Lois_Levees!AQ304,IF(A306&lt;720,720,""))</f>
        <v/>
      </c>
      <c r="B307" s="19" t="str">
        <f ca="1">IF(ISNUMBER(Lois_Levees!AR304),Lois_Levees!AR304*0.001,IF(A307=720,0,""))</f>
        <v/>
      </c>
    </row>
    <row r="308" spans="1:2" x14ac:dyDescent="0.3">
      <c r="A308" s="19" t="str">
        <f ca="1">IF(ISNUMBER(Lois_Levees!AQ305),Lois_Levees!AQ305,IF(A307&lt;720,720,""))</f>
        <v/>
      </c>
      <c r="B308" s="19" t="str">
        <f ca="1">IF(ISNUMBER(Lois_Levees!AR305),Lois_Levees!AR305*0.001,IF(A308=720,0,""))</f>
        <v/>
      </c>
    </row>
    <row r="309" spans="1:2" x14ac:dyDescent="0.3">
      <c r="A309" s="19" t="str">
        <f ca="1">IF(ISNUMBER(Lois_Levees!AQ306),Lois_Levees!AQ306,IF(A308&lt;720,720,""))</f>
        <v/>
      </c>
      <c r="B309" s="19" t="str">
        <f ca="1">IF(ISNUMBER(Lois_Levees!AR306),Lois_Levees!AR306*0.001,IF(A309=720,0,""))</f>
        <v/>
      </c>
    </row>
    <row r="310" spans="1:2" x14ac:dyDescent="0.3">
      <c r="A310" s="19" t="str">
        <f ca="1">IF(ISNUMBER(Lois_Levees!AQ307),Lois_Levees!AQ307,IF(A309&lt;720,720,""))</f>
        <v/>
      </c>
      <c r="B310" s="19" t="str">
        <f ca="1">IF(ISNUMBER(Lois_Levees!AR307),Lois_Levees!AR307*0.001,IF(A310=720,0,""))</f>
        <v/>
      </c>
    </row>
    <row r="311" spans="1:2" x14ac:dyDescent="0.3">
      <c r="A311" s="19" t="str">
        <f ca="1">IF(ISNUMBER(Lois_Levees!AQ308),Lois_Levees!AQ308,IF(A310&lt;720,720,""))</f>
        <v/>
      </c>
      <c r="B311" s="19" t="str">
        <f ca="1">IF(ISNUMBER(Lois_Levees!AR308),Lois_Levees!AR308*0.001,IF(A311=720,0,""))</f>
        <v/>
      </c>
    </row>
    <row r="312" spans="1:2" x14ac:dyDescent="0.3">
      <c r="A312" s="19" t="str">
        <f ca="1">IF(ISNUMBER(Lois_Levees!AQ309),Lois_Levees!AQ309,IF(A311&lt;720,720,""))</f>
        <v/>
      </c>
      <c r="B312" s="19" t="str">
        <f ca="1">IF(ISNUMBER(Lois_Levees!AR309),Lois_Levees!AR309*0.001,IF(A312=720,0,""))</f>
        <v/>
      </c>
    </row>
    <row r="313" spans="1:2" x14ac:dyDescent="0.3">
      <c r="A313" s="19" t="str">
        <f ca="1">IF(ISNUMBER(Lois_Levees!AQ310),Lois_Levees!AQ310,IF(A312&lt;720,720,""))</f>
        <v/>
      </c>
      <c r="B313" s="19" t="str">
        <f ca="1">IF(ISNUMBER(Lois_Levees!AR310),Lois_Levees!AR310*0.001,IF(A313=720,0,""))</f>
        <v/>
      </c>
    </row>
    <row r="314" spans="1:2" x14ac:dyDescent="0.3">
      <c r="A314" s="19" t="str">
        <f ca="1">IF(ISNUMBER(Lois_Levees!AQ311),Lois_Levees!AQ311,IF(A313&lt;720,720,""))</f>
        <v/>
      </c>
      <c r="B314" s="19" t="str">
        <f ca="1">IF(ISNUMBER(Lois_Levees!AR311),Lois_Levees!AR311*0.001,IF(A314=720,0,""))</f>
        <v/>
      </c>
    </row>
    <row r="315" spans="1:2" x14ac:dyDescent="0.3">
      <c r="A315" s="19" t="str">
        <f ca="1">IF(ISNUMBER(Lois_Levees!AQ312),Lois_Levees!AQ312,IF(A314&lt;720,720,""))</f>
        <v/>
      </c>
      <c r="B315" s="19" t="str">
        <f ca="1">IF(ISNUMBER(Lois_Levees!AR312),Lois_Levees!AR312*0.001,IF(A315=720,0,""))</f>
        <v/>
      </c>
    </row>
    <row r="316" spans="1:2" x14ac:dyDescent="0.3">
      <c r="A316" s="19" t="str">
        <f ca="1">IF(ISNUMBER(Lois_Levees!AQ313),Lois_Levees!AQ313,IF(A315&lt;720,720,""))</f>
        <v/>
      </c>
      <c r="B316" s="19" t="str">
        <f ca="1">IF(ISNUMBER(Lois_Levees!AR313),Lois_Levees!AR313*0.001,IF(A316=720,0,""))</f>
        <v/>
      </c>
    </row>
    <row r="317" spans="1:2" x14ac:dyDescent="0.3">
      <c r="A317" s="19" t="str">
        <f ca="1">IF(ISNUMBER(Lois_Levees!AQ314),Lois_Levees!AQ314,IF(A316&lt;720,720,""))</f>
        <v/>
      </c>
      <c r="B317" s="19" t="str">
        <f ca="1">IF(ISNUMBER(Lois_Levees!AR314),Lois_Levees!AR314*0.001,IF(A317=720,0,""))</f>
        <v/>
      </c>
    </row>
    <row r="318" spans="1:2" x14ac:dyDescent="0.3">
      <c r="A318" s="19" t="str">
        <f ca="1">IF(ISNUMBER(Lois_Levees!AQ315),Lois_Levees!AQ315,IF(A317&lt;720,720,""))</f>
        <v/>
      </c>
      <c r="B318" s="19" t="str">
        <f ca="1">IF(ISNUMBER(Lois_Levees!AR315),Lois_Levees!AR315*0.001,IF(A318=720,0,""))</f>
        <v/>
      </c>
    </row>
    <row r="319" spans="1:2" x14ac:dyDescent="0.3">
      <c r="A319" s="19" t="str">
        <f ca="1">IF(ISNUMBER(Lois_Levees!AQ316),Lois_Levees!AQ316,IF(A318&lt;720,720,""))</f>
        <v/>
      </c>
      <c r="B319" s="19" t="str">
        <f ca="1">IF(ISNUMBER(Lois_Levees!AR316),Lois_Levees!AR316*0.001,IF(A319=720,0,""))</f>
        <v/>
      </c>
    </row>
    <row r="320" spans="1:2" x14ac:dyDescent="0.3">
      <c r="A320" s="19" t="str">
        <f ca="1">IF(ISNUMBER(Lois_Levees!AQ317),Lois_Levees!AQ317,IF(A319&lt;720,720,""))</f>
        <v/>
      </c>
      <c r="B320" s="19" t="str">
        <f ca="1">IF(ISNUMBER(Lois_Levees!AR317),Lois_Levees!AR317*0.001,IF(A320=720,0,""))</f>
        <v/>
      </c>
    </row>
    <row r="321" spans="1:2" x14ac:dyDescent="0.3">
      <c r="A321" s="19" t="str">
        <f ca="1">IF(ISNUMBER(Lois_Levees!AQ318),Lois_Levees!AQ318,IF(A320&lt;720,720,""))</f>
        <v/>
      </c>
      <c r="B321" s="19" t="str">
        <f ca="1">IF(ISNUMBER(Lois_Levees!AR318),Lois_Levees!AR318*0.001,IF(A321=720,0,""))</f>
        <v/>
      </c>
    </row>
    <row r="322" spans="1:2" x14ac:dyDescent="0.3">
      <c r="A322" s="19" t="str">
        <f ca="1">IF(ISNUMBER(Lois_Levees!AQ319),Lois_Levees!AQ319,IF(A321&lt;720,720,""))</f>
        <v/>
      </c>
      <c r="B322" s="19" t="str">
        <f ca="1">IF(ISNUMBER(Lois_Levees!AR319),Lois_Levees!AR319*0.001,IF(A322=720,0,""))</f>
        <v/>
      </c>
    </row>
    <row r="323" spans="1:2" x14ac:dyDescent="0.3">
      <c r="A323" s="19" t="str">
        <f ca="1">IF(ISNUMBER(Lois_Levees!AQ320),Lois_Levees!AQ320,IF(A322&lt;720,720,""))</f>
        <v/>
      </c>
      <c r="B323" s="19" t="str">
        <f ca="1">IF(ISNUMBER(Lois_Levees!AR320),Lois_Levees!AR320*0.001,IF(A323=720,0,""))</f>
        <v/>
      </c>
    </row>
    <row r="324" spans="1:2" x14ac:dyDescent="0.3">
      <c r="A324" s="19" t="str">
        <f ca="1">IF(ISNUMBER(Lois_Levees!AQ321),Lois_Levees!AQ321,IF(A323&lt;720,720,""))</f>
        <v/>
      </c>
      <c r="B324" s="19" t="str">
        <f ca="1">IF(ISNUMBER(Lois_Levees!AR321),Lois_Levees!AR321*0.001,IF(A324=720,0,""))</f>
        <v/>
      </c>
    </row>
    <row r="325" spans="1:2" x14ac:dyDescent="0.3">
      <c r="A325" s="19" t="str">
        <f ca="1">IF(ISNUMBER(Lois_Levees!AQ322),Lois_Levees!AQ322,IF(A324&lt;720,720,""))</f>
        <v/>
      </c>
      <c r="B325" s="19" t="str">
        <f ca="1">IF(ISNUMBER(Lois_Levees!AR322),Lois_Levees!AR322*0.001,IF(A325=720,0,""))</f>
        <v/>
      </c>
    </row>
    <row r="326" spans="1:2" x14ac:dyDescent="0.3">
      <c r="A326" s="19" t="str">
        <f ca="1">IF(ISNUMBER(Lois_Levees!AQ323),Lois_Levees!AQ323,IF(A325&lt;720,720,""))</f>
        <v/>
      </c>
      <c r="B326" s="19" t="str">
        <f ca="1">IF(ISNUMBER(Lois_Levees!AR323),Lois_Levees!AR323*0.001,IF(A326=720,0,""))</f>
        <v/>
      </c>
    </row>
    <row r="327" spans="1:2" x14ac:dyDescent="0.3">
      <c r="A327" s="19" t="str">
        <f ca="1">IF(ISNUMBER(Lois_Levees!AQ324),Lois_Levees!AQ324,IF(A326&lt;720,720,""))</f>
        <v/>
      </c>
      <c r="B327" s="19" t="str">
        <f ca="1">IF(ISNUMBER(Lois_Levees!AR324),Lois_Levees!AR324*0.001,IF(A327=720,0,""))</f>
        <v/>
      </c>
    </row>
    <row r="328" spans="1:2" x14ac:dyDescent="0.3">
      <c r="A328" s="19" t="str">
        <f ca="1">IF(ISNUMBER(Lois_Levees!AQ325),Lois_Levees!AQ325,IF(A327&lt;720,720,""))</f>
        <v/>
      </c>
      <c r="B328" s="19" t="str">
        <f ca="1">IF(ISNUMBER(Lois_Levees!AR325),Lois_Levees!AR325*0.001,IF(A328=720,0,""))</f>
        <v/>
      </c>
    </row>
    <row r="329" spans="1:2" x14ac:dyDescent="0.3">
      <c r="A329" s="19" t="str">
        <f ca="1">IF(ISNUMBER(Lois_Levees!AQ326),Lois_Levees!AQ326,IF(A328&lt;720,720,""))</f>
        <v/>
      </c>
      <c r="B329" s="19" t="str">
        <f ca="1">IF(ISNUMBER(Lois_Levees!AR326),Lois_Levees!AR326*0.001,IF(A329=720,0,""))</f>
        <v/>
      </c>
    </row>
    <row r="330" spans="1:2" x14ac:dyDescent="0.3">
      <c r="A330" s="19" t="str">
        <f ca="1">IF(ISNUMBER(Lois_Levees!AQ327),Lois_Levees!AQ327,IF(A329&lt;720,720,""))</f>
        <v/>
      </c>
      <c r="B330" s="19" t="str">
        <f ca="1">IF(ISNUMBER(Lois_Levees!AR327),Lois_Levees!AR327*0.001,IF(A330=720,0,""))</f>
        <v/>
      </c>
    </row>
    <row r="331" spans="1:2" x14ac:dyDescent="0.3">
      <c r="A331" s="19" t="str">
        <f ca="1">IF(ISNUMBER(Lois_Levees!AQ328),Lois_Levees!AQ328,IF(A330&lt;720,720,""))</f>
        <v/>
      </c>
      <c r="B331" s="19" t="str">
        <f ca="1">IF(ISNUMBER(Lois_Levees!AR328),Lois_Levees!AR328*0.001,IF(A331=720,0,""))</f>
        <v/>
      </c>
    </row>
    <row r="332" spans="1:2" x14ac:dyDescent="0.3">
      <c r="A332" s="19" t="str">
        <f ca="1">IF(ISNUMBER(Lois_Levees!AQ329),Lois_Levees!AQ329,IF(A331&lt;720,720,""))</f>
        <v/>
      </c>
      <c r="B332" s="19" t="str">
        <f ca="1">IF(ISNUMBER(Lois_Levees!AR329),Lois_Levees!AR329*0.001,IF(A332=720,0,""))</f>
        <v/>
      </c>
    </row>
    <row r="333" spans="1:2" x14ac:dyDescent="0.3">
      <c r="A333" s="19" t="str">
        <f ca="1">IF(ISNUMBER(Lois_Levees!AQ330),Lois_Levees!AQ330,IF(A332&lt;720,720,""))</f>
        <v/>
      </c>
      <c r="B333" s="19" t="str">
        <f ca="1">IF(ISNUMBER(Lois_Levees!AR330),Lois_Levees!AR330*0.001,IF(A333=720,0,""))</f>
        <v/>
      </c>
    </row>
    <row r="334" spans="1:2" x14ac:dyDescent="0.3">
      <c r="A334" s="19" t="str">
        <f ca="1">IF(ISNUMBER(Lois_Levees!AQ331),Lois_Levees!AQ331,IF(A333&lt;720,720,""))</f>
        <v/>
      </c>
      <c r="B334" s="19" t="str">
        <f ca="1">IF(ISNUMBER(Lois_Levees!AR331),Lois_Levees!AR331*0.001,IF(A334=720,0,""))</f>
        <v/>
      </c>
    </row>
    <row r="335" spans="1:2" x14ac:dyDescent="0.3">
      <c r="A335" s="19" t="str">
        <f ca="1">IF(ISNUMBER(Lois_Levees!AQ332),Lois_Levees!AQ332,IF(A334&lt;720,720,""))</f>
        <v/>
      </c>
      <c r="B335" s="19" t="str">
        <f ca="1">IF(ISNUMBER(Lois_Levees!AR332),Lois_Levees!AR332*0.001,IF(A335=720,0,""))</f>
        <v/>
      </c>
    </row>
    <row r="336" spans="1:2" x14ac:dyDescent="0.3">
      <c r="A336" s="19" t="str">
        <f ca="1">IF(ISNUMBER(Lois_Levees!AQ333),Lois_Levees!AQ333,IF(A335&lt;720,720,""))</f>
        <v/>
      </c>
      <c r="B336" s="19" t="str">
        <f ca="1">IF(ISNUMBER(Lois_Levees!AR333),Lois_Levees!AR333*0.001,IF(A336=720,0,""))</f>
        <v/>
      </c>
    </row>
    <row r="337" spans="1:2" x14ac:dyDescent="0.3">
      <c r="A337" s="19" t="str">
        <f ca="1">IF(ISNUMBER(Lois_Levees!AQ334),Lois_Levees!AQ334,IF(A336&lt;720,720,""))</f>
        <v/>
      </c>
      <c r="B337" s="19" t="str">
        <f ca="1">IF(ISNUMBER(Lois_Levees!AR334),Lois_Levees!AR334*0.001,IF(A337=720,0,""))</f>
        <v/>
      </c>
    </row>
    <row r="338" spans="1:2" x14ac:dyDescent="0.3">
      <c r="A338" s="19" t="str">
        <f ca="1">IF(ISNUMBER(Lois_Levees!AQ335),Lois_Levees!AQ335,IF(A337&lt;720,720,""))</f>
        <v/>
      </c>
      <c r="B338" s="19" t="str">
        <f ca="1">IF(ISNUMBER(Lois_Levees!AR335),Lois_Levees!AR335*0.001,IF(A338=720,0,""))</f>
        <v/>
      </c>
    </row>
    <row r="339" spans="1:2" x14ac:dyDescent="0.3">
      <c r="A339" s="19" t="str">
        <f ca="1">IF(ISNUMBER(Lois_Levees!AQ336),Lois_Levees!AQ336,IF(A338&lt;720,720,""))</f>
        <v/>
      </c>
      <c r="B339" s="19" t="str">
        <f ca="1">IF(ISNUMBER(Lois_Levees!AR336),Lois_Levees!AR336*0.001,IF(A339=720,0,""))</f>
        <v/>
      </c>
    </row>
    <row r="340" spans="1:2" x14ac:dyDescent="0.3">
      <c r="A340" s="19" t="str">
        <f ca="1">IF(ISNUMBER(Lois_Levees!AQ337),Lois_Levees!AQ337,IF(A339&lt;720,720,""))</f>
        <v/>
      </c>
      <c r="B340" s="19" t="str">
        <f ca="1">IF(ISNUMBER(Lois_Levees!AR337),Lois_Levees!AR337*0.001,IF(A340=720,0,""))</f>
        <v/>
      </c>
    </row>
    <row r="341" spans="1:2" x14ac:dyDescent="0.3">
      <c r="A341" s="19" t="str">
        <f ca="1">IF(ISNUMBER(Lois_Levees!AQ338),Lois_Levees!AQ338,IF(A340&lt;720,720,""))</f>
        <v/>
      </c>
      <c r="B341" s="19" t="str">
        <f ca="1">IF(ISNUMBER(Lois_Levees!AR338),Lois_Levees!AR338*0.001,IF(A341=720,0,""))</f>
        <v/>
      </c>
    </row>
    <row r="342" spans="1:2" x14ac:dyDescent="0.3">
      <c r="A342" s="19" t="str">
        <f ca="1">IF(ISNUMBER(Lois_Levees!AQ339),Lois_Levees!AQ339,IF(A341&lt;720,720,""))</f>
        <v/>
      </c>
      <c r="B342" s="19" t="str">
        <f ca="1">IF(ISNUMBER(Lois_Levees!AR339),Lois_Levees!AR339*0.001,IF(A342=720,0,""))</f>
        <v/>
      </c>
    </row>
    <row r="343" spans="1:2" x14ac:dyDescent="0.3">
      <c r="A343" s="19" t="str">
        <f ca="1">IF(ISNUMBER(Lois_Levees!AQ340),Lois_Levees!AQ340,IF(A342&lt;720,720,""))</f>
        <v/>
      </c>
      <c r="B343" s="19" t="str">
        <f ca="1">IF(ISNUMBER(Lois_Levees!AR340),Lois_Levees!AR340*0.001,IF(A343=720,0,""))</f>
        <v/>
      </c>
    </row>
    <row r="344" spans="1:2" x14ac:dyDescent="0.3">
      <c r="A344" s="19" t="str">
        <f ca="1">IF(ISNUMBER(Lois_Levees!AQ341),Lois_Levees!AQ341,IF(A343&lt;720,720,""))</f>
        <v/>
      </c>
      <c r="B344" s="19" t="str">
        <f ca="1">IF(ISNUMBER(Lois_Levees!AR341),Lois_Levees!AR341*0.001,IF(A344=720,0,""))</f>
        <v/>
      </c>
    </row>
    <row r="345" spans="1:2" x14ac:dyDescent="0.3">
      <c r="A345" s="19" t="str">
        <f ca="1">IF(ISNUMBER(Lois_Levees!AQ342),Lois_Levees!AQ342,IF(A344&lt;720,720,""))</f>
        <v/>
      </c>
      <c r="B345" s="19" t="str">
        <f ca="1">IF(ISNUMBER(Lois_Levees!AR342),Lois_Levees!AR342*0.001,IF(A345=720,0,""))</f>
        <v/>
      </c>
    </row>
    <row r="346" spans="1:2" x14ac:dyDescent="0.3">
      <c r="A346" s="19" t="str">
        <f ca="1">IF(ISNUMBER(Lois_Levees!AQ343),Lois_Levees!AQ343,IF(A345&lt;720,720,""))</f>
        <v/>
      </c>
      <c r="B346" s="19" t="str">
        <f ca="1">IF(ISNUMBER(Lois_Levees!AR343),Lois_Levees!AR343*0.001,IF(A346=720,0,""))</f>
        <v/>
      </c>
    </row>
    <row r="347" spans="1:2" x14ac:dyDescent="0.3">
      <c r="A347" s="19" t="str">
        <f ca="1">IF(ISNUMBER(Lois_Levees!AQ344),Lois_Levees!AQ344,IF(A346&lt;720,720,""))</f>
        <v/>
      </c>
      <c r="B347" s="19" t="str">
        <f ca="1">IF(ISNUMBER(Lois_Levees!AR344),Lois_Levees!AR344*0.001,IF(A347=720,0,""))</f>
        <v/>
      </c>
    </row>
    <row r="348" spans="1:2" x14ac:dyDescent="0.3">
      <c r="A348" s="19" t="str">
        <f ca="1">IF(ISNUMBER(Lois_Levees!AQ345),Lois_Levees!AQ345,IF(A347&lt;720,720,""))</f>
        <v/>
      </c>
      <c r="B348" s="19" t="str">
        <f ca="1">IF(ISNUMBER(Lois_Levees!AR345),Lois_Levees!AR345*0.001,IF(A348=720,0,""))</f>
        <v/>
      </c>
    </row>
    <row r="349" spans="1:2" x14ac:dyDescent="0.3">
      <c r="A349" s="19" t="str">
        <f ca="1">IF(ISNUMBER(Lois_Levees!AQ346),Lois_Levees!AQ346,IF(A348&lt;720,720,""))</f>
        <v/>
      </c>
      <c r="B349" s="19" t="str">
        <f ca="1">IF(ISNUMBER(Lois_Levees!AR346),Lois_Levees!AR346*0.001,IF(A349=720,0,""))</f>
        <v/>
      </c>
    </row>
    <row r="350" spans="1:2" x14ac:dyDescent="0.3">
      <c r="A350" s="19" t="str">
        <f ca="1">IF(ISNUMBER(Lois_Levees!AQ347),Lois_Levees!AQ347,IF(A349&lt;720,720,""))</f>
        <v/>
      </c>
      <c r="B350" s="19" t="str">
        <f ca="1">IF(ISNUMBER(Lois_Levees!AR347),Lois_Levees!AR347*0.001,IF(A350=720,0,""))</f>
        <v/>
      </c>
    </row>
    <row r="351" spans="1:2" x14ac:dyDescent="0.3">
      <c r="A351" s="19" t="str">
        <f ca="1">IF(ISNUMBER(Lois_Levees!AQ348),Lois_Levees!AQ348,IF(A350&lt;720,720,""))</f>
        <v/>
      </c>
      <c r="B351" s="19" t="str">
        <f ca="1">IF(ISNUMBER(Lois_Levees!AR348),Lois_Levees!AR348*0.001,IF(A351=720,0,""))</f>
        <v/>
      </c>
    </row>
    <row r="352" spans="1:2" x14ac:dyDescent="0.3">
      <c r="A352" s="19" t="str">
        <f ca="1">IF(ISNUMBER(Lois_Levees!AQ349),Lois_Levees!AQ349,IF(A351&lt;720,720,""))</f>
        <v/>
      </c>
      <c r="B352" s="19" t="str">
        <f ca="1">IF(ISNUMBER(Lois_Levees!AR349),Lois_Levees!AR349*0.001,IF(A352=720,0,""))</f>
        <v/>
      </c>
    </row>
    <row r="353" spans="1:2" x14ac:dyDescent="0.3">
      <c r="A353" s="19" t="str">
        <f ca="1">IF(ISNUMBER(Lois_Levees!AQ350),Lois_Levees!AQ350,IF(A352&lt;720,720,""))</f>
        <v/>
      </c>
      <c r="B353" s="19" t="str">
        <f ca="1">IF(ISNUMBER(Lois_Levees!AR350),Lois_Levees!AR350*0.001,IF(A353=720,0,""))</f>
        <v/>
      </c>
    </row>
    <row r="354" spans="1:2" x14ac:dyDescent="0.3">
      <c r="A354" s="19" t="str">
        <f ca="1">IF(ISNUMBER(Lois_Levees!AQ351),Lois_Levees!AQ351,IF(A353&lt;720,720,""))</f>
        <v/>
      </c>
      <c r="B354" s="19" t="str">
        <f ca="1">IF(ISNUMBER(Lois_Levees!AR351),Lois_Levees!AR351*0.001,IF(A354=720,0,""))</f>
        <v/>
      </c>
    </row>
    <row r="355" spans="1:2" x14ac:dyDescent="0.3">
      <c r="A355" s="19" t="str">
        <f ca="1">IF(ISNUMBER(Lois_Levees!AQ352),Lois_Levees!AQ352,IF(A354&lt;720,720,""))</f>
        <v/>
      </c>
      <c r="B355" s="19" t="str">
        <f ca="1">IF(ISNUMBER(Lois_Levees!AR352),Lois_Levees!AR352*0.001,IF(A355=720,0,""))</f>
        <v/>
      </c>
    </row>
    <row r="356" spans="1:2" x14ac:dyDescent="0.3">
      <c r="A356" s="19" t="str">
        <f ca="1">IF(ISNUMBER(Lois_Levees!AQ353),Lois_Levees!AQ353,IF(A355&lt;720,720,""))</f>
        <v/>
      </c>
      <c r="B356" s="19" t="str">
        <f ca="1">IF(ISNUMBER(Lois_Levees!AR353),Lois_Levees!AR353*0.001,IF(A356=720,0,""))</f>
        <v/>
      </c>
    </row>
    <row r="357" spans="1:2" x14ac:dyDescent="0.3">
      <c r="A357" s="19" t="str">
        <f ca="1">IF(ISNUMBER(Lois_Levees!AQ354),Lois_Levees!AQ354,IF(A356&lt;720,720,""))</f>
        <v/>
      </c>
      <c r="B357" s="19" t="str">
        <f ca="1">IF(ISNUMBER(Lois_Levees!AR354),Lois_Levees!AR354*0.001,IF(A357=720,0,""))</f>
        <v/>
      </c>
    </row>
    <row r="358" spans="1:2" x14ac:dyDescent="0.3">
      <c r="A358" s="19" t="str">
        <f ca="1">IF(ISNUMBER(Lois_Levees!AQ355),Lois_Levees!AQ355,IF(A357&lt;720,720,""))</f>
        <v/>
      </c>
      <c r="B358" s="19" t="str">
        <f ca="1">IF(ISNUMBER(Lois_Levees!AR355),Lois_Levees!AR355*0.001,IF(A358=720,0,""))</f>
        <v/>
      </c>
    </row>
    <row r="359" spans="1:2" x14ac:dyDescent="0.3">
      <c r="A359" s="19" t="str">
        <f ca="1">IF(ISNUMBER(Lois_Levees!AQ356),Lois_Levees!AQ356,IF(A358&lt;720,720,""))</f>
        <v/>
      </c>
      <c r="B359" s="19" t="str">
        <f ca="1">IF(ISNUMBER(Lois_Levees!AR356),Lois_Levees!AR356*0.001,IF(A359=720,0,""))</f>
        <v/>
      </c>
    </row>
    <row r="360" spans="1:2" x14ac:dyDescent="0.3">
      <c r="A360" s="19" t="str">
        <f ca="1">IF(ISNUMBER(Lois_Levees!AQ357),Lois_Levees!AQ357,IF(A359&lt;720,720,""))</f>
        <v/>
      </c>
      <c r="B360" s="19" t="str">
        <f ca="1">IF(ISNUMBER(Lois_Levees!AR357),Lois_Levees!AR357*0.001,IF(A360=720,0,""))</f>
        <v/>
      </c>
    </row>
    <row r="361" spans="1:2" x14ac:dyDescent="0.3">
      <c r="A361" s="19" t="str">
        <f ca="1">IF(ISNUMBER(Lois_Levees!AQ358),Lois_Levees!AQ358,IF(A360&lt;720,720,""))</f>
        <v/>
      </c>
      <c r="B361" s="19" t="str">
        <f ca="1">IF(ISNUMBER(Lois_Levees!AR358),Lois_Levees!AR358*0.001,IF(A361=720,0,""))</f>
        <v/>
      </c>
    </row>
    <row r="362" spans="1:2" x14ac:dyDescent="0.3">
      <c r="A362" s="19" t="str">
        <f ca="1">IF(ISNUMBER(Lois_Levees!AQ359),Lois_Levees!AQ359,IF(A361&lt;720,720,""))</f>
        <v/>
      </c>
      <c r="B362" s="19" t="str">
        <f ca="1">IF(ISNUMBER(Lois_Levees!AR359),Lois_Levees!AR359*0.001,IF(A362=720,0,""))</f>
        <v/>
      </c>
    </row>
    <row r="363" spans="1:2" x14ac:dyDescent="0.3">
      <c r="A363" s="19" t="str">
        <f ca="1">IF(ISNUMBER(Lois_Levees!AQ360),Lois_Levees!AQ360,IF(A362&lt;720,720,""))</f>
        <v/>
      </c>
      <c r="B363" s="19" t="str">
        <f ca="1">IF(ISNUMBER(Lois_Levees!AR360),Lois_Levees!AR360*0.001,IF(A363=720,0,""))</f>
        <v/>
      </c>
    </row>
    <row r="364" spans="1:2" x14ac:dyDescent="0.3">
      <c r="A364" s="19" t="str">
        <f ca="1">IF(ISNUMBER(Lois_Levees!AQ361),Lois_Levees!AQ361,IF(A363&lt;720,720,""))</f>
        <v/>
      </c>
      <c r="B364" s="19" t="str">
        <f ca="1">IF(ISNUMBER(Lois_Levees!AR361),Lois_Levees!AR361*0.001,IF(A364=720,0,""))</f>
        <v/>
      </c>
    </row>
    <row r="365" spans="1:2" x14ac:dyDescent="0.3">
      <c r="A365" s="19" t="str">
        <f ca="1">IF(ISNUMBER(Lois_Levees!AQ362),Lois_Levees!AQ362,IF(A364&lt;720,720,""))</f>
        <v/>
      </c>
      <c r="B365" s="19" t="str">
        <f ca="1">IF(ISNUMBER(Lois_Levees!AR362),Lois_Levees!AR362*0.001,IF(A365=720,0,""))</f>
        <v/>
      </c>
    </row>
    <row r="366" spans="1:2" x14ac:dyDescent="0.3">
      <c r="A366" s="19" t="str">
        <f ca="1">IF(ISNUMBER(Lois_Levees!AQ363),Lois_Levees!AQ363,IF(A365&lt;720,720,""))</f>
        <v/>
      </c>
      <c r="B366" s="19" t="str">
        <f ca="1">IF(ISNUMBER(Lois_Levees!AR363),Lois_Levees!AR363*0.001,IF(A366=720,0,""))</f>
        <v/>
      </c>
    </row>
    <row r="367" spans="1:2" x14ac:dyDescent="0.3">
      <c r="A367" s="19" t="str">
        <f ca="1">IF(ISNUMBER(Lois_Levees!AQ364),Lois_Levees!AQ364,IF(A366&lt;720,720,""))</f>
        <v/>
      </c>
      <c r="B367" s="19" t="str">
        <f ca="1">IF(ISNUMBER(Lois_Levees!AR364),Lois_Levees!AR364*0.001,IF(A367=720,0,""))</f>
        <v/>
      </c>
    </row>
    <row r="368" spans="1:2" x14ac:dyDescent="0.3">
      <c r="A368" s="19" t="str">
        <f ca="1">IF(ISNUMBER(Lois_Levees!AQ365),Lois_Levees!AQ365,IF(A367&lt;720,720,""))</f>
        <v/>
      </c>
      <c r="B368" s="19" t="str">
        <f ca="1">IF(ISNUMBER(Lois_Levees!AR365),Lois_Levees!AR365*0.001,IF(A368=720,0,""))</f>
        <v/>
      </c>
    </row>
    <row r="369" spans="1:2" x14ac:dyDescent="0.3">
      <c r="A369" s="19" t="str">
        <f ca="1">IF(ISNUMBER(Lois_Levees!AQ366),Lois_Levees!AQ366,IF(A368&lt;720,720,""))</f>
        <v/>
      </c>
      <c r="B369" s="19" t="str">
        <f ca="1">IF(ISNUMBER(Lois_Levees!AR366),Lois_Levees!AR366*0.001,IF(A369=720,0,""))</f>
        <v/>
      </c>
    </row>
    <row r="370" spans="1:2" x14ac:dyDescent="0.3">
      <c r="A370" s="19" t="str">
        <f ca="1">IF(ISNUMBER(Lois_Levees!AQ367),Lois_Levees!AQ367,IF(A369&lt;720,720,""))</f>
        <v/>
      </c>
      <c r="B370" s="19" t="str">
        <f ca="1">IF(ISNUMBER(Lois_Levees!AR367),Lois_Levees!AR367*0.001,IF(A370=720,0,""))</f>
        <v/>
      </c>
    </row>
    <row r="371" spans="1:2" x14ac:dyDescent="0.3">
      <c r="A371" s="19" t="str">
        <f ca="1">IF(ISNUMBER(Lois_Levees!AQ368),Lois_Levees!AQ368,IF(A370&lt;720,720,""))</f>
        <v/>
      </c>
      <c r="B371" s="19" t="str">
        <f ca="1">IF(ISNUMBER(Lois_Levees!AR368),Lois_Levees!AR368*0.001,IF(A371=720,0,""))</f>
        <v/>
      </c>
    </row>
    <row r="372" spans="1:2" x14ac:dyDescent="0.3">
      <c r="A372" s="19" t="str">
        <f ca="1">IF(ISNUMBER(Lois_Levees!AQ369),Lois_Levees!AQ369,IF(A371&lt;720,720,""))</f>
        <v/>
      </c>
      <c r="B372" s="19" t="str">
        <f ca="1">IF(ISNUMBER(Lois_Levees!AR369),Lois_Levees!AR369*0.001,IF(A372=720,0,""))</f>
        <v/>
      </c>
    </row>
    <row r="373" spans="1:2" x14ac:dyDescent="0.3">
      <c r="A373" s="19" t="str">
        <f ca="1">IF(ISNUMBER(Lois_Levees!AQ370),Lois_Levees!AQ370,IF(A372&lt;720,720,""))</f>
        <v/>
      </c>
      <c r="B373" s="19" t="str">
        <f ca="1">IF(ISNUMBER(Lois_Levees!AR370),Lois_Levees!AR370*0.001,IF(A373=720,0,""))</f>
        <v/>
      </c>
    </row>
    <row r="374" spans="1:2" x14ac:dyDescent="0.3">
      <c r="A374" s="19" t="str">
        <f ca="1">IF(ISNUMBER(Lois_Levees!AQ371),Lois_Levees!AQ371,IF(A373&lt;720,720,""))</f>
        <v/>
      </c>
      <c r="B374" s="19" t="str">
        <f ca="1">IF(ISNUMBER(Lois_Levees!AR371),Lois_Levees!AR371*0.001,IF(A374=720,0,""))</f>
        <v/>
      </c>
    </row>
    <row r="375" spans="1:2" x14ac:dyDescent="0.3">
      <c r="A375" s="19" t="str">
        <f ca="1">IF(ISNUMBER(Lois_Levees!AQ372),Lois_Levees!AQ372,IF(A374&lt;720,720,""))</f>
        <v/>
      </c>
      <c r="B375" s="19" t="str">
        <f ca="1">IF(ISNUMBER(Lois_Levees!AR372),Lois_Levees!AR372*0.001,IF(A375=720,0,""))</f>
        <v/>
      </c>
    </row>
    <row r="376" spans="1:2" x14ac:dyDescent="0.3">
      <c r="A376" s="19" t="str">
        <f ca="1">IF(ISNUMBER(Lois_Levees!AQ373),Lois_Levees!AQ373,IF(A375&lt;720,720,""))</f>
        <v/>
      </c>
      <c r="B376" s="19" t="str">
        <f ca="1">IF(ISNUMBER(Lois_Levees!AR373),Lois_Levees!AR373*0.001,IF(A376=720,0,""))</f>
        <v/>
      </c>
    </row>
    <row r="377" spans="1:2" x14ac:dyDescent="0.3">
      <c r="A377" s="19" t="str">
        <f ca="1">IF(ISNUMBER(Lois_Levees!AQ374),Lois_Levees!AQ374,IF(A376&lt;720,720,""))</f>
        <v/>
      </c>
      <c r="B377" s="19" t="str">
        <f ca="1">IF(ISNUMBER(Lois_Levees!AR374),Lois_Levees!AR374*0.001,IF(A377=720,0,""))</f>
        <v/>
      </c>
    </row>
    <row r="378" spans="1:2" x14ac:dyDescent="0.3">
      <c r="A378" s="19" t="str">
        <f ca="1">IF(ISNUMBER(Lois_Levees!AQ375),Lois_Levees!AQ375,IF(A377&lt;720,720,""))</f>
        <v/>
      </c>
      <c r="B378" s="19" t="str">
        <f ca="1">IF(ISNUMBER(Lois_Levees!AR375),Lois_Levees!AR375*0.001,IF(A378=720,0,""))</f>
        <v/>
      </c>
    </row>
    <row r="379" spans="1:2" x14ac:dyDescent="0.3">
      <c r="A379" s="19" t="str">
        <f ca="1">IF(ISNUMBER(Lois_Levees!AQ376),Lois_Levees!AQ376,IF(A378&lt;720,720,""))</f>
        <v/>
      </c>
      <c r="B379" s="19" t="str">
        <f ca="1">IF(ISNUMBER(Lois_Levees!AR376),Lois_Levees!AR376*0.001,IF(A379=720,0,""))</f>
        <v/>
      </c>
    </row>
    <row r="380" spans="1:2" x14ac:dyDescent="0.3">
      <c r="A380" s="19" t="str">
        <f ca="1">IF(ISNUMBER(Lois_Levees!AQ377),Lois_Levees!AQ377,IF(A379&lt;720,720,""))</f>
        <v/>
      </c>
      <c r="B380" s="19" t="str">
        <f ca="1">IF(ISNUMBER(Lois_Levees!AR377),Lois_Levees!AR377*0.001,IF(A380=720,0,""))</f>
        <v/>
      </c>
    </row>
    <row r="381" spans="1:2" x14ac:dyDescent="0.3">
      <c r="A381" s="19" t="str">
        <f ca="1">IF(ISNUMBER(Lois_Levees!AQ378),Lois_Levees!AQ378,IF(A380&lt;720,720,""))</f>
        <v/>
      </c>
      <c r="B381" s="19" t="str">
        <f ca="1">IF(ISNUMBER(Lois_Levees!AR378),Lois_Levees!AR378*0.001,IF(A381=720,0,""))</f>
        <v/>
      </c>
    </row>
    <row r="382" spans="1:2" x14ac:dyDescent="0.3">
      <c r="A382" s="19" t="str">
        <f ca="1">IF(ISNUMBER(Lois_Levees!AQ379),Lois_Levees!AQ379,IF(A381&lt;720,720,""))</f>
        <v/>
      </c>
      <c r="B382" s="19" t="str">
        <f ca="1">IF(ISNUMBER(Lois_Levees!AR379),Lois_Levees!AR379*0.001,IF(A382=720,0,""))</f>
        <v/>
      </c>
    </row>
    <row r="383" spans="1:2" x14ac:dyDescent="0.3">
      <c r="A383" s="19" t="str">
        <f ca="1">IF(ISNUMBER(Lois_Levees!AQ380),Lois_Levees!AQ380,IF(A382&lt;720,720,""))</f>
        <v/>
      </c>
      <c r="B383" s="19" t="str">
        <f ca="1">IF(ISNUMBER(Lois_Levees!AR380),Lois_Levees!AR380*0.001,IF(A383=720,0,""))</f>
        <v/>
      </c>
    </row>
    <row r="384" spans="1:2" x14ac:dyDescent="0.3">
      <c r="A384" s="19" t="str">
        <f ca="1">IF(ISNUMBER(Lois_Levees!AQ381),Lois_Levees!AQ381,IF(A383&lt;720,720,""))</f>
        <v/>
      </c>
      <c r="B384" s="19" t="str">
        <f ca="1">IF(ISNUMBER(Lois_Levees!AR381),Lois_Levees!AR381*0.001,IF(A384=720,0,""))</f>
        <v/>
      </c>
    </row>
    <row r="385" spans="1:2" x14ac:dyDescent="0.3">
      <c r="A385" s="19" t="str">
        <f ca="1">IF(ISNUMBER(Lois_Levees!AQ382),Lois_Levees!AQ382,IF(A384&lt;720,720,""))</f>
        <v/>
      </c>
      <c r="B385" s="19" t="str">
        <f ca="1">IF(ISNUMBER(Lois_Levees!AR382),Lois_Levees!AR382*0.001,IF(A385=720,0,""))</f>
        <v/>
      </c>
    </row>
    <row r="386" spans="1:2" x14ac:dyDescent="0.3">
      <c r="A386" s="19" t="str">
        <f ca="1">IF(ISNUMBER(Lois_Levees!AQ383),Lois_Levees!AQ383,IF(A385&lt;720,720,""))</f>
        <v/>
      </c>
      <c r="B386" s="19" t="str">
        <f ca="1">IF(ISNUMBER(Lois_Levees!AR383),Lois_Levees!AR383*0.001,IF(A386=720,0,""))</f>
        <v/>
      </c>
    </row>
    <row r="387" spans="1:2" x14ac:dyDescent="0.3">
      <c r="A387" s="19" t="str">
        <f ca="1">IF(ISNUMBER(Lois_Levees!AQ384),Lois_Levees!AQ384,IF(A386&lt;720,720,""))</f>
        <v/>
      </c>
      <c r="B387" s="19" t="str">
        <f ca="1">IF(ISNUMBER(Lois_Levees!AR384),Lois_Levees!AR384*0.001,IF(A387=720,0,""))</f>
        <v/>
      </c>
    </row>
    <row r="388" spans="1:2" x14ac:dyDescent="0.3">
      <c r="A388" s="19" t="str">
        <f ca="1">IF(ISNUMBER(Lois_Levees!AQ385),Lois_Levees!AQ385,IF(A387&lt;720,720,""))</f>
        <v/>
      </c>
      <c r="B388" s="19" t="str">
        <f ca="1">IF(ISNUMBER(Lois_Levees!AR385),Lois_Levees!AR385*0.001,IF(A388=720,0,""))</f>
        <v/>
      </c>
    </row>
    <row r="389" spans="1:2" x14ac:dyDescent="0.3">
      <c r="A389" s="19" t="str">
        <f ca="1">IF(ISNUMBER(Lois_Levees!AQ386),Lois_Levees!AQ386,IF(A388&lt;720,720,""))</f>
        <v/>
      </c>
      <c r="B389" s="19" t="str">
        <f ca="1">IF(ISNUMBER(Lois_Levees!AR386),Lois_Levees!AR386*0.001,IF(A389=720,0,""))</f>
        <v/>
      </c>
    </row>
    <row r="390" spans="1:2" x14ac:dyDescent="0.3">
      <c r="A390" s="19" t="str">
        <f ca="1">IF(ISNUMBER(Lois_Levees!AQ387),Lois_Levees!AQ387,IF(A389&lt;720,720,""))</f>
        <v/>
      </c>
      <c r="B390" s="19" t="str">
        <f ca="1">IF(ISNUMBER(Lois_Levees!AR387),Lois_Levees!AR387*0.001,IF(A390=720,0,""))</f>
        <v/>
      </c>
    </row>
    <row r="391" spans="1:2" x14ac:dyDescent="0.3">
      <c r="A391" s="19" t="str">
        <f ca="1">IF(ISNUMBER(Lois_Levees!AQ388),Lois_Levees!AQ388,IF(A390&lt;720,720,""))</f>
        <v/>
      </c>
      <c r="B391" s="19" t="str">
        <f ca="1">IF(ISNUMBER(Lois_Levees!AR388),Lois_Levees!AR388*0.001,IF(A391=720,0,""))</f>
        <v/>
      </c>
    </row>
    <row r="392" spans="1:2" x14ac:dyDescent="0.3">
      <c r="A392" s="19" t="str">
        <f ca="1">IF(ISNUMBER(Lois_Levees!AQ389),Lois_Levees!AQ389,IF(A391&lt;720,720,""))</f>
        <v/>
      </c>
      <c r="B392" s="19" t="str">
        <f ca="1">IF(ISNUMBER(Lois_Levees!AR389),Lois_Levees!AR389*0.001,IF(A392=720,0,""))</f>
        <v/>
      </c>
    </row>
    <row r="393" spans="1:2" x14ac:dyDescent="0.3">
      <c r="A393" s="19" t="str">
        <f ca="1">IF(ISNUMBER(Lois_Levees!AQ390),Lois_Levees!AQ390,IF(A392&lt;720,720,""))</f>
        <v/>
      </c>
      <c r="B393" s="19" t="str">
        <f ca="1">IF(ISNUMBER(Lois_Levees!AR390),Lois_Levees!AR390*0.001,IF(A393=720,0,""))</f>
        <v/>
      </c>
    </row>
    <row r="394" spans="1:2" x14ac:dyDescent="0.3">
      <c r="A394" s="19" t="str">
        <f ca="1">IF(ISNUMBER(Lois_Levees!AQ391),Lois_Levees!AQ391,IF(A393&lt;720,720,""))</f>
        <v/>
      </c>
      <c r="B394" s="19" t="str">
        <f ca="1">IF(ISNUMBER(Lois_Levees!AR391),Lois_Levees!AR391*0.001,IF(A394=720,0,""))</f>
        <v/>
      </c>
    </row>
    <row r="395" spans="1:2" x14ac:dyDescent="0.3">
      <c r="A395" s="19" t="str">
        <f ca="1">IF(ISNUMBER(Lois_Levees!AQ392),Lois_Levees!AQ392,IF(A394&lt;720,720,""))</f>
        <v/>
      </c>
      <c r="B395" s="19" t="str">
        <f ca="1">IF(ISNUMBER(Lois_Levees!AR392),Lois_Levees!AR392*0.001,IF(A395=720,0,""))</f>
        <v/>
      </c>
    </row>
    <row r="396" spans="1:2" x14ac:dyDescent="0.3">
      <c r="A396" s="19" t="str">
        <f ca="1">IF(ISNUMBER(Lois_Levees!AQ393),Lois_Levees!AQ393,IF(A395&lt;720,720,""))</f>
        <v/>
      </c>
      <c r="B396" s="19" t="str">
        <f ca="1">IF(ISNUMBER(Lois_Levees!AR393),Lois_Levees!AR393*0.001,IF(A396=720,0,""))</f>
        <v/>
      </c>
    </row>
    <row r="397" spans="1:2" x14ac:dyDescent="0.3">
      <c r="A397" s="19" t="str">
        <f ca="1">IF(ISNUMBER(Lois_Levees!AQ394),Lois_Levees!AQ394,IF(A396&lt;720,720,""))</f>
        <v/>
      </c>
      <c r="B397" s="19" t="str">
        <f ca="1">IF(ISNUMBER(Lois_Levees!AR394),Lois_Levees!AR394*0.001,IF(A397=720,0,""))</f>
        <v/>
      </c>
    </row>
    <row r="398" spans="1:2" x14ac:dyDescent="0.3">
      <c r="A398" s="19" t="str">
        <f ca="1">IF(ISNUMBER(Lois_Levees!AQ395),Lois_Levees!AQ395,IF(A397&lt;720,720,""))</f>
        <v/>
      </c>
      <c r="B398" s="19" t="str">
        <f ca="1">IF(ISNUMBER(Lois_Levees!AR395),Lois_Levees!AR395*0.001,IF(A398=720,0,""))</f>
        <v/>
      </c>
    </row>
    <row r="399" spans="1:2" x14ac:dyDescent="0.3">
      <c r="A399" s="19" t="str">
        <f ca="1">IF(ISNUMBER(Lois_Levees!AQ396),Lois_Levees!AQ396,IF(A398&lt;720,720,""))</f>
        <v/>
      </c>
      <c r="B399" s="19" t="str">
        <f ca="1">IF(ISNUMBER(Lois_Levees!AR396),Lois_Levees!AR396*0.001,IF(A399=720,0,""))</f>
        <v/>
      </c>
    </row>
    <row r="400" spans="1:2" x14ac:dyDescent="0.3">
      <c r="A400" s="19" t="str">
        <f ca="1">IF(ISNUMBER(Lois_Levees!AQ397),Lois_Levees!AQ397,IF(A399&lt;720,720,""))</f>
        <v/>
      </c>
      <c r="B400" s="19" t="str">
        <f ca="1">IF(ISNUMBER(Lois_Levees!AR397),Lois_Levees!AR397*0.001,IF(A400=720,0,""))</f>
        <v/>
      </c>
    </row>
    <row r="401" spans="1:2" x14ac:dyDescent="0.3">
      <c r="A401" s="19" t="str">
        <f ca="1">IF(ISNUMBER(Lois_Levees!AQ398),Lois_Levees!AQ398,IF(A400&lt;720,720,""))</f>
        <v/>
      </c>
      <c r="B401" s="19" t="str">
        <f ca="1">IF(ISNUMBER(Lois_Levees!AR398),Lois_Levees!AR398*0.001,IF(A401=720,0,""))</f>
        <v/>
      </c>
    </row>
    <row r="402" spans="1:2" x14ac:dyDescent="0.3">
      <c r="A402" s="19" t="str">
        <f ca="1">IF(ISNUMBER(Lois_Levees!AQ399),Lois_Levees!AQ399,IF(A401&lt;720,720,""))</f>
        <v/>
      </c>
      <c r="B402" s="19" t="str">
        <f ca="1">IF(ISNUMBER(Lois_Levees!AR399),Lois_Levees!AR399*0.001,IF(A402=720,0,""))</f>
        <v/>
      </c>
    </row>
    <row r="403" spans="1:2" x14ac:dyDescent="0.3">
      <c r="A403" s="19" t="str">
        <f ca="1">IF(ISNUMBER(Lois_Levees!AQ400),Lois_Levees!AQ400,IF(A402&lt;720,720,""))</f>
        <v/>
      </c>
      <c r="B403" s="19" t="str">
        <f ca="1">IF(ISNUMBER(Lois_Levees!AR400),Lois_Levees!AR400*0.001,IF(A403=720,0,""))</f>
        <v/>
      </c>
    </row>
    <row r="404" spans="1:2" x14ac:dyDescent="0.3">
      <c r="A404" s="19" t="str">
        <f ca="1">IF(ISNUMBER(Lois_Levees!AQ401),Lois_Levees!AQ401,IF(A403&lt;720,720,""))</f>
        <v/>
      </c>
      <c r="B404" s="19" t="str">
        <f ca="1">IF(ISNUMBER(Lois_Levees!AR401),Lois_Levees!AR401*0.001,IF(A404=720,0,""))</f>
        <v/>
      </c>
    </row>
    <row r="405" spans="1:2" x14ac:dyDescent="0.3">
      <c r="A405" s="19" t="str">
        <f ca="1">IF(ISNUMBER(Lois_Levees!AQ402),Lois_Levees!AQ402,IF(A404&lt;720,720,""))</f>
        <v/>
      </c>
      <c r="B405" s="19" t="str">
        <f ca="1">IF(ISNUMBER(Lois_Levees!AR402),Lois_Levees!AR402*0.001,IF(A405=720,0,""))</f>
        <v/>
      </c>
    </row>
    <row r="406" spans="1:2" x14ac:dyDescent="0.3">
      <c r="A406" s="19" t="str">
        <f ca="1">IF(ISNUMBER(Lois_Levees!AQ403),Lois_Levees!AQ403,IF(A405&lt;720,720,""))</f>
        <v/>
      </c>
      <c r="B406" s="19" t="str">
        <f ca="1">IF(ISNUMBER(Lois_Levees!AR403),Lois_Levees!AR403*0.001,IF(A406=720,0,""))</f>
        <v/>
      </c>
    </row>
    <row r="407" spans="1:2" x14ac:dyDescent="0.3">
      <c r="A407" s="19" t="str">
        <f ca="1">IF(ISNUMBER(Lois_Levees!AQ404),Lois_Levees!AQ404,IF(A406&lt;720,720,""))</f>
        <v/>
      </c>
      <c r="B407" s="19" t="str">
        <f ca="1">IF(ISNUMBER(Lois_Levees!AR404),Lois_Levees!AR404*0.001,IF(A407=720,0,""))</f>
        <v/>
      </c>
    </row>
    <row r="408" spans="1:2" x14ac:dyDescent="0.3">
      <c r="A408" s="19" t="str">
        <f ca="1">IF(ISNUMBER(Lois_Levees!AQ405),Lois_Levees!AQ405,IF(A407&lt;720,720,""))</f>
        <v/>
      </c>
      <c r="B408" s="19" t="str">
        <f ca="1">IF(ISNUMBER(Lois_Levees!AR405),Lois_Levees!AR405*0.001,IF(A408=720,0,""))</f>
        <v/>
      </c>
    </row>
    <row r="409" spans="1:2" x14ac:dyDescent="0.3">
      <c r="A409" s="19" t="str">
        <f ca="1">IF(ISNUMBER(Lois_Levees!AQ406),Lois_Levees!AQ406,IF(A408&lt;720,720,""))</f>
        <v/>
      </c>
      <c r="B409" s="19" t="str">
        <f ca="1">IF(ISNUMBER(Lois_Levees!AR406),Lois_Levees!AR406*0.001,IF(A409=720,0,""))</f>
        <v/>
      </c>
    </row>
    <row r="410" spans="1:2" x14ac:dyDescent="0.3">
      <c r="A410" s="19" t="str">
        <f ca="1">IF(ISNUMBER(Lois_Levees!AQ407),Lois_Levees!AQ407,IF(A409&lt;720,720,""))</f>
        <v/>
      </c>
      <c r="B410" s="19" t="str">
        <f ca="1">IF(ISNUMBER(Lois_Levees!AR407),Lois_Levees!AR407*0.001,IF(A410=720,0,""))</f>
        <v/>
      </c>
    </row>
    <row r="411" spans="1:2" x14ac:dyDescent="0.3">
      <c r="A411" s="19" t="str">
        <f ca="1">IF(ISNUMBER(Lois_Levees!AQ408),Lois_Levees!AQ408,IF(A410&lt;720,720,""))</f>
        <v/>
      </c>
      <c r="B411" s="19" t="str">
        <f ca="1">IF(ISNUMBER(Lois_Levees!AR408),Lois_Levees!AR408*0.001,IF(A411=720,0,""))</f>
        <v/>
      </c>
    </row>
    <row r="412" spans="1:2" x14ac:dyDescent="0.3">
      <c r="A412" s="19" t="str">
        <f ca="1">IF(ISNUMBER(Lois_Levees!AQ409),Lois_Levees!AQ409,IF(A411&lt;720,720,""))</f>
        <v/>
      </c>
      <c r="B412" s="19" t="str">
        <f ca="1">IF(ISNUMBER(Lois_Levees!AR409),Lois_Levees!AR409*0.001,IF(A412=720,0,""))</f>
        <v/>
      </c>
    </row>
    <row r="413" spans="1:2" x14ac:dyDescent="0.3">
      <c r="A413" s="19" t="str">
        <f ca="1">IF(ISNUMBER(Lois_Levees!AQ410),Lois_Levees!AQ410,IF(A412&lt;720,720,""))</f>
        <v/>
      </c>
      <c r="B413" s="19" t="str">
        <f ca="1">IF(ISNUMBER(Lois_Levees!AR410),Lois_Levees!AR410*0.001,IF(A413=720,0,""))</f>
        <v/>
      </c>
    </row>
    <row r="414" spans="1:2" x14ac:dyDescent="0.3">
      <c r="A414" s="19" t="str">
        <f ca="1">IF(ISNUMBER(Lois_Levees!AQ411),Lois_Levees!AQ411,IF(A413&lt;720,720,""))</f>
        <v/>
      </c>
      <c r="B414" s="19" t="str">
        <f ca="1">IF(ISNUMBER(Lois_Levees!AR411),Lois_Levees!AR411*0.001,IF(A414=720,0,""))</f>
        <v/>
      </c>
    </row>
    <row r="415" spans="1:2" x14ac:dyDescent="0.3">
      <c r="A415" s="19" t="str">
        <f ca="1">IF(ISNUMBER(Lois_Levees!AQ412),Lois_Levees!AQ412,IF(A414&lt;720,720,""))</f>
        <v/>
      </c>
      <c r="B415" s="19" t="str">
        <f ca="1">IF(ISNUMBER(Lois_Levees!AR412),Lois_Levees!AR412*0.001,IF(A415=720,0,""))</f>
        <v/>
      </c>
    </row>
    <row r="416" spans="1:2" x14ac:dyDescent="0.3">
      <c r="A416" s="19" t="str">
        <f ca="1">IF(ISNUMBER(Lois_Levees!AQ413),Lois_Levees!AQ413,IF(A415&lt;720,720,""))</f>
        <v/>
      </c>
      <c r="B416" s="19" t="str">
        <f ca="1">IF(ISNUMBER(Lois_Levees!AR413),Lois_Levees!AR413*0.001,IF(A416=720,0,""))</f>
        <v/>
      </c>
    </row>
    <row r="417" spans="1:2" x14ac:dyDescent="0.3">
      <c r="A417" s="19" t="str">
        <f ca="1">IF(ISNUMBER(Lois_Levees!AQ414),Lois_Levees!AQ414,IF(A416&lt;720,720,""))</f>
        <v/>
      </c>
      <c r="B417" s="19" t="str">
        <f ca="1">IF(ISNUMBER(Lois_Levees!AR414),Lois_Levees!AR414*0.001,IF(A417=720,0,""))</f>
        <v/>
      </c>
    </row>
    <row r="418" spans="1:2" x14ac:dyDescent="0.3">
      <c r="A418" s="19" t="str">
        <f ca="1">IF(ISNUMBER(Lois_Levees!AQ415),Lois_Levees!AQ415,IF(A417&lt;720,720,""))</f>
        <v/>
      </c>
      <c r="B418" s="19" t="str">
        <f ca="1">IF(ISNUMBER(Lois_Levees!AR415),Lois_Levees!AR415*0.001,IF(A418=720,0,""))</f>
        <v/>
      </c>
    </row>
    <row r="419" spans="1:2" x14ac:dyDescent="0.3">
      <c r="A419" s="19" t="str">
        <f ca="1">IF(ISNUMBER(Lois_Levees!AQ416),Lois_Levees!AQ416,IF(A418&lt;720,720,""))</f>
        <v/>
      </c>
      <c r="B419" s="19" t="str">
        <f ca="1">IF(ISNUMBER(Lois_Levees!AR416),Lois_Levees!AR416*0.001,IF(A419=720,0,""))</f>
        <v/>
      </c>
    </row>
    <row r="420" spans="1:2" x14ac:dyDescent="0.3">
      <c r="A420" s="19" t="str">
        <f ca="1">IF(ISNUMBER(Lois_Levees!AQ417),Lois_Levees!AQ417,IF(A419&lt;720,720,""))</f>
        <v/>
      </c>
      <c r="B420" s="19" t="str">
        <f ca="1">IF(ISNUMBER(Lois_Levees!AR417),Lois_Levees!AR417*0.001,IF(A420=720,0,""))</f>
        <v/>
      </c>
    </row>
    <row r="421" spans="1:2" x14ac:dyDescent="0.3">
      <c r="A421" s="19" t="str">
        <f ca="1">IF(ISNUMBER(Lois_Levees!AQ418),Lois_Levees!AQ418,IF(A420&lt;720,720,""))</f>
        <v/>
      </c>
      <c r="B421" s="19" t="str">
        <f ca="1">IF(ISNUMBER(Lois_Levees!AR418),Lois_Levees!AR418*0.001,IF(A421=720,0,""))</f>
        <v/>
      </c>
    </row>
    <row r="422" spans="1:2" x14ac:dyDescent="0.3">
      <c r="A422" s="19" t="str">
        <f ca="1">IF(ISNUMBER(Lois_Levees!AQ419),Lois_Levees!AQ419,IF(A421&lt;720,720,""))</f>
        <v/>
      </c>
      <c r="B422" s="19" t="str">
        <f ca="1">IF(ISNUMBER(Lois_Levees!AR419),Lois_Levees!AR419*0.001,IF(A422=720,0,""))</f>
        <v/>
      </c>
    </row>
    <row r="423" spans="1:2" x14ac:dyDescent="0.3">
      <c r="A423" s="19" t="str">
        <f ca="1">IF(ISNUMBER(Lois_Levees!AQ420),Lois_Levees!AQ420,IF(A422&lt;720,720,""))</f>
        <v/>
      </c>
      <c r="B423" s="19" t="str">
        <f ca="1">IF(ISNUMBER(Lois_Levees!AR420),Lois_Levees!AR420*0.001,IF(A423=720,0,""))</f>
        <v/>
      </c>
    </row>
    <row r="424" spans="1:2" x14ac:dyDescent="0.3">
      <c r="A424" s="19" t="str">
        <f ca="1">IF(ISNUMBER(Lois_Levees!AQ421),Lois_Levees!AQ421,IF(A423&lt;720,720,""))</f>
        <v/>
      </c>
      <c r="B424" s="19" t="str">
        <f ca="1">IF(ISNUMBER(Lois_Levees!AR421),Lois_Levees!AR421*0.001,IF(A424=720,0,""))</f>
        <v/>
      </c>
    </row>
    <row r="425" spans="1:2" x14ac:dyDescent="0.3">
      <c r="A425" s="19" t="str">
        <f ca="1">IF(ISNUMBER(Lois_Levees!AQ422),Lois_Levees!AQ422,IF(A424&lt;720,720,""))</f>
        <v/>
      </c>
      <c r="B425" s="19" t="str">
        <f ca="1">IF(ISNUMBER(Lois_Levees!AR422),Lois_Levees!AR422*0.001,IF(A425=720,0,""))</f>
        <v/>
      </c>
    </row>
    <row r="426" spans="1:2" x14ac:dyDescent="0.3">
      <c r="A426" s="19" t="str">
        <f ca="1">IF(ISNUMBER(Lois_Levees!AQ423),Lois_Levees!AQ423,IF(A425&lt;720,720,""))</f>
        <v/>
      </c>
      <c r="B426" s="19" t="str">
        <f ca="1">IF(ISNUMBER(Lois_Levees!AR423),Lois_Levees!AR423*0.001,IF(A426=720,0,""))</f>
        <v/>
      </c>
    </row>
    <row r="427" spans="1:2" x14ac:dyDescent="0.3">
      <c r="A427" s="19" t="str">
        <f ca="1">IF(ISNUMBER(Lois_Levees!AQ424),Lois_Levees!AQ424,IF(A426&lt;720,720,""))</f>
        <v/>
      </c>
      <c r="B427" s="19" t="str">
        <f ca="1">IF(ISNUMBER(Lois_Levees!AR424),Lois_Levees!AR424*0.001,IF(A427=720,0,""))</f>
        <v/>
      </c>
    </row>
    <row r="428" spans="1:2" x14ac:dyDescent="0.3">
      <c r="A428" s="19" t="str">
        <f ca="1">IF(ISNUMBER(Lois_Levees!AQ425),Lois_Levees!AQ425,IF(A427&lt;720,720,""))</f>
        <v/>
      </c>
      <c r="B428" s="19" t="str">
        <f ca="1">IF(ISNUMBER(Lois_Levees!AR425),Lois_Levees!AR425*0.001,IF(A428=720,0,""))</f>
        <v/>
      </c>
    </row>
    <row r="429" spans="1:2" x14ac:dyDescent="0.3">
      <c r="A429" s="19" t="str">
        <f ca="1">IF(ISNUMBER(Lois_Levees!AQ426),Lois_Levees!AQ426,IF(A428&lt;720,720,""))</f>
        <v/>
      </c>
      <c r="B429" s="19" t="str">
        <f ca="1">IF(ISNUMBER(Lois_Levees!AR426),Lois_Levees!AR426*0.001,IF(A429=720,0,""))</f>
        <v/>
      </c>
    </row>
    <row r="430" spans="1:2" x14ac:dyDescent="0.3">
      <c r="A430" s="19" t="str">
        <f ca="1">IF(ISNUMBER(Lois_Levees!AQ427),Lois_Levees!AQ427,IF(A429&lt;720,720,""))</f>
        <v/>
      </c>
      <c r="B430" s="19" t="str">
        <f ca="1">IF(ISNUMBER(Lois_Levees!AR427),Lois_Levees!AR427*0.001,IF(A430=720,0,""))</f>
        <v/>
      </c>
    </row>
    <row r="431" spans="1:2" x14ac:dyDescent="0.3">
      <c r="A431" s="19" t="str">
        <f ca="1">IF(ISNUMBER(Lois_Levees!AQ428),Lois_Levees!AQ428,IF(A430&lt;720,720,""))</f>
        <v/>
      </c>
      <c r="B431" s="19" t="str">
        <f ca="1">IF(ISNUMBER(Lois_Levees!AR428),Lois_Levees!AR428*0.001,IF(A431=720,0,""))</f>
        <v/>
      </c>
    </row>
    <row r="432" spans="1:2" x14ac:dyDescent="0.3">
      <c r="A432" s="19" t="str">
        <f ca="1">IF(ISNUMBER(Lois_Levees!AQ429),Lois_Levees!AQ429,IF(A431&lt;720,720,""))</f>
        <v/>
      </c>
      <c r="B432" s="19" t="str">
        <f ca="1">IF(ISNUMBER(Lois_Levees!AR429),Lois_Levees!AR429*0.001,IF(A432=720,0,""))</f>
        <v/>
      </c>
    </row>
    <row r="433" spans="1:2" x14ac:dyDescent="0.3">
      <c r="A433" s="19" t="str">
        <f ca="1">IF(ISNUMBER(Lois_Levees!AQ430),Lois_Levees!AQ430,IF(A432&lt;720,720,""))</f>
        <v/>
      </c>
      <c r="B433" s="19" t="str">
        <f ca="1">IF(ISNUMBER(Lois_Levees!AR430),Lois_Levees!AR430*0.001,IF(A433=720,0,""))</f>
        <v/>
      </c>
    </row>
    <row r="434" spans="1:2" x14ac:dyDescent="0.3">
      <c r="A434" s="19" t="str">
        <f ca="1">IF(ISNUMBER(Lois_Levees!AQ431),Lois_Levees!AQ431,IF(A433&lt;720,720,""))</f>
        <v/>
      </c>
      <c r="B434" s="19" t="str">
        <f ca="1">IF(ISNUMBER(Lois_Levees!AR431),Lois_Levees!AR431*0.001,IF(A434=720,0,""))</f>
        <v/>
      </c>
    </row>
    <row r="435" spans="1:2" x14ac:dyDescent="0.3">
      <c r="A435" s="19" t="str">
        <f ca="1">IF(ISNUMBER(Lois_Levees!AQ432),Lois_Levees!AQ432,IF(A434&lt;720,720,""))</f>
        <v/>
      </c>
      <c r="B435" s="19" t="str">
        <f ca="1">IF(ISNUMBER(Lois_Levees!AR432),Lois_Levees!AR432*0.001,IF(A435=720,0,""))</f>
        <v/>
      </c>
    </row>
    <row r="436" spans="1:2" x14ac:dyDescent="0.3">
      <c r="A436" s="19" t="str">
        <f ca="1">IF(ISNUMBER(Lois_Levees!AQ433),Lois_Levees!AQ433,IF(A435&lt;720,720,""))</f>
        <v/>
      </c>
      <c r="B436" s="19" t="str">
        <f ca="1">IF(ISNUMBER(Lois_Levees!AR433),Lois_Levees!AR433*0.001,IF(A436=720,0,""))</f>
        <v/>
      </c>
    </row>
    <row r="437" spans="1:2" x14ac:dyDescent="0.3">
      <c r="A437" s="19" t="str">
        <f ca="1">IF(ISNUMBER(Lois_Levees!AQ434),Lois_Levees!AQ434,IF(A436&lt;720,720,""))</f>
        <v/>
      </c>
      <c r="B437" s="19" t="str">
        <f ca="1">IF(ISNUMBER(Lois_Levees!AR434),Lois_Levees!AR434*0.001,IF(A437=720,0,""))</f>
        <v/>
      </c>
    </row>
    <row r="438" spans="1:2" x14ac:dyDescent="0.3">
      <c r="A438" s="19" t="str">
        <f ca="1">IF(ISNUMBER(Lois_Levees!AQ435),Lois_Levees!AQ435,IF(A437&lt;720,720,""))</f>
        <v/>
      </c>
      <c r="B438" s="19" t="str">
        <f ca="1">IF(ISNUMBER(Lois_Levees!AR435),Lois_Levees!AR435*0.001,IF(A438=720,0,""))</f>
        <v/>
      </c>
    </row>
    <row r="439" spans="1:2" x14ac:dyDescent="0.3">
      <c r="A439" s="19" t="str">
        <f ca="1">IF(ISNUMBER(Lois_Levees!AQ436),Lois_Levees!AQ436,IF(A438&lt;720,720,""))</f>
        <v/>
      </c>
      <c r="B439" s="19" t="str">
        <f ca="1">IF(ISNUMBER(Lois_Levees!AR436),Lois_Levees!AR436*0.001,IF(A439=720,0,""))</f>
        <v/>
      </c>
    </row>
    <row r="440" spans="1:2" x14ac:dyDescent="0.3">
      <c r="A440" s="19" t="str">
        <f ca="1">IF(ISNUMBER(Lois_Levees!AQ437),Lois_Levees!AQ437,IF(A439&lt;720,720,""))</f>
        <v/>
      </c>
      <c r="B440" s="19" t="str">
        <f ca="1">IF(ISNUMBER(Lois_Levees!AR437),Lois_Levees!AR437*0.001,IF(A440=720,0,""))</f>
        <v/>
      </c>
    </row>
    <row r="441" spans="1:2" x14ac:dyDescent="0.3">
      <c r="A441" s="19" t="str">
        <f ca="1">IF(ISNUMBER(Lois_Levees!AQ438),Lois_Levees!AQ438,IF(A440&lt;720,720,""))</f>
        <v/>
      </c>
      <c r="B441" s="19" t="str">
        <f ca="1">IF(ISNUMBER(Lois_Levees!AR438),Lois_Levees!AR438*0.001,IF(A441=720,0,""))</f>
        <v/>
      </c>
    </row>
    <row r="442" spans="1:2" x14ac:dyDescent="0.3">
      <c r="A442" s="19" t="str">
        <f ca="1">IF(ISNUMBER(Lois_Levees!AQ439),Lois_Levees!AQ439,IF(A441&lt;720,720,""))</f>
        <v/>
      </c>
      <c r="B442" s="19" t="str">
        <f ca="1">IF(ISNUMBER(Lois_Levees!AR439),Lois_Levees!AR439*0.001,IF(A442=720,0,""))</f>
        <v/>
      </c>
    </row>
    <row r="443" spans="1:2" x14ac:dyDescent="0.3">
      <c r="A443" s="19" t="str">
        <f ca="1">IF(ISNUMBER(Lois_Levees!AQ440),Lois_Levees!AQ440,IF(A442&lt;720,720,""))</f>
        <v/>
      </c>
      <c r="B443" s="19" t="str">
        <f ca="1">IF(ISNUMBER(Lois_Levees!AR440),Lois_Levees!AR440*0.001,IF(A443=720,0,""))</f>
        <v/>
      </c>
    </row>
    <row r="444" spans="1:2" x14ac:dyDescent="0.3">
      <c r="A444" s="19" t="str">
        <f ca="1">IF(ISNUMBER(Lois_Levees!AQ441),Lois_Levees!AQ441,IF(A443&lt;720,720,""))</f>
        <v/>
      </c>
      <c r="B444" s="19" t="str">
        <f ca="1">IF(ISNUMBER(Lois_Levees!AR441),Lois_Levees!AR441*0.001,IF(A444=720,0,""))</f>
        <v/>
      </c>
    </row>
    <row r="445" spans="1:2" x14ac:dyDescent="0.3">
      <c r="A445" s="19" t="str">
        <f ca="1">IF(ISNUMBER(Lois_Levees!AQ442),Lois_Levees!AQ442,IF(A444&lt;720,720,""))</f>
        <v/>
      </c>
      <c r="B445" s="19" t="str">
        <f ca="1">IF(ISNUMBER(Lois_Levees!AR442),Lois_Levees!AR442*0.001,IF(A445=720,0,""))</f>
        <v/>
      </c>
    </row>
    <row r="446" spans="1:2" x14ac:dyDescent="0.3">
      <c r="A446" s="19" t="str">
        <f ca="1">IF(ISNUMBER(Lois_Levees!AQ443),Lois_Levees!AQ443,IF(A445&lt;720,720,""))</f>
        <v/>
      </c>
      <c r="B446" s="19" t="str">
        <f ca="1">IF(ISNUMBER(Lois_Levees!AR443),Lois_Levees!AR443*0.001,IF(A446=720,0,""))</f>
        <v/>
      </c>
    </row>
    <row r="447" spans="1:2" x14ac:dyDescent="0.3">
      <c r="A447" s="19" t="str">
        <f ca="1">IF(ISNUMBER(Lois_Levees!AQ444),Lois_Levees!AQ444,IF(A446&lt;720,720,""))</f>
        <v/>
      </c>
      <c r="B447" s="19" t="str">
        <f ca="1">IF(ISNUMBER(Lois_Levees!AR444),Lois_Levees!AR444*0.001,IF(A447=720,0,""))</f>
        <v/>
      </c>
    </row>
    <row r="448" spans="1:2" x14ac:dyDescent="0.3">
      <c r="A448" s="19" t="str">
        <f ca="1">IF(ISNUMBER(Lois_Levees!AQ445),Lois_Levees!AQ445,IF(A447&lt;720,720,""))</f>
        <v/>
      </c>
      <c r="B448" s="19" t="str">
        <f ca="1">IF(ISNUMBER(Lois_Levees!AR445),Lois_Levees!AR445*0.001,IF(A448=720,0,""))</f>
        <v/>
      </c>
    </row>
    <row r="449" spans="1:2" x14ac:dyDescent="0.3">
      <c r="A449" s="19" t="str">
        <f ca="1">IF(ISNUMBER(Lois_Levees!AQ446),Lois_Levees!AQ446,IF(A448&lt;720,720,""))</f>
        <v/>
      </c>
      <c r="B449" s="19" t="str">
        <f ca="1">IF(ISNUMBER(Lois_Levees!AR446),Lois_Levees!AR446*0.001,IF(A449=720,0,""))</f>
        <v/>
      </c>
    </row>
    <row r="450" spans="1:2" x14ac:dyDescent="0.3">
      <c r="A450" s="19" t="str">
        <f ca="1">IF(ISNUMBER(Lois_Levees!AQ447),Lois_Levees!AQ447,IF(A449&lt;720,720,""))</f>
        <v/>
      </c>
      <c r="B450" s="19" t="str">
        <f ca="1">IF(ISNUMBER(Lois_Levees!AR447),Lois_Levees!AR447*0.001,IF(A450=720,0,""))</f>
        <v/>
      </c>
    </row>
    <row r="451" spans="1:2" x14ac:dyDescent="0.3">
      <c r="A451" s="19" t="str">
        <f ca="1">IF(ISNUMBER(Lois_Levees!AQ448),Lois_Levees!AQ448,IF(A450&lt;720,720,""))</f>
        <v/>
      </c>
      <c r="B451" s="19" t="str">
        <f ca="1">IF(ISNUMBER(Lois_Levees!AR448),Lois_Levees!AR448*0.001,IF(A451=720,0,""))</f>
        <v/>
      </c>
    </row>
    <row r="452" spans="1:2" x14ac:dyDescent="0.3">
      <c r="A452" s="19" t="str">
        <f ca="1">IF(ISNUMBER(Lois_Levees!AQ449),Lois_Levees!AQ449,IF(A451&lt;720,720,""))</f>
        <v/>
      </c>
      <c r="B452" s="19" t="str">
        <f ca="1">IF(ISNUMBER(Lois_Levees!AR449),Lois_Levees!AR449*0.001,IF(A452=720,0,""))</f>
        <v/>
      </c>
    </row>
    <row r="453" spans="1:2" x14ac:dyDescent="0.3">
      <c r="A453" s="19" t="str">
        <f ca="1">IF(ISNUMBER(Lois_Levees!AQ450),Lois_Levees!AQ450,IF(A452&lt;720,720,""))</f>
        <v/>
      </c>
      <c r="B453" s="19" t="str">
        <f ca="1">IF(ISNUMBER(Lois_Levees!AR450),Lois_Levees!AR450*0.001,IF(A453=720,0,""))</f>
        <v/>
      </c>
    </row>
    <row r="454" spans="1:2" x14ac:dyDescent="0.3">
      <c r="A454" s="19" t="str">
        <f ca="1">IF(ISNUMBER(Lois_Levees!AQ451),Lois_Levees!AQ451,IF(A453&lt;720,720,""))</f>
        <v/>
      </c>
      <c r="B454" s="19" t="str">
        <f ca="1">IF(ISNUMBER(Lois_Levees!AR451),Lois_Levees!AR451*0.001,IF(A454=720,0,""))</f>
        <v/>
      </c>
    </row>
    <row r="455" spans="1:2" x14ac:dyDescent="0.3">
      <c r="A455" s="19" t="str">
        <f ca="1">IF(ISNUMBER(Lois_Levees!AQ452),Lois_Levees!AQ452,IF(A454&lt;720,720,""))</f>
        <v/>
      </c>
      <c r="B455" s="19" t="str">
        <f ca="1">IF(ISNUMBER(Lois_Levees!AR452),Lois_Levees!AR452*0.001,IF(A455=720,0,""))</f>
        <v/>
      </c>
    </row>
    <row r="456" spans="1:2" x14ac:dyDescent="0.3">
      <c r="A456" s="19" t="str">
        <f ca="1">IF(ISNUMBER(Lois_Levees!AQ453),Lois_Levees!AQ453,IF(A455&lt;720,720,""))</f>
        <v/>
      </c>
      <c r="B456" s="19" t="str">
        <f ca="1">IF(ISNUMBER(Lois_Levees!AR453),Lois_Levees!AR453*0.001,IF(A456=720,0,""))</f>
        <v/>
      </c>
    </row>
    <row r="457" spans="1:2" x14ac:dyDescent="0.3">
      <c r="A457" s="19" t="str">
        <f ca="1">IF(ISNUMBER(Lois_Levees!AQ454),Lois_Levees!AQ454,IF(A456&lt;720,720,""))</f>
        <v/>
      </c>
      <c r="B457" s="19" t="str">
        <f ca="1">IF(ISNUMBER(Lois_Levees!AR454),Lois_Levees!AR454*0.001,IF(A457=720,0,""))</f>
        <v/>
      </c>
    </row>
    <row r="458" spans="1:2" x14ac:dyDescent="0.3">
      <c r="A458" s="19" t="str">
        <f ca="1">IF(ISNUMBER(Lois_Levees!AQ455),Lois_Levees!AQ455,IF(A457&lt;720,720,""))</f>
        <v/>
      </c>
      <c r="B458" s="19" t="str">
        <f ca="1">IF(ISNUMBER(Lois_Levees!AR455),Lois_Levees!AR455*0.001,IF(A458=720,0,""))</f>
        <v/>
      </c>
    </row>
    <row r="459" spans="1:2" x14ac:dyDescent="0.3">
      <c r="A459" s="19" t="str">
        <f ca="1">IF(ISNUMBER(Lois_Levees!AQ456),Lois_Levees!AQ456,IF(A458&lt;720,720,""))</f>
        <v/>
      </c>
      <c r="B459" s="19" t="str">
        <f ca="1">IF(ISNUMBER(Lois_Levees!AR456),Lois_Levees!AR456*0.001,IF(A459=720,0,""))</f>
        <v/>
      </c>
    </row>
    <row r="460" spans="1:2" x14ac:dyDescent="0.3">
      <c r="A460" s="19" t="str">
        <f ca="1">IF(ISNUMBER(Lois_Levees!AQ457),Lois_Levees!AQ457,IF(A459&lt;720,720,""))</f>
        <v/>
      </c>
      <c r="B460" s="19" t="str">
        <f ca="1">IF(ISNUMBER(Lois_Levees!AR457),Lois_Levees!AR457*0.001,IF(A460=720,0,""))</f>
        <v/>
      </c>
    </row>
    <row r="461" spans="1:2" x14ac:dyDescent="0.3">
      <c r="A461" s="19" t="str">
        <f ca="1">IF(ISNUMBER(Lois_Levees!AQ458),Lois_Levees!AQ458,IF(A460&lt;720,720,""))</f>
        <v/>
      </c>
      <c r="B461" s="19" t="str">
        <f ca="1">IF(ISNUMBER(Lois_Levees!AR458),Lois_Levees!AR458*0.001,IF(A461=720,0,""))</f>
        <v/>
      </c>
    </row>
    <row r="462" spans="1:2" x14ac:dyDescent="0.3">
      <c r="A462" s="19" t="str">
        <f ca="1">IF(ISNUMBER(Lois_Levees!AQ459),Lois_Levees!AQ459,IF(A461&lt;720,720,""))</f>
        <v/>
      </c>
      <c r="B462" s="19" t="str">
        <f ca="1">IF(ISNUMBER(Lois_Levees!AR459),Lois_Levees!AR459*0.001,IF(A462=720,0,""))</f>
        <v/>
      </c>
    </row>
    <row r="463" spans="1:2" x14ac:dyDescent="0.3">
      <c r="A463" s="19" t="str">
        <f ca="1">IF(ISNUMBER(Lois_Levees!AQ460),Lois_Levees!AQ460,IF(A462&lt;720,720,""))</f>
        <v/>
      </c>
      <c r="B463" s="19" t="str">
        <f ca="1">IF(ISNUMBER(Lois_Levees!AR460),Lois_Levees!AR460*0.001,IF(A463=720,0,""))</f>
        <v/>
      </c>
    </row>
    <row r="464" spans="1:2" x14ac:dyDescent="0.3">
      <c r="A464" s="19" t="str">
        <f ca="1">IF(ISNUMBER(Lois_Levees!AQ461),Lois_Levees!AQ461,IF(A463&lt;720,720,""))</f>
        <v/>
      </c>
      <c r="B464" s="19" t="str">
        <f ca="1">IF(ISNUMBER(Lois_Levees!AR461),Lois_Levees!AR461*0.001,IF(A464=720,0,""))</f>
        <v/>
      </c>
    </row>
    <row r="465" spans="1:2" x14ac:dyDescent="0.3">
      <c r="A465" s="19" t="str">
        <f ca="1">IF(ISNUMBER(Lois_Levees!AQ462),Lois_Levees!AQ462,IF(A464&lt;720,720,""))</f>
        <v/>
      </c>
      <c r="B465" s="19" t="str">
        <f ca="1">IF(ISNUMBER(Lois_Levees!AR462),Lois_Levees!AR462*0.001,IF(A465=720,0,""))</f>
        <v/>
      </c>
    </row>
    <row r="466" spans="1:2" x14ac:dyDescent="0.3">
      <c r="A466" s="19" t="str">
        <f ca="1">IF(ISNUMBER(Lois_Levees!AQ463),Lois_Levees!AQ463,IF(A465&lt;720,720,""))</f>
        <v/>
      </c>
      <c r="B466" s="19" t="str">
        <f ca="1">IF(ISNUMBER(Lois_Levees!AR463),Lois_Levees!AR463*0.001,IF(A466=720,0,""))</f>
        <v/>
      </c>
    </row>
    <row r="467" spans="1:2" x14ac:dyDescent="0.3">
      <c r="A467" s="19" t="str">
        <f ca="1">IF(ISNUMBER(Lois_Levees!AQ464),Lois_Levees!AQ464,IF(A466&lt;720,720,""))</f>
        <v/>
      </c>
      <c r="B467" s="19" t="str">
        <f ca="1">IF(ISNUMBER(Lois_Levees!AR464),Lois_Levees!AR464*0.001,IF(A467=720,0,""))</f>
        <v/>
      </c>
    </row>
    <row r="468" spans="1:2" x14ac:dyDescent="0.3">
      <c r="A468" s="19" t="str">
        <f ca="1">IF(ISNUMBER(Lois_Levees!AQ465),Lois_Levees!AQ465,IF(A467&lt;720,720,""))</f>
        <v/>
      </c>
      <c r="B468" s="19" t="str">
        <f ca="1">IF(ISNUMBER(Lois_Levees!AR465),Lois_Levees!AR465*0.001,IF(A468=720,0,""))</f>
        <v/>
      </c>
    </row>
    <row r="469" spans="1:2" x14ac:dyDescent="0.3">
      <c r="A469" s="19" t="str">
        <f ca="1">IF(ISNUMBER(Lois_Levees!AQ466),Lois_Levees!AQ466,IF(A468&lt;720,720,""))</f>
        <v/>
      </c>
      <c r="B469" s="19" t="str">
        <f ca="1">IF(ISNUMBER(Lois_Levees!AR466),Lois_Levees!AR466*0.001,IF(A469=720,0,""))</f>
        <v/>
      </c>
    </row>
    <row r="470" spans="1:2" x14ac:dyDescent="0.3">
      <c r="A470" s="19" t="str">
        <f ca="1">IF(ISNUMBER(Lois_Levees!AQ467),Lois_Levees!AQ467,IF(A469&lt;720,720,""))</f>
        <v/>
      </c>
      <c r="B470" s="19" t="str">
        <f ca="1">IF(ISNUMBER(Lois_Levees!AR467),Lois_Levees!AR467*0.001,IF(A470=720,0,""))</f>
        <v/>
      </c>
    </row>
    <row r="471" spans="1:2" x14ac:dyDescent="0.3">
      <c r="A471" s="19" t="str">
        <f ca="1">IF(ISNUMBER(Lois_Levees!AQ468),Lois_Levees!AQ468,IF(A470&lt;720,720,""))</f>
        <v/>
      </c>
      <c r="B471" s="19" t="str">
        <f ca="1">IF(ISNUMBER(Lois_Levees!AR468),Lois_Levees!AR468*0.001,IF(A471=720,0,""))</f>
        <v/>
      </c>
    </row>
    <row r="472" spans="1:2" x14ac:dyDescent="0.3">
      <c r="A472" s="19" t="str">
        <f ca="1">IF(ISNUMBER(Lois_Levees!AQ469),Lois_Levees!AQ469,IF(A471&lt;720,720,""))</f>
        <v/>
      </c>
      <c r="B472" s="19" t="str">
        <f ca="1">IF(ISNUMBER(Lois_Levees!AR469),Lois_Levees!AR469*0.001,IF(A472=720,0,""))</f>
        <v/>
      </c>
    </row>
    <row r="473" spans="1:2" x14ac:dyDescent="0.3">
      <c r="A473" s="19" t="str">
        <f ca="1">IF(ISNUMBER(Lois_Levees!AQ470),Lois_Levees!AQ470,IF(A472&lt;720,720,""))</f>
        <v/>
      </c>
      <c r="B473" s="19" t="str">
        <f ca="1">IF(ISNUMBER(Lois_Levees!AR470),Lois_Levees!AR470*0.001,IF(A473=720,0,""))</f>
        <v/>
      </c>
    </row>
    <row r="474" spans="1:2" x14ac:dyDescent="0.3">
      <c r="A474" s="19" t="str">
        <f ca="1">IF(ISNUMBER(Lois_Levees!AQ471),Lois_Levees!AQ471,IF(A473&lt;720,720,""))</f>
        <v/>
      </c>
      <c r="B474" s="19" t="str">
        <f ca="1">IF(ISNUMBER(Lois_Levees!AR471),Lois_Levees!AR471*0.001,IF(A474=720,0,""))</f>
        <v/>
      </c>
    </row>
    <row r="475" spans="1:2" x14ac:dyDescent="0.3">
      <c r="A475" s="19" t="str">
        <f ca="1">IF(ISNUMBER(Lois_Levees!AQ472),Lois_Levees!AQ472,IF(A474&lt;720,720,""))</f>
        <v/>
      </c>
      <c r="B475" s="19" t="str">
        <f ca="1">IF(ISNUMBER(Lois_Levees!AR472),Lois_Levees!AR472*0.001,IF(A475=720,0,""))</f>
        <v/>
      </c>
    </row>
    <row r="476" spans="1:2" x14ac:dyDescent="0.3">
      <c r="A476" s="19" t="str">
        <f ca="1">IF(ISNUMBER(Lois_Levees!AQ473),Lois_Levees!AQ473,IF(A475&lt;720,720,""))</f>
        <v/>
      </c>
      <c r="B476" s="19" t="str">
        <f ca="1">IF(ISNUMBER(Lois_Levees!AR473),Lois_Levees!AR473*0.001,IF(A476=720,0,""))</f>
        <v/>
      </c>
    </row>
    <row r="477" spans="1:2" x14ac:dyDescent="0.3">
      <c r="A477" s="19" t="str">
        <f ca="1">IF(ISNUMBER(Lois_Levees!AQ474),Lois_Levees!AQ474,IF(A476&lt;720,720,""))</f>
        <v/>
      </c>
      <c r="B477" s="19" t="str">
        <f ca="1">IF(ISNUMBER(Lois_Levees!AR474),Lois_Levees!AR474*0.001,IF(A477=720,0,""))</f>
        <v/>
      </c>
    </row>
    <row r="478" spans="1:2" x14ac:dyDescent="0.3">
      <c r="A478" s="19" t="str">
        <f ca="1">IF(ISNUMBER(Lois_Levees!AQ475),Lois_Levees!AQ475,IF(A477&lt;720,720,""))</f>
        <v/>
      </c>
      <c r="B478" s="19" t="str">
        <f ca="1">IF(ISNUMBER(Lois_Levees!AR475),Lois_Levees!AR475*0.001,IF(A478=720,0,""))</f>
        <v/>
      </c>
    </row>
    <row r="479" spans="1:2" x14ac:dyDescent="0.3">
      <c r="A479" s="19" t="str">
        <f ca="1">IF(ISNUMBER(Lois_Levees!AQ476),Lois_Levees!AQ476,IF(A478&lt;720,720,""))</f>
        <v/>
      </c>
      <c r="B479" s="19" t="str">
        <f ca="1">IF(ISNUMBER(Lois_Levees!AR476),Lois_Levees!AR476*0.001,IF(A479=720,0,""))</f>
        <v/>
      </c>
    </row>
    <row r="480" spans="1:2" x14ac:dyDescent="0.3">
      <c r="A480" s="19" t="str">
        <f ca="1">IF(ISNUMBER(Lois_Levees!AQ477),Lois_Levees!AQ477,IF(A479&lt;720,720,""))</f>
        <v/>
      </c>
      <c r="B480" s="19" t="str">
        <f ca="1">IF(ISNUMBER(Lois_Levees!AR477),Lois_Levees!AR477*0.001,IF(A480=720,0,""))</f>
        <v/>
      </c>
    </row>
    <row r="481" spans="1:2" x14ac:dyDescent="0.3">
      <c r="A481" s="19" t="str">
        <f ca="1">IF(ISNUMBER(Lois_Levees!AQ478),Lois_Levees!AQ478,IF(A480&lt;720,720,""))</f>
        <v/>
      </c>
      <c r="B481" s="19" t="str">
        <f ca="1">IF(ISNUMBER(Lois_Levees!AR478),Lois_Levees!AR478*0.001,IF(A481=720,0,""))</f>
        <v/>
      </c>
    </row>
    <row r="482" spans="1:2" x14ac:dyDescent="0.3">
      <c r="A482" s="19" t="str">
        <f ca="1">IF(ISNUMBER(Lois_Levees!AQ479),Lois_Levees!AQ479,IF(A481&lt;720,720,""))</f>
        <v/>
      </c>
      <c r="B482" s="19" t="str">
        <f ca="1">IF(ISNUMBER(Lois_Levees!AR479),Lois_Levees!AR479*0.001,IF(A482=720,0,""))</f>
        <v/>
      </c>
    </row>
    <row r="483" spans="1:2" x14ac:dyDescent="0.3">
      <c r="A483" s="19" t="str">
        <f ca="1">IF(ISNUMBER(Lois_Levees!AQ480),Lois_Levees!AQ480,IF(A482&lt;720,720,""))</f>
        <v/>
      </c>
      <c r="B483" s="19" t="str">
        <f ca="1">IF(ISNUMBER(Lois_Levees!AR480),Lois_Levees!AR480*0.001,IF(A483=720,0,""))</f>
        <v/>
      </c>
    </row>
    <row r="484" spans="1:2" x14ac:dyDescent="0.3">
      <c r="A484" s="19" t="str">
        <f ca="1">IF(ISNUMBER(Lois_Levees!AQ481),Lois_Levees!AQ481,IF(A483&lt;720,720,""))</f>
        <v/>
      </c>
      <c r="B484" s="19" t="str">
        <f ca="1">IF(ISNUMBER(Lois_Levees!AR481),Lois_Levees!AR481*0.001,IF(A484=720,0,""))</f>
        <v/>
      </c>
    </row>
    <row r="485" spans="1:2" x14ac:dyDescent="0.3">
      <c r="A485" s="19" t="str">
        <f ca="1">IF(ISNUMBER(Lois_Levees!AQ482),Lois_Levees!AQ482,IF(A484&lt;720,720,""))</f>
        <v/>
      </c>
      <c r="B485" s="19" t="str">
        <f ca="1">IF(ISNUMBER(Lois_Levees!AR482),Lois_Levees!AR482*0.001,IF(A485=720,0,""))</f>
        <v/>
      </c>
    </row>
    <row r="486" spans="1:2" x14ac:dyDescent="0.3">
      <c r="A486" s="19" t="str">
        <f ca="1">IF(ISNUMBER(Lois_Levees!AQ483),Lois_Levees!AQ483,IF(A485&lt;720,720,""))</f>
        <v/>
      </c>
      <c r="B486" s="19" t="str">
        <f ca="1">IF(ISNUMBER(Lois_Levees!AR483),Lois_Levees!AR483*0.001,IF(A486=720,0,""))</f>
        <v/>
      </c>
    </row>
    <row r="487" spans="1:2" x14ac:dyDescent="0.3">
      <c r="A487" s="19" t="str">
        <f ca="1">IF(ISNUMBER(Lois_Levees!AQ484),Lois_Levees!AQ484,IF(A486&lt;720,720,""))</f>
        <v/>
      </c>
      <c r="B487" s="19" t="str">
        <f ca="1">IF(ISNUMBER(Lois_Levees!AR484),Lois_Levees!AR484*0.001,IF(A487=720,0,""))</f>
        <v/>
      </c>
    </row>
    <row r="488" spans="1:2" x14ac:dyDescent="0.3">
      <c r="A488" s="19" t="str">
        <f ca="1">IF(ISNUMBER(Lois_Levees!AQ485),Lois_Levees!AQ485,IF(A487&lt;720,720,""))</f>
        <v/>
      </c>
      <c r="B488" s="19" t="str">
        <f ca="1">IF(ISNUMBER(Lois_Levees!AR485),Lois_Levees!AR485*0.001,IF(A488=720,0,""))</f>
        <v/>
      </c>
    </row>
    <row r="489" spans="1:2" x14ac:dyDescent="0.3">
      <c r="A489" s="19" t="str">
        <f ca="1">IF(ISNUMBER(Lois_Levees!AQ486),Lois_Levees!AQ486,IF(A488&lt;720,720,""))</f>
        <v/>
      </c>
      <c r="B489" s="19" t="str">
        <f ca="1">IF(ISNUMBER(Lois_Levees!AR486),Lois_Levees!AR486*0.001,IF(A489=720,0,""))</f>
        <v/>
      </c>
    </row>
    <row r="490" spans="1:2" x14ac:dyDescent="0.3">
      <c r="A490" s="19" t="str">
        <f ca="1">IF(ISNUMBER(Lois_Levees!AQ487),Lois_Levees!AQ487,IF(A489&lt;720,720,""))</f>
        <v/>
      </c>
      <c r="B490" s="19" t="str">
        <f ca="1">IF(ISNUMBER(Lois_Levees!AR487),Lois_Levees!AR487*0.001,IF(A490=720,0,""))</f>
        <v/>
      </c>
    </row>
    <row r="491" spans="1:2" x14ac:dyDescent="0.3">
      <c r="A491" s="19" t="str">
        <f ca="1">IF(ISNUMBER(Lois_Levees!AQ488),Lois_Levees!AQ488,IF(A490&lt;720,720,""))</f>
        <v/>
      </c>
      <c r="B491" s="19" t="str">
        <f ca="1">IF(ISNUMBER(Lois_Levees!AR488),Lois_Levees!AR488*0.001,IF(A491=720,0,""))</f>
        <v/>
      </c>
    </row>
    <row r="492" spans="1:2" x14ac:dyDescent="0.3">
      <c r="A492" s="19" t="str">
        <f ca="1">IF(ISNUMBER(Lois_Levees!AQ489),Lois_Levees!AQ489,IF(A491&lt;720,720,""))</f>
        <v/>
      </c>
      <c r="B492" s="19" t="str">
        <f ca="1">IF(ISNUMBER(Lois_Levees!AR489),Lois_Levees!AR489*0.001,IF(A492=720,0,""))</f>
        <v/>
      </c>
    </row>
    <row r="493" spans="1:2" x14ac:dyDescent="0.3">
      <c r="A493" s="19" t="str">
        <f ca="1">IF(ISNUMBER(Lois_Levees!AQ490),Lois_Levees!AQ490,IF(A492&lt;720,720,""))</f>
        <v/>
      </c>
      <c r="B493" s="19" t="str">
        <f ca="1">IF(ISNUMBER(Lois_Levees!AR490),Lois_Levees!AR490*0.001,IF(A493=720,0,""))</f>
        <v/>
      </c>
    </row>
    <row r="494" spans="1:2" x14ac:dyDescent="0.3">
      <c r="A494" s="19" t="str">
        <f ca="1">IF(ISNUMBER(Lois_Levees!AQ491),Lois_Levees!AQ491,IF(A493&lt;720,720,""))</f>
        <v/>
      </c>
      <c r="B494" s="19" t="str">
        <f ca="1">IF(ISNUMBER(Lois_Levees!AR491),Lois_Levees!AR491*0.001,IF(A494=720,0,""))</f>
        <v/>
      </c>
    </row>
    <row r="495" spans="1:2" x14ac:dyDescent="0.3">
      <c r="A495" s="19" t="str">
        <f ca="1">IF(ISNUMBER(Lois_Levees!AQ492),Lois_Levees!AQ492,IF(A494&lt;720,720,""))</f>
        <v/>
      </c>
      <c r="B495" s="19" t="str">
        <f ca="1">IF(ISNUMBER(Lois_Levees!AR492),Lois_Levees!AR492*0.001,IF(A495=720,0,""))</f>
        <v/>
      </c>
    </row>
    <row r="496" spans="1:2" x14ac:dyDescent="0.3">
      <c r="A496" s="19" t="str">
        <f ca="1">IF(ISNUMBER(Lois_Levees!AQ493),Lois_Levees!AQ493,IF(A495&lt;720,720,""))</f>
        <v/>
      </c>
      <c r="B496" s="19" t="str">
        <f ca="1">IF(ISNUMBER(Lois_Levees!AR493),Lois_Levees!AR493*0.001,IF(A496=720,0,""))</f>
        <v/>
      </c>
    </row>
    <row r="497" spans="1:2" x14ac:dyDescent="0.3">
      <c r="A497" s="19" t="str">
        <f ca="1">IF(ISNUMBER(Lois_Levees!AQ494),Lois_Levees!AQ494,IF(A496&lt;720,720,""))</f>
        <v/>
      </c>
      <c r="B497" s="19" t="str">
        <f ca="1">IF(ISNUMBER(Lois_Levees!AR494),Lois_Levees!AR494*0.001,IF(A497=720,0,""))</f>
        <v/>
      </c>
    </row>
    <row r="498" spans="1:2" x14ac:dyDescent="0.3">
      <c r="A498" s="19" t="str">
        <f ca="1">IF(ISNUMBER(Lois_Levees!AQ495),Lois_Levees!AQ495,IF(A497&lt;720,720,""))</f>
        <v/>
      </c>
      <c r="B498" s="19" t="str">
        <f ca="1">IF(ISNUMBER(Lois_Levees!AR495),Lois_Levees!AR495*0.001,IF(A498=720,0,""))</f>
        <v/>
      </c>
    </row>
    <row r="499" spans="1:2" x14ac:dyDescent="0.3">
      <c r="A499" s="19" t="str">
        <f ca="1">IF(ISNUMBER(Lois_Levees!AQ496),Lois_Levees!AQ496,IF(A498&lt;720,720,""))</f>
        <v/>
      </c>
      <c r="B499" s="19" t="str">
        <f ca="1">IF(ISNUMBER(Lois_Levees!AR496),Lois_Levees!AR496*0.001,IF(A499=720,0,""))</f>
        <v/>
      </c>
    </row>
    <row r="500" spans="1:2" x14ac:dyDescent="0.3">
      <c r="A500" s="19" t="str">
        <f ca="1">IF(ISNUMBER(Lois_Levees!AQ497),Lois_Levees!AQ497,IF(A499&lt;720,720,""))</f>
        <v/>
      </c>
      <c r="B500" s="19" t="str">
        <f ca="1">IF(ISNUMBER(Lois_Levees!AR497),Lois_Levees!AR497*0.001,IF(A500=720,0,""))</f>
        <v/>
      </c>
    </row>
    <row r="501" spans="1:2" x14ac:dyDescent="0.3">
      <c r="A501" s="19" t="str">
        <f ca="1">IF(ISNUMBER(Lois_Levees!AQ498),Lois_Levees!AQ498,IF(A500&lt;720,720,""))</f>
        <v/>
      </c>
      <c r="B501" s="19" t="str">
        <f ca="1">IF(ISNUMBER(Lois_Levees!AR498),Lois_Levees!AR498*0.001,IF(A501=720,0,""))</f>
        <v/>
      </c>
    </row>
    <row r="502" spans="1:2" x14ac:dyDescent="0.3">
      <c r="A502" s="19" t="str">
        <f ca="1">IF(ISNUMBER(Lois_Levees!AQ499),Lois_Levees!AQ499,IF(A501&lt;720,720,""))</f>
        <v/>
      </c>
      <c r="B502" s="19" t="str">
        <f ca="1">IF(ISNUMBER(Lois_Levees!AR499),Lois_Levees!AR499*0.001,IF(A502=720,0,""))</f>
        <v/>
      </c>
    </row>
    <row r="503" spans="1:2" x14ac:dyDescent="0.3">
      <c r="A503" s="19" t="str">
        <f ca="1">IF(ISNUMBER(Lois_Levees!AQ500),Lois_Levees!AQ500,IF(A502&lt;720,720,""))</f>
        <v/>
      </c>
      <c r="B503" s="19" t="str">
        <f ca="1">IF(ISNUMBER(Lois_Levees!AR500),Lois_Levees!AR500*0.001,IF(A503=720,0,""))</f>
        <v/>
      </c>
    </row>
    <row r="504" spans="1:2" x14ac:dyDescent="0.3">
      <c r="A504" s="19" t="str">
        <f ca="1">IF(ISNUMBER(Lois_Levees!AQ501),Lois_Levees!AQ501,IF(A503&lt;720,720,""))</f>
        <v/>
      </c>
      <c r="B504" s="19" t="str">
        <f ca="1">IF(ISNUMBER(Lois_Levees!AR501),Lois_Levees!AR501*0.001,IF(A504=720,0,""))</f>
        <v/>
      </c>
    </row>
    <row r="505" spans="1:2" x14ac:dyDescent="0.3">
      <c r="A505" s="19" t="str">
        <f ca="1">IF(ISNUMBER(Lois_Levees!AQ502),Lois_Levees!AQ502,IF(A504&lt;720,720,""))</f>
        <v/>
      </c>
      <c r="B505" s="19" t="str">
        <f ca="1">IF(ISNUMBER(Lois_Levees!AR502),Lois_Levees!AR502*0.001,IF(A505=720,0,""))</f>
        <v/>
      </c>
    </row>
    <row r="506" spans="1:2" x14ac:dyDescent="0.3">
      <c r="A506" s="19" t="str">
        <f ca="1">IF(ISNUMBER(Lois_Levees!AQ503),Lois_Levees!AQ503,IF(A505&lt;720,720,""))</f>
        <v/>
      </c>
      <c r="B506" s="19" t="str">
        <f ca="1">IF(ISNUMBER(Lois_Levees!AR503),Lois_Levees!AR503*0.001,IF(A506=720,0,""))</f>
        <v/>
      </c>
    </row>
    <row r="507" spans="1:2" x14ac:dyDescent="0.3">
      <c r="A507" s="19" t="str">
        <f ca="1">IF(ISNUMBER(Lois_Levees!AQ504),Lois_Levees!AQ504,IF(A506&lt;720,720,""))</f>
        <v/>
      </c>
      <c r="B507" s="19" t="str">
        <f ca="1">IF(ISNUMBER(Lois_Levees!AR504),Lois_Levees!AR504*0.001,IF(A507=720,0,""))</f>
        <v/>
      </c>
    </row>
    <row r="508" spans="1:2" x14ac:dyDescent="0.3">
      <c r="A508" s="19" t="str">
        <f ca="1">IF(ISNUMBER(Lois_Levees!AQ505),Lois_Levees!AQ505,IF(A507&lt;720,720,""))</f>
        <v/>
      </c>
      <c r="B508" s="19" t="str">
        <f ca="1">IF(ISNUMBER(Lois_Levees!AR505),Lois_Levees!AR505*0.001,IF(A508=720,0,""))</f>
        <v/>
      </c>
    </row>
    <row r="509" spans="1:2" x14ac:dyDescent="0.3">
      <c r="A509" s="19" t="str">
        <f ca="1">IF(ISNUMBER(Lois_Levees!AQ506),Lois_Levees!AQ506,IF(A508&lt;720,720,""))</f>
        <v/>
      </c>
      <c r="B509" s="19" t="str">
        <f ca="1">IF(ISNUMBER(Lois_Levees!AR506),Lois_Levees!AR506*0.001,IF(A509=720,0,""))</f>
        <v/>
      </c>
    </row>
    <row r="510" spans="1:2" x14ac:dyDescent="0.3">
      <c r="A510" s="19" t="str">
        <f ca="1">IF(ISNUMBER(Lois_Levees!AQ507),Lois_Levees!AQ507,IF(A509&lt;720,720,""))</f>
        <v/>
      </c>
      <c r="B510" s="19" t="str">
        <f ca="1">IF(ISNUMBER(Lois_Levees!AR507),Lois_Levees!AR507*0.001,IF(A510=720,0,""))</f>
        <v/>
      </c>
    </row>
    <row r="511" spans="1:2" x14ac:dyDescent="0.3">
      <c r="A511" s="19" t="str">
        <f ca="1">IF(ISNUMBER(Lois_Levees!AQ508),Lois_Levees!AQ508,IF(A510&lt;720,720,""))</f>
        <v/>
      </c>
      <c r="B511" s="19" t="str">
        <f ca="1">IF(ISNUMBER(Lois_Levees!AR508),Lois_Levees!AR508*0.001,IF(A511=720,0,""))</f>
        <v/>
      </c>
    </row>
    <row r="512" spans="1:2" x14ac:dyDescent="0.3">
      <c r="A512" s="19" t="str">
        <f ca="1">IF(ISNUMBER(Lois_Levees!AQ509),Lois_Levees!AQ509,IF(A511&lt;720,720,""))</f>
        <v/>
      </c>
      <c r="B512" s="19" t="str">
        <f ca="1">IF(ISNUMBER(Lois_Levees!AR509),Lois_Levees!AR509*0.001,IF(A512=720,0,""))</f>
        <v/>
      </c>
    </row>
    <row r="513" spans="1:2" x14ac:dyDescent="0.3">
      <c r="A513" s="19" t="str">
        <f ca="1">IF(ISNUMBER(Lois_Levees!AQ510),Lois_Levees!AQ510,IF(A512&lt;720,720,""))</f>
        <v/>
      </c>
      <c r="B513" s="19" t="str">
        <f ca="1">IF(ISNUMBER(Lois_Levees!AR510),Lois_Levees!AR510*0.001,IF(A513=720,0,""))</f>
        <v/>
      </c>
    </row>
    <row r="514" spans="1:2" x14ac:dyDescent="0.3">
      <c r="A514" s="19" t="str">
        <f ca="1">IF(ISNUMBER(Lois_Levees!AQ511),Lois_Levees!AQ511,IF(A513&lt;720,720,""))</f>
        <v/>
      </c>
      <c r="B514" s="19" t="str">
        <f ca="1">IF(ISNUMBER(Lois_Levees!AR511),Lois_Levees!AR511*0.001,IF(A514=720,0,""))</f>
        <v/>
      </c>
    </row>
    <row r="515" spans="1:2" x14ac:dyDescent="0.3">
      <c r="A515" s="19" t="str">
        <f ca="1">IF(ISNUMBER(Lois_Levees!AQ512),Lois_Levees!AQ512,IF(A514&lt;720,720,""))</f>
        <v/>
      </c>
      <c r="B515" s="19" t="str">
        <f ca="1">IF(ISNUMBER(Lois_Levees!AR512),Lois_Levees!AR512*0.001,IF(A515=720,0,""))</f>
        <v/>
      </c>
    </row>
    <row r="516" spans="1:2" x14ac:dyDescent="0.3">
      <c r="A516" s="19" t="str">
        <f ca="1">IF(ISNUMBER(Lois_Levees!AQ513),Lois_Levees!AQ513,IF(A515&lt;720,720,""))</f>
        <v/>
      </c>
      <c r="B516" s="19" t="str">
        <f ca="1">IF(ISNUMBER(Lois_Levees!AR513),Lois_Levees!AR513*0.001,IF(A516=720,0,""))</f>
        <v/>
      </c>
    </row>
    <row r="517" spans="1:2" x14ac:dyDescent="0.3">
      <c r="A517" s="19" t="str">
        <f ca="1">IF(ISNUMBER(Lois_Levees!AQ514),Lois_Levees!AQ514,IF(A516&lt;720,720,""))</f>
        <v/>
      </c>
      <c r="B517" s="19" t="str">
        <f ca="1">IF(ISNUMBER(Lois_Levees!AR514),Lois_Levees!AR514*0.001,IF(A517=720,0,""))</f>
        <v/>
      </c>
    </row>
    <row r="518" spans="1:2" x14ac:dyDescent="0.3">
      <c r="A518" s="19" t="str">
        <f ca="1">IF(ISNUMBER(Lois_Levees!AQ515),Lois_Levees!AQ515,IF(A517&lt;720,720,""))</f>
        <v/>
      </c>
      <c r="B518" s="19" t="str">
        <f ca="1">IF(ISNUMBER(Lois_Levees!AR515),Lois_Levees!AR515*0.001,IF(A518=720,0,""))</f>
        <v/>
      </c>
    </row>
    <row r="519" spans="1:2" x14ac:dyDescent="0.3">
      <c r="A519" s="19" t="str">
        <f ca="1">IF(ISNUMBER(Lois_Levees!AQ516),Lois_Levees!AQ516,IF(A518&lt;720,720,""))</f>
        <v/>
      </c>
      <c r="B519" s="19" t="str">
        <f ca="1">IF(ISNUMBER(Lois_Levees!AR516),Lois_Levees!AR516*0.001,IF(A519=720,0,""))</f>
        <v/>
      </c>
    </row>
    <row r="520" spans="1:2" x14ac:dyDescent="0.3">
      <c r="A520" s="19" t="str">
        <f ca="1">IF(ISNUMBER(Lois_Levees!AQ517),Lois_Levees!AQ517,IF(A519&lt;720,720,""))</f>
        <v/>
      </c>
      <c r="B520" s="19" t="str">
        <f ca="1">IF(ISNUMBER(Lois_Levees!AR517),Lois_Levees!AR517*0.001,IF(A520=720,0,""))</f>
        <v/>
      </c>
    </row>
    <row r="521" spans="1:2" x14ac:dyDescent="0.3">
      <c r="A521" s="19" t="str">
        <f ca="1">IF(ISNUMBER(Lois_Levees!AQ518),Lois_Levees!AQ518,IF(A520&lt;720,720,""))</f>
        <v/>
      </c>
      <c r="B521" s="19" t="str">
        <f ca="1">IF(ISNUMBER(Lois_Levees!AR518),Lois_Levees!AR518*0.001,IF(A521=720,0,""))</f>
        <v/>
      </c>
    </row>
    <row r="522" spans="1:2" x14ac:dyDescent="0.3">
      <c r="A522" s="19" t="str">
        <f ca="1">IF(ISNUMBER(Lois_Levees!AQ519),Lois_Levees!AQ519,IF(A521&lt;720,720,""))</f>
        <v/>
      </c>
      <c r="B522" s="19" t="str">
        <f ca="1">IF(ISNUMBER(Lois_Levees!AR519),Lois_Levees!AR519*0.001,IF(A522=720,0,""))</f>
        <v/>
      </c>
    </row>
    <row r="523" spans="1:2" x14ac:dyDescent="0.3">
      <c r="A523" s="19" t="str">
        <f ca="1">IF(ISNUMBER(Lois_Levees!AQ520),Lois_Levees!AQ520,IF(A522&lt;720,720,""))</f>
        <v/>
      </c>
      <c r="B523" s="19" t="str">
        <f ca="1">IF(ISNUMBER(Lois_Levees!AR520),Lois_Levees!AR520*0.001,IF(A523=720,0,""))</f>
        <v/>
      </c>
    </row>
    <row r="524" spans="1:2" x14ac:dyDescent="0.3">
      <c r="A524" s="19" t="str">
        <f ca="1">IF(ISNUMBER(Lois_Levees!AQ521),Lois_Levees!AQ521,IF(A523&lt;720,720,""))</f>
        <v/>
      </c>
      <c r="B524" s="19" t="str">
        <f ca="1">IF(ISNUMBER(Lois_Levees!AR521),Lois_Levees!AR521*0.001,IF(A524=720,0,""))</f>
        <v/>
      </c>
    </row>
    <row r="525" spans="1:2" x14ac:dyDescent="0.3">
      <c r="A525" s="19" t="str">
        <f ca="1">IF(ISNUMBER(Lois_Levees!AQ522),Lois_Levees!AQ522,IF(A524&lt;720,720,""))</f>
        <v/>
      </c>
      <c r="B525" s="19" t="str">
        <f ca="1">IF(ISNUMBER(Lois_Levees!AR522),Lois_Levees!AR522*0.001,IF(A525=720,0,""))</f>
        <v/>
      </c>
    </row>
    <row r="526" spans="1:2" x14ac:dyDescent="0.3">
      <c r="A526" s="19" t="str">
        <f ca="1">IF(ISNUMBER(Lois_Levees!AQ523),Lois_Levees!AQ523,IF(A525&lt;720,720,""))</f>
        <v/>
      </c>
      <c r="B526" s="19" t="str">
        <f ca="1">IF(ISNUMBER(Lois_Levees!AR523),Lois_Levees!AR523*0.001,IF(A526=720,0,""))</f>
        <v/>
      </c>
    </row>
    <row r="527" spans="1:2" x14ac:dyDescent="0.3">
      <c r="A527" s="19" t="str">
        <f ca="1">IF(ISNUMBER(Lois_Levees!AQ524),Lois_Levees!AQ524,IF(A526&lt;720,720,""))</f>
        <v/>
      </c>
      <c r="B527" s="19" t="str">
        <f ca="1">IF(ISNUMBER(Lois_Levees!AR524),Lois_Levees!AR524*0.001,IF(A527=720,0,""))</f>
        <v/>
      </c>
    </row>
    <row r="528" spans="1:2" x14ac:dyDescent="0.3">
      <c r="A528" s="19" t="str">
        <f ca="1">IF(ISNUMBER(Lois_Levees!AQ525),Lois_Levees!AQ525,IF(A527&lt;720,720,""))</f>
        <v/>
      </c>
      <c r="B528" s="19" t="str">
        <f ca="1">IF(ISNUMBER(Lois_Levees!AR525),Lois_Levees!AR525*0.001,IF(A528=720,0,""))</f>
        <v/>
      </c>
    </row>
    <row r="529" spans="1:2" x14ac:dyDescent="0.3">
      <c r="A529" s="19" t="str">
        <f ca="1">IF(ISNUMBER(Lois_Levees!AQ526),Lois_Levees!AQ526,IF(A528&lt;720,720,""))</f>
        <v/>
      </c>
      <c r="B529" s="19" t="str">
        <f ca="1">IF(ISNUMBER(Lois_Levees!AR526),Lois_Levees!AR526*0.001,IF(A529=720,0,""))</f>
        <v/>
      </c>
    </row>
    <row r="530" spans="1:2" x14ac:dyDescent="0.3">
      <c r="A530" s="19" t="str">
        <f ca="1">IF(ISNUMBER(Lois_Levees!AQ527),Lois_Levees!AQ527,IF(A529&lt;720,720,""))</f>
        <v/>
      </c>
      <c r="B530" s="19" t="str">
        <f ca="1">IF(ISNUMBER(Lois_Levees!AR527),Lois_Levees!AR527*0.001,IF(A530=720,0,""))</f>
        <v/>
      </c>
    </row>
    <row r="531" spans="1:2" x14ac:dyDescent="0.3">
      <c r="A531" s="19" t="str">
        <f ca="1">IF(ISNUMBER(Lois_Levees!AQ528),Lois_Levees!AQ528,IF(A530&lt;720,720,""))</f>
        <v/>
      </c>
      <c r="B531" s="19" t="str">
        <f ca="1">IF(ISNUMBER(Lois_Levees!AR528),Lois_Levees!AR528*0.001,IF(A531=720,0,""))</f>
        <v/>
      </c>
    </row>
    <row r="532" spans="1:2" x14ac:dyDescent="0.3">
      <c r="A532" s="19" t="str">
        <f ca="1">IF(ISNUMBER(Lois_Levees!AQ529),Lois_Levees!AQ529,IF(A531&lt;720,720,""))</f>
        <v/>
      </c>
      <c r="B532" s="19" t="str">
        <f ca="1">IF(ISNUMBER(Lois_Levees!AR529),Lois_Levees!AR529*0.001,IF(A532=720,0,""))</f>
        <v/>
      </c>
    </row>
    <row r="533" spans="1:2" x14ac:dyDescent="0.3">
      <c r="A533" s="19" t="str">
        <f ca="1">IF(ISNUMBER(Lois_Levees!AQ530),Lois_Levees!AQ530,IF(A532&lt;720,720,""))</f>
        <v/>
      </c>
      <c r="B533" s="19" t="str">
        <f ca="1">IF(ISNUMBER(Lois_Levees!AR530),Lois_Levees!AR530*0.001,IF(A533=720,0,""))</f>
        <v/>
      </c>
    </row>
    <row r="534" spans="1:2" x14ac:dyDescent="0.3">
      <c r="A534" s="19" t="str">
        <f ca="1">IF(ISNUMBER(Lois_Levees!AQ531),Lois_Levees!AQ531,IF(A533&lt;720,720,""))</f>
        <v/>
      </c>
      <c r="B534" s="19" t="str">
        <f ca="1">IF(ISNUMBER(Lois_Levees!AR531),Lois_Levees!AR531*0.001,IF(A534=720,0,""))</f>
        <v/>
      </c>
    </row>
    <row r="535" spans="1:2" x14ac:dyDescent="0.3">
      <c r="A535" s="19" t="str">
        <f ca="1">IF(ISNUMBER(Lois_Levees!AQ532),Lois_Levees!AQ532,IF(A534&lt;720,720,""))</f>
        <v/>
      </c>
      <c r="B535" s="19" t="str">
        <f ca="1">IF(ISNUMBER(Lois_Levees!AR532),Lois_Levees!AR532*0.001,IF(A535=720,0,""))</f>
        <v/>
      </c>
    </row>
    <row r="536" spans="1:2" x14ac:dyDescent="0.3">
      <c r="A536" s="19" t="str">
        <f ca="1">IF(ISNUMBER(Lois_Levees!AQ533),Lois_Levees!AQ533,IF(A535&lt;720,720,""))</f>
        <v/>
      </c>
      <c r="B536" s="19" t="str">
        <f ca="1">IF(ISNUMBER(Lois_Levees!AR533),Lois_Levees!AR533*0.001,IF(A536=720,0,""))</f>
        <v/>
      </c>
    </row>
    <row r="537" spans="1:2" x14ac:dyDescent="0.3">
      <c r="A537" s="19" t="str">
        <f ca="1">IF(ISNUMBER(Lois_Levees!AQ534),Lois_Levees!AQ534,IF(A536&lt;720,720,""))</f>
        <v/>
      </c>
      <c r="B537" s="19" t="str">
        <f ca="1">IF(ISNUMBER(Lois_Levees!AR534),Lois_Levees!AR534*0.001,IF(A537=720,0,""))</f>
        <v/>
      </c>
    </row>
    <row r="538" spans="1:2" x14ac:dyDescent="0.3">
      <c r="A538" s="19" t="str">
        <f ca="1">IF(ISNUMBER(Lois_Levees!AQ535),Lois_Levees!AQ535,IF(A537&lt;720,720,""))</f>
        <v/>
      </c>
      <c r="B538" s="19" t="str">
        <f ca="1">IF(ISNUMBER(Lois_Levees!AR535),Lois_Levees!AR535*0.001,IF(A538=720,0,""))</f>
        <v/>
      </c>
    </row>
    <row r="539" spans="1:2" x14ac:dyDescent="0.3">
      <c r="A539" s="19" t="str">
        <f ca="1">IF(ISNUMBER(Lois_Levees!AQ536),Lois_Levees!AQ536,IF(A538&lt;720,720,""))</f>
        <v/>
      </c>
      <c r="B539" s="19" t="str">
        <f ca="1">IF(ISNUMBER(Lois_Levees!AR536),Lois_Levees!AR536*0.001,IF(A539=720,0,""))</f>
        <v/>
      </c>
    </row>
    <row r="540" spans="1:2" x14ac:dyDescent="0.3">
      <c r="A540" s="19" t="str">
        <f ca="1">IF(ISNUMBER(Lois_Levees!AQ537),Lois_Levees!AQ537,IF(A539&lt;720,720,""))</f>
        <v/>
      </c>
      <c r="B540" s="19" t="str">
        <f ca="1">IF(ISNUMBER(Lois_Levees!AR537),Lois_Levees!AR537*0.001,IF(A540=720,0,""))</f>
        <v/>
      </c>
    </row>
    <row r="541" spans="1:2" x14ac:dyDescent="0.3">
      <c r="A541" s="19" t="str">
        <f ca="1">IF(ISNUMBER(Lois_Levees!AQ538),Lois_Levees!AQ538,IF(A540&lt;720,720,""))</f>
        <v/>
      </c>
      <c r="B541" s="19" t="str">
        <f ca="1">IF(ISNUMBER(Lois_Levees!AR538),Lois_Levees!AR538*0.001,IF(A541=720,0,""))</f>
        <v/>
      </c>
    </row>
    <row r="542" spans="1:2" x14ac:dyDescent="0.3">
      <c r="A542" s="19" t="str">
        <f ca="1">IF(ISNUMBER(Lois_Levees!AQ539),Lois_Levees!AQ539,IF(A541&lt;720,720,""))</f>
        <v/>
      </c>
      <c r="B542" s="19" t="str">
        <f ca="1">IF(ISNUMBER(Lois_Levees!AR539),Lois_Levees!AR539*0.001,IF(A542=720,0,""))</f>
        <v/>
      </c>
    </row>
    <row r="543" spans="1:2" x14ac:dyDescent="0.3">
      <c r="A543" s="19" t="str">
        <f ca="1">IF(ISNUMBER(Lois_Levees!AQ540),Lois_Levees!AQ540,IF(A542&lt;720,720,""))</f>
        <v/>
      </c>
      <c r="B543" s="19" t="str">
        <f ca="1">IF(ISNUMBER(Lois_Levees!AR540),Lois_Levees!AR540*0.001,IF(A543=720,0,""))</f>
        <v/>
      </c>
    </row>
    <row r="544" spans="1:2" x14ac:dyDescent="0.3">
      <c r="A544" s="19" t="str">
        <f ca="1">IF(ISNUMBER(Lois_Levees!AQ541),Lois_Levees!AQ541,IF(A543&lt;720,720,""))</f>
        <v/>
      </c>
      <c r="B544" s="19" t="str">
        <f ca="1">IF(ISNUMBER(Lois_Levees!AR541),Lois_Levees!AR541*0.001,IF(A544=720,0,""))</f>
        <v/>
      </c>
    </row>
    <row r="545" spans="1:2" x14ac:dyDescent="0.3">
      <c r="A545" s="19" t="str">
        <f ca="1">IF(ISNUMBER(Lois_Levees!AQ542),Lois_Levees!AQ542,IF(A544&lt;720,720,""))</f>
        <v/>
      </c>
      <c r="B545" s="19" t="str">
        <f ca="1">IF(ISNUMBER(Lois_Levees!AR542),Lois_Levees!AR542*0.001,IF(A545=720,0,""))</f>
        <v/>
      </c>
    </row>
    <row r="546" spans="1:2" x14ac:dyDescent="0.3">
      <c r="A546" s="19" t="str">
        <f ca="1">IF(ISNUMBER(Lois_Levees!AQ543),Lois_Levees!AQ543,IF(A545&lt;720,720,""))</f>
        <v/>
      </c>
      <c r="B546" s="19" t="str">
        <f ca="1">IF(ISNUMBER(Lois_Levees!AR543),Lois_Levees!AR543*0.001,IF(A546=720,0,""))</f>
        <v/>
      </c>
    </row>
    <row r="547" spans="1:2" x14ac:dyDescent="0.3">
      <c r="A547" s="19" t="str">
        <f ca="1">IF(ISNUMBER(Lois_Levees!AQ544),Lois_Levees!AQ544,IF(A546&lt;720,720,""))</f>
        <v/>
      </c>
      <c r="B547" s="19" t="str">
        <f ca="1">IF(ISNUMBER(Lois_Levees!AR544),Lois_Levees!AR544*0.001,IF(A547=720,0,""))</f>
        <v/>
      </c>
    </row>
    <row r="548" spans="1:2" x14ac:dyDescent="0.3">
      <c r="A548" s="19" t="str">
        <f ca="1">IF(ISNUMBER(Lois_Levees!AQ545),Lois_Levees!AQ545,IF(A547&lt;720,720,""))</f>
        <v/>
      </c>
      <c r="B548" s="19" t="str">
        <f ca="1">IF(ISNUMBER(Lois_Levees!AR545),Lois_Levees!AR545*0.001,IF(A548=720,0,""))</f>
        <v/>
      </c>
    </row>
    <row r="549" spans="1:2" x14ac:dyDescent="0.3">
      <c r="A549" s="19" t="str">
        <f ca="1">IF(ISNUMBER(Lois_Levees!AQ546),Lois_Levees!AQ546,IF(A548&lt;720,720,""))</f>
        <v/>
      </c>
      <c r="B549" s="19" t="str">
        <f ca="1">IF(ISNUMBER(Lois_Levees!AR546),Lois_Levees!AR546*0.001,IF(A549=720,0,""))</f>
        <v/>
      </c>
    </row>
    <row r="550" spans="1:2" x14ac:dyDescent="0.3">
      <c r="A550" s="19" t="str">
        <f ca="1">IF(ISNUMBER(Lois_Levees!AQ547),Lois_Levees!AQ547,IF(A549&lt;720,720,""))</f>
        <v/>
      </c>
      <c r="B550" s="19" t="str">
        <f ca="1">IF(ISNUMBER(Lois_Levees!AR547),Lois_Levees!AR547*0.001,IF(A550=720,0,""))</f>
        <v/>
      </c>
    </row>
    <row r="551" spans="1:2" x14ac:dyDescent="0.3">
      <c r="A551" s="19" t="str">
        <f ca="1">IF(ISNUMBER(Lois_Levees!AQ548),Lois_Levees!AQ548,IF(A550&lt;720,720,""))</f>
        <v/>
      </c>
      <c r="B551" s="19" t="str">
        <f ca="1">IF(ISNUMBER(Lois_Levees!AR548),Lois_Levees!AR548*0.001,IF(A551=720,0,""))</f>
        <v/>
      </c>
    </row>
    <row r="552" spans="1:2" x14ac:dyDescent="0.3">
      <c r="A552" s="19" t="str">
        <f ca="1">IF(ISNUMBER(Lois_Levees!AQ549),Lois_Levees!AQ549,IF(A551&lt;720,720,""))</f>
        <v/>
      </c>
      <c r="B552" s="19" t="str">
        <f ca="1">IF(ISNUMBER(Lois_Levees!AR549),Lois_Levees!AR549*0.001,IF(A552=720,0,""))</f>
        <v/>
      </c>
    </row>
    <row r="553" spans="1:2" x14ac:dyDescent="0.3">
      <c r="A553" s="19" t="str">
        <f ca="1">IF(ISNUMBER(Lois_Levees!AQ550),Lois_Levees!AQ550,IF(A552&lt;720,720,""))</f>
        <v/>
      </c>
      <c r="B553" s="19" t="str">
        <f ca="1">IF(ISNUMBER(Lois_Levees!AR550),Lois_Levees!AR550*0.001,IF(A553=720,0,""))</f>
        <v/>
      </c>
    </row>
    <row r="554" spans="1:2" x14ac:dyDescent="0.3">
      <c r="A554" s="19" t="str">
        <f ca="1">IF(ISNUMBER(Lois_Levees!AQ551),Lois_Levees!AQ551,IF(A553&lt;720,720,""))</f>
        <v/>
      </c>
      <c r="B554" s="19" t="str">
        <f ca="1">IF(ISNUMBER(Lois_Levees!AR551),Lois_Levees!AR551*0.001,IF(A554=720,0,""))</f>
        <v/>
      </c>
    </row>
    <row r="555" spans="1:2" x14ac:dyDescent="0.3">
      <c r="A555" s="19" t="str">
        <f ca="1">IF(ISNUMBER(Lois_Levees!AQ552),Lois_Levees!AQ552,IF(A554&lt;720,720,""))</f>
        <v/>
      </c>
      <c r="B555" s="19" t="str">
        <f ca="1">IF(ISNUMBER(Lois_Levees!AR552),Lois_Levees!AR552*0.001,IF(A555=720,0,""))</f>
        <v/>
      </c>
    </row>
    <row r="556" spans="1:2" x14ac:dyDescent="0.3">
      <c r="A556" s="19" t="str">
        <f ca="1">IF(ISNUMBER(Lois_Levees!AQ553),Lois_Levees!AQ553,IF(A555&lt;720,720,""))</f>
        <v/>
      </c>
      <c r="B556" s="19" t="str">
        <f ca="1">IF(ISNUMBER(Lois_Levees!AR553),Lois_Levees!AR553*0.001,IF(A556=720,0,""))</f>
        <v/>
      </c>
    </row>
    <row r="557" spans="1:2" x14ac:dyDescent="0.3">
      <c r="A557" s="19" t="str">
        <f ca="1">IF(ISNUMBER(Lois_Levees!AQ554),Lois_Levees!AQ554,IF(A556&lt;720,720,""))</f>
        <v/>
      </c>
      <c r="B557" s="19" t="str">
        <f ca="1">IF(ISNUMBER(Lois_Levees!AR554),Lois_Levees!AR554*0.001,IF(A557=720,0,""))</f>
        <v/>
      </c>
    </row>
    <row r="558" spans="1:2" x14ac:dyDescent="0.3">
      <c r="A558" s="19" t="str">
        <f ca="1">IF(ISNUMBER(Lois_Levees!AQ555),Lois_Levees!AQ555,IF(A557&lt;720,720,""))</f>
        <v/>
      </c>
      <c r="B558" s="19" t="str">
        <f ca="1">IF(ISNUMBER(Lois_Levees!AR555),Lois_Levees!AR555*0.001,IF(A558=720,0,""))</f>
        <v/>
      </c>
    </row>
    <row r="559" spans="1:2" x14ac:dyDescent="0.3">
      <c r="A559" s="19" t="str">
        <f ca="1">IF(ISNUMBER(Lois_Levees!AQ556),Lois_Levees!AQ556,IF(A558&lt;720,720,""))</f>
        <v/>
      </c>
      <c r="B559" s="19" t="str">
        <f ca="1">IF(ISNUMBER(Lois_Levees!AR556),Lois_Levees!AR556*0.001,IF(A559=720,0,""))</f>
        <v/>
      </c>
    </row>
    <row r="560" spans="1:2" x14ac:dyDescent="0.3">
      <c r="A560" s="19" t="str">
        <f ca="1">IF(ISNUMBER(Lois_Levees!AQ557),Lois_Levees!AQ557,IF(A559&lt;720,720,""))</f>
        <v/>
      </c>
      <c r="B560" s="19" t="str">
        <f ca="1">IF(ISNUMBER(Lois_Levees!AR557),Lois_Levees!AR557*0.001,IF(A560=720,0,""))</f>
        <v/>
      </c>
    </row>
    <row r="561" spans="1:2" x14ac:dyDescent="0.3">
      <c r="A561" s="19" t="str">
        <f ca="1">IF(ISNUMBER(Lois_Levees!AQ558),Lois_Levees!AQ558,IF(A560&lt;720,720,""))</f>
        <v/>
      </c>
      <c r="B561" s="19" t="str">
        <f ca="1">IF(ISNUMBER(Lois_Levees!AR558),Lois_Levees!AR558*0.001,IF(A561=720,0,""))</f>
        <v/>
      </c>
    </row>
    <row r="562" spans="1:2" x14ac:dyDescent="0.3">
      <c r="A562" s="19" t="str">
        <f ca="1">IF(ISNUMBER(Lois_Levees!AQ559),Lois_Levees!AQ559,IF(A561&lt;720,720,""))</f>
        <v/>
      </c>
      <c r="B562" s="19" t="str">
        <f ca="1">IF(ISNUMBER(Lois_Levees!AR559),Lois_Levees!AR559*0.001,IF(A562=720,0,""))</f>
        <v/>
      </c>
    </row>
    <row r="563" spans="1:2" x14ac:dyDescent="0.3">
      <c r="A563" s="19" t="str">
        <f ca="1">IF(ISNUMBER(Lois_Levees!AQ560),Lois_Levees!AQ560,IF(A562&lt;720,720,""))</f>
        <v/>
      </c>
      <c r="B563" s="19" t="str">
        <f ca="1">IF(ISNUMBER(Lois_Levees!AR560),Lois_Levees!AR560*0.001,IF(A563=720,0,""))</f>
        <v/>
      </c>
    </row>
    <row r="564" spans="1:2" x14ac:dyDescent="0.3">
      <c r="A564" s="19" t="str">
        <f ca="1">IF(ISNUMBER(Lois_Levees!AQ561),Lois_Levees!AQ561,IF(A563&lt;720,720,""))</f>
        <v/>
      </c>
      <c r="B564" s="19" t="str">
        <f ca="1">IF(ISNUMBER(Lois_Levees!AR561),Lois_Levees!AR561*0.001,IF(A564=720,0,""))</f>
        <v/>
      </c>
    </row>
    <row r="565" spans="1:2" x14ac:dyDescent="0.3">
      <c r="A565" s="19" t="str">
        <f ca="1">IF(ISNUMBER(Lois_Levees!AQ562),Lois_Levees!AQ562,IF(A564&lt;720,720,""))</f>
        <v/>
      </c>
      <c r="B565" s="19" t="str">
        <f ca="1">IF(ISNUMBER(Lois_Levees!AR562),Lois_Levees!AR562*0.001,IF(A565=720,0,""))</f>
        <v/>
      </c>
    </row>
    <row r="566" spans="1:2" x14ac:dyDescent="0.3">
      <c r="A566" s="19" t="str">
        <f ca="1">IF(ISNUMBER(Lois_Levees!AQ563),Lois_Levees!AQ563,IF(A565&lt;720,720,""))</f>
        <v/>
      </c>
      <c r="B566" s="19" t="str">
        <f ca="1">IF(ISNUMBER(Lois_Levees!AR563),Lois_Levees!AR563*0.001,IF(A566=720,0,""))</f>
        <v/>
      </c>
    </row>
    <row r="567" spans="1:2" x14ac:dyDescent="0.3">
      <c r="A567" s="19" t="str">
        <f ca="1">IF(ISNUMBER(Lois_Levees!AQ564),Lois_Levees!AQ564,IF(A566&lt;720,720,""))</f>
        <v/>
      </c>
      <c r="B567" s="19" t="str">
        <f ca="1">IF(ISNUMBER(Lois_Levees!AR564),Lois_Levees!AR564*0.001,IF(A567=720,0,""))</f>
        <v/>
      </c>
    </row>
    <row r="568" spans="1:2" x14ac:dyDescent="0.3">
      <c r="A568" s="19" t="str">
        <f ca="1">IF(ISNUMBER(Lois_Levees!AQ565),Lois_Levees!AQ565,IF(A567&lt;720,720,""))</f>
        <v/>
      </c>
      <c r="B568" s="19" t="str">
        <f ca="1">IF(ISNUMBER(Lois_Levees!AR565),Lois_Levees!AR565*0.001,IF(A568=720,0,""))</f>
        <v/>
      </c>
    </row>
    <row r="569" spans="1:2" x14ac:dyDescent="0.3">
      <c r="A569" s="19" t="str">
        <f ca="1">IF(ISNUMBER(Lois_Levees!AQ566),Lois_Levees!AQ566,IF(A568&lt;720,720,""))</f>
        <v/>
      </c>
      <c r="B569" s="19" t="str">
        <f ca="1">IF(ISNUMBER(Lois_Levees!AR566),Lois_Levees!AR566*0.001,IF(A569=720,0,""))</f>
        <v/>
      </c>
    </row>
    <row r="570" spans="1:2" x14ac:dyDescent="0.3">
      <c r="A570" s="19" t="str">
        <f ca="1">IF(ISNUMBER(Lois_Levees!AQ567),Lois_Levees!AQ567,IF(A569&lt;720,720,""))</f>
        <v/>
      </c>
      <c r="B570" s="19" t="str">
        <f ca="1">IF(ISNUMBER(Lois_Levees!AR567),Lois_Levees!AR567*0.001,IF(A570=720,0,""))</f>
        <v/>
      </c>
    </row>
    <row r="571" spans="1:2" x14ac:dyDescent="0.3">
      <c r="A571" s="19" t="str">
        <f ca="1">IF(ISNUMBER(Lois_Levees!AQ568),Lois_Levees!AQ568,IF(A570&lt;720,720,""))</f>
        <v/>
      </c>
      <c r="B571" s="19" t="str">
        <f ca="1">IF(ISNUMBER(Lois_Levees!AR568),Lois_Levees!AR568*0.001,IF(A571=720,0,""))</f>
        <v/>
      </c>
    </row>
    <row r="572" spans="1:2" x14ac:dyDescent="0.3">
      <c r="A572" s="19" t="str">
        <f ca="1">IF(ISNUMBER(Lois_Levees!AQ569),Lois_Levees!AQ569,IF(A571&lt;720,720,""))</f>
        <v/>
      </c>
      <c r="B572" s="19" t="str">
        <f ca="1">IF(ISNUMBER(Lois_Levees!AR569),Lois_Levees!AR569*0.001,IF(A572=720,0,""))</f>
        <v/>
      </c>
    </row>
    <row r="573" spans="1:2" x14ac:dyDescent="0.3">
      <c r="A573" s="19" t="str">
        <f ca="1">IF(ISNUMBER(Lois_Levees!AQ570),Lois_Levees!AQ570,IF(A572&lt;720,720,""))</f>
        <v/>
      </c>
      <c r="B573" s="19" t="str">
        <f ca="1">IF(ISNUMBER(Lois_Levees!AR570),Lois_Levees!AR570*0.001,IF(A573=720,0,""))</f>
        <v/>
      </c>
    </row>
    <row r="574" spans="1:2" x14ac:dyDescent="0.3">
      <c r="A574" s="19" t="str">
        <f ca="1">IF(ISNUMBER(Lois_Levees!AQ571),Lois_Levees!AQ571,IF(A573&lt;720,720,""))</f>
        <v/>
      </c>
      <c r="B574" s="19" t="str">
        <f ca="1">IF(ISNUMBER(Lois_Levees!AR571),Lois_Levees!AR571*0.001,IF(A574=720,0,""))</f>
        <v/>
      </c>
    </row>
    <row r="575" spans="1:2" x14ac:dyDescent="0.3">
      <c r="A575" s="19" t="str">
        <f ca="1">IF(ISNUMBER(Lois_Levees!AQ572),Lois_Levees!AQ572,IF(A574&lt;720,720,""))</f>
        <v/>
      </c>
      <c r="B575" s="19" t="str">
        <f ca="1">IF(ISNUMBER(Lois_Levees!AR572),Lois_Levees!AR572*0.001,IF(A575=720,0,""))</f>
        <v/>
      </c>
    </row>
    <row r="576" spans="1:2" x14ac:dyDescent="0.3">
      <c r="A576" s="19" t="str">
        <f ca="1">IF(ISNUMBER(Lois_Levees!AQ573),Lois_Levees!AQ573,IF(A575&lt;720,720,""))</f>
        <v/>
      </c>
      <c r="B576" s="19" t="str">
        <f ca="1">IF(ISNUMBER(Lois_Levees!AR573),Lois_Levees!AR573*0.001,IF(A576=720,0,""))</f>
        <v/>
      </c>
    </row>
    <row r="577" spans="1:2" x14ac:dyDescent="0.3">
      <c r="A577" s="19" t="str">
        <f ca="1">IF(ISNUMBER(Lois_Levees!AQ574),Lois_Levees!AQ574,IF(A576&lt;720,720,""))</f>
        <v/>
      </c>
      <c r="B577" s="19" t="str">
        <f ca="1">IF(ISNUMBER(Lois_Levees!AR574),Lois_Levees!AR574*0.001,IF(A577=720,0,""))</f>
        <v/>
      </c>
    </row>
    <row r="578" spans="1:2" x14ac:dyDescent="0.3">
      <c r="A578" s="19" t="str">
        <f ca="1">IF(ISNUMBER(Lois_Levees!AQ575),Lois_Levees!AQ575,IF(A577&lt;720,720,""))</f>
        <v/>
      </c>
      <c r="B578" s="19" t="str">
        <f ca="1">IF(ISNUMBER(Lois_Levees!AR575),Lois_Levees!AR575*0.001,IF(A578=720,0,""))</f>
        <v/>
      </c>
    </row>
    <row r="579" spans="1:2" x14ac:dyDescent="0.3">
      <c r="A579" s="19" t="str">
        <f ca="1">IF(ISNUMBER(Lois_Levees!AQ576),Lois_Levees!AQ576,IF(A578&lt;720,720,""))</f>
        <v/>
      </c>
      <c r="B579" s="19" t="str">
        <f ca="1">IF(ISNUMBER(Lois_Levees!AR576),Lois_Levees!AR576*0.001,IF(A579=720,0,""))</f>
        <v/>
      </c>
    </row>
    <row r="580" spans="1:2" x14ac:dyDescent="0.3">
      <c r="A580" s="19" t="str">
        <f ca="1">IF(ISNUMBER(Lois_Levees!AQ577),Lois_Levees!AQ577,IF(A579&lt;720,720,""))</f>
        <v/>
      </c>
      <c r="B580" s="19" t="str">
        <f ca="1">IF(ISNUMBER(Lois_Levees!AR577),Lois_Levees!AR577*0.001,IF(A580=720,0,""))</f>
        <v/>
      </c>
    </row>
    <row r="581" spans="1:2" x14ac:dyDescent="0.3">
      <c r="A581" s="19" t="str">
        <f ca="1">IF(ISNUMBER(Lois_Levees!AQ578),Lois_Levees!AQ578,IF(A580&lt;720,720,""))</f>
        <v/>
      </c>
      <c r="B581" s="19" t="str">
        <f ca="1">IF(ISNUMBER(Lois_Levees!AR578),Lois_Levees!AR578*0.001,IF(A581=720,0,""))</f>
        <v/>
      </c>
    </row>
    <row r="582" spans="1:2" x14ac:dyDescent="0.3">
      <c r="A582" s="19" t="str">
        <f ca="1">IF(ISNUMBER(Lois_Levees!AQ579),Lois_Levees!AQ579,IF(A581&lt;720,720,""))</f>
        <v/>
      </c>
      <c r="B582" s="19" t="str">
        <f ca="1">IF(ISNUMBER(Lois_Levees!AR579),Lois_Levees!AR579*0.001,IF(A582=720,0,""))</f>
        <v/>
      </c>
    </row>
    <row r="583" spans="1:2" x14ac:dyDescent="0.3">
      <c r="A583" s="19" t="str">
        <f ca="1">IF(ISNUMBER(Lois_Levees!AQ580),Lois_Levees!AQ580,IF(A582&lt;720,720,""))</f>
        <v/>
      </c>
      <c r="B583" s="19" t="str">
        <f ca="1">IF(ISNUMBER(Lois_Levees!AR580),Lois_Levees!AR580*0.001,IF(A583=720,0,""))</f>
        <v/>
      </c>
    </row>
    <row r="584" spans="1:2" x14ac:dyDescent="0.3">
      <c r="A584" s="19" t="str">
        <f ca="1">IF(ISNUMBER(Lois_Levees!AQ581),Lois_Levees!AQ581,IF(A583&lt;720,720,""))</f>
        <v/>
      </c>
      <c r="B584" s="19" t="str">
        <f ca="1">IF(ISNUMBER(Lois_Levees!AR581),Lois_Levees!AR581*0.001,IF(A584=720,0,""))</f>
        <v/>
      </c>
    </row>
    <row r="585" spans="1:2" x14ac:dyDescent="0.3">
      <c r="A585" s="19" t="str">
        <f ca="1">IF(ISNUMBER(Lois_Levees!AQ582),Lois_Levees!AQ582,IF(A584&lt;720,720,""))</f>
        <v/>
      </c>
      <c r="B585" s="19" t="str">
        <f ca="1">IF(ISNUMBER(Lois_Levees!AR582),Lois_Levees!AR582*0.001,IF(A585=720,0,""))</f>
        <v/>
      </c>
    </row>
    <row r="586" spans="1:2" x14ac:dyDescent="0.3">
      <c r="A586" s="19" t="str">
        <f ca="1">IF(ISNUMBER(Lois_Levees!AQ583),Lois_Levees!AQ583,IF(A585&lt;720,720,""))</f>
        <v/>
      </c>
      <c r="B586" s="19" t="str">
        <f ca="1">IF(ISNUMBER(Lois_Levees!AR583),Lois_Levees!AR583*0.001,IF(A586=720,0,""))</f>
        <v/>
      </c>
    </row>
    <row r="587" spans="1:2" x14ac:dyDescent="0.3">
      <c r="A587" s="19" t="str">
        <f ca="1">IF(ISNUMBER(Lois_Levees!AQ584),Lois_Levees!AQ584,IF(A586&lt;720,720,""))</f>
        <v/>
      </c>
      <c r="B587" s="19" t="str">
        <f ca="1">IF(ISNUMBER(Lois_Levees!AR584),Lois_Levees!AR584*0.001,IF(A587=720,0,""))</f>
        <v/>
      </c>
    </row>
    <row r="588" spans="1:2" x14ac:dyDescent="0.3">
      <c r="A588" s="19" t="str">
        <f ca="1">IF(ISNUMBER(Lois_Levees!AQ585),Lois_Levees!AQ585,IF(A587&lt;720,720,""))</f>
        <v/>
      </c>
      <c r="B588" s="19" t="str">
        <f ca="1">IF(ISNUMBER(Lois_Levees!AR585),Lois_Levees!AR585*0.001,IF(A588=720,0,""))</f>
        <v/>
      </c>
    </row>
    <row r="589" spans="1:2" x14ac:dyDescent="0.3">
      <c r="A589" s="19" t="str">
        <f ca="1">IF(ISNUMBER(Lois_Levees!AQ586),Lois_Levees!AQ586,IF(A588&lt;720,720,""))</f>
        <v/>
      </c>
      <c r="B589" s="19" t="str">
        <f ca="1">IF(ISNUMBER(Lois_Levees!AR586),Lois_Levees!AR586*0.001,IF(A589=720,0,""))</f>
        <v/>
      </c>
    </row>
    <row r="590" spans="1:2" x14ac:dyDescent="0.3">
      <c r="A590" s="19" t="str">
        <f ca="1">IF(ISNUMBER(Lois_Levees!AQ587),Lois_Levees!AQ587,IF(A589&lt;720,720,""))</f>
        <v/>
      </c>
      <c r="B590" s="19" t="str">
        <f ca="1">IF(ISNUMBER(Lois_Levees!AR587),Lois_Levees!AR587*0.001,IF(A590=720,0,""))</f>
        <v/>
      </c>
    </row>
    <row r="591" spans="1:2" x14ac:dyDescent="0.3">
      <c r="A591" s="19" t="str">
        <f ca="1">IF(ISNUMBER(Lois_Levees!AQ588),Lois_Levees!AQ588,IF(A590&lt;720,720,""))</f>
        <v/>
      </c>
      <c r="B591" s="19" t="str">
        <f ca="1">IF(ISNUMBER(Lois_Levees!AR588),Lois_Levees!AR588*0.001,IF(A591=720,0,""))</f>
        <v/>
      </c>
    </row>
    <row r="592" spans="1:2" x14ac:dyDescent="0.3">
      <c r="A592" s="19" t="str">
        <f ca="1">IF(ISNUMBER(Lois_Levees!AQ589),Lois_Levees!AQ589,IF(A591&lt;720,720,""))</f>
        <v/>
      </c>
      <c r="B592" s="19" t="str">
        <f ca="1">IF(ISNUMBER(Lois_Levees!AR589),Lois_Levees!AR589*0.001,IF(A592=720,0,""))</f>
        <v/>
      </c>
    </row>
    <row r="593" spans="1:2" x14ac:dyDescent="0.3">
      <c r="A593" s="19" t="str">
        <f ca="1">IF(ISNUMBER(Lois_Levees!AQ590),Lois_Levees!AQ590,IF(A592&lt;720,720,""))</f>
        <v/>
      </c>
      <c r="B593" s="19" t="str">
        <f ca="1">IF(ISNUMBER(Lois_Levees!AR590),Lois_Levees!AR590*0.001,IF(A593=720,0,""))</f>
        <v/>
      </c>
    </row>
    <row r="594" spans="1:2" x14ac:dyDescent="0.3">
      <c r="A594" s="19" t="str">
        <f ca="1">IF(ISNUMBER(Lois_Levees!AQ591),Lois_Levees!AQ591,IF(A593&lt;720,720,""))</f>
        <v/>
      </c>
      <c r="B594" s="19" t="str">
        <f ca="1">IF(ISNUMBER(Lois_Levees!AR591),Lois_Levees!AR591*0.001,IF(A594=720,0,""))</f>
        <v/>
      </c>
    </row>
    <row r="595" spans="1:2" x14ac:dyDescent="0.3">
      <c r="A595" s="19" t="str">
        <f ca="1">IF(ISNUMBER(Lois_Levees!AQ592),Lois_Levees!AQ592,IF(A594&lt;720,720,""))</f>
        <v/>
      </c>
      <c r="B595" s="19" t="str">
        <f ca="1">IF(ISNUMBER(Lois_Levees!AR592),Lois_Levees!AR592*0.001,IF(A595=720,0,""))</f>
        <v/>
      </c>
    </row>
    <row r="596" spans="1:2" x14ac:dyDescent="0.3">
      <c r="A596" s="19" t="str">
        <f ca="1">IF(ISNUMBER(Lois_Levees!AQ593),Lois_Levees!AQ593,IF(A595&lt;720,720,""))</f>
        <v/>
      </c>
      <c r="B596" s="19" t="str">
        <f ca="1">IF(ISNUMBER(Lois_Levees!AR593),Lois_Levees!AR593*0.001,IF(A596=720,0,""))</f>
        <v/>
      </c>
    </row>
    <row r="597" spans="1:2" x14ac:dyDescent="0.3">
      <c r="A597" s="19" t="str">
        <f ca="1">IF(ISNUMBER(Lois_Levees!AQ594),Lois_Levees!AQ594,IF(A596&lt;720,720,""))</f>
        <v/>
      </c>
      <c r="B597" s="19" t="str">
        <f ca="1">IF(ISNUMBER(Lois_Levees!AR594),Lois_Levees!AR594*0.001,IF(A597=720,0,""))</f>
        <v/>
      </c>
    </row>
    <row r="598" spans="1:2" x14ac:dyDescent="0.3">
      <c r="A598" s="19" t="str">
        <f ca="1">IF(ISNUMBER(Lois_Levees!AQ595),Lois_Levees!AQ595,IF(A597&lt;720,720,""))</f>
        <v/>
      </c>
      <c r="B598" s="19" t="str">
        <f ca="1">IF(ISNUMBER(Lois_Levees!AR595),Lois_Levees!AR595*0.001,IF(A598=720,0,""))</f>
        <v/>
      </c>
    </row>
    <row r="599" spans="1:2" x14ac:dyDescent="0.3">
      <c r="A599" s="19" t="str">
        <f ca="1">IF(ISNUMBER(Lois_Levees!AQ596),Lois_Levees!AQ596,IF(A598&lt;720,720,""))</f>
        <v/>
      </c>
      <c r="B599" s="19" t="str">
        <f ca="1">IF(ISNUMBER(Lois_Levees!AR596),Lois_Levees!AR596*0.001,IF(A599=720,0,""))</f>
        <v/>
      </c>
    </row>
    <row r="600" spans="1:2" x14ac:dyDescent="0.3">
      <c r="A600" s="19" t="str">
        <f ca="1">IF(ISNUMBER(Lois_Levees!AQ597),Lois_Levees!AQ597,IF(A599&lt;720,720,""))</f>
        <v/>
      </c>
      <c r="B600" s="19" t="str">
        <f ca="1">IF(ISNUMBER(Lois_Levees!AR597),Lois_Levees!AR597*0.001,IF(A600=720,0,""))</f>
        <v/>
      </c>
    </row>
    <row r="601" spans="1:2" x14ac:dyDescent="0.3">
      <c r="A601" s="19" t="str">
        <f ca="1">IF(ISNUMBER(Lois_Levees!AQ598),Lois_Levees!AQ598,IF(A600&lt;720,720,""))</f>
        <v/>
      </c>
      <c r="B601" s="19" t="str">
        <f ca="1">IF(ISNUMBER(Lois_Levees!AR598),Lois_Levees!AR598*0.001,IF(A601=720,0,""))</f>
        <v/>
      </c>
    </row>
    <row r="602" spans="1:2" x14ac:dyDescent="0.3">
      <c r="A602" s="19" t="str">
        <f ca="1">IF(ISNUMBER(Lois_Levees!AQ599),Lois_Levees!AQ599,IF(A601&lt;720,720,""))</f>
        <v/>
      </c>
      <c r="B602" s="19" t="str">
        <f ca="1">IF(ISNUMBER(Lois_Levees!AR599),Lois_Levees!AR599*0.001,IF(A602=720,0,""))</f>
        <v/>
      </c>
    </row>
    <row r="603" spans="1:2" x14ac:dyDescent="0.3">
      <c r="A603" s="19" t="str">
        <f ca="1">IF(ISNUMBER(Lois_Levees!AQ600),Lois_Levees!AQ600,IF(A602&lt;720,720,""))</f>
        <v/>
      </c>
      <c r="B603" s="19" t="str">
        <f ca="1">IF(ISNUMBER(Lois_Levees!AR600),Lois_Levees!AR600*0.001,IF(A603=720,0,""))</f>
        <v/>
      </c>
    </row>
    <row r="604" spans="1:2" x14ac:dyDescent="0.3">
      <c r="A604" s="19" t="str">
        <f ca="1">IF(ISNUMBER(Lois_Levees!AQ601),Lois_Levees!AQ601,IF(A603&lt;720,720,""))</f>
        <v/>
      </c>
      <c r="B604" s="19" t="str">
        <f ca="1">IF(ISNUMBER(Lois_Levees!AR601),Lois_Levees!AR601*0.001,IF(A604=720,0,""))</f>
        <v/>
      </c>
    </row>
    <row r="605" spans="1:2" x14ac:dyDescent="0.3">
      <c r="A605" s="19" t="str">
        <f ca="1">IF(ISNUMBER(Lois_Levees!AQ602),Lois_Levees!AQ602,IF(A604&lt;720,720,""))</f>
        <v/>
      </c>
      <c r="B605" s="19" t="str">
        <f ca="1">IF(ISNUMBER(Lois_Levees!AR602),Lois_Levees!AR602*0.001,IF(A605=720,0,""))</f>
        <v/>
      </c>
    </row>
    <row r="606" spans="1:2" x14ac:dyDescent="0.3">
      <c r="A606" s="19" t="str">
        <f ca="1">IF(ISNUMBER(Lois_Levees!AQ603),Lois_Levees!AQ603,IF(A605&lt;720,720,""))</f>
        <v/>
      </c>
      <c r="B606" s="19" t="str">
        <f ca="1">IF(ISNUMBER(Lois_Levees!AR603),Lois_Levees!AR603*0.001,IF(A606=720,0,""))</f>
        <v/>
      </c>
    </row>
    <row r="607" spans="1:2" x14ac:dyDescent="0.3">
      <c r="A607" s="19" t="str">
        <f ca="1">IF(ISNUMBER(Lois_Levees!AQ604),Lois_Levees!AQ604,IF(A606&lt;720,720,""))</f>
        <v/>
      </c>
      <c r="B607" s="19" t="str">
        <f ca="1">IF(ISNUMBER(Lois_Levees!AR604),Lois_Levees!AR604*0.001,IF(A607=720,0,""))</f>
        <v/>
      </c>
    </row>
    <row r="608" spans="1:2" x14ac:dyDescent="0.3">
      <c r="A608" s="19" t="str">
        <f ca="1">IF(ISNUMBER(Lois_Levees!AQ605),Lois_Levees!AQ605,IF(A607&lt;720,720,""))</f>
        <v/>
      </c>
      <c r="B608" s="19" t="str">
        <f ca="1">IF(ISNUMBER(Lois_Levees!AR605),Lois_Levees!AR605*0.001,IF(A608=720,0,""))</f>
        <v/>
      </c>
    </row>
    <row r="609" spans="1:2" x14ac:dyDescent="0.3">
      <c r="A609" s="19" t="str">
        <f ca="1">IF(ISNUMBER(Lois_Levees!AQ606),Lois_Levees!AQ606,IF(A608&lt;720,720,""))</f>
        <v/>
      </c>
      <c r="B609" s="19" t="str">
        <f ca="1">IF(ISNUMBER(Lois_Levees!AR606),Lois_Levees!AR606*0.001,IF(A609=720,0,""))</f>
        <v/>
      </c>
    </row>
    <row r="610" spans="1:2" x14ac:dyDescent="0.3">
      <c r="A610" s="19" t="str">
        <f ca="1">IF(ISNUMBER(Lois_Levees!AQ607),Lois_Levees!AQ607,IF(A609&lt;720,720,""))</f>
        <v/>
      </c>
      <c r="B610" s="19" t="str">
        <f ca="1">IF(ISNUMBER(Lois_Levees!AR607),Lois_Levees!AR607*0.001,IF(A610=720,0,""))</f>
        <v/>
      </c>
    </row>
    <row r="611" spans="1:2" x14ac:dyDescent="0.3">
      <c r="A611" s="19" t="str">
        <f ca="1">IF(ISNUMBER(Lois_Levees!AQ608),Lois_Levees!AQ608,IF(A610&lt;720,720,""))</f>
        <v/>
      </c>
      <c r="B611" s="19" t="str">
        <f ca="1">IF(ISNUMBER(Lois_Levees!AR608),Lois_Levees!AR608*0.001,IF(A611=720,0,""))</f>
        <v/>
      </c>
    </row>
    <row r="612" spans="1:2" x14ac:dyDescent="0.3">
      <c r="A612" s="19" t="str">
        <f ca="1">IF(ISNUMBER(Lois_Levees!AQ609),Lois_Levees!AQ609,IF(A611&lt;720,720,""))</f>
        <v/>
      </c>
      <c r="B612" s="19" t="str">
        <f ca="1">IF(ISNUMBER(Lois_Levees!AR609),Lois_Levees!AR609*0.001,IF(A612=720,0,""))</f>
        <v/>
      </c>
    </row>
    <row r="613" spans="1:2" x14ac:dyDescent="0.3">
      <c r="A613" s="19" t="str">
        <f ca="1">IF(ISNUMBER(Lois_Levees!AQ610),Lois_Levees!AQ610,IF(A612&lt;720,720,""))</f>
        <v/>
      </c>
      <c r="B613" s="19" t="str">
        <f ca="1">IF(ISNUMBER(Lois_Levees!AR610),Lois_Levees!AR610*0.001,IF(A613=720,0,""))</f>
        <v/>
      </c>
    </row>
    <row r="614" spans="1:2" x14ac:dyDescent="0.3">
      <c r="A614" s="19" t="str">
        <f ca="1">IF(ISNUMBER(Lois_Levees!AQ611),Lois_Levees!AQ611,IF(A613&lt;720,720,""))</f>
        <v/>
      </c>
      <c r="B614" s="19" t="str">
        <f ca="1">IF(ISNUMBER(Lois_Levees!AR611),Lois_Levees!AR611*0.001,IF(A614=720,0,""))</f>
        <v/>
      </c>
    </row>
    <row r="615" spans="1:2" x14ac:dyDescent="0.3">
      <c r="A615" s="19" t="str">
        <f ca="1">IF(ISNUMBER(Lois_Levees!AQ612),Lois_Levees!AQ612,IF(A614&lt;720,720,""))</f>
        <v/>
      </c>
      <c r="B615" s="19" t="str">
        <f ca="1">IF(ISNUMBER(Lois_Levees!AR612),Lois_Levees!AR612*0.001,IF(A615=720,0,""))</f>
        <v/>
      </c>
    </row>
    <row r="616" spans="1:2" x14ac:dyDescent="0.3">
      <c r="A616" s="19" t="str">
        <f ca="1">IF(ISNUMBER(Lois_Levees!AQ613),Lois_Levees!AQ613,IF(A615&lt;720,720,""))</f>
        <v/>
      </c>
      <c r="B616" s="19" t="str">
        <f ca="1">IF(ISNUMBER(Lois_Levees!AR613),Lois_Levees!AR613*0.001,IF(A616=720,0,""))</f>
        <v/>
      </c>
    </row>
    <row r="617" spans="1:2" x14ac:dyDescent="0.3">
      <c r="A617" s="19" t="str">
        <f ca="1">IF(ISNUMBER(Lois_Levees!AQ614),Lois_Levees!AQ614,IF(A616&lt;720,720,""))</f>
        <v/>
      </c>
      <c r="B617" s="19" t="str">
        <f ca="1">IF(ISNUMBER(Lois_Levees!AR614),Lois_Levees!AR614*0.001,IF(A617=720,0,""))</f>
        <v/>
      </c>
    </row>
    <row r="618" spans="1:2" x14ac:dyDescent="0.3">
      <c r="A618" s="19" t="str">
        <f ca="1">IF(ISNUMBER(Lois_Levees!AQ615),Lois_Levees!AQ615,IF(A617&lt;720,720,""))</f>
        <v/>
      </c>
      <c r="B618" s="19" t="str">
        <f ca="1">IF(ISNUMBER(Lois_Levees!AR615),Lois_Levees!AR615*0.001,IF(A618=720,0,""))</f>
        <v/>
      </c>
    </row>
    <row r="619" spans="1:2" x14ac:dyDescent="0.3">
      <c r="A619" s="19" t="str">
        <f ca="1">IF(ISNUMBER(Lois_Levees!AQ616),Lois_Levees!AQ616,IF(A618&lt;720,720,""))</f>
        <v/>
      </c>
      <c r="B619" s="19" t="str">
        <f ca="1">IF(ISNUMBER(Lois_Levees!AR616),Lois_Levees!AR616*0.001,IF(A619=720,0,""))</f>
        <v/>
      </c>
    </row>
    <row r="620" spans="1:2" x14ac:dyDescent="0.3">
      <c r="A620" s="19" t="str">
        <f ca="1">IF(ISNUMBER(Lois_Levees!AQ617),Lois_Levees!AQ617,IF(A619&lt;720,720,""))</f>
        <v/>
      </c>
      <c r="B620" s="19" t="str">
        <f ca="1">IF(ISNUMBER(Lois_Levees!AR617),Lois_Levees!AR617*0.001,IF(A620=720,0,""))</f>
        <v/>
      </c>
    </row>
    <row r="621" spans="1:2" x14ac:dyDescent="0.3">
      <c r="A621" s="19" t="str">
        <f ca="1">IF(ISNUMBER(Lois_Levees!AQ618),Lois_Levees!AQ618,IF(A620&lt;720,720,""))</f>
        <v/>
      </c>
      <c r="B621" s="19" t="str">
        <f ca="1">IF(ISNUMBER(Lois_Levees!AR618),Lois_Levees!AR618*0.001,IF(A621=720,0,""))</f>
        <v/>
      </c>
    </row>
    <row r="622" spans="1:2" x14ac:dyDescent="0.3">
      <c r="A622" s="19" t="str">
        <f ca="1">IF(ISNUMBER(Lois_Levees!AQ619),Lois_Levees!AQ619,IF(A621&lt;720,720,""))</f>
        <v/>
      </c>
      <c r="B622" s="19" t="str">
        <f ca="1">IF(ISNUMBER(Lois_Levees!AR619),Lois_Levees!AR619*0.001,IF(A622=720,0,""))</f>
        <v/>
      </c>
    </row>
    <row r="623" spans="1:2" x14ac:dyDescent="0.3">
      <c r="A623" s="19" t="str">
        <f ca="1">IF(ISNUMBER(Lois_Levees!AQ620),Lois_Levees!AQ620,IF(A622&lt;720,720,""))</f>
        <v/>
      </c>
      <c r="B623" s="19" t="str">
        <f ca="1">IF(ISNUMBER(Lois_Levees!AR620),Lois_Levees!AR620*0.001,IF(A623=720,0,""))</f>
        <v/>
      </c>
    </row>
    <row r="624" spans="1:2" x14ac:dyDescent="0.3">
      <c r="A624" s="19" t="str">
        <f ca="1">IF(ISNUMBER(Lois_Levees!AQ621),Lois_Levees!AQ621,IF(A623&lt;720,720,""))</f>
        <v/>
      </c>
      <c r="B624" s="19" t="str">
        <f ca="1">IF(ISNUMBER(Lois_Levees!AR621),Lois_Levees!AR621*0.001,IF(A624=720,0,""))</f>
        <v/>
      </c>
    </row>
    <row r="625" spans="1:2" x14ac:dyDescent="0.3">
      <c r="A625" s="19" t="str">
        <f ca="1">IF(ISNUMBER(Lois_Levees!AQ622),Lois_Levees!AQ622,IF(A624&lt;720,720,""))</f>
        <v/>
      </c>
      <c r="B625" s="19" t="str">
        <f ca="1">IF(ISNUMBER(Lois_Levees!AR622),Lois_Levees!AR622*0.001,IF(A625=720,0,""))</f>
        <v/>
      </c>
    </row>
    <row r="626" spans="1:2" x14ac:dyDescent="0.3">
      <c r="A626" s="19" t="str">
        <f ca="1">IF(ISNUMBER(Lois_Levees!AQ623),Lois_Levees!AQ623,IF(A625&lt;720,720,""))</f>
        <v/>
      </c>
      <c r="B626" s="19" t="str">
        <f ca="1">IF(ISNUMBER(Lois_Levees!AR623),Lois_Levees!AR623*0.001,IF(A626=720,0,""))</f>
        <v/>
      </c>
    </row>
    <row r="627" spans="1:2" x14ac:dyDescent="0.3">
      <c r="A627" s="19" t="str">
        <f ca="1">IF(ISNUMBER(Lois_Levees!AQ624),Lois_Levees!AQ624,IF(A626&lt;720,720,""))</f>
        <v/>
      </c>
      <c r="B627" s="19" t="str">
        <f ca="1">IF(ISNUMBER(Lois_Levees!AR624),Lois_Levees!AR624*0.001,IF(A627=720,0,""))</f>
        <v/>
      </c>
    </row>
    <row r="628" spans="1:2" x14ac:dyDescent="0.3">
      <c r="A628" s="19" t="str">
        <f ca="1">IF(ISNUMBER(Lois_Levees!AQ625),Lois_Levees!AQ625,IF(A627&lt;720,720,""))</f>
        <v/>
      </c>
      <c r="B628" s="19" t="str">
        <f ca="1">IF(ISNUMBER(Lois_Levees!AR625),Lois_Levees!AR625*0.001,IF(A628=720,0,""))</f>
        <v/>
      </c>
    </row>
    <row r="629" spans="1:2" x14ac:dyDescent="0.3">
      <c r="A629" s="19" t="str">
        <f ca="1">IF(ISNUMBER(Lois_Levees!AQ626),Lois_Levees!AQ626,IF(A628&lt;720,720,""))</f>
        <v/>
      </c>
      <c r="B629" s="19" t="str">
        <f ca="1">IF(ISNUMBER(Lois_Levees!AR626),Lois_Levees!AR626*0.001,IF(A629=720,0,""))</f>
        <v/>
      </c>
    </row>
    <row r="630" spans="1:2" x14ac:dyDescent="0.3">
      <c r="A630" s="19" t="str">
        <f ca="1">IF(ISNUMBER(Lois_Levees!AQ627),Lois_Levees!AQ627,IF(A629&lt;720,720,""))</f>
        <v/>
      </c>
      <c r="B630" s="19" t="str">
        <f ca="1">IF(ISNUMBER(Lois_Levees!AR627),Lois_Levees!AR627*0.001,IF(A630=720,0,""))</f>
        <v/>
      </c>
    </row>
    <row r="631" spans="1:2" x14ac:dyDescent="0.3">
      <c r="A631" s="19" t="str">
        <f ca="1">IF(ISNUMBER(Lois_Levees!AQ628),Lois_Levees!AQ628,IF(A630&lt;720,720,""))</f>
        <v/>
      </c>
      <c r="B631" s="19" t="str">
        <f ca="1">IF(ISNUMBER(Lois_Levees!AR628),Lois_Levees!AR628*0.001,IF(A631=720,0,""))</f>
        <v/>
      </c>
    </row>
    <row r="632" spans="1:2" x14ac:dyDescent="0.3">
      <c r="A632" s="19" t="str">
        <f ca="1">IF(ISNUMBER(Lois_Levees!AQ629),Lois_Levees!AQ629,IF(A631&lt;720,720,""))</f>
        <v/>
      </c>
      <c r="B632" s="19" t="str">
        <f ca="1">IF(ISNUMBER(Lois_Levees!AR629),Lois_Levees!AR629*0.001,IF(A632=720,0,""))</f>
        <v/>
      </c>
    </row>
    <row r="633" spans="1:2" x14ac:dyDescent="0.3">
      <c r="A633" s="19" t="str">
        <f ca="1">IF(ISNUMBER(Lois_Levees!AQ630),Lois_Levees!AQ630,IF(A632&lt;720,720,""))</f>
        <v/>
      </c>
      <c r="B633" s="19" t="str">
        <f ca="1">IF(ISNUMBER(Lois_Levees!AR630),Lois_Levees!AR630*0.001,IF(A633=720,0,""))</f>
        <v/>
      </c>
    </row>
    <row r="634" spans="1:2" x14ac:dyDescent="0.3">
      <c r="A634" s="19" t="str">
        <f ca="1">IF(ISNUMBER(Lois_Levees!AQ631),Lois_Levees!AQ631,IF(A633&lt;720,720,""))</f>
        <v/>
      </c>
      <c r="B634" s="19" t="str">
        <f ca="1">IF(ISNUMBER(Lois_Levees!AR631),Lois_Levees!AR631*0.001,IF(A634=720,0,""))</f>
        <v/>
      </c>
    </row>
    <row r="635" spans="1:2" x14ac:dyDescent="0.3">
      <c r="A635" s="19" t="str">
        <f ca="1">IF(ISNUMBER(Lois_Levees!AQ632),Lois_Levees!AQ632,IF(A634&lt;720,720,""))</f>
        <v/>
      </c>
      <c r="B635" s="19" t="str">
        <f ca="1">IF(ISNUMBER(Lois_Levees!AR632),Lois_Levees!AR632*0.001,IF(A635=720,0,""))</f>
        <v/>
      </c>
    </row>
    <row r="636" spans="1:2" x14ac:dyDescent="0.3">
      <c r="A636" s="19" t="str">
        <f ca="1">IF(ISNUMBER(Lois_Levees!AQ633),Lois_Levees!AQ633,IF(A635&lt;720,720,""))</f>
        <v/>
      </c>
      <c r="B636" s="19" t="str">
        <f ca="1">IF(ISNUMBER(Lois_Levees!AR633),Lois_Levees!AR633*0.001,IF(A636=720,0,""))</f>
        <v/>
      </c>
    </row>
    <row r="637" spans="1:2" x14ac:dyDescent="0.3">
      <c r="A637" s="19" t="str">
        <f ca="1">IF(ISNUMBER(Lois_Levees!AQ634),Lois_Levees!AQ634,IF(A636&lt;720,720,""))</f>
        <v/>
      </c>
      <c r="B637" s="19" t="str">
        <f ca="1">IF(ISNUMBER(Lois_Levees!AR634),Lois_Levees!AR634*0.001,IF(A637=720,0,""))</f>
        <v/>
      </c>
    </row>
    <row r="638" spans="1:2" x14ac:dyDescent="0.3">
      <c r="A638" s="19" t="str">
        <f ca="1">IF(ISNUMBER(Lois_Levees!AQ635),Lois_Levees!AQ635,IF(A637&lt;720,720,""))</f>
        <v/>
      </c>
      <c r="B638" s="19" t="str">
        <f ca="1">IF(ISNUMBER(Lois_Levees!AR635),Lois_Levees!AR635*0.001,IF(A638=720,0,""))</f>
        <v/>
      </c>
    </row>
    <row r="639" spans="1:2" x14ac:dyDescent="0.3">
      <c r="A639" s="19" t="str">
        <f ca="1">IF(ISNUMBER(Lois_Levees!AQ636),Lois_Levees!AQ636,IF(A638&lt;720,720,""))</f>
        <v/>
      </c>
      <c r="B639" s="19" t="str">
        <f ca="1">IF(ISNUMBER(Lois_Levees!AR636),Lois_Levees!AR636*0.001,IF(A639=720,0,""))</f>
        <v/>
      </c>
    </row>
    <row r="640" spans="1:2" x14ac:dyDescent="0.3">
      <c r="A640" s="19" t="str">
        <f ca="1">IF(ISNUMBER(Lois_Levees!AQ637),Lois_Levees!AQ637,IF(A639&lt;720,720,""))</f>
        <v/>
      </c>
      <c r="B640" s="19" t="str">
        <f ca="1">IF(ISNUMBER(Lois_Levees!AR637),Lois_Levees!AR637*0.001,IF(A640=720,0,""))</f>
        <v/>
      </c>
    </row>
    <row r="641" spans="1:2" x14ac:dyDescent="0.3">
      <c r="A641" s="19" t="str">
        <f ca="1">IF(ISNUMBER(Lois_Levees!AQ638),Lois_Levees!AQ638,IF(A640&lt;720,720,""))</f>
        <v/>
      </c>
      <c r="B641" s="19" t="str">
        <f ca="1">IF(ISNUMBER(Lois_Levees!AR638),Lois_Levees!AR638*0.001,IF(A641=720,0,""))</f>
        <v/>
      </c>
    </row>
    <row r="642" spans="1:2" x14ac:dyDescent="0.3">
      <c r="A642" s="19" t="str">
        <f ca="1">IF(ISNUMBER(Lois_Levees!AQ639),Lois_Levees!AQ639,IF(A641&lt;720,720,""))</f>
        <v/>
      </c>
      <c r="B642" s="19" t="str">
        <f ca="1">IF(ISNUMBER(Lois_Levees!AR639),Lois_Levees!AR639*0.001,IF(A642=720,0,""))</f>
        <v/>
      </c>
    </row>
    <row r="643" spans="1:2" x14ac:dyDescent="0.3">
      <c r="A643" s="19" t="str">
        <f ca="1">IF(ISNUMBER(Lois_Levees!AQ640),Lois_Levees!AQ640,IF(A642&lt;720,720,""))</f>
        <v/>
      </c>
      <c r="B643" s="19" t="str">
        <f ca="1">IF(ISNUMBER(Lois_Levees!AR640),Lois_Levees!AR640*0.001,IF(A643=720,0,""))</f>
        <v/>
      </c>
    </row>
    <row r="644" spans="1:2" x14ac:dyDescent="0.3">
      <c r="A644" s="19" t="str">
        <f ca="1">IF(ISNUMBER(Lois_Levees!AQ641),Lois_Levees!AQ641,IF(A643&lt;720,720,""))</f>
        <v/>
      </c>
      <c r="B644" s="19" t="str">
        <f ca="1">IF(ISNUMBER(Lois_Levees!AR641),Lois_Levees!AR641*0.001,IF(A644=720,0,""))</f>
        <v/>
      </c>
    </row>
    <row r="645" spans="1:2" x14ac:dyDescent="0.3">
      <c r="A645" s="19" t="str">
        <f ca="1">IF(ISNUMBER(Lois_Levees!AQ642),Lois_Levees!AQ642,IF(A644&lt;720,720,""))</f>
        <v/>
      </c>
      <c r="B645" s="19" t="str">
        <f ca="1">IF(ISNUMBER(Lois_Levees!AR642),Lois_Levees!AR642*0.001,IF(A645=720,0,""))</f>
        <v/>
      </c>
    </row>
    <row r="646" spans="1:2" x14ac:dyDescent="0.3">
      <c r="A646" s="19" t="str">
        <f ca="1">IF(ISNUMBER(Lois_Levees!AQ643),Lois_Levees!AQ643,IF(A645&lt;720,720,""))</f>
        <v/>
      </c>
      <c r="B646" s="19" t="str">
        <f ca="1">IF(ISNUMBER(Lois_Levees!AR643),Lois_Levees!AR643*0.001,IF(A646=720,0,""))</f>
        <v/>
      </c>
    </row>
    <row r="647" spans="1:2" x14ac:dyDescent="0.3">
      <c r="A647" s="19" t="str">
        <f ca="1">IF(ISNUMBER(Lois_Levees!AQ644),Lois_Levees!AQ644,IF(A646&lt;720,720,""))</f>
        <v/>
      </c>
      <c r="B647" s="19" t="str">
        <f ca="1">IF(ISNUMBER(Lois_Levees!AR644),Lois_Levees!AR644*0.001,IF(A647=720,0,""))</f>
        <v/>
      </c>
    </row>
    <row r="648" spans="1:2" x14ac:dyDescent="0.3">
      <c r="A648" s="19" t="str">
        <f ca="1">IF(ISNUMBER(Lois_Levees!AQ645),Lois_Levees!AQ645,IF(A647&lt;720,720,""))</f>
        <v/>
      </c>
      <c r="B648" s="19" t="str">
        <f ca="1">IF(ISNUMBER(Lois_Levees!AR645),Lois_Levees!AR645*0.001,IF(A648=720,0,""))</f>
        <v/>
      </c>
    </row>
    <row r="649" spans="1:2" x14ac:dyDescent="0.3">
      <c r="A649" s="19" t="str">
        <f ca="1">IF(ISNUMBER(Lois_Levees!AQ646),Lois_Levees!AQ646,IF(A648&lt;720,720,""))</f>
        <v/>
      </c>
      <c r="B649" s="19" t="str">
        <f ca="1">IF(ISNUMBER(Lois_Levees!AR646),Lois_Levees!AR646*0.001,IF(A649=720,0,""))</f>
        <v/>
      </c>
    </row>
    <row r="650" spans="1:2" x14ac:dyDescent="0.3">
      <c r="A650" s="19" t="str">
        <f ca="1">IF(ISNUMBER(Lois_Levees!AQ647),Lois_Levees!AQ647,IF(A649&lt;720,720,""))</f>
        <v/>
      </c>
      <c r="B650" s="19" t="str">
        <f ca="1">IF(ISNUMBER(Lois_Levees!AR647),Lois_Levees!AR647*0.001,IF(A650=720,0,""))</f>
        <v/>
      </c>
    </row>
    <row r="651" spans="1:2" x14ac:dyDescent="0.3">
      <c r="A651" s="19" t="str">
        <f ca="1">IF(ISNUMBER(Lois_Levees!AQ648),Lois_Levees!AQ648,IF(A650&lt;720,720,""))</f>
        <v/>
      </c>
      <c r="B651" s="19" t="str">
        <f ca="1">IF(ISNUMBER(Lois_Levees!AR648),Lois_Levees!AR648*0.001,IF(A651=720,0,""))</f>
        <v/>
      </c>
    </row>
    <row r="652" spans="1:2" x14ac:dyDescent="0.3">
      <c r="A652" s="19" t="str">
        <f ca="1">IF(ISNUMBER(Lois_Levees!AQ649),Lois_Levees!AQ649,IF(A651&lt;720,720,""))</f>
        <v/>
      </c>
      <c r="B652" s="19" t="str">
        <f ca="1">IF(ISNUMBER(Lois_Levees!AR649),Lois_Levees!AR649*0.001,IF(A652=720,0,""))</f>
        <v/>
      </c>
    </row>
    <row r="653" spans="1:2" x14ac:dyDescent="0.3">
      <c r="A653" s="19" t="str">
        <f ca="1">IF(ISNUMBER(Lois_Levees!AQ650),Lois_Levees!AQ650,IF(A652&lt;720,720,""))</f>
        <v/>
      </c>
      <c r="B653" s="19" t="str">
        <f ca="1">IF(ISNUMBER(Lois_Levees!AR650),Lois_Levees!AR650*0.001,IF(A653=720,0,""))</f>
        <v/>
      </c>
    </row>
    <row r="654" spans="1:2" x14ac:dyDescent="0.3">
      <c r="A654" s="19" t="str">
        <f ca="1">IF(ISNUMBER(Lois_Levees!AQ651),Lois_Levees!AQ651,IF(A653&lt;720,720,""))</f>
        <v/>
      </c>
      <c r="B654" s="19" t="str">
        <f ca="1">IF(ISNUMBER(Lois_Levees!AR651),Lois_Levees!AR651*0.001,IF(A654=720,0,""))</f>
        <v/>
      </c>
    </row>
    <row r="655" spans="1:2" x14ac:dyDescent="0.3">
      <c r="A655" s="19" t="str">
        <f ca="1">IF(ISNUMBER(Lois_Levees!AQ652),Lois_Levees!AQ652,IF(A654&lt;720,720,""))</f>
        <v/>
      </c>
      <c r="B655" s="19" t="str">
        <f ca="1">IF(ISNUMBER(Lois_Levees!AR652),Lois_Levees!AR652*0.001,IF(A655=720,0,""))</f>
        <v/>
      </c>
    </row>
    <row r="656" spans="1:2" x14ac:dyDescent="0.3">
      <c r="A656" s="19" t="str">
        <f ca="1">IF(ISNUMBER(Lois_Levees!AQ653),Lois_Levees!AQ653,IF(A655&lt;720,720,""))</f>
        <v/>
      </c>
      <c r="B656" s="19" t="str">
        <f ca="1">IF(ISNUMBER(Lois_Levees!AR653),Lois_Levees!AR653*0.001,IF(A656=720,0,""))</f>
        <v/>
      </c>
    </row>
    <row r="657" spans="1:2" x14ac:dyDescent="0.3">
      <c r="A657" s="19" t="str">
        <f ca="1">IF(ISNUMBER(Lois_Levees!AQ654),Lois_Levees!AQ654,IF(A656&lt;720,720,""))</f>
        <v/>
      </c>
      <c r="B657" s="19" t="str">
        <f ca="1">IF(ISNUMBER(Lois_Levees!AR654),Lois_Levees!AR654*0.001,IF(A657=720,0,""))</f>
        <v/>
      </c>
    </row>
    <row r="658" spans="1:2" x14ac:dyDescent="0.3">
      <c r="A658" s="19" t="str">
        <f ca="1">IF(ISNUMBER(Lois_Levees!AQ655),Lois_Levees!AQ655,IF(A657&lt;720,720,""))</f>
        <v/>
      </c>
      <c r="B658" s="19" t="str">
        <f ca="1">IF(ISNUMBER(Lois_Levees!AR655),Lois_Levees!AR655*0.001,IF(A658=720,0,""))</f>
        <v/>
      </c>
    </row>
    <row r="659" spans="1:2" x14ac:dyDescent="0.3">
      <c r="A659" s="19" t="str">
        <f ca="1">IF(ISNUMBER(Lois_Levees!AQ656),Lois_Levees!AQ656,IF(A658&lt;720,720,""))</f>
        <v/>
      </c>
      <c r="B659" s="19" t="str">
        <f ca="1">IF(ISNUMBER(Lois_Levees!AR656),Lois_Levees!AR656*0.001,IF(A659=720,0,""))</f>
        <v/>
      </c>
    </row>
    <row r="660" spans="1:2" x14ac:dyDescent="0.3">
      <c r="A660" s="19" t="str">
        <f ca="1">IF(ISNUMBER(Lois_Levees!AQ657),Lois_Levees!AQ657,IF(A659&lt;720,720,""))</f>
        <v/>
      </c>
      <c r="B660" s="19" t="str">
        <f ca="1">IF(ISNUMBER(Lois_Levees!AR657),Lois_Levees!AR657*0.001,IF(A660=720,0,""))</f>
        <v/>
      </c>
    </row>
    <row r="661" spans="1:2" x14ac:dyDescent="0.3">
      <c r="A661" s="19" t="str">
        <f ca="1">IF(ISNUMBER(Lois_Levees!AQ658),Lois_Levees!AQ658,IF(A660&lt;720,720,""))</f>
        <v/>
      </c>
      <c r="B661" s="19" t="str">
        <f ca="1">IF(ISNUMBER(Lois_Levees!AR658),Lois_Levees!AR658*0.001,IF(A661=720,0,""))</f>
        <v/>
      </c>
    </row>
    <row r="662" spans="1:2" x14ac:dyDescent="0.3">
      <c r="A662" s="19" t="str">
        <f ca="1">IF(ISNUMBER(Lois_Levees!AQ659),Lois_Levees!AQ659,IF(A661&lt;720,720,""))</f>
        <v/>
      </c>
      <c r="B662" s="19" t="str">
        <f ca="1">IF(ISNUMBER(Lois_Levees!AR659),Lois_Levees!AR659*0.001,IF(A662=720,0,""))</f>
        <v/>
      </c>
    </row>
    <row r="663" spans="1:2" x14ac:dyDescent="0.3">
      <c r="A663" s="19" t="str">
        <f ca="1">IF(ISNUMBER(Lois_Levees!AQ660),Lois_Levees!AQ660,IF(A662&lt;720,720,""))</f>
        <v/>
      </c>
      <c r="B663" s="19" t="str">
        <f ca="1">IF(ISNUMBER(Lois_Levees!AR660),Lois_Levees!AR660*0.001,IF(A663=720,0,""))</f>
        <v/>
      </c>
    </row>
    <row r="664" spans="1:2" x14ac:dyDescent="0.3">
      <c r="A664" s="19" t="str">
        <f ca="1">IF(ISNUMBER(Lois_Levees!AQ661),Lois_Levees!AQ661,IF(A663&lt;720,720,""))</f>
        <v/>
      </c>
      <c r="B664" s="19" t="str">
        <f ca="1">IF(ISNUMBER(Lois_Levees!AR661),Lois_Levees!AR661*0.001,IF(A664=720,0,""))</f>
        <v/>
      </c>
    </row>
    <row r="665" spans="1:2" x14ac:dyDescent="0.3">
      <c r="A665" s="19" t="str">
        <f ca="1">IF(ISNUMBER(Lois_Levees!AQ662),Lois_Levees!AQ662,IF(A664&lt;720,720,""))</f>
        <v/>
      </c>
      <c r="B665" s="19" t="str">
        <f ca="1">IF(ISNUMBER(Lois_Levees!AR662),Lois_Levees!AR662*0.001,IF(A665=720,0,""))</f>
        <v/>
      </c>
    </row>
    <row r="666" spans="1:2" x14ac:dyDescent="0.3">
      <c r="A666" s="19" t="str">
        <f ca="1">IF(ISNUMBER(Lois_Levees!AQ663),Lois_Levees!AQ663,IF(A665&lt;720,720,""))</f>
        <v/>
      </c>
      <c r="B666" s="19" t="str">
        <f ca="1">IF(ISNUMBER(Lois_Levees!AR663),Lois_Levees!AR663*0.001,IF(A666=720,0,""))</f>
        <v/>
      </c>
    </row>
    <row r="667" spans="1:2" x14ac:dyDescent="0.3">
      <c r="A667" s="19" t="str">
        <f ca="1">IF(ISNUMBER(Lois_Levees!AQ664),Lois_Levees!AQ664,IF(A666&lt;720,720,""))</f>
        <v/>
      </c>
      <c r="B667" s="19" t="str">
        <f ca="1">IF(ISNUMBER(Lois_Levees!AR664),Lois_Levees!AR664*0.001,IF(A667=720,0,""))</f>
        <v/>
      </c>
    </row>
    <row r="668" spans="1:2" x14ac:dyDescent="0.3">
      <c r="A668" s="19" t="str">
        <f ca="1">IF(ISNUMBER(Lois_Levees!AQ665),Lois_Levees!AQ665,IF(A667&lt;720,720,""))</f>
        <v/>
      </c>
      <c r="B668" s="19" t="str">
        <f ca="1">IF(ISNUMBER(Lois_Levees!AR665),Lois_Levees!AR665*0.001,IF(A668=720,0,""))</f>
        <v/>
      </c>
    </row>
    <row r="669" spans="1:2" x14ac:dyDescent="0.3">
      <c r="A669" s="19" t="str">
        <f ca="1">IF(ISNUMBER(Lois_Levees!AQ666),Lois_Levees!AQ666,IF(A668&lt;720,720,""))</f>
        <v/>
      </c>
      <c r="B669" s="19" t="str">
        <f ca="1">IF(ISNUMBER(Lois_Levees!AR666),Lois_Levees!AR666*0.001,IF(A669=720,0,""))</f>
        <v/>
      </c>
    </row>
    <row r="670" spans="1:2" x14ac:dyDescent="0.3">
      <c r="A670" s="19" t="str">
        <f ca="1">IF(ISNUMBER(Lois_Levees!AQ667),Lois_Levees!AQ667,IF(A669&lt;720,720,""))</f>
        <v/>
      </c>
      <c r="B670" s="19" t="str">
        <f ca="1">IF(ISNUMBER(Lois_Levees!AR667),Lois_Levees!AR667*0.001,IF(A670=720,0,""))</f>
        <v/>
      </c>
    </row>
    <row r="671" spans="1:2" x14ac:dyDescent="0.3">
      <c r="A671" s="19" t="str">
        <f ca="1">IF(ISNUMBER(Lois_Levees!AQ668),Lois_Levees!AQ668,IF(A670&lt;720,720,""))</f>
        <v/>
      </c>
      <c r="B671" s="19" t="str">
        <f ca="1">IF(ISNUMBER(Lois_Levees!AR668),Lois_Levees!AR668*0.001,IF(A671=720,0,""))</f>
        <v/>
      </c>
    </row>
    <row r="672" spans="1:2" x14ac:dyDescent="0.3">
      <c r="A672" s="19" t="str">
        <f ca="1">IF(ISNUMBER(Lois_Levees!AQ669),Lois_Levees!AQ669,IF(A671&lt;720,720,""))</f>
        <v/>
      </c>
      <c r="B672" s="19" t="str">
        <f ca="1">IF(ISNUMBER(Lois_Levees!AR669),Lois_Levees!AR669*0.001,IF(A672=720,0,""))</f>
        <v/>
      </c>
    </row>
    <row r="673" spans="1:2" x14ac:dyDescent="0.3">
      <c r="A673" s="19" t="str">
        <f ca="1">IF(ISNUMBER(Lois_Levees!AQ670),Lois_Levees!AQ670,IF(A672&lt;720,720,""))</f>
        <v/>
      </c>
      <c r="B673" s="19" t="str">
        <f ca="1">IF(ISNUMBER(Lois_Levees!AR670),Lois_Levees!AR670*0.001,IF(A673=720,0,""))</f>
        <v/>
      </c>
    </row>
    <row r="674" spans="1:2" x14ac:dyDescent="0.3">
      <c r="A674" s="19" t="str">
        <f ca="1">IF(ISNUMBER(Lois_Levees!AQ671),Lois_Levees!AQ671,IF(A673&lt;720,720,""))</f>
        <v/>
      </c>
      <c r="B674" s="19" t="str">
        <f ca="1">IF(ISNUMBER(Lois_Levees!AR671),Lois_Levees!AR671*0.001,IF(A674=720,0,""))</f>
        <v/>
      </c>
    </row>
    <row r="675" spans="1:2" x14ac:dyDescent="0.3">
      <c r="A675" s="19" t="str">
        <f ca="1">IF(ISNUMBER(Lois_Levees!AQ672),Lois_Levees!AQ672,IF(A674&lt;720,720,""))</f>
        <v/>
      </c>
      <c r="B675" s="19" t="str">
        <f ca="1">IF(ISNUMBER(Lois_Levees!AR672),Lois_Levees!AR672*0.001,IF(A675=720,0,""))</f>
        <v/>
      </c>
    </row>
    <row r="676" spans="1:2" x14ac:dyDescent="0.3">
      <c r="A676" s="19" t="str">
        <f ca="1">IF(ISNUMBER(Lois_Levees!AQ673),Lois_Levees!AQ673,IF(A675&lt;720,720,""))</f>
        <v/>
      </c>
      <c r="B676" s="19" t="str">
        <f ca="1">IF(ISNUMBER(Lois_Levees!AR673),Lois_Levees!AR673*0.001,IF(A676=720,0,""))</f>
        <v/>
      </c>
    </row>
    <row r="677" spans="1:2" x14ac:dyDescent="0.3">
      <c r="A677" s="19" t="str">
        <f ca="1">IF(ISNUMBER(Lois_Levees!AQ674),Lois_Levees!AQ674,IF(A676&lt;720,720,""))</f>
        <v/>
      </c>
      <c r="B677" s="19" t="str">
        <f ca="1">IF(ISNUMBER(Lois_Levees!AR674),Lois_Levees!AR674*0.001,IF(A677=720,0,""))</f>
        <v/>
      </c>
    </row>
    <row r="678" spans="1:2" x14ac:dyDescent="0.3">
      <c r="A678" s="19" t="str">
        <f ca="1">IF(ISNUMBER(Lois_Levees!AQ675),Lois_Levees!AQ675,IF(A677&lt;720,720,""))</f>
        <v/>
      </c>
      <c r="B678" s="19" t="str">
        <f ca="1">IF(ISNUMBER(Lois_Levees!AR675),Lois_Levees!AR675*0.001,IF(A678=720,0,""))</f>
        <v/>
      </c>
    </row>
    <row r="679" spans="1:2" x14ac:dyDescent="0.3">
      <c r="A679" s="19" t="str">
        <f ca="1">IF(ISNUMBER(Lois_Levees!AQ676),Lois_Levees!AQ676,IF(A678&lt;720,720,""))</f>
        <v/>
      </c>
      <c r="B679" s="19" t="str">
        <f ca="1">IF(ISNUMBER(Lois_Levees!AR676),Lois_Levees!AR676*0.001,IF(A679=720,0,""))</f>
        <v/>
      </c>
    </row>
    <row r="680" spans="1:2" x14ac:dyDescent="0.3">
      <c r="A680" s="19" t="str">
        <f ca="1">IF(ISNUMBER(Lois_Levees!AQ677),Lois_Levees!AQ677,IF(A679&lt;720,720,""))</f>
        <v/>
      </c>
      <c r="B680" s="19" t="str">
        <f ca="1">IF(ISNUMBER(Lois_Levees!AR677),Lois_Levees!AR677*0.001,IF(A680=720,0,""))</f>
        <v/>
      </c>
    </row>
    <row r="681" spans="1:2" x14ac:dyDescent="0.3">
      <c r="A681" s="19" t="str">
        <f ca="1">IF(ISNUMBER(Lois_Levees!AQ678),Lois_Levees!AQ678,IF(A680&lt;720,720,""))</f>
        <v/>
      </c>
      <c r="B681" s="19" t="str">
        <f ca="1">IF(ISNUMBER(Lois_Levees!AR678),Lois_Levees!AR678*0.001,IF(A681=720,0,""))</f>
        <v/>
      </c>
    </row>
    <row r="682" spans="1:2" x14ac:dyDescent="0.3">
      <c r="A682" s="19" t="str">
        <f ca="1">IF(ISNUMBER(Lois_Levees!AQ679),Lois_Levees!AQ679,IF(A681&lt;720,720,""))</f>
        <v/>
      </c>
      <c r="B682" s="19" t="str">
        <f ca="1">IF(ISNUMBER(Lois_Levees!AR679),Lois_Levees!AR679*0.001,IF(A682=720,0,""))</f>
        <v/>
      </c>
    </row>
    <row r="683" spans="1:2" x14ac:dyDescent="0.3">
      <c r="A683" s="19" t="str">
        <f ca="1">IF(ISNUMBER(Lois_Levees!AQ680),Lois_Levees!AQ680,IF(A682&lt;720,720,""))</f>
        <v/>
      </c>
      <c r="B683" s="19" t="str">
        <f ca="1">IF(ISNUMBER(Lois_Levees!AR680),Lois_Levees!AR680*0.001,IF(A683=720,0,""))</f>
        <v/>
      </c>
    </row>
    <row r="684" spans="1:2" x14ac:dyDescent="0.3">
      <c r="A684" s="19" t="str">
        <f ca="1">IF(ISNUMBER(Lois_Levees!AQ681),Lois_Levees!AQ681,IF(A683&lt;720,720,""))</f>
        <v/>
      </c>
      <c r="B684" s="19" t="str">
        <f ca="1">IF(ISNUMBER(Lois_Levees!AR681),Lois_Levees!AR681*0.001,IF(A684=720,0,""))</f>
        <v/>
      </c>
    </row>
    <row r="685" spans="1:2" x14ac:dyDescent="0.3">
      <c r="A685" s="19" t="str">
        <f ca="1">IF(ISNUMBER(Lois_Levees!AQ682),Lois_Levees!AQ682,IF(A684&lt;720,720,""))</f>
        <v/>
      </c>
      <c r="B685" s="19" t="str">
        <f ca="1">IF(ISNUMBER(Lois_Levees!AR682),Lois_Levees!AR682*0.001,IF(A685=720,0,""))</f>
        <v/>
      </c>
    </row>
    <row r="686" spans="1:2" x14ac:dyDescent="0.3">
      <c r="A686" s="19" t="str">
        <f ca="1">IF(ISNUMBER(Lois_Levees!AQ683),Lois_Levees!AQ683,IF(A685&lt;720,720,""))</f>
        <v/>
      </c>
      <c r="B686" s="19" t="str">
        <f ca="1">IF(ISNUMBER(Lois_Levees!AR683),Lois_Levees!AR683*0.001,IF(A686=720,0,""))</f>
        <v/>
      </c>
    </row>
    <row r="687" spans="1:2" x14ac:dyDescent="0.3">
      <c r="A687" s="19" t="str">
        <f ca="1">IF(ISNUMBER(Lois_Levees!AQ684),Lois_Levees!AQ684,IF(A686&lt;720,720,""))</f>
        <v/>
      </c>
      <c r="B687" s="19" t="str">
        <f ca="1">IF(ISNUMBER(Lois_Levees!AR684),Lois_Levees!AR684*0.001,IF(A687=720,0,""))</f>
        <v/>
      </c>
    </row>
    <row r="688" spans="1:2" x14ac:dyDescent="0.3">
      <c r="A688" s="19" t="str">
        <f ca="1">IF(ISNUMBER(Lois_Levees!AQ685),Lois_Levees!AQ685,IF(A687&lt;720,720,""))</f>
        <v/>
      </c>
      <c r="B688" s="19" t="str">
        <f ca="1">IF(ISNUMBER(Lois_Levees!AR685),Lois_Levees!AR685*0.001,IF(A688=720,0,""))</f>
        <v/>
      </c>
    </row>
    <row r="689" spans="1:2" x14ac:dyDescent="0.3">
      <c r="A689" s="19" t="str">
        <f ca="1">IF(ISNUMBER(Lois_Levees!AQ686),Lois_Levees!AQ686,IF(A688&lt;720,720,""))</f>
        <v/>
      </c>
      <c r="B689" s="19" t="str">
        <f ca="1">IF(ISNUMBER(Lois_Levees!AR686),Lois_Levees!AR686*0.001,IF(A689=720,0,""))</f>
        <v/>
      </c>
    </row>
    <row r="690" spans="1:2" x14ac:dyDescent="0.3">
      <c r="A690" s="19" t="str">
        <f ca="1">IF(ISNUMBER(Lois_Levees!AQ687),Lois_Levees!AQ687,IF(A689&lt;720,720,""))</f>
        <v/>
      </c>
      <c r="B690" s="19" t="str">
        <f ca="1">IF(ISNUMBER(Lois_Levees!AR687),Lois_Levees!AR687*0.001,IF(A690=720,0,""))</f>
        <v/>
      </c>
    </row>
    <row r="691" spans="1:2" x14ac:dyDescent="0.3">
      <c r="A691" s="19" t="str">
        <f ca="1">IF(ISNUMBER(Lois_Levees!AQ688),Lois_Levees!AQ688,IF(A690&lt;720,720,""))</f>
        <v/>
      </c>
      <c r="B691" s="19" t="str">
        <f ca="1">IF(ISNUMBER(Lois_Levees!AR688),Lois_Levees!AR688*0.001,IF(A691=720,0,""))</f>
        <v/>
      </c>
    </row>
    <row r="692" spans="1:2" x14ac:dyDescent="0.3">
      <c r="A692" s="19" t="str">
        <f ca="1">IF(ISNUMBER(Lois_Levees!AQ689),Lois_Levees!AQ689,IF(A691&lt;720,720,""))</f>
        <v/>
      </c>
      <c r="B692" s="19" t="str">
        <f ca="1">IF(ISNUMBER(Lois_Levees!AR689),Lois_Levees!AR689*0.001,IF(A692=720,0,""))</f>
        <v/>
      </c>
    </row>
    <row r="693" spans="1:2" x14ac:dyDescent="0.3">
      <c r="A693" s="19" t="str">
        <f ca="1">IF(ISNUMBER(Lois_Levees!AQ690),Lois_Levees!AQ690,IF(A692&lt;720,720,""))</f>
        <v/>
      </c>
      <c r="B693" s="19" t="str">
        <f ca="1">IF(ISNUMBER(Lois_Levees!AR690),Lois_Levees!AR690*0.001,IF(A693=720,0,""))</f>
        <v/>
      </c>
    </row>
    <row r="694" spans="1:2" x14ac:dyDescent="0.3">
      <c r="A694" s="19" t="str">
        <f ca="1">IF(ISNUMBER(Lois_Levees!AQ691),Lois_Levees!AQ691,IF(A693&lt;720,720,""))</f>
        <v/>
      </c>
      <c r="B694" s="19" t="str">
        <f ca="1">IF(ISNUMBER(Lois_Levees!AR691),Lois_Levees!AR691*0.001,IF(A694=720,0,""))</f>
        <v/>
      </c>
    </row>
    <row r="695" spans="1:2" x14ac:dyDescent="0.3">
      <c r="A695" s="19" t="str">
        <f ca="1">IF(ISNUMBER(Lois_Levees!AQ692),Lois_Levees!AQ692,IF(A694&lt;720,720,""))</f>
        <v/>
      </c>
      <c r="B695" s="19" t="str">
        <f ca="1">IF(ISNUMBER(Lois_Levees!AR692),Lois_Levees!AR692*0.001,IF(A695=720,0,""))</f>
        <v/>
      </c>
    </row>
    <row r="696" spans="1:2" x14ac:dyDescent="0.3">
      <c r="A696" s="19" t="str">
        <f ca="1">IF(ISNUMBER(Lois_Levees!AQ693),Lois_Levees!AQ693,IF(A695&lt;720,720,""))</f>
        <v/>
      </c>
      <c r="B696" s="19" t="str">
        <f ca="1">IF(ISNUMBER(Lois_Levees!AR693),Lois_Levees!AR693*0.001,IF(A696=720,0,""))</f>
        <v/>
      </c>
    </row>
    <row r="697" spans="1:2" x14ac:dyDescent="0.3">
      <c r="A697" s="19" t="str">
        <f ca="1">IF(ISNUMBER(Lois_Levees!AQ694),Lois_Levees!AQ694,IF(A696&lt;720,720,""))</f>
        <v/>
      </c>
      <c r="B697" s="19" t="str">
        <f ca="1">IF(ISNUMBER(Lois_Levees!AR694),Lois_Levees!AR694*0.001,IF(A697=720,0,""))</f>
        <v/>
      </c>
    </row>
    <row r="698" spans="1:2" x14ac:dyDescent="0.3">
      <c r="A698" s="19" t="str">
        <f ca="1">IF(ISNUMBER(Lois_Levees!AQ695),Lois_Levees!AQ695,IF(A697&lt;720,720,""))</f>
        <v/>
      </c>
      <c r="B698" s="19" t="str">
        <f ca="1">IF(ISNUMBER(Lois_Levees!AR695),Lois_Levees!AR695*0.001,IF(A698=720,0,""))</f>
        <v/>
      </c>
    </row>
    <row r="699" spans="1:2" x14ac:dyDescent="0.3">
      <c r="A699" s="19" t="str">
        <f ca="1">IF(ISNUMBER(Lois_Levees!AQ696),Lois_Levees!AQ696,IF(A698&lt;720,720,""))</f>
        <v/>
      </c>
      <c r="B699" s="19" t="str">
        <f ca="1">IF(ISNUMBER(Lois_Levees!AR696),Lois_Levees!AR696*0.001,IF(A699=720,0,""))</f>
        <v/>
      </c>
    </row>
    <row r="700" spans="1:2" x14ac:dyDescent="0.3">
      <c r="A700" s="19" t="str">
        <f ca="1">IF(ISNUMBER(Lois_Levees!AQ697),Lois_Levees!AQ697,IF(A699&lt;720,720,""))</f>
        <v/>
      </c>
      <c r="B700" s="19" t="str">
        <f ca="1">IF(ISNUMBER(Lois_Levees!AR697),Lois_Levees!AR697*0.001,IF(A700=720,0,""))</f>
        <v/>
      </c>
    </row>
    <row r="701" spans="1:2" x14ac:dyDescent="0.3">
      <c r="A701" s="19" t="str">
        <f ca="1">IF(ISNUMBER(Lois_Levees!AQ698),Lois_Levees!AQ698,IF(A700&lt;720,720,""))</f>
        <v/>
      </c>
      <c r="B701" s="19" t="str">
        <f ca="1">IF(ISNUMBER(Lois_Levees!AR698),Lois_Levees!AR698*0.001,IF(A701=720,0,""))</f>
        <v/>
      </c>
    </row>
    <row r="702" spans="1:2" x14ac:dyDescent="0.3">
      <c r="A702" s="19" t="str">
        <f ca="1">IF(ISNUMBER(Lois_Levees!AQ699),Lois_Levees!AQ699,IF(A701&lt;720,720,""))</f>
        <v/>
      </c>
      <c r="B702" s="19" t="str">
        <f ca="1">IF(ISNUMBER(Lois_Levees!AR699),Lois_Levees!AR699*0.001,IF(A702=720,0,""))</f>
        <v/>
      </c>
    </row>
    <row r="703" spans="1:2" x14ac:dyDescent="0.3">
      <c r="A703" s="19" t="str">
        <f ca="1">IF(ISNUMBER(Lois_Levees!AQ700),Lois_Levees!AQ700,IF(A702&lt;720,720,""))</f>
        <v/>
      </c>
      <c r="B703" s="19" t="str">
        <f ca="1">IF(ISNUMBER(Lois_Levees!AR700),Lois_Levees!AR700*0.001,IF(A703=720,0,""))</f>
        <v/>
      </c>
    </row>
    <row r="704" spans="1:2" x14ac:dyDescent="0.3">
      <c r="A704" s="19" t="str">
        <f ca="1">IF(ISNUMBER(Lois_Levees!AQ701),Lois_Levees!AQ701,IF(A703&lt;720,720,""))</f>
        <v/>
      </c>
      <c r="B704" s="19" t="str">
        <f ca="1">IF(ISNUMBER(Lois_Levees!AR701),Lois_Levees!AR701*0.001,IF(A704=720,0,""))</f>
        <v/>
      </c>
    </row>
    <row r="705" spans="1:2" x14ac:dyDescent="0.3">
      <c r="A705" s="19" t="str">
        <f ca="1">IF(ISNUMBER(Lois_Levees!AQ702),Lois_Levees!AQ702,IF(A704&lt;720,720,""))</f>
        <v/>
      </c>
      <c r="B705" s="19" t="str">
        <f ca="1">IF(ISNUMBER(Lois_Levees!AR702),Lois_Levees!AR702*0.001,IF(A705=720,0,""))</f>
        <v/>
      </c>
    </row>
    <row r="706" spans="1:2" x14ac:dyDescent="0.3">
      <c r="A706" s="19" t="str">
        <f ca="1">IF(ISNUMBER(Lois_Levees!AQ703),Lois_Levees!AQ703,IF(A705&lt;720,720,""))</f>
        <v/>
      </c>
      <c r="B706" s="19" t="str">
        <f ca="1">IF(ISNUMBER(Lois_Levees!AR703),Lois_Levees!AR703*0.001,IF(A706=720,0,""))</f>
        <v/>
      </c>
    </row>
    <row r="707" spans="1:2" x14ac:dyDescent="0.3">
      <c r="A707" s="19" t="str">
        <f ca="1">IF(ISNUMBER(Lois_Levees!AQ704),Lois_Levees!AQ704,IF(A706&lt;720,720,""))</f>
        <v/>
      </c>
      <c r="B707" s="19" t="str">
        <f ca="1">IF(ISNUMBER(Lois_Levees!AR704),Lois_Levees!AR704*0.001,IF(A707=720,0,""))</f>
        <v/>
      </c>
    </row>
    <row r="708" spans="1:2" x14ac:dyDescent="0.3">
      <c r="A708" s="19" t="str">
        <f ca="1">IF(ISNUMBER(Lois_Levees!AQ705),Lois_Levees!AQ705,IF(A707&lt;720,720,""))</f>
        <v/>
      </c>
      <c r="B708" s="19" t="str">
        <f ca="1">IF(ISNUMBER(Lois_Levees!AR705),Lois_Levees!AR705*0.001,IF(A708=720,0,""))</f>
        <v/>
      </c>
    </row>
    <row r="709" spans="1:2" x14ac:dyDescent="0.3">
      <c r="A709" s="19" t="str">
        <f ca="1">IF(ISNUMBER(Lois_Levees!AQ706),Lois_Levees!AQ706,IF(A708&lt;720,720,""))</f>
        <v/>
      </c>
      <c r="B709" s="19" t="str">
        <f ca="1">IF(ISNUMBER(Lois_Levees!AR706),Lois_Levees!AR706*0.001,IF(A709=720,0,""))</f>
        <v/>
      </c>
    </row>
    <row r="710" spans="1:2" x14ac:dyDescent="0.3">
      <c r="A710" s="19" t="str">
        <f ca="1">IF(ISNUMBER(Lois_Levees!AQ707),Lois_Levees!AQ707,IF(A709&lt;720,720,""))</f>
        <v/>
      </c>
      <c r="B710" s="19" t="str">
        <f ca="1">IF(ISNUMBER(Lois_Levees!AR707),Lois_Levees!AR707*0.001,IF(A710=720,0,""))</f>
        <v/>
      </c>
    </row>
    <row r="711" spans="1:2" x14ac:dyDescent="0.3">
      <c r="A711" s="19" t="str">
        <f ca="1">IF(ISNUMBER(Lois_Levees!AQ708),Lois_Levees!AQ708,IF(A710&lt;720,720,""))</f>
        <v/>
      </c>
      <c r="B711" s="19" t="str">
        <f ca="1">IF(ISNUMBER(Lois_Levees!AR708),Lois_Levees!AR708*0.001,IF(A711=720,0,""))</f>
        <v/>
      </c>
    </row>
    <row r="712" spans="1:2" x14ac:dyDescent="0.3">
      <c r="A712" s="19" t="str">
        <f ca="1">IF(ISNUMBER(Lois_Levees!AQ709),Lois_Levees!AQ709,IF(A711&lt;720,720,""))</f>
        <v/>
      </c>
      <c r="B712" s="19" t="str">
        <f ca="1">IF(ISNUMBER(Lois_Levees!AR709),Lois_Levees!AR709*0.001,IF(A712=720,0,""))</f>
        <v/>
      </c>
    </row>
    <row r="713" spans="1:2" x14ac:dyDescent="0.3">
      <c r="A713" s="19" t="str">
        <f ca="1">IF(ISNUMBER(Lois_Levees!AQ710),Lois_Levees!AQ710,IF(A712&lt;720,720,""))</f>
        <v/>
      </c>
      <c r="B713" s="19" t="str">
        <f ca="1">IF(ISNUMBER(Lois_Levees!AR710),Lois_Levees!AR710*0.001,IF(A713=720,0,""))</f>
        <v/>
      </c>
    </row>
    <row r="714" spans="1:2" x14ac:dyDescent="0.3">
      <c r="A714" s="19" t="str">
        <f ca="1">IF(ISNUMBER(Lois_Levees!AQ711),Lois_Levees!AQ711,IF(A713&lt;720,720,""))</f>
        <v/>
      </c>
      <c r="B714" s="19" t="str">
        <f ca="1">IF(ISNUMBER(Lois_Levees!AR711),Lois_Levees!AR711*0.001,IF(A714=720,0,""))</f>
        <v/>
      </c>
    </row>
    <row r="715" spans="1:2" x14ac:dyDescent="0.3">
      <c r="A715" s="19" t="str">
        <f ca="1">IF(ISNUMBER(Lois_Levees!AQ712),Lois_Levees!AQ712,IF(A714&lt;720,720,""))</f>
        <v/>
      </c>
      <c r="B715" s="19" t="str">
        <f ca="1">IF(ISNUMBER(Lois_Levees!AR712),Lois_Levees!AR712*0.001,IF(A715=720,0,""))</f>
        <v/>
      </c>
    </row>
    <row r="716" spans="1:2" x14ac:dyDescent="0.3">
      <c r="A716" s="19" t="str">
        <f ca="1">IF(ISNUMBER(Lois_Levees!AQ713),Lois_Levees!AQ713,IF(A715&lt;720,720,""))</f>
        <v/>
      </c>
      <c r="B716" s="19" t="str">
        <f ca="1">IF(ISNUMBER(Lois_Levees!AR713),Lois_Levees!AR713*0.001,IF(A716=720,0,""))</f>
        <v/>
      </c>
    </row>
    <row r="717" spans="1:2" x14ac:dyDescent="0.3">
      <c r="A717" s="19" t="str">
        <f ca="1">IF(ISNUMBER(Lois_Levees!AQ714),Lois_Levees!AQ714,IF(A716&lt;720,720,""))</f>
        <v/>
      </c>
      <c r="B717" s="19" t="str">
        <f ca="1">IF(ISNUMBER(Lois_Levees!AR714),Lois_Levees!AR714*0.001,IF(A717=720,0,""))</f>
        <v/>
      </c>
    </row>
    <row r="718" spans="1:2" x14ac:dyDescent="0.3">
      <c r="A718" s="19" t="str">
        <f ca="1">IF(ISNUMBER(Lois_Levees!AQ715),Lois_Levees!AQ715,IF(A717&lt;720,720,""))</f>
        <v/>
      </c>
      <c r="B718" s="19" t="str">
        <f ca="1">IF(ISNUMBER(Lois_Levees!AR715),Lois_Levees!AR715*0.001,IF(A718=720,0,""))</f>
        <v/>
      </c>
    </row>
    <row r="719" spans="1:2" x14ac:dyDescent="0.3">
      <c r="A719" s="19" t="str">
        <f ca="1">IF(ISNUMBER(Lois_Levees!AQ716),Lois_Levees!AQ716,IF(A718&lt;720,720,""))</f>
        <v/>
      </c>
      <c r="B719" s="19" t="str">
        <f ca="1">IF(ISNUMBER(Lois_Levees!AR716),Lois_Levees!AR716*0.001,IF(A719=720,0,""))</f>
        <v/>
      </c>
    </row>
    <row r="720" spans="1:2" x14ac:dyDescent="0.3">
      <c r="A720" s="19" t="str">
        <f ca="1">IF(ISNUMBER(Lois_Levees!AQ717),Lois_Levees!AQ717,IF(A719&lt;720,720,""))</f>
        <v/>
      </c>
      <c r="B720" s="19" t="str">
        <f ca="1">IF(ISNUMBER(Lois_Levees!AR717),Lois_Levees!AR717*0.001,IF(A720=720,0,""))</f>
        <v/>
      </c>
    </row>
    <row r="721" spans="1:2" x14ac:dyDescent="0.3">
      <c r="A721" s="19" t="str">
        <f ca="1">IF(ISNUMBER(Lois_Levees!AQ718),Lois_Levees!AQ718,IF(A720&lt;720,720,""))</f>
        <v/>
      </c>
      <c r="B721" s="19" t="str">
        <f ca="1">IF(ISNUMBER(Lois_Levees!AR718),Lois_Levees!AR718*0.001,IF(A721=720,0,""))</f>
        <v/>
      </c>
    </row>
    <row r="722" spans="1:2" x14ac:dyDescent="0.3">
      <c r="A722" s="19" t="str">
        <f ca="1">IF(ISNUMBER(Lois_Levees!AQ719),Lois_Levees!AQ719,IF(A721&lt;720,720,""))</f>
        <v/>
      </c>
      <c r="B722" s="19" t="str">
        <f ca="1">IF(ISNUMBER(Lois_Levees!AR719),Lois_Levees!AR719*0.001,IF(A722=720,0,""))</f>
        <v/>
      </c>
    </row>
    <row r="723" spans="1:2" x14ac:dyDescent="0.3">
      <c r="A723" s="19" t="str">
        <f ca="1">IF(ISNUMBER(Lois_Levees!AQ720),Lois_Levees!AQ720,IF(A722&lt;720,720,""))</f>
        <v/>
      </c>
      <c r="B723" s="19" t="str">
        <f ca="1">IF(ISNUMBER(Lois_Levees!AR720),Lois_Levees!AR720*0.001,IF(A723=720,0,""))</f>
        <v/>
      </c>
    </row>
    <row r="724" spans="1:2" x14ac:dyDescent="0.3">
      <c r="A724" s="19" t="str">
        <f ca="1">IF(ISNUMBER(Lois_Levees!AQ721),Lois_Levees!AQ721,IF(A723&lt;720,720,""))</f>
        <v/>
      </c>
      <c r="B724" s="19" t="str">
        <f ca="1">IF(ISNUMBER(Lois_Levees!AR721),Lois_Levees!AR721*0.001,IF(A724=720,0,""))</f>
        <v/>
      </c>
    </row>
    <row r="725" spans="1:2" x14ac:dyDescent="0.3">
      <c r="A725" s="19" t="str">
        <f ca="1">IF(ISNUMBER(Lois_Levees!AQ722),Lois_Levees!AQ722,IF(A724&lt;720,720,""))</f>
        <v/>
      </c>
      <c r="B725" s="19" t="str">
        <f ca="1">IF(ISNUMBER(Lois_Levees!AR722),Lois_Levees!AR722*0.001,IF(A725=720,0,""))</f>
        <v/>
      </c>
    </row>
    <row r="726" spans="1:2" x14ac:dyDescent="0.3">
      <c r="A726" s="19" t="str">
        <f ca="1">IF(ISNUMBER(Lois_Levees!AQ723),Lois_Levees!AQ723,IF(A725&lt;720,720,""))</f>
        <v/>
      </c>
      <c r="B726" s="19" t="str">
        <f ca="1">IF(ISNUMBER(Lois_Levees!AR723),Lois_Levees!AR723*0.001,IF(A726=720,0,""))</f>
        <v/>
      </c>
    </row>
    <row r="727" spans="1:2" x14ac:dyDescent="0.3">
      <c r="A727" s="19" t="str">
        <f ca="1">IF(ISNUMBER(Lois_Levees!AQ724),Lois_Levees!AQ724,IF(A726&lt;720,720,""))</f>
        <v/>
      </c>
      <c r="B727" s="19" t="str">
        <f ca="1">IF(ISNUMBER(Lois_Levees!AR724),Lois_Levees!AR724*0.001,IF(A727=720,0,""))</f>
        <v/>
      </c>
    </row>
    <row r="728" spans="1:2" x14ac:dyDescent="0.3">
      <c r="A728" s="19" t="str">
        <f ca="1">IF(ISNUMBER(Lois_Levees!AQ725),Lois_Levees!AQ725,IF(A727&lt;720,720,""))</f>
        <v/>
      </c>
      <c r="B728" s="19" t="str">
        <f ca="1">IF(ISNUMBER(Lois_Levees!AR725),Lois_Levees!AR725*0.001,IF(A728=720,0,""))</f>
        <v/>
      </c>
    </row>
    <row r="729" spans="1:2" x14ac:dyDescent="0.3">
      <c r="A729" s="19" t="str">
        <f ca="1">IF(ISNUMBER(Lois_Levees!AQ726),Lois_Levees!AQ726,IF(A728&lt;720,720,""))</f>
        <v/>
      </c>
      <c r="B729" s="19" t="str">
        <f ca="1">IF(ISNUMBER(Lois_Levees!AR726),Lois_Levees!AR726*0.001,IF(A729=720,0,""))</f>
        <v/>
      </c>
    </row>
    <row r="730" spans="1:2" x14ac:dyDescent="0.3">
      <c r="A730" s="19" t="str">
        <f ca="1">IF(ISNUMBER(Lois_Levees!AQ727),Lois_Levees!AQ727,IF(A729&lt;720,720,""))</f>
        <v/>
      </c>
      <c r="B730" s="19" t="str">
        <f ca="1">IF(ISNUMBER(Lois_Levees!AR727),Lois_Levees!AR727*0.001,IF(A730=720,0,""))</f>
        <v/>
      </c>
    </row>
    <row r="731" spans="1:2" x14ac:dyDescent="0.3">
      <c r="A731" s="19" t="str">
        <f ca="1">IF(ISNUMBER(Lois_Levees!AQ728),Lois_Levees!AQ728,IF(A730&lt;720,720,""))</f>
        <v/>
      </c>
      <c r="B731" s="19" t="str">
        <f ca="1">IF(ISNUMBER(Lois_Levees!AR728),Lois_Levees!AR728*0.001,IF(A731=720,0,""))</f>
        <v/>
      </c>
    </row>
    <row r="732" spans="1:2" x14ac:dyDescent="0.3">
      <c r="A732" s="19" t="str">
        <f ca="1">IF(ISNUMBER(Lois_Levees!AQ729),Lois_Levees!AQ729,IF(A731&lt;720,720,""))</f>
        <v/>
      </c>
      <c r="B732" s="19" t="str">
        <f ca="1">IF(ISNUMBER(Lois_Levees!AR729),Lois_Levees!AR729*0.001,IF(A732=720,0,""))</f>
        <v/>
      </c>
    </row>
    <row r="733" spans="1:2" x14ac:dyDescent="0.3">
      <c r="A733" s="19" t="str">
        <f ca="1">IF(ISNUMBER(Lois_Levees!AQ730),Lois_Levees!AQ730,IF(A732&lt;720,720,""))</f>
        <v/>
      </c>
      <c r="B733" s="19" t="str">
        <f ca="1">IF(ISNUMBER(Lois_Levees!AR730),Lois_Levees!AR730*0.001,IF(A733=720,0,""))</f>
        <v/>
      </c>
    </row>
    <row r="734" spans="1:2" x14ac:dyDescent="0.3">
      <c r="A734" s="19" t="str">
        <f ca="1">IF(ISNUMBER(Lois_Levees!AQ731),Lois_Levees!AQ731,IF(A733&lt;720,720,""))</f>
        <v/>
      </c>
      <c r="B734" s="19" t="str">
        <f ca="1">IF(ISNUMBER(Lois_Levees!AR731),Lois_Levees!AR731*0.001,IF(A734=720,0,""))</f>
        <v/>
      </c>
    </row>
    <row r="735" spans="1:2" x14ac:dyDescent="0.3">
      <c r="A735" s="19" t="str">
        <f ca="1">IF(ISNUMBER(Lois_Levees!AQ732),Lois_Levees!AQ732,IF(A734&lt;720,720,""))</f>
        <v/>
      </c>
      <c r="B735" s="19" t="str">
        <f ca="1">IF(ISNUMBER(Lois_Levees!AR732),Lois_Levees!AR732*0.001,IF(A735=720,0,""))</f>
        <v/>
      </c>
    </row>
    <row r="736" spans="1:2" x14ac:dyDescent="0.3">
      <c r="A736" s="19" t="str">
        <f ca="1">IF(ISNUMBER(Lois_Levees!AQ733),Lois_Levees!AQ733,IF(A735&lt;720,720,""))</f>
        <v/>
      </c>
      <c r="B736" s="19" t="str">
        <f ca="1">IF(ISNUMBER(Lois_Levees!AR733),Lois_Levees!AR733*0.001,IF(A736=720,0,""))</f>
        <v/>
      </c>
    </row>
    <row r="737" spans="1:2" x14ac:dyDescent="0.3">
      <c r="A737" s="19" t="str">
        <f ca="1">IF(ISNUMBER(Lois_Levees!AQ734),Lois_Levees!AQ734,IF(A736&lt;720,720,""))</f>
        <v/>
      </c>
      <c r="B737" s="19" t="str">
        <f ca="1">IF(ISNUMBER(Lois_Levees!AR734),Lois_Levees!AR734*0.001,IF(A737=720,0,""))</f>
        <v/>
      </c>
    </row>
    <row r="738" spans="1:2" x14ac:dyDescent="0.3">
      <c r="A738" s="19" t="str">
        <f ca="1">IF(ISNUMBER(Lois_Levees!AQ735),Lois_Levees!AQ735,IF(A737&lt;720,720,""))</f>
        <v/>
      </c>
      <c r="B738" s="19" t="str">
        <f ca="1">IF(ISNUMBER(Lois_Levees!AR735),Lois_Levees!AR735*0.001,IF(A738=720,0,""))</f>
        <v/>
      </c>
    </row>
    <row r="739" spans="1:2" x14ac:dyDescent="0.3">
      <c r="A739" s="19" t="str">
        <f ca="1">IF(ISNUMBER(Lois_Levees!AQ736),Lois_Levees!AQ736,IF(A738&lt;720,720,""))</f>
        <v/>
      </c>
      <c r="B739" s="19" t="str">
        <f ca="1">IF(ISNUMBER(Lois_Levees!AR736),Lois_Levees!AR736*0.001,IF(A739=720,0,""))</f>
        <v/>
      </c>
    </row>
    <row r="740" spans="1:2" x14ac:dyDescent="0.3">
      <c r="A740" s="19" t="str">
        <f ca="1">IF(ISNUMBER(Lois_Levees!AQ737),Lois_Levees!AQ737,IF(A739&lt;720,720,""))</f>
        <v/>
      </c>
      <c r="B740" s="19" t="str">
        <f ca="1">IF(ISNUMBER(Lois_Levees!AR737),Lois_Levees!AR737*0.001,IF(A740=720,0,""))</f>
        <v/>
      </c>
    </row>
    <row r="741" spans="1:2" x14ac:dyDescent="0.3">
      <c r="A741" s="19" t="str">
        <f ca="1">IF(ISNUMBER(Lois_Levees!AQ738),Lois_Levees!AQ738,IF(A740&lt;720,720,""))</f>
        <v/>
      </c>
      <c r="B741" s="19" t="str">
        <f ca="1">IF(ISNUMBER(Lois_Levees!AR738),Lois_Levees!AR738*0.001,IF(A741=720,0,""))</f>
        <v/>
      </c>
    </row>
    <row r="742" spans="1:2" x14ac:dyDescent="0.3">
      <c r="A742" s="19" t="str">
        <f ca="1">IF(ISNUMBER(Lois_Levees!AQ739),Lois_Levees!AQ739,IF(A741&lt;720,720,""))</f>
        <v/>
      </c>
      <c r="B742" s="19" t="str">
        <f ca="1">IF(ISNUMBER(Lois_Levees!AR739),Lois_Levees!AR739*0.001,IF(A742=720,0,""))</f>
        <v/>
      </c>
    </row>
    <row r="743" spans="1:2" x14ac:dyDescent="0.3">
      <c r="A743" s="19" t="str">
        <f ca="1">IF(ISNUMBER(Lois_Levees!AQ740),Lois_Levees!AQ740,IF(A742&lt;720,720,""))</f>
        <v/>
      </c>
      <c r="B743" s="19" t="str">
        <f ca="1">IF(ISNUMBER(Lois_Levees!AR740),Lois_Levees!AR740*0.001,IF(A743=720,0,""))</f>
        <v/>
      </c>
    </row>
    <row r="744" spans="1:2" x14ac:dyDescent="0.3">
      <c r="A744" s="19" t="str">
        <f ca="1">IF(ISNUMBER(Lois_Levees!AQ741),Lois_Levees!AQ741,IF(A743&lt;720,720,""))</f>
        <v/>
      </c>
      <c r="B744" s="19" t="str">
        <f ca="1">IF(ISNUMBER(Lois_Levees!AR741),Lois_Levees!AR741*0.001,IF(A744=720,0,""))</f>
        <v/>
      </c>
    </row>
    <row r="745" spans="1:2" x14ac:dyDescent="0.3">
      <c r="A745" s="19" t="str">
        <f ca="1">IF(ISNUMBER(Lois_Levees!AQ742),Lois_Levees!AQ742,IF(A744&lt;720,720,""))</f>
        <v/>
      </c>
      <c r="B745" s="19" t="str">
        <f ca="1">IF(ISNUMBER(Lois_Levees!AR742),Lois_Levees!AR742*0.001,IF(A745=720,0,""))</f>
        <v/>
      </c>
    </row>
    <row r="746" spans="1:2" x14ac:dyDescent="0.3">
      <c r="A746" s="19" t="str">
        <f ca="1">IF(ISNUMBER(Lois_Levees!AQ743),Lois_Levees!AQ743,IF(A745&lt;720,720,""))</f>
        <v/>
      </c>
      <c r="B746" s="19" t="str">
        <f ca="1">IF(ISNUMBER(Lois_Levees!AR743),Lois_Levees!AR743*0.001,IF(A746=720,0,""))</f>
        <v/>
      </c>
    </row>
    <row r="747" spans="1:2" x14ac:dyDescent="0.3">
      <c r="A747" s="19" t="str">
        <f ca="1">IF(ISNUMBER(Lois_Levees!AQ744),Lois_Levees!AQ744,IF(A746&lt;720,720,""))</f>
        <v/>
      </c>
      <c r="B747" s="19" t="str">
        <f ca="1">IF(ISNUMBER(Lois_Levees!AR744),Lois_Levees!AR744*0.001,IF(A747=720,0,""))</f>
        <v/>
      </c>
    </row>
    <row r="748" spans="1:2" x14ac:dyDescent="0.3">
      <c r="A748" s="19" t="str">
        <f ca="1">IF(ISNUMBER(Lois_Levees!AQ745),Lois_Levees!AQ745,IF(A747&lt;720,720,""))</f>
        <v/>
      </c>
      <c r="B748" s="19" t="str">
        <f ca="1">IF(ISNUMBER(Lois_Levees!AR745),Lois_Levees!AR745*0.001,IF(A748=720,0,""))</f>
        <v/>
      </c>
    </row>
    <row r="749" spans="1:2" x14ac:dyDescent="0.3">
      <c r="A749" s="19" t="str">
        <f ca="1">IF(ISNUMBER(Lois_Levees!AQ746),Lois_Levees!AQ746,IF(A748&lt;720,720,""))</f>
        <v/>
      </c>
      <c r="B749" s="19" t="str">
        <f ca="1">IF(ISNUMBER(Lois_Levees!AR746),Lois_Levees!AR746*0.001,IF(A749=720,0,""))</f>
        <v/>
      </c>
    </row>
    <row r="750" spans="1:2" x14ac:dyDescent="0.3">
      <c r="A750" s="19" t="str">
        <f ca="1">IF(ISNUMBER(Lois_Levees!AQ747),Lois_Levees!AQ747,IF(A749&lt;720,720,""))</f>
        <v/>
      </c>
      <c r="B750" s="19" t="str">
        <f ca="1">IF(ISNUMBER(Lois_Levees!AR747),Lois_Levees!AR747*0.001,IF(A750=720,0,""))</f>
        <v/>
      </c>
    </row>
    <row r="751" spans="1:2" x14ac:dyDescent="0.3">
      <c r="A751" s="19" t="str">
        <f ca="1">IF(ISNUMBER(Lois_Levees!AQ748),Lois_Levees!AQ748,IF(A750&lt;720,720,""))</f>
        <v/>
      </c>
      <c r="B751" s="19" t="str">
        <f ca="1">IF(ISNUMBER(Lois_Levees!AR748),Lois_Levees!AR748*0.001,IF(A751=720,0,""))</f>
        <v/>
      </c>
    </row>
    <row r="752" spans="1:2" x14ac:dyDescent="0.3">
      <c r="A752" s="19" t="str">
        <f ca="1">IF(ISNUMBER(Lois_Levees!AQ749),Lois_Levees!AQ749,IF(A751&lt;720,720,""))</f>
        <v/>
      </c>
      <c r="B752" s="19" t="str">
        <f ca="1">IF(ISNUMBER(Lois_Levees!AR749),Lois_Levees!AR749*0.001,IF(A752=720,0,""))</f>
        <v/>
      </c>
    </row>
    <row r="753" spans="1:2" x14ac:dyDescent="0.3">
      <c r="A753" s="19" t="str">
        <f ca="1">IF(ISNUMBER(Lois_Levees!AQ750),Lois_Levees!AQ750,IF(A752&lt;720,720,""))</f>
        <v/>
      </c>
      <c r="B753" s="19" t="str">
        <f ca="1">IF(ISNUMBER(Lois_Levees!AR750),Lois_Levees!AR750*0.001,IF(A753=720,0,""))</f>
        <v/>
      </c>
    </row>
    <row r="754" spans="1:2" x14ac:dyDescent="0.3">
      <c r="A754" s="19" t="str">
        <f ca="1">IF(ISNUMBER(Lois_Levees!AQ751),Lois_Levees!AQ751,IF(A753&lt;720,720,""))</f>
        <v/>
      </c>
      <c r="B754" s="19" t="str">
        <f ca="1">IF(ISNUMBER(Lois_Levees!AR751),Lois_Levees!AR751*0.001,IF(A754=720,0,""))</f>
        <v/>
      </c>
    </row>
    <row r="755" spans="1:2" x14ac:dyDescent="0.3">
      <c r="A755" s="19" t="str">
        <f ca="1">IF(ISNUMBER(Lois_Levees!AQ752),Lois_Levees!AQ752,IF(A754&lt;720,720,""))</f>
        <v/>
      </c>
      <c r="B755" s="19" t="str">
        <f ca="1">IF(ISNUMBER(Lois_Levees!AR752),Lois_Levees!AR752*0.001,IF(A755=720,0,""))</f>
        <v/>
      </c>
    </row>
    <row r="756" spans="1:2" x14ac:dyDescent="0.3">
      <c r="A756" s="19" t="str">
        <f ca="1">IF(ISNUMBER(Lois_Levees!AQ753),Lois_Levees!AQ753,IF(A755&lt;720,720,""))</f>
        <v/>
      </c>
      <c r="B756" s="19" t="str">
        <f ca="1">IF(ISNUMBER(Lois_Levees!AR753),Lois_Levees!AR753*0.001,IF(A756=720,0,""))</f>
        <v/>
      </c>
    </row>
    <row r="757" spans="1:2" x14ac:dyDescent="0.3">
      <c r="A757" s="19" t="str">
        <f ca="1">IF(ISNUMBER(Lois_Levees!AQ754),Lois_Levees!AQ754,IF(A756&lt;720,720,""))</f>
        <v/>
      </c>
      <c r="B757" s="19" t="str">
        <f ca="1">IF(ISNUMBER(Lois_Levees!AR754),Lois_Levees!AR754*0.001,IF(A757=720,0,""))</f>
        <v/>
      </c>
    </row>
    <row r="758" spans="1:2" x14ac:dyDescent="0.3">
      <c r="A758" s="19" t="str">
        <f ca="1">IF(ISNUMBER(Lois_Levees!AQ755),Lois_Levees!AQ755,IF(A757&lt;720,720,""))</f>
        <v/>
      </c>
      <c r="B758" s="19" t="str">
        <f ca="1">IF(ISNUMBER(Lois_Levees!AR755),Lois_Levees!AR755*0.001,IF(A758=720,0,""))</f>
        <v/>
      </c>
    </row>
    <row r="759" spans="1:2" x14ac:dyDescent="0.3">
      <c r="A759" s="19" t="str">
        <f ca="1">IF(ISNUMBER(Lois_Levees!AQ756),Lois_Levees!AQ756,IF(A758&lt;720,720,""))</f>
        <v/>
      </c>
      <c r="B759" s="19" t="str">
        <f ca="1">IF(ISNUMBER(Lois_Levees!AR756),Lois_Levees!AR756*0.001,IF(A759=720,0,""))</f>
        <v/>
      </c>
    </row>
    <row r="760" spans="1:2" x14ac:dyDescent="0.3">
      <c r="A760" s="19" t="str">
        <f ca="1">IF(ISNUMBER(Lois_Levees!AQ757),Lois_Levees!AQ757,IF(A759&lt;720,720,""))</f>
        <v/>
      </c>
      <c r="B760" s="19" t="str">
        <f ca="1">IF(ISNUMBER(Lois_Levees!AR757),Lois_Levees!AR757*0.001,IF(A760=720,0,""))</f>
        <v/>
      </c>
    </row>
    <row r="761" spans="1:2" x14ac:dyDescent="0.3">
      <c r="A761" s="19" t="str">
        <f ca="1">IF(ISNUMBER(Lois_Levees!AQ758),Lois_Levees!AQ758,IF(A760&lt;720,720,""))</f>
        <v/>
      </c>
      <c r="B761" s="19" t="str">
        <f ca="1">IF(ISNUMBER(Lois_Levees!AR758),Lois_Levees!AR758*0.001,IF(A761=720,0,""))</f>
        <v/>
      </c>
    </row>
    <row r="762" spans="1:2" x14ac:dyDescent="0.3">
      <c r="A762" s="19" t="str">
        <f ca="1">IF(ISNUMBER(Lois_Levees!AQ759),Lois_Levees!AQ759,IF(A761&lt;720,720,""))</f>
        <v/>
      </c>
      <c r="B762" s="19" t="str">
        <f ca="1">IF(ISNUMBER(Lois_Levees!AR759),Lois_Levees!AR759*0.001,IF(A762=720,0,""))</f>
        <v/>
      </c>
    </row>
    <row r="763" spans="1:2" x14ac:dyDescent="0.3">
      <c r="A763" s="19" t="str">
        <f ca="1">IF(ISNUMBER(Lois_Levees!AQ760),Lois_Levees!AQ760,IF(A762&lt;720,720,""))</f>
        <v/>
      </c>
      <c r="B763" s="19" t="str">
        <f ca="1">IF(ISNUMBER(Lois_Levees!AR760),Lois_Levees!AR760*0.001,IF(A763=720,0,""))</f>
        <v/>
      </c>
    </row>
    <row r="764" spans="1:2" x14ac:dyDescent="0.3">
      <c r="A764" s="19" t="str">
        <f ca="1">IF(ISNUMBER(Lois_Levees!AQ761),Lois_Levees!AQ761,IF(A763&lt;720,720,""))</f>
        <v/>
      </c>
      <c r="B764" s="19" t="str">
        <f ca="1">IF(ISNUMBER(Lois_Levees!AR761),Lois_Levees!AR761*0.001,IF(A764=720,0,""))</f>
        <v/>
      </c>
    </row>
    <row r="765" spans="1:2" x14ac:dyDescent="0.3">
      <c r="A765" s="19" t="str">
        <f ca="1">IF(ISNUMBER(Lois_Levees!AQ762),Lois_Levees!AQ762,IF(A764&lt;720,720,""))</f>
        <v/>
      </c>
      <c r="B765" s="19" t="str">
        <f ca="1">IF(ISNUMBER(Lois_Levees!AR762),Lois_Levees!AR762*0.001,IF(A765=720,0,""))</f>
        <v/>
      </c>
    </row>
    <row r="766" spans="1:2" x14ac:dyDescent="0.3">
      <c r="A766" s="19" t="str">
        <f ca="1">IF(ISNUMBER(Lois_Levees!AQ763),Lois_Levees!AQ763,IF(A765&lt;720,720,""))</f>
        <v/>
      </c>
      <c r="B766" s="19" t="str">
        <f ca="1">IF(ISNUMBER(Lois_Levees!AR763),Lois_Levees!AR763*0.001,IF(A766=720,0,""))</f>
        <v/>
      </c>
    </row>
    <row r="767" spans="1:2" x14ac:dyDescent="0.3">
      <c r="A767" s="19" t="str">
        <f ca="1">IF(ISNUMBER(Lois_Levees!AQ764),Lois_Levees!AQ764,IF(A766&lt;720,720,""))</f>
        <v/>
      </c>
      <c r="B767" s="19" t="str">
        <f ca="1">IF(ISNUMBER(Lois_Levees!AR764),Lois_Levees!AR764*0.001,IF(A767=720,0,""))</f>
        <v/>
      </c>
    </row>
    <row r="768" spans="1:2" x14ac:dyDescent="0.3">
      <c r="A768" s="19" t="str">
        <f ca="1">IF(ISNUMBER(Lois_Levees!AQ765),Lois_Levees!AQ765,IF(A767&lt;720,720,""))</f>
        <v/>
      </c>
      <c r="B768" s="19" t="str">
        <f ca="1">IF(ISNUMBER(Lois_Levees!AR765),Lois_Levees!AR765*0.001,IF(A768=720,0,""))</f>
        <v/>
      </c>
    </row>
    <row r="769" spans="1:2" x14ac:dyDescent="0.3">
      <c r="A769" s="19" t="str">
        <f ca="1">IF(ISNUMBER(Lois_Levees!AQ766),Lois_Levees!AQ766,IF(A768&lt;720,720,""))</f>
        <v/>
      </c>
      <c r="B769" s="19" t="str">
        <f ca="1">IF(ISNUMBER(Lois_Levees!AR766),Lois_Levees!AR766*0.001,IF(A769=720,0,""))</f>
        <v/>
      </c>
    </row>
    <row r="770" spans="1:2" x14ac:dyDescent="0.3">
      <c r="A770" s="19" t="str">
        <f ca="1">IF(ISNUMBER(Lois_Levees!AQ767),Lois_Levees!AQ767,IF(A769&lt;720,720,""))</f>
        <v/>
      </c>
      <c r="B770" s="19" t="str">
        <f ca="1">IF(ISNUMBER(Lois_Levees!AR767),Lois_Levees!AR767*0.001,IF(A770=720,0,""))</f>
        <v/>
      </c>
    </row>
    <row r="771" spans="1:2" x14ac:dyDescent="0.3">
      <c r="A771" s="19" t="str">
        <f ca="1">IF(ISNUMBER(Lois_Levees!AQ768),Lois_Levees!AQ768,IF(A770&lt;720,720,""))</f>
        <v/>
      </c>
      <c r="B771" s="19" t="str">
        <f ca="1">IF(ISNUMBER(Lois_Levees!AR768),Lois_Levees!AR768*0.001,IF(A771=720,0,""))</f>
        <v/>
      </c>
    </row>
    <row r="772" spans="1:2" x14ac:dyDescent="0.3">
      <c r="A772" s="19" t="str">
        <f ca="1">IF(ISNUMBER(Lois_Levees!AQ769),Lois_Levees!AQ769,IF(A771&lt;720,720,""))</f>
        <v/>
      </c>
      <c r="B772" s="19" t="str">
        <f ca="1">IF(ISNUMBER(Lois_Levees!AR769),Lois_Levees!AR769*0.001,IF(A772=720,0,""))</f>
        <v/>
      </c>
    </row>
    <row r="773" spans="1:2" x14ac:dyDescent="0.3">
      <c r="A773" s="19" t="str">
        <f ca="1">IF(ISNUMBER(Lois_Levees!AQ770),Lois_Levees!AQ770,IF(A772&lt;720,720,""))</f>
        <v/>
      </c>
      <c r="B773" s="19" t="str">
        <f ca="1">IF(ISNUMBER(Lois_Levees!AR770),Lois_Levees!AR770*0.001,IF(A773=720,0,""))</f>
        <v/>
      </c>
    </row>
    <row r="774" spans="1:2" x14ac:dyDescent="0.3">
      <c r="A774" s="19" t="str">
        <f ca="1">IF(ISNUMBER(Lois_Levees!AQ771),Lois_Levees!AQ771,IF(A773&lt;720,720,""))</f>
        <v/>
      </c>
      <c r="B774" s="19" t="str">
        <f ca="1">IF(ISNUMBER(Lois_Levees!AR771),Lois_Levees!AR771*0.001,IF(A774=720,0,""))</f>
        <v/>
      </c>
    </row>
    <row r="775" spans="1:2" x14ac:dyDescent="0.3">
      <c r="A775" s="19" t="str">
        <f ca="1">IF(ISNUMBER(Lois_Levees!AQ772),Lois_Levees!AQ772,IF(A774&lt;720,720,""))</f>
        <v/>
      </c>
      <c r="B775" s="19" t="str">
        <f ca="1">IF(ISNUMBER(Lois_Levees!AR772),Lois_Levees!AR772*0.001,IF(A775=720,0,""))</f>
        <v/>
      </c>
    </row>
    <row r="776" spans="1:2" x14ac:dyDescent="0.3">
      <c r="A776" s="19" t="str">
        <f ca="1">IF(ISNUMBER(Lois_Levees!AQ773),Lois_Levees!AQ773,IF(A775&lt;720,720,""))</f>
        <v/>
      </c>
      <c r="B776" s="19" t="str">
        <f ca="1">IF(ISNUMBER(Lois_Levees!AR773),Lois_Levees!AR773*0.001,IF(A776=720,0,""))</f>
        <v/>
      </c>
    </row>
    <row r="777" spans="1:2" x14ac:dyDescent="0.3">
      <c r="A777" s="19" t="str">
        <f ca="1">IF(ISNUMBER(Lois_Levees!AQ774),Lois_Levees!AQ774,IF(A776&lt;720,720,""))</f>
        <v/>
      </c>
      <c r="B777" s="19" t="str">
        <f ca="1">IF(ISNUMBER(Lois_Levees!AR774),Lois_Levees!AR774*0.001,IF(A777=720,0,""))</f>
        <v/>
      </c>
    </row>
    <row r="778" spans="1:2" x14ac:dyDescent="0.3">
      <c r="A778" s="19" t="str">
        <f ca="1">IF(ISNUMBER(Lois_Levees!AQ775),Lois_Levees!AQ775,IF(A777&lt;720,720,""))</f>
        <v/>
      </c>
      <c r="B778" s="19" t="str">
        <f ca="1">IF(ISNUMBER(Lois_Levees!AR775),Lois_Levees!AR775*0.001,IF(A778=720,0,""))</f>
        <v/>
      </c>
    </row>
    <row r="779" spans="1:2" x14ac:dyDescent="0.3">
      <c r="A779" s="19" t="str">
        <f ca="1">IF(ISNUMBER(Lois_Levees!AQ776),Lois_Levees!AQ776,IF(A778&lt;720,720,""))</f>
        <v/>
      </c>
      <c r="B779" s="19" t="str">
        <f ca="1">IF(ISNUMBER(Lois_Levees!AR776),Lois_Levees!AR776*0.001,IF(A779=720,0,""))</f>
        <v/>
      </c>
    </row>
    <row r="780" spans="1:2" x14ac:dyDescent="0.3">
      <c r="A780" s="19" t="str">
        <f ca="1">IF(ISNUMBER(Lois_Levees!AQ777),Lois_Levees!AQ777,IF(A779&lt;720,720,""))</f>
        <v/>
      </c>
      <c r="B780" s="19" t="str">
        <f ca="1">IF(ISNUMBER(Lois_Levees!AR777),Lois_Levees!AR777*0.001,IF(A780=720,0,""))</f>
        <v/>
      </c>
    </row>
    <row r="781" spans="1:2" x14ac:dyDescent="0.3">
      <c r="A781" s="19" t="str">
        <f ca="1">IF(ISNUMBER(Lois_Levees!AQ778),Lois_Levees!AQ778,IF(A780&lt;720,720,""))</f>
        <v/>
      </c>
      <c r="B781" s="19" t="str">
        <f ca="1">IF(ISNUMBER(Lois_Levees!AR778),Lois_Levees!AR778*0.001,IF(A781=720,0,""))</f>
        <v/>
      </c>
    </row>
    <row r="782" spans="1:2" x14ac:dyDescent="0.3">
      <c r="A782" s="19" t="str">
        <f ca="1">IF(ISNUMBER(Lois_Levees!AQ779),Lois_Levees!AQ779,IF(A781&lt;720,720,""))</f>
        <v/>
      </c>
      <c r="B782" s="19" t="str">
        <f ca="1">IF(ISNUMBER(Lois_Levees!AR779),Lois_Levees!AR779*0.001,IF(A782=720,0,""))</f>
        <v/>
      </c>
    </row>
    <row r="783" spans="1:2" x14ac:dyDescent="0.3">
      <c r="A783" s="19" t="str">
        <f ca="1">IF(ISNUMBER(Lois_Levees!AQ780),Lois_Levees!AQ780,IF(A782&lt;720,720,""))</f>
        <v/>
      </c>
      <c r="B783" s="19" t="str">
        <f ca="1">IF(ISNUMBER(Lois_Levees!AR780),Lois_Levees!AR780*0.001,IF(A783=720,0,""))</f>
        <v/>
      </c>
    </row>
    <row r="784" spans="1:2" x14ac:dyDescent="0.3">
      <c r="A784" s="19" t="str">
        <f ca="1">IF(ISNUMBER(Lois_Levees!AQ781),Lois_Levees!AQ781,IF(A783&lt;720,720,""))</f>
        <v/>
      </c>
      <c r="B784" s="19" t="str">
        <f ca="1">IF(ISNUMBER(Lois_Levees!AR781),Lois_Levees!AR781*0.001,IF(A784=720,0,""))</f>
        <v/>
      </c>
    </row>
    <row r="785" spans="1:2" x14ac:dyDescent="0.3">
      <c r="A785" s="19" t="str">
        <f ca="1">IF(ISNUMBER(Lois_Levees!AQ782),Lois_Levees!AQ782,IF(A784&lt;720,720,""))</f>
        <v/>
      </c>
      <c r="B785" s="19" t="str">
        <f ca="1">IF(ISNUMBER(Lois_Levees!AR782),Lois_Levees!AR782*0.001,IF(A785=720,0,""))</f>
        <v/>
      </c>
    </row>
    <row r="786" spans="1:2" x14ac:dyDescent="0.3">
      <c r="A786" s="19" t="str">
        <f ca="1">IF(ISNUMBER(Lois_Levees!AQ783),Lois_Levees!AQ783,IF(A785&lt;720,720,""))</f>
        <v/>
      </c>
      <c r="B786" s="19" t="str">
        <f ca="1">IF(ISNUMBER(Lois_Levees!AR783),Lois_Levees!AR783*0.001,IF(A786=720,0,""))</f>
        <v/>
      </c>
    </row>
    <row r="787" spans="1:2" x14ac:dyDescent="0.3">
      <c r="A787" s="19" t="str">
        <f ca="1">IF(ISNUMBER(Lois_Levees!AQ784),Lois_Levees!AQ784,IF(A786&lt;720,720,""))</f>
        <v/>
      </c>
      <c r="B787" s="19" t="str">
        <f ca="1">IF(ISNUMBER(Lois_Levees!AR784),Lois_Levees!AR784*0.001,IF(A787=720,0,""))</f>
        <v/>
      </c>
    </row>
    <row r="788" spans="1:2" x14ac:dyDescent="0.3">
      <c r="A788" s="19" t="str">
        <f ca="1">IF(ISNUMBER(Lois_Levees!AQ785),Lois_Levees!AQ785,IF(A787&lt;720,720,""))</f>
        <v/>
      </c>
      <c r="B788" s="19" t="str">
        <f ca="1">IF(ISNUMBER(Lois_Levees!AR785),Lois_Levees!AR785*0.001,IF(A788=720,0,""))</f>
        <v/>
      </c>
    </row>
    <row r="789" spans="1:2" x14ac:dyDescent="0.3">
      <c r="A789" s="19" t="str">
        <f ca="1">IF(ISNUMBER(Lois_Levees!AQ786),Lois_Levees!AQ786,IF(A788&lt;720,720,""))</f>
        <v/>
      </c>
      <c r="B789" s="19" t="str">
        <f ca="1">IF(ISNUMBER(Lois_Levees!AR786),Lois_Levees!AR786*0.001,IF(A789=720,0,""))</f>
        <v/>
      </c>
    </row>
    <row r="790" spans="1:2" x14ac:dyDescent="0.3">
      <c r="A790" s="19" t="str">
        <f ca="1">IF(ISNUMBER(Lois_Levees!AQ787),Lois_Levees!AQ787,IF(A789&lt;720,720,""))</f>
        <v/>
      </c>
      <c r="B790" s="19" t="str">
        <f ca="1">IF(ISNUMBER(Lois_Levees!AR787),Lois_Levees!AR787*0.001,IF(A790=720,0,""))</f>
        <v/>
      </c>
    </row>
    <row r="791" spans="1:2" x14ac:dyDescent="0.3">
      <c r="A791" s="19" t="str">
        <f ca="1">IF(ISNUMBER(Lois_Levees!AQ788),Lois_Levees!AQ788,IF(A790&lt;720,720,""))</f>
        <v/>
      </c>
      <c r="B791" s="19" t="str">
        <f ca="1">IF(ISNUMBER(Lois_Levees!AR788),Lois_Levees!AR788*0.001,IF(A791=720,0,""))</f>
        <v/>
      </c>
    </row>
    <row r="792" spans="1:2" x14ac:dyDescent="0.3">
      <c r="A792" s="19" t="str">
        <f ca="1">IF(ISNUMBER(Lois_Levees!AQ789),Lois_Levees!AQ789,IF(A791&lt;720,720,""))</f>
        <v/>
      </c>
      <c r="B792" s="19" t="str">
        <f ca="1">IF(ISNUMBER(Lois_Levees!AR789),Lois_Levees!AR789*0.001,IF(A792=720,0,""))</f>
        <v/>
      </c>
    </row>
    <row r="793" spans="1:2" x14ac:dyDescent="0.3">
      <c r="A793" s="19" t="str">
        <f ca="1">IF(ISNUMBER(Lois_Levees!AQ790),Lois_Levees!AQ790,IF(A792&lt;720,720,""))</f>
        <v/>
      </c>
      <c r="B793" s="19" t="str">
        <f ca="1">IF(ISNUMBER(Lois_Levees!AR790),Lois_Levees!AR790*0.001,IF(A793=720,0,""))</f>
        <v/>
      </c>
    </row>
    <row r="794" spans="1:2" x14ac:dyDescent="0.3">
      <c r="A794" s="19" t="str">
        <f ca="1">IF(ISNUMBER(Lois_Levees!AQ791),Lois_Levees!AQ791,IF(A793&lt;720,720,""))</f>
        <v/>
      </c>
      <c r="B794" s="19" t="str">
        <f ca="1">IF(ISNUMBER(Lois_Levees!AR791),Lois_Levees!AR791*0.001,IF(A794=720,0,""))</f>
        <v/>
      </c>
    </row>
    <row r="795" spans="1:2" x14ac:dyDescent="0.3">
      <c r="A795" s="19" t="str">
        <f ca="1">IF(ISNUMBER(Lois_Levees!AQ792),Lois_Levees!AQ792,IF(A794&lt;720,720,""))</f>
        <v/>
      </c>
      <c r="B795" s="19" t="str">
        <f ca="1">IF(ISNUMBER(Lois_Levees!AR792),Lois_Levees!AR792*0.001,IF(A795=720,0,""))</f>
        <v/>
      </c>
    </row>
    <row r="796" spans="1:2" x14ac:dyDescent="0.3">
      <c r="A796" s="19" t="str">
        <f ca="1">IF(ISNUMBER(Lois_Levees!AQ793),Lois_Levees!AQ793,IF(A795&lt;720,720,""))</f>
        <v/>
      </c>
      <c r="B796" s="19" t="str">
        <f ca="1">IF(ISNUMBER(Lois_Levees!AR793),Lois_Levees!AR793*0.001,IF(A796=720,0,""))</f>
        <v/>
      </c>
    </row>
    <row r="797" spans="1:2" x14ac:dyDescent="0.3">
      <c r="A797" s="19" t="str">
        <f ca="1">IF(ISNUMBER(Lois_Levees!AQ794),Lois_Levees!AQ794,IF(A796&lt;720,720,""))</f>
        <v/>
      </c>
      <c r="B797" s="19" t="str">
        <f ca="1">IF(ISNUMBER(Lois_Levees!AR794),Lois_Levees!AR794*0.001,IF(A797=720,0,""))</f>
        <v/>
      </c>
    </row>
    <row r="798" spans="1:2" x14ac:dyDescent="0.3">
      <c r="A798" s="19" t="str">
        <f ca="1">IF(ISNUMBER(Lois_Levees!AQ795),Lois_Levees!AQ795,IF(A797&lt;720,720,""))</f>
        <v/>
      </c>
      <c r="B798" s="19" t="str">
        <f ca="1">IF(ISNUMBER(Lois_Levees!AR795),Lois_Levees!AR795*0.001,IF(A798=720,0,""))</f>
        <v/>
      </c>
    </row>
    <row r="799" spans="1:2" x14ac:dyDescent="0.3">
      <c r="A799" s="19" t="str">
        <f ca="1">IF(ISNUMBER(Lois_Levees!AQ796),Lois_Levees!AQ796,IF(A798&lt;720,720,""))</f>
        <v/>
      </c>
      <c r="B799" s="19" t="str">
        <f ca="1">IF(ISNUMBER(Lois_Levees!AR796),Lois_Levees!AR796*0.001,IF(A799=720,0,""))</f>
        <v/>
      </c>
    </row>
    <row r="800" spans="1:2" x14ac:dyDescent="0.3">
      <c r="A800" s="19" t="str">
        <f ca="1">IF(ISNUMBER(Lois_Levees!AQ797),Lois_Levees!AQ797,IF(A799&lt;720,720,""))</f>
        <v/>
      </c>
      <c r="B800" s="19" t="str">
        <f ca="1">IF(ISNUMBER(Lois_Levees!AR797),Lois_Levees!AR797*0.001,IF(A800=720,0,""))</f>
        <v/>
      </c>
    </row>
    <row r="801" spans="1:2" x14ac:dyDescent="0.3">
      <c r="A801" s="19" t="str">
        <f ca="1">IF(ISNUMBER(Lois_Levees!AQ798),Lois_Levees!AQ798,IF(A800&lt;720,720,""))</f>
        <v/>
      </c>
      <c r="B801" s="19" t="str">
        <f ca="1">IF(ISNUMBER(Lois_Levees!AR798),Lois_Levees!AR798*0.001,IF(A801=720,0,""))</f>
        <v/>
      </c>
    </row>
    <row r="802" spans="1:2" x14ac:dyDescent="0.3">
      <c r="A802" s="19" t="str">
        <f ca="1">IF(ISNUMBER(Lois_Levees!AQ799),Lois_Levees!AQ799,IF(A801&lt;720,720,""))</f>
        <v/>
      </c>
      <c r="B802" s="19" t="str">
        <f ca="1">IF(ISNUMBER(Lois_Levees!AR799),Lois_Levees!AR799*0.001,IF(A802=720,0,""))</f>
        <v/>
      </c>
    </row>
    <row r="803" spans="1:2" x14ac:dyDescent="0.3">
      <c r="A803" s="19" t="str">
        <f ca="1">IF(ISNUMBER(Lois_Levees!AQ800),Lois_Levees!AQ800,IF(A802&lt;720,720,""))</f>
        <v/>
      </c>
      <c r="B803" s="19" t="str">
        <f ca="1">IF(ISNUMBER(Lois_Levees!AR800),Lois_Levees!AR800*0.001,IF(A803=720,0,""))</f>
        <v/>
      </c>
    </row>
    <row r="804" spans="1:2" x14ac:dyDescent="0.3">
      <c r="A804" s="19" t="str">
        <f ca="1">IF(ISNUMBER(Lois_Levees!AQ801),Lois_Levees!AQ801,IF(A803&lt;720,720,""))</f>
        <v/>
      </c>
      <c r="B804" s="19" t="str">
        <f ca="1">IF(ISNUMBER(Lois_Levees!AR801),Lois_Levees!AR801*0.001,IF(A804=720,0,""))</f>
        <v/>
      </c>
    </row>
    <row r="805" spans="1:2" x14ac:dyDescent="0.3">
      <c r="A805" s="19" t="str">
        <f ca="1">IF(ISNUMBER(Lois_Levees!AQ802),Lois_Levees!AQ802,IF(A804&lt;720,720,""))</f>
        <v/>
      </c>
      <c r="B805" s="19" t="str">
        <f ca="1">IF(ISNUMBER(Lois_Levees!AR802),Lois_Levees!AR802*0.001,IF(A805=720,0,""))</f>
        <v/>
      </c>
    </row>
    <row r="806" spans="1:2" x14ac:dyDescent="0.3">
      <c r="A806" s="19" t="str">
        <f ca="1">IF(ISNUMBER(Lois_Levees!AQ803),Lois_Levees!AQ803,IF(A805&lt;720,720,""))</f>
        <v/>
      </c>
      <c r="B806" s="19" t="str">
        <f ca="1">IF(ISNUMBER(Lois_Levees!AR803),Lois_Levees!AR803*0.001,IF(A806=720,0,""))</f>
        <v/>
      </c>
    </row>
    <row r="807" spans="1:2" x14ac:dyDescent="0.3">
      <c r="A807" s="19" t="str">
        <f ca="1">IF(ISNUMBER(Lois_Levees!AQ804),Lois_Levees!AQ804,IF(A806&lt;720,720,""))</f>
        <v/>
      </c>
      <c r="B807" s="19" t="str">
        <f ca="1">IF(ISNUMBER(Lois_Levees!AR804),Lois_Levees!AR804*0.001,IF(A807=720,0,""))</f>
        <v/>
      </c>
    </row>
    <row r="808" spans="1:2" x14ac:dyDescent="0.3">
      <c r="A808" s="19" t="str">
        <f ca="1">IF(ISNUMBER(Lois_Levees!AQ805),Lois_Levees!AQ805,IF(A807&lt;720,720,""))</f>
        <v/>
      </c>
      <c r="B808" s="19" t="str">
        <f ca="1">IF(ISNUMBER(Lois_Levees!AR805),Lois_Levees!AR805*0.001,IF(A808=720,0,""))</f>
        <v/>
      </c>
    </row>
    <row r="809" spans="1:2" x14ac:dyDescent="0.3">
      <c r="A809" s="19" t="str">
        <f ca="1">IF(ISNUMBER(Lois_Levees!AQ806),Lois_Levees!AQ806,IF(A808&lt;720,720,""))</f>
        <v/>
      </c>
      <c r="B809" s="19" t="str">
        <f ca="1">IF(ISNUMBER(Lois_Levees!AR806),Lois_Levees!AR806*0.001,IF(A809=720,0,""))</f>
        <v/>
      </c>
    </row>
    <row r="810" spans="1:2" x14ac:dyDescent="0.3">
      <c r="A810" s="19" t="str">
        <f ca="1">IF(ISNUMBER(Lois_Levees!AQ807),Lois_Levees!AQ807,IF(A809&lt;720,720,""))</f>
        <v/>
      </c>
      <c r="B810" s="19" t="str">
        <f ca="1">IF(ISNUMBER(Lois_Levees!AR807),Lois_Levees!AR807*0.001,IF(A810=720,0,""))</f>
        <v/>
      </c>
    </row>
    <row r="811" spans="1:2" x14ac:dyDescent="0.3">
      <c r="A811" s="19" t="str">
        <f ca="1">IF(ISNUMBER(Lois_Levees!AQ808),Lois_Levees!AQ808,IF(A810&lt;720,720,""))</f>
        <v/>
      </c>
      <c r="B811" s="19" t="str">
        <f ca="1">IF(ISNUMBER(Lois_Levees!AR808),Lois_Levees!AR808*0.001,IF(A811=720,0,""))</f>
        <v/>
      </c>
    </row>
    <row r="812" spans="1:2" x14ac:dyDescent="0.3">
      <c r="A812" s="19" t="str">
        <f ca="1">IF(ISNUMBER(Lois_Levees!AQ809),Lois_Levees!AQ809,IF(A811&lt;720,720,""))</f>
        <v/>
      </c>
      <c r="B812" s="19" t="str">
        <f ca="1">IF(ISNUMBER(Lois_Levees!AR809),Lois_Levees!AR809*0.001,IF(A812=720,0,""))</f>
        <v/>
      </c>
    </row>
    <row r="813" spans="1:2" x14ac:dyDescent="0.3">
      <c r="A813" s="19" t="str">
        <f ca="1">IF(ISNUMBER(Lois_Levees!AQ810),Lois_Levees!AQ810,IF(A812&lt;720,720,""))</f>
        <v/>
      </c>
      <c r="B813" s="19" t="str">
        <f ca="1">IF(ISNUMBER(Lois_Levees!AR810),Lois_Levees!AR810*0.001,IF(A813=720,0,""))</f>
        <v/>
      </c>
    </row>
    <row r="814" spans="1:2" x14ac:dyDescent="0.3">
      <c r="A814" s="19" t="str">
        <f ca="1">IF(ISNUMBER(Lois_Levees!AQ811),Lois_Levees!AQ811,IF(A813&lt;720,720,""))</f>
        <v/>
      </c>
      <c r="B814" s="19" t="str">
        <f ca="1">IF(ISNUMBER(Lois_Levees!AR811),Lois_Levees!AR811*0.001,IF(A814=720,0,""))</f>
        <v/>
      </c>
    </row>
    <row r="815" spans="1:2" x14ac:dyDescent="0.3">
      <c r="A815" s="19" t="str">
        <f ca="1">IF(ISNUMBER(Lois_Levees!AQ812),Lois_Levees!AQ812,IF(A814&lt;720,720,""))</f>
        <v/>
      </c>
      <c r="B815" s="19" t="str">
        <f ca="1">IF(ISNUMBER(Lois_Levees!AR812),Lois_Levees!AR812*0.001,IF(A815=720,0,""))</f>
        <v/>
      </c>
    </row>
    <row r="816" spans="1:2" x14ac:dyDescent="0.3">
      <c r="A816" s="19" t="str">
        <f ca="1">IF(ISNUMBER(Lois_Levees!AQ813),Lois_Levees!AQ813,IF(A815&lt;720,720,""))</f>
        <v/>
      </c>
      <c r="B816" s="19" t="str">
        <f ca="1">IF(ISNUMBER(Lois_Levees!AR813),Lois_Levees!AR813*0.001,IF(A816=720,0,""))</f>
        <v/>
      </c>
    </row>
    <row r="817" spans="1:2" x14ac:dyDescent="0.3">
      <c r="A817" s="19" t="str">
        <f ca="1">IF(ISNUMBER(Lois_Levees!AQ814),Lois_Levees!AQ814,IF(A816&lt;720,720,""))</f>
        <v/>
      </c>
      <c r="B817" s="19" t="str">
        <f ca="1">IF(ISNUMBER(Lois_Levees!AR814),Lois_Levees!AR814*0.001,IF(A817=720,0,""))</f>
        <v/>
      </c>
    </row>
    <row r="818" spans="1:2" x14ac:dyDescent="0.3">
      <c r="A818" s="19" t="str">
        <f ca="1">IF(ISNUMBER(Lois_Levees!AQ815),Lois_Levees!AQ815,IF(A817&lt;720,720,""))</f>
        <v/>
      </c>
      <c r="B818" s="19" t="str">
        <f ca="1">IF(ISNUMBER(Lois_Levees!AR815),Lois_Levees!AR815*0.001,IF(A818=720,0,""))</f>
        <v/>
      </c>
    </row>
    <row r="819" spans="1:2" x14ac:dyDescent="0.3">
      <c r="A819" s="19" t="str">
        <f ca="1">IF(ISNUMBER(Lois_Levees!AQ816),Lois_Levees!AQ816,IF(A818&lt;720,720,""))</f>
        <v/>
      </c>
      <c r="B819" s="19" t="str">
        <f ca="1">IF(ISNUMBER(Lois_Levees!AR816),Lois_Levees!AR816*0.001,IF(A819=720,0,""))</f>
        <v/>
      </c>
    </row>
    <row r="820" spans="1:2" x14ac:dyDescent="0.3">
      <c r="A820" s="19" t="str">
        <f ca="1">IF(ISNUMBER(Lois_Levees!AQ817),Lois_Levees!AQ817,IF(A819&lt;720,720,""))</f>
        <v/>
      </c>
      <c r="B820" s="19" t="str">
        <f ca="1">IF(ISNUMBER(Lois_Levees!AR817),Lois_Levees!AR817*0.001,IF(A820=720,0,""))</f>
        <v/>
      </c>
    </row>
    <row r="821" spans="1:2" x14ac:dyDescent="0.3">
      <c r="A821" s="19" t="str">
        <f ca="1">IF(ISNUMBER(Lois_Levees!AQ818),Lois_Levees!AQ818,IF(A820&lt;720,720,""))</f>
        <v/>
      </c>
      <c r="B821" s="19" t="str">
        <f ca="1">IF(ISNUMBER(Lois_Levees!AR818),Lois_Levees!AR818*0.001,IF(A821=720,0,""))</f>
        <v/>
      </c>
    </row>
    <row r="822" spans="1:2" x14ac:dyDescent="0.3">
      <c r="A822" s="19" t="str">
        <f ca="1">IF(ISNUMBER(Lois_Levees!AQ819),Lois_Levees!AQ819,IF(A821&lt;720,720,""))</f>
        <v/>
      </c>
      <c r="B822" s="19" t="str">
        <f ca="1">IF(ISNUMBER(Lois_Levees!AR819),Lois_Levees!AR819*0.001,IF(A822=720,0,""))</f>
        <v/>
      </c>
    </row>
    <row r="823" spans="1:2" x14ac:dyDescent="0.3">
      <c r="A823" s="19" t="str">
        <f ca="1">IF(ISNUMBER(Lois_Levees!AQ820),Lois_Levees!AQ820,IF(A822&lt;720,720,""))</f>
        <v/>
      </c>
      <c r="B823" s="19" t="str">
        <f ca="1">IF(ISNUMBER(Lois_Levees!AR820),Lois_Levees!AR820*0.001,IF(A823=720,0,""))</f>
        <v/>
      </c>
    </row>
    <row r="824" spans="1:2" x14ac:dyDescent="0.3">
      <c r="A824" s="19" t="str">
        <f ca="1">IF(ISNUMBER(Lois_Levees!AQ821),Lois_Levees!AQ821,IF(A823&lt;720,720,""))</f>
        <v/>
      </c>
      <c r="B824" s="19" t="str">
        <f ca="1">IF(ISNUMBER(Lois_Levees!AR821),Lois_Levees!AR821*0.001,IF(A824=720,0,""))</f>
        <v/>
      </c>
    </row>
    <row r="825" spans="1:2" x14ac:dyDescent="0.3">
      <c r="A825" s="19" t="str">
        <f ca="1">IF(ISNUMBER(Lois_Levees!AQ822),Lois_Levees!AQ822,IF(A824&lt;720,720,""))</f>
        <v/>
      </c>
      <c r="B825" s="19" t="str">
        <f ca="1">IF(ISNUMBER(Lois_Levees!AR822),Lois_Levees!AR822*0.001,IF(A825=720,0,""))</f>
        <v/>
      </c>
    </row>
    <row r="826" spans="1:2" x14ac:dyDescent="0.3">
      <c r="A826" s="19" t="str">
        <f ca="1">IF(ISNUMBER(Lois_Levees!AQ823),Lois_Levees!AQ823,IF(A825&lt;720,720,""))</f>
        <v/>
      </c>
      <c r="B826" s="19" t="str">
        <f ca="1">IF(ISNUMBER(Lois_Levees!AR823),Lois_Levees!AR823*0.001,IF(A826=720,0,""))</f>
        <v/>
      </c>
    </row>
    <row r="827" spans="1:2" x14ac:dyDescent="0.3">
      <c r="A827" s="19" t="str">
        <f ca="1">IF(ISNUMBER(Lois_Levees!AQ824),Lois_Levees!AQ824,IF(A826&lt;720,720,""))</f>
        <v/>
      </c>
      <c r="B827" s="19" t="str">
        <f ca="1">IF(ISNUMBER(Lois_Levees!AR824),Lois_Levees!AR824*0.001,IF(A827=720,0,""))</f>
        <v/>
      </c>
    </row>
    <row r="828" spans="1:2" x14ac:dyDescent="0.3">
      <c r="A828" s="19" t="str">
        <f ca="1">IF(ISNUMBER(Lois_Levees!AQ825),Lois_Levees!AQ825,IF(A827&lt;720,720,""))</f>
        <v/>
      </c>
      <c r="B828" s="19" t="str">
        <f ca="1">IF(ISNUMBER(Lois_Levees!AR825),Lois_Levees!AR825*0.001,IF(A828=720,0,""))</f>
        <v/>
      </c>
    </row>
    <row r="829" spans="1:2" x14ac:dyDescent="0.3">
      <c r="A829" s="19" t="str">
        <f ca="1">IF(ISNUMBER(Lois_Levees!AQ826),Lois_Levees!AQ826,IF(A828&lt;720,720,""))</f>
        <v/>
      </c>
      <c r="B829" s="19" t="str">
        <f ca="1">IF(ISNUMBER(Lois_Levees!AR826),Lois_Levees!AR826*0.001,IF(A829=720,0,""))</f>
        <v/>
      </c>
    </row>
    <row r="830" spans="1:2" x14ac:dyDescent="0.3">
      <c r="A830" s="19" t="str">
        <f ca="1">IF(ISNUMBER(Lois_Levees!AQ827),Lois_Levees!AQ827,IF(A829&lt;720,720,""))</f>
        <v/>
      </c>
      <c r="B830" s="19" t="str">
        <f ca="1">IF(ISNUMBER(Lois_Levees!AR827),Lois_Levees!AR827*0.001,IF(A830=720,0,""))</f>
        <v/>
      </c>
    </row>
    <row r="831" spans="1:2" x14ac:dyDescent="0.3">
      <c r="A831" s="19" t="str">
        <f ca="1">IF(ISNUMBER(Lois_Levees!AQ828),Lois_Levees!AQ828,IF(A830&lt;720,720,""))</f>
        <v/>
      </c>
      <c r="B831" s="19" t="str">
        <f ca="1">IF(ISNUMBER(Lois_Levees!AR828),Lois_Levees!AR828*0.001,IF(A831=720,0,""))</f>
        <v/>
      </c>
    </row>
    <row r="832" spans="1:2" x14ac:dyDescent="0.3">
      <c r="A832" s="19" t="str">
        <f ca="1">IF(ISNUMBER(Lois_Levees!AQ829),Lois_Levees!AQ829,IF(A831&lt;720,720,""))</f>
        <v/>
      </c>
      <c r="B832" s="19" t="str">
        <f ca="1">IF(ISNUMBER(Lois_Levees!AR829),Lois_Levees!AR829*0.001,IF(A832=720,0,""))</f>
        <v/>
      </c>
    </row>
    <row r="833" spans="1:2" x14ac:dyDescent="0.3">
      <c r="A833" s="19" t="str">
        <f ca="1">IF(ISNUMBER(Lois_Levees!AQ830),Lois_Levees!AQ830,IF(A832&lt;720,720,""))</f>
        <v/>
      </c>
      <c r="B833" s="19" t="str">
        <f ca="1">IF(ISNUMBER(Lois_Levees!AR830),Lois_Levees!AR830*0.001,IF(A833=720,0,""))</f>
        <v/>
      </c>
    </row>
    <row r="834" spans="1:2" x14ac:dyDescent="0.3">
      <c r="A834" s="19" t="str">
        <f ca="1">IF(ISNUMBER(Lois_Levees!AQ831),Lois_Levees!AQ831,IF(A833&lt;720,720,""))</f>
        <v/>
      </c>
      <c r="B834" s="19" t="str">
        <f ca="1">IF(ISNUMBER(Lois_Levees!AR831),Lois_Levees!AR831*0.001,IF(A834=720,0,""))</f>
        <v/>
      </c>
    </row>
    <row r="835" spans="1:2" x14ac:dyDescent="0.3">
      <c r="A835" s="19" t="str">
        <f ca="1">IF(ISNUMBER(Lois_Levees!AQ832),Lois_Levees!AQ832,IF(A834&lt;720,720,""))</f>
        <v/>
      </c>
      <c r="B835" s="19" t="str">
        <f ca="1">IF(ISNUMBER(Lois_Levees!AR832),Lois_Levees!AR832*0.001,IF(A835=720,0,""))</f>
        <v/>
      </c>
    </row>
    <row r="836" spans="1:2" x14ac:dyDescent="0.3">
      <c r="A836" s="19" t="str">
        <f ca="1">IF(ISNUMBER(Lois_Levees!AQ833),Lois_Levees!AQ833,IF(A835&lt;720,720,""))</f>
        <v/>
      </c>
      <c r="B836" s="19" t="str">
        <f ca="1">IF(ISNUMBER(Lois_Levees!AR833),Lois_Levees!AR833*0.001,IF(A836=720,0,""))</f>
        <v/>
      </c>
    </row>
    <row r="837" spans="1:2" x14ac:dyDescent="0.3">
      <c r="A837" s="19" t="str">
        <f ca="1">IF(ISNUMBER(Lois_Levees!AQ834),Lois_Levees!AQ834,IF(A836&lt;720,720,""))</f>
        <v/>
      </c>
      <c r="B837" s="19" t="str">
        <f ca="1">IF(ISNUMBER(Lois_Levees!AR834),Lois_Levees!AR834*0.001,IF(A837=720,0,""))</f>
        <v/>
      </c>
    </row>
    <row r="838" spans="1:2" x14ac:dyDescent="0.3">
      <c r="A838" s="19" t="str">
        <f ca="1">IF(ISNUMBER(Lois_Levees!AQ835),Lois_Levees!AQ835,IF(A837&lt;720,720,""))</f>
        <v/>
      </c>
      <c r="B838" s="19" t="str">
        <f ca="1">IF(ISNUMBER(Lois_Levees!AR835),Lois_Levees!AR835*0.001,IF(A838=720,0,""))</f>
        <v/>
      </c>
    </row>
    <row r="839" spans="1:2" x14ac:dyDescent="0.3">
      <c r="A839" s="19" t="str">
        <f ca="1">IF(ISNUMBER(Lois_Levees!AQ836),Lois_Levees!AQ836,IF(A838&lt;720,720,""))</f>
        <v/>
      </c>
      <c r="B839" s="19" t="str">
        <f ca="1">IF(ISNUMBER(Lois_Levees!AR836),Lois_Levees!AR836*0.001,IF(A839=720,0,""))</f>
        <v/>
      </c>
    </row>
    <row r="840" spans="1:2" x14ac:dyDescent="0.3">
      <c r="A840" s="19" t="str">
        <f ca="1">IF(ISNUMBER(Lois_Levees!AQ837),Lois_Levees!AQ837,IF(A839&lt;720,720,""))</f>
        <v/>
      </c>
      <c r="B840" s="19" t="str">
        <f ca="1">IF(ISNUMBER(Lois_Levees!AR837),Lois_Levees!AR837*0.001,IF(A840=720,0,""))</f>
        <v/>
      </c>
    </row>
    <row r="841" spans="1:2" x14ac:dyDescent="0.3">
      <c r="A841" s="19" t="str">
        <f ca="1">IF(ISNUMBER(Lois_Levees!AQ838),Lois_Levees!AQ838,IF(A840&lt;720,720,""))</f>
        <v/>
      </c>
      <c r="B841" s="19" t="str">
        <f ca="1">IF(ISNUMBER(Lois_Levees!AR838),Lois_Levees!AR838*0.001,IF(A841=720,0,""))</f>
        <v/>
      </c>
    </row>
    <row r="842" spans="1:2" x14ac:dyDescent="0.3">
      <c r="A842" s="19" t="str">
        <f ca="1">IF(ISNUMBER(Lois_Levees!AQ839),Lois_Levees!AQ839,IF(A841&lt;720,720,""))</f>
        <v/>
      </c>
      <c r="B842" s="19" t="str">
        <f ca="1">IF(ISNUMBER(Lois_Levees!AR839),Lois_Levees!AR839*0.001,IF(A842=720,0,""))</f>
        <v/>
      </c>
    </row>
    <row r="843" spans="1:2" x14ac:dyDescent="0.3">
      <c r="A843" s="19" t="str">
        <f ca="1">IF(ISNUMBER(Lois_Levees!AQ840),Lois_Levees!AQ840,IF(A842&lt;720,720,""))</f>
        <v/>
      </c>
      <c r="B843" s="19" t="str">
        <f ca="1">IF(ISNUMBER(Lois_Levees!AR840),Lois_Levees!AR840*0.001,IF(A843=720,0,""))</f>
        <v/>
      </c>
    </row>
    <row r="844" spans="1:2" x14ac:dyDescent="0.3">
      <c r="A844" s="19" t="str">
        <f ca="1">IF(ISNUMBER(Lois_Levees!AQ841),Lois_Levees!AQ841,IF(A843&lt;720,720,""))</f>
        <v/>
      </c>
      <c r="B844" s="19" t="str">
        <f ca="1">IF(ISNUMBER(Lois_Levees!AR841),Lois_Levees!AR841*0.001,IF(A844=720,0,""))</f>
        <v/>
      </c>
    </row>
    <row r="845" spans="1:2" x14ac:dyDescent="0.3">
      <c r="A845" s="19" t="str">
        <f ca="1">IF(ISNUMBER(Lois_Levees!AQ842),Lois_Levees!AQ842,IF(A844&lt;720,720,""))</f>
        <v/>
      </c>
      <c r="B845" s="19" t="str">
        <f ca="1">IF(ISNUMBER(Lois_Levees!AR842),Lois_Levees!AR842*0.001,IF(A845=720,0,""))</f>
        <v/>
      </c>
    </row>
    <row r="846" spans="1:2" x14ac:dyDescent="0.3">
      <c r="A846" s="19" t="str">
        <f ca="1">IF(ISNUMBER(Lois_Levees!AQ843),Lois_Levees!AQ843,IF(A845&lt;720,720,""))</f>
        <v/>
      </c>
      <c r="B846" s="19" t="str">
        <f ca="1">IF(ISNUMBER(Lois_Levees!AR843),Lois_Levees!AR843*0.001,IF(A846=720,0,""))</f>
        <v/>
      </c>
    </row>
    <row r="847" spans="1:2" x14ac:dyDescent="0.3">
      <c r="A847" s="19" t="str">
        <f ca="1">IF(ISNUMBER(Lois_Levees!AQ844),Lois_Levees!AQ844,IF(A846&lt;720,720,""))</f>
        <v/>
      </c>
      <c r="B847" s="19" t="str">
        <f ca="1">IF(ISNUMBER(Lois_Levees!AR844),Lois_Levees!AR844*0.001,IF(A847=720,0,""))</f>
        <v/>
      </c>
    </row>
    <row r="848" spans="1:2" x14ac:dyDescent="0.3">
      <c r="A848" s="19" t="str">
        <f ca="1">IF(ISNUMBER(Lois_Levees!AQ845),Lois_Levees!AQ845,IF(A847&lt;720,720,""))</f>
        <v/>
      </c>
      <c r="B848" s="19" t="str">
        <f ca="1">IF(ISNUMBER(Lois_Levees!AR845),Lois_Levees!AR845*0.001,IF(A848=720,0,""))</f>
        <v/>
      </c>
    </row>
    <row r="849" spans="1:2" x14ac:dyDescent="0.3">
      <c r="A849" s="19" t="str">
        <f ca="1">IF(ISNUMBER(Lois_Levees!AQ846),Lois_Levees!AQ846,IF(A848&lt;720,720,""))</f>
        <v/>
      </c>
      <c r="B849" s="19" t="str">
        <f ca="1">IF(ISNUMBER(Lois_Levees!AR846),Lois_Levees!AR846*0.001,IF(A849=720,0,""))</f>
        <v/>
      </c>
    </row>
    <row r="850" spans="1:2" x14ac:dyDescent="0.3">
      <c r="A850" s="19" t="str">
        <f ca="1">IF(ISNUMBER(Lois_Levees!AQ847),Lois_Levees!AQ847,IF(A849&lt;720,720,""))</f>
        <v/>
      </c>
      <c r="B850" s="19" t="str">
        <f ca="1">IF(ISNUMBER(Lois_Levees!AR847),Lois_Levees!AR847*0.001,IF(A850=720,0,""))</f>
        <v/>
      </c>
    </row>
    <row r="851" spans="1:2" x14ac:dyDescent="0.3">
      <c r="A851" s="19" t="str">
        <f ca="1">IF(ISNUMBER(Lois_Levees!AQ848),Lois_Levees!AQ848,IF(A850&lt;720,720,""))</f>
        <v/>
      </c>
      <c r="B851" s="19" t="str">
        <f ca="1">IF(ISNUMBER(Lois_Levees!AR848),Lois_Levees!AR848*0.001,IF(A851=720,0,""))</f>
        <v/>
      </c>
    </row>
    <row r="852" spans="1:2" x14ac:dyDescent="0.3">
      <c r="A852" s="19" t="str">
        <f ca="1">IF(ISNUMBER(Lois_Levees!AQ849),Lois_Levees!AQ849,IF(A851&lt;720,720,""))</f>
        <v/>
      </c>
      <c r="B852" s="19" t="str">
        <f ca="1">IF(ISNUMBER(Lois_Levees!AR849),Lois_Levees!AR849*0.001,IF(A852=720,0,""))</f>
        <v/>
      </c>
    </row>
    <row r="853" spans="1:2" x14ac:dyDescent="0.3">
      <c r="A853" s="19" t="str">
        <f ca="1">IF(ISNUMBER(Lois_Levees!AQ850),Lois_Levees!AQ850,IF(A852&lt;720,720,""))</f>
        <v/>
      </c>
      <c r="B853" s="19" t="str">
        <f ca="1">IF(ISNUMBER(Lois_Levees!AR850),Lois_Levees!AR850*0.001,IF(A853=720,0,""))</f>
        <v/>
      </c>
    </row>
    <row r="854" spans="1:2" x14ac:dyDescent="0.3">
      <c r="A854" s="19" t="str">
        <f ca="1">IF(ISNUMBER(Lois_Levees!AQ851),Lois_Levees!AQ851,IF(A853&lt;720,720,""))</f>
        <v/>
      </c>
      <c r="B854" s="19" t="str">
        <f ca="1">IF(ISNUMBER(Lois_Levees!AR851),Lois_Levees!AR851*0.001,IF(A854=720,0,""))</f>
        <v/>
      </c>
    </row>
    <row r="855" spans="1:2" x14ac:dyDescent="0.3">
      <c r="A855" s="19" t="str">
        <f ca="1">IF(ISNUMBER(Lois_Levees!AQ852),Lois_Levees!AQ852,IF(A854&lt;720,720,""))</f>
        <v/>
      </c>
      <c r="B855" s="19" t="str">
        <f ca="1">IF(ISNUMBER(Lois_Levees!AR852),Lois_Levees!AR852*0.001,IF(A855=720,0,""))</f>
        <v/>
      </c>
    </row>
    <row r="856" spans="1:2" x14ac:dyDescent="0.3">
      <c r="A856" s="19" t="str">
        <f ca="1">IF(ISNUMBER(Lois_Levees!AQ853),Lois_Levees!AQ853,IF(A855&lt;720,720,""))</f>
        <v/>
      </c>
      <c r="B856" s="19" t="str">
        <f ca="1">IF(ISNUMBER(Lois_Levees!AR853),Lois_Levees!AR853*0.001,IF(A856=720,0,""))</f>
        <v/>
      </c>
    </row>
    <row r="857" spans="1:2" x14ac:dyDescent="0.3">
      <c r="A857" s="19" t="str">
        <f ca="1">IF(ISNUMBER(Lois_Levees!AQ854),Lois_Levees!AQ854,IF(A856&lt;720,720,""))</f>
        <v/>
      </c>
      <c r="B857" s="19" t="str">
        <f ca="1">IF(ISNUMBER(Lois_Levees!AR854),Lois_Levees!AR854*0.001,IF(A857=720,0,""))</f>
        <v/>
      </c>
    </row>
    <row r="858" spans="1:2" x14ac:dyDescent="0.3">
      <c r="A858" s="19" t="str">
        <f ca="1">IF(ISNUMBER(Lois_Levees!AQ855),Lois_Levees!AQ855,IF(A857&lt;720,720,""))</f>
        <v/>
      </c>
      <c r="B858" s="19" t="str">
        <f ca="1">IF(ISNUMBER(Lois_Levees!AR855),Lois_Levees!AR855*0.001,IF(A858=720,0,""))</f>
        <v/>
      </c>
    </row>
    <row r="859" spans="1:2" x14ac:dyDescent="0.3">
      <c r="A859" s="19" t="str">
        <f ca="1">IF(ISNUMBER(Lois_Levees!AQ856),Lois_Levees!AQ856,IF(A858&lt;720,720,""))</f>
        <v/>
      </c>
      <c r="B859" s="19" t="str">
        <f ca="1">IF(ISNUMBER(Lois_Levees!AR856),Lois_Levees!AR856*0.001,IF(A859=720,0,""))</f>
        <v/>
      </c>
    </row>
    <row r="860" spans="1:2" x14ac:dyDescent="0.3">
      <c r="A860" s="19" t="str">
        <f ca="1">IF(ISNUMBER(Lois_Levees!AQ857),Lois_Levees!AQ857,IF(A859&lt;720,720,""))</f>
        <v/>
      </c>
      <c r="B860" s="19" t="str">
        <f ca="1">IF(ISNUMBER(Lois_Levees!AR857),Lois_Levees!AR857*0.001,IF(A860=720,0,""))</f>
        <v/>
      </c>
    </row>
    <row r="861" spans="1:2" x14ac:dyDescent="0.3">
      <c r="A861" s="19" t="str">
        <f ca="1">IF(ISNUMBER(Lois_Levees!AQ858),Lois_Levees!AQ858,IF(A860&lt;720,720,""))</f>
        <v/>
      </c>
      <c r="B861" s="19" t="str">
        <f ca="1">IF(ISNUMBER(Lois_Levees!AR858),Lois_Levees!AR858*0.001,IF(A861=720,0,""))</f>
        <v/>
      </c>
    </row>
    <row r="862" spans="1:2" x14ac:dyDescent="0.3">
      <c r="A862" s="19" t="str">
        <f ca="1">IF(ISNUMBER(Lois_Levees!AQ859),Lois_Levees!AQ859,IF(A861&lt;720,720,""))</f>
        <v/>
      </c>
      <c r="B862" s="19" t="str">
        <f ca="1">IF(ISNUMBER(Lois_Levees!AR859),Lois_Levees!AR859*0.001,IF(A862=720,0,""))</f>
        <v/>
      </c>
    </row>
    <row r="863" spans="1:2" x14ac:dyDescent="0.3">
      <c r="A863" s="19" t="str">
        <f ca="1">IF(ISNUMBER(Lois_Levees!AQ860),Lois_Levees!AQ860,IF(A862&lt;720,720,""))</f>
        <v/>
      </c>
      <c r="B863" s="19" t="str">
        <f ca="1">IF(ISNUMBER(Lois_Levees!AR860),Lois_Levees!AR860*0.001,IF(A863=720,0,""))</f>
        <v/>
      </c>
    </row>
    <row r="864" spans="1:2" x14ac:dyDescent="0.3">
      <c r="A864" s="19" t="str">
        <f ca="1">IF(ISNUMBER(Lois_Levees!AQ861),Lois_Levees!AQ861,IF(A863&lt;720,720,""))</f>
        <v/>
      </c>
      <c r="B864" s="19" t="str">
        <f ca="1">IF(ISNUMBER(Lois_Levees!AR861),Lois_Levees!AR861*0.001,IF(A864=720,0,""))</f>
        <v/>
      </c>
    </row>
    <row r="865" spans="1:2" x14ac:dyDescent="0.3">
      <c r="A865" s="19" t="str">
        <f ca="1">IF(ISNUMBER(Lois_Levees!AQ862),Lois_Levees!AQ862,IF(A864&lt;720,720,""))</f>
        <v/>
      </c>
      <c r="B865" s="19" t="str">
        <f ca="1">IF(ISNUMBER(Lois_Levees!AR862),Lois_Levees!AR862*0.001,IF(A865=720,0,""))</f>
        <v/>
      </c>
    </row>
    <row r="866" spans="1:2" x14ac:dyDescent="0.3">
      <c r="A866" s="19" t="str">
        <f ca="1">IF(ISNUMBER(Lois_Levees!AQ863),Lois_Levees!AQ863,IF(A865&lt;720,720,""))</f>
        <v/>
      </c>
      <c r="B866" s="19" t="str">
        <f ca="1">IF(ISNUMBER(Lois_Levees!AR863),Lois_Levees!AR863*0.001,IF(A866=720,0,""))</f>
        <v/>
      </c>
    </row>
    <row r="867" spans="1:2" x14ac:dyDescent="0.3">
      <c r="A867" s="19" t="str">
        <f ca="1">IF(ISNUMBER(Lois_Levees!AQ864),Lois_Levees!AQ864,IF(A866&lt;720,720,""))</f>
        <v/>
      </c>
      <c r="B867" s="19" t="str">
        <f ca="1">IF(ISNUMBER(Lois_Levees!AR864),Lois_Levees!AR864*0.001,IF(A867=720,0,""))</f>
        <v/>
      </c>
    </row>
    <row r="868" spans="1:2" x14ac:dyDescent="0.3">
      <c r="A868" s="19" t="str">
        <f ca="1">IF(ISNUMBER(Lois_Levees!AQ865),Lois_Levees!AQ865,IF(A867&lt;720,720,""))</f>
        <v/>
      </c>
      <c r="B868" s="19" t="str">
        <f ca="1">IF(ISNUMBER(Lois_Levees!AR865),Lois_Levees!AR865*0.001,IF(A868=720,0,""))</f>
        <v/>
      </c>
    </row>
    <row r="869" spans="1:2" x14ac:dyDescent="0.3">
      <c r="A869" s="19" t="str">
        <f ca="1">IF(ISNUMBER(Lois_Levees!AQ866),Lois_Levees!AQ866,IF(A868&lt;720,720,""))</f>
        <v/>
      </c>
      <c r="B869" s="19" t="str">
        <f ca="1">IF(ISNUMBER(Lois_Levees!AR866),Lois_Levees!AR866*0.001,IF(A869=720,0,""))</f>
        <v/>
      </c>
    </row>
    <row r="870" spans="1:2" x14ac:dyDescent="0.3">
      <c r="A870" s="19" t="str">
        <f ca="1">IF(ISNUMBER(Lois_Levees!AQ867),Lois_Levees!AQ867,IF(A869&lt;720,720,""))</f>
        <v/>
      </c>
      <c r="B870" s="19" t="str">
        <f ca="1">IF(ISNUMBER(Lois_Levees!AR867),Lois_Levees!AR867*0.001,IF(A870=720,0,""))</f>
        <v/>
      </c>
    </row>
    <row r="871" spans="1:2" x14ac:dyDescent="0.3">
      <c r="A871" s="19" t="str">
        <f ca="1">IF(ISNUMBER(Lois_Levees!AQ868),Lois_Levees!AQ868,IF(A870&lt;720,720,""))</f>
        <v/>
      </c>
      <c r="B871" s="19" t="str">
        <f ca="1">IF(ISNUMBER(Lois_Levees!AR868),Lois_Levees!AR868*0.001,IF(A871=720,0,""))</f>
        <v/>
      </c>
    </row>
    <row r="872" spans="1:2" x14ac:dyDescent="0.3">
      <c r="A872" s="19" t="str">
        <f ca="1">IF(ISNUMBER(Lois_Levees!AQ869),Lois_Levees!AQ869,IF(A871&lt;720,720,""))</f>
        <v/>
      </c>
      <c r="B872" s="19" t="str">
        <f ca="1">IF(ISNUMBER(Lois_Levees!AR869),Lois_Levees!AR869*0.001,IF(A872=720,0,""))</f>
        <v/>
      </c>
    </row>
    <row r="873" spans="1:2" x14ac:dyDescent="0.3">
      <c r="A873" s="19" t="str">
        <f ca="1">IF(ISNUMBER(Lois_Levees!AQ870),Lois_Levees!AQ870,IF(A872&lt;720,720,""))</f>
        <v/>
      </c>
      <c r="B873" s="19" t="str">
        <f ca="1">IF(ISNUMBER(Lois_Levees!AR870),Lois_Levees!AR870*0.001,IF(A873=720,0,""))</f>
        <v/>
      </c>
    </row>
    <row r="874" spans="1:2" x14ac:dyDescent="0.3">
      <c r="A874" s="19" t="str">
        <f ca="1">IF(ISNUMBER(Lois_Levees!AQ871),Lois_Levees!AQ871,IF(A873&lt;720,720,""))</f>
        <v/>
      </c>
      <c r="B874" s="19" t="str">
        <f ca="1">IF(ISNUMBER(Lois_Levees!AR871),Lois_Levees!AR871*0.001,IF(A874=720,0,""))</f>
        <v/>
      </c>
    </row>
    <row r="875" spans="1:2" x14ac:dyDescent="0.3">
      <c r="A875" s="19" t="str">
        <f ca="1">IF(ISNUMBER(Lois_Levees!AQ872),Lois_Levees!AQ872,IF(A874&lt;720,720,""))</f>
        <v/>
      </c>
      <c r="B875" s="19" t="str">
        <f ca="1">IF(ISNUMBER(Lois_Levees!AR872),Lois_Levees!AR872*0.001,IF(A875=720,0,""))</f>
        <v/>
      </c>
    </row>
    <row r="876" spans="1:2" x14ac:dyDescent="0.3">
      <c r="A876" s="19" t="str">
        <f ca="1">IF(ISNUMBER(Lois_Levees!AQ873),Lois_Levees!AQ873,IF(A875&lt;720,720,""))</f>
        <v/>
      </c>
      <c r="B876" s="19" t="str">
        <f ca="1">IF(ISNUMBER(Lois_Levees!AR873),Lois_Levees!AR873*0.001,IF(A876=720,0,""))</f>
        <v/>
      </c>
    </row>
    <row r="877" spans="1:2" x14ac:dyDescent="0.3">
      <c r="A877" s="19" t="str">
        <f ca="1">IF(ISNUMBER(Lois_Levees!AQ874),Lois_Levees!AQ874,IF(A876&lt;720,720,""))</f>
        <v/>
      </c>
      <c r="B877" s="19" t="str">
        <f ca="1">IF(ISNUMBER(Lois_Levees!AR874),Lois_Levees!AR874*0.001,IF(A877=720,0,""))</f>
        <v/>
      </c>
    </row>
    <row r="878" spans="1:2" x14ac:dyDescent="0.3">
      <c r="A878" s="19" t="str">
        <f ca="1">IF(ISNUMBER(Lois_Levees!AQ875),Lois_Levees!AQ875,IF(A877&lt;720,720,""))</f>
        <v/>
      </c>
      <c r="B878" s="19" t="str">
        <f ca="1">IF(ISNUMBER(Lois_Levees!AR875),Lois_Levees!AR875*0.001,IF(A878=720,0,""))</f>
        <v/>
      </c>
    </row>
    <row r="879" spans="1:2" x14ac:dyDescent="0.3">
      <c r="A879" s="19" t="str">
        <f ca="1">IF(ISNUMBER(Lois_Levees!AQ876),Lois_Levees!AQ876,IF(A878&lt;720,720,""))</f>
        <v/>
      </c>
      <c r="B879" s="19" t="str">
        <f ca="1">IF(ISNUMBER(Lois_Levees!AR876),Lois_Levees!AR876*0.001,IF(A879=720,0,""))</f>
        <v/>
      </c>
    </row>
    <row r="880" spans="1:2" x14ac:dyDescent="0.3">
      <c r="A880" s="19" t="str">
        <f ca="1">IF(ISNUMBER(Lois_Levees!AQ877),Lois_Levees!AQ877,IF(A879&lt;720,720,""))</f>
        <v/>
      </c>
      <c r="B880" s="19" t="str">
        <f ca="1">IF(ISNUMBER(Lois_Levees!AR877),Lois_Levees!AR877*0.001,IF(A880=720,0,""))</f>
        <v/>
      </c>
    </row>
    <row r="881" spans="1:2" x14ac:dyDescent="0.3">
      <c r="A881" s="19" t="str">
        <f ca="1">IF(ISNUMBER(Lois_Levees!AQ878),Lois_Levees!AQ878,IF(A880&lt;720,720,""))</f>
        <v/>
      </c>
      <c r="B881" s="19" t="str">
        <f ca="1">IF(ISNUMBER(Lois_Levees!AR878),Lois_Levees!AR878*0.001,IF(A881=720,0,""))</f>
        <v/>
      </c>
    </row>
    <row r="882" spans="1:2" x14ac:dyDescent="0.3">
      <c r="A882" s="19" t="str">
        <f ca="1">IF(ISNUMBER(Lois_Levees!AQ879),Lois_Levees!AQ879,IF(A881&lt;720,720,""))</f>
        <v/>
      </c>
      <c r="B882" s="19" t="str">
        <f ca="1">IF(ISNUMBER(Lois_Levees!AR879),Lois_Levees!AR879*0.001,IF(A882=720,0,""))</f>
        <v/>
      </c>
    </row>
    <row r="883" spans="1:2" x14ac:dyDescent="0.3">
      <c r="A883" s="19" t="str">
        <f ca="1">IF(ISNUMBER(Lois_Levees!AQ880),Lois_Levees!AQ880,IF(A882&lt;720,720,""))</f>
        <v/>
      </c>
      <c r="B883" s="19" t="str">
        <f ca="1">IF(ISNUMBER(Lois_Levees!AR880),Lois_Levees!AR880*0.001,IF(A883=720,0,""))</f>
        <v/>
      </c>
    </row>
    <row r="884" spans="1:2" x14ac:dyDescent="0.3">
      <c r="A884" s="19" t="str">
        <f ca="1">IF(ISNUMBER(Lois_Levees!AQ881),Lois_Levees!AQ881,IF(A883&lt;720,720,""))</f>
        <v/>
      </c>
      <c r="B884" s="19" t="str">
        <f ca="1">IF(ISNUMBER(Lois_Levees!AR881),Lois_Levees!AR881*0.001,IF(A884=720,0,""))</f>
        <v/>
      </c>
    </row>
    <row r="885" spans="1:2" x14ac:dyDescent="0.3">
      <c r="A885" s="19" t="str">
        <f ca="1">IF(ISNUMBER(Lois_Levees!AQ882),Lois_Levees!AQ882,IF(A884&lt;720,720,""))</f>
        <v/>
      </c>
      <c r="B885" s="19" t="str">
        <f ca="1">IF(ISNUMBER(Lois_Levees!AR882),Lois_Levees!AR882*0.001,IF(A885=720,0,""))</f>
        <v/>
      </c>
    </row>
    <row r="886" spans="1:2" x14ac:dyDescent="0.3">
      <c r="A886" s="19" t="str">
        <f ca="1">IF(ISNUMBER(Lois_Levees!AQ883),Lois_Levees!AQ883,IF(A885&lt;720,720,""))</f>
        <v/>
      </c>
      <c r="B886" s="19" t="str">
        <f ca="1">IF(ISNUMBER(Lois_Levees!AR883),Lois_Levees!AR883*0.001,IF(A886=720,0,""))</f>
        <v/>
      </c>
    </row>
    <row r="887" spans="1:2" x14ac:dyDescent="0.3">
      <c r="A887" s="19" t="str">
        <f ca="1">IF(ISNUMBER(Lois_Levees!AQ884),Lois_Levees!AQ884,IF(A886&lt;720,720,""))</f>
        <v/>
      </c>
      <c r="B887" s="19" t="str">
        <f ca="1">IF(ISNUMBER(Lois_Levees!AR884),Lois_Levees!AR884*0.001,IF(A887=720,0,""))</f>
        <v/>
      </c>
    </row>
    <row r="888" spans="1:2" x14ac:dyDescent="0.3">
      <c r="A888" s="19" t="str">
        <f ca="1">IF(ISNUMBER(Lois_Levees!AQ885),Lois_Levees!AQ885,IF(A887&lt;720,720,""))</f>
        <v/>
      </c>
      <c r="B888" s="19" t="str">
        <f ca="1">IF(ISNUMBER(Lois_Levees!AR885),Lois_Levees!AR885*0.001,IF(A888=720,0,""))</f>
        <v/>
      </c>
    </row>
    <row r="889" spans="1:2" x14ac:dyDescent="0.3">
      <c r="A889" s="19" t="str">
        <f ca="1">IF(ISNUMBER(Lois_Levees!AQ886),Lois_Levees!AQ886,IF(A888&lt;720,720,""))</f>
        <v/>
      </c>
      <c r="B889" s="19" t="str">
        <f ca="1">IF(ISNUMBER(Lois_Levees!AR886),Lois_Levees!AR886*0.001,IF(A889=720,0,""))</f>
        <v/>
      </c>
    </row>
    <row r="890" spans="1:2" x14ac:dyDescent="0.3">
      <c r="A890" s="19" t="str">
        <f ca="1">IF(ISNUMBER(Lois_Levees!AQ887),Lois_Levees!AQ887,IF(A889&lt;720,720,""))</f>
        <v/>
      </c>
      <c r="B890" s="19" t="str">
        <f ca="1">IF(ISNUMBER(Lois_Levees!AR887),Lois_Levees!AR887*0.001,IF(A890=720,0,""))</f>
        <v/>
      </c>
    </row>
    <row r="891" spans="1:2" x14ac:dyDescent="0.3">
      <c r="A891" s="19" t="str">
        <f ca="1">IF(ISNUMBER(Lois_Levees!AQ888),Lois_Levees!AQ888,IF(A890&lt;720,720,""))</f>
        <v/>
      </c>
      <c r="B891" s="19" t="str">
        <f ca="1">IF(ISNUMBER(Lois_Levees!AR888),Lois_Levees!AR888*0.001,IF(A891=720,0,""))</f>
        <v/>
      </c>
    </row>
    <row r="892" spans="1:2" x14ac:dyDescent="0.3">
      <c r="A892" s="19" t="str">
        <f ca="1">IF(ISNUMBER(Lois_Levees!AQ889),Lois_Levees!AQ889,IF(A891&lt;720,720,""))</f>
        <v/>
      </c>
      <c r="B892" s="19" t="str">
        <f ca="1">IF(ISNUMBER(Lois_Levees!AR889),Lois_Levees!AR889*0.001,IF(A892=720,0,""))</f>
        <v/>
      </c>
    </row>
    <row r="893" spans="1:2" x14ac:dyDescent="0.3">
      <c r="A893" s="19" t="str">
        <f ca="1">IF(ISNUMBER(Lois_Levees!AQ890),Lois_Levees!AQ890,IF(A892&lt;720,720,""))</f>
        <v/>
      </c>
      <c r="B893" s="19" t="str">
        <f ca="1">IF(ISNUMBER(Lois_Levees!AR890),Lois_Levees!AR890*0.001,IF(A893=720,0,""))</f>
        <v/>
      </c>
    </row>
    <row r="894" spans="1:2" x14ac:dyDescent="0.3">
      <c r="A894" s="19" t="str">
        <f ca="1">IF(ISNUMBER(Lois_Levees!AQ891),Lois_Levees!AQ891,IF(A893&lt;720,720,""))</f>
        <v/>
      </c>
      <c r="B894" s="19" t="str">
        <f ca="1">IF(ISNUMBER(Lois_Levees!AR891),Lois_Levees!AR891*0.001,IF(A894=720,0,""))</f>
        <v/>
      </c>
    </row>
    <row r="895" spans="1:2" x14ac:dyDescent="0.3">
      <c r="A895" s="19" t="str">
        <f ca="1">IF(ISNUMBER(Lois_Levees!AQ892),Lois_Levees!AQ892,IF(A894&lt;720,720,""))</f>
        <v/>
      </c>
      <c r="B895" s="19" t="str">
        <f ca="1">IF(ISNUMBER(Lois_Levees!AR892),Lois_Levees!AR892*0.001,IF(A895=720,0,""))</f>
        <v/>
      </c>
    </row>
    <row r="896" spans="1:2" x14ac:dyDescent="0.3">
      <c r="A896" s="19" t="str">
        <f ca="1">IF(ISNUMBER(Lois_Levees!AQ893),Lois_Levees!AQ893,IF(A895&lt;720,720,""))</f>
        <v/>
      </c>
      <c r="B896" s="19" t="str">
        <f ca="1">IF(ISNUMBER(Lois_Levees!AR893),Lois_Levees!AR893*0.001,IF(A896=720,0,""))</f>
        <v/>
      </c>
    </row>
    <row r="897" spans="1:2" x14ac:dyDescent="0.3">
      <c r="A897" s="19" t="str">
        <f ca="1">IF(ISNUMBER(Lois_Levees!AQ894),Lois_Levees!AQ894,IF(A896&lt;720,720,""))</f>
        <v/>
      </c>
      <c r="B897" s="19" t="str">
        <f ca="1">IF(ISNUMBER(Lois_Levees!AR894),Lois_Levees!AR894*0.001,IF(A897=720,0,""))</f>
        <v/>
      </c>
    </row>
    <row r="898" spans="1:2" x14ac:dyDescent="0.3">
      <c r="A898" s="19" t="str">
        <f ca="1">IF(ISNUMBER(Lois_Levees!AQ895),Lois_Levees!AQ895,IF(A897&lt;720,720,""))</f>
        <v/>
      </c>
      <c r="B898" s="19" t="str">
        <f ca="1">IF(ISNUMBER(Lois_Levees!AR895),Lois_Levees!AR895*0.001,IF(A898=720,0,""))</f>
        <v/>
      </c>
    </row>
    <row r="899" spans="1:2" x14ac:dyDescent="0.3">
      <c r="A899" s="19" t="str">
        <f ca="1">IF(ISNUMBER(Lois_Levees!AQ896),Lois_Levees!AQ896,IF(A898&lt;720,720,""))</f>
        <v/>
      </c>
      <c r="B899" s="19" t="str">
        <f ca="1">IF(ISNUMBER(Lois_Levees!AR896),Lois_Levees!AR896*0.001,IF(A899=720,0,""))</f>
        <v/>
      </c>
    </row>
    <row r="900" spans="1:2" x14ac:dyDescent="0.3">
      <c r="A900" s="19" t="str">
        <f ca="1">IF(ISNUMBER(Lois_Levees!AQ897),Lois_Levees!AQ897,IF(A899&lt;720,720,""))</f>
        <v/>
      </c>
      <c r="B900" s="19" t="str">
        <f ca="1">IF(ISNUMBER(Lois_Levees!AR897),Lois_Levees!AR897*0.001,IF(A900=720,0,""))</f>
        <v/>
      </c>
    </row>
    <row r="901" spans="1:2" x14ac:dyDescent="0.3">
      <c r="A901" s="19" t="str">
        <f ca="1">IF(ISNUMBER(Lois_Levees!AQ898),Lois_Levees!AQ898,IF(A900&lt;720,720,""))</f>
        <v/>
      </c>
      <c r="B901" s="19" t="str">
        <f ca="1">IF(ISNUMBER(Lois_Levees!AR898),Lois_Levees!AR898*0.001,IF(A901=720,0,""))</f>
        <v/>
      </c>
    </row>
    <row r="902" spans="1:2" x14ac:dyDescent="0.3">
      <c r="A902" s="19" t="str">
        <f ca="1">IF(ISNUMBER(Lois_Levees!AQ899),Lois_Levees!AQ899,IF(A901&lt;720,720,""))</f>
        <v/>
      </c>
      <c r="B902" s="19" t="str">
        <f ca="1">IF(ISNUMBER(Lois_Levees!AR899),Lois_Levees!AR899*0.001,IF(A902=720,0,""))</f>
        <v/>
      </c>
    </row>
    <row r="903" spans="1:2" x14ac:dyDescent="0.3">
      <c r="A903" s="19" t="str">
        <f ca="1">IF(ISNUMBER(Lois_Levees!AQ900),Lois_Levees!AQ900,IF(A902&lt;720,720,""))</f>
        <v/>
      </c>
      <c r="B903" s="19" t="str">
        <f ca="1">IF(ISNUMBER(Lois_Levees!AR900),Lois_Levees!AR900*0.001,IF(A903=720,0,""))</f>
        <v/>
      </c>
    </row>
    <row r="904" spans="1:2" x14ac:dyDescent="0.3">
      <c r="A904" s="19" t="str">
        <f ca="1">IF(ISNUMBER(Lois_Levees!AQ901),Lois_Levees!AQ901,IF(A903&lt;720,720,""))</f>
        <v/>
      </c>
      <c r="B904" s="19" t="str">
        <f ca="1">IF(ISNUMBER(Lois_Levees!AR901),Lois_Levees!AR901*0.001,IF(A904=720,0,""))</f>
        <v/>
      </c>
    </row>
    <row r="905" spans="1:2" x14ac:dyDescent="0.3">
      <c r="A905" s="19" t="str">
        <f ca="1">IF(ISNUMBER(Lois_Levees!AQ902),Lois_Levees!AQ902,IF(A904&lt;720,720,""))</f>
        <v/>
      </c>
      <c r="B905" s="19" t="str">
        <f ca="1">IF(ISNUMBER(Lois_Levees!AR902),Lois_Levees!AR902*0.001,IF(A905=720,0,""))</f>
        <v/>
      </c>
    </row>
    <row r="906" spans="1:2" x14ac:dyDescent="0.3">
      <c r="A906" s="19" t="str">
        <f ca="1">IF(ISNUMBER(Lois_Levees!AQ903),Lois_Levees!AQ903,IF(A905&lt;720,720,""))</f>
        <v/>
      </c>
      <c r="B906" s="19" t="str">
        <f ca="1">IF(ISNUMBER(Lois_Levees!AR903),Lois_Levees!AR903*0.001,IF(A906=720,0,""))</f>
        <v/>
      </c>
    </row>
    <row r="907" spans="1:2" x14ac:dyDescent="0.3">
      <c r="A907" s="19" t="str">
        <f ca="1">IF(ISNUMBER(Lois_Levees!AQ904),Lois_Levees!AQ904,IF(A906&lt;720,720,""))</f>
        <v/>
      </c>
      <c r="B907" s="19" t="str">
        <f ca="1">IF(ISNUMBER(Lois_Levees!AR904),Lois_Levees!AR904*0.001,IF(A907=720,0,""))</f>
        <v/>
      </c>
    </row>
    <row r="908" spans="1:2" x14ac:dyDescent="0.3">
      <c r="A908" s="19" t="str">
        <f ca="1">IF(ISNUMBER(Lois_Levees!AQ905),Lois_Levees!AQ905,IF(A907&lt;720,720,""))</f>
        <v/>
      </c>
      <c r="B908" s="19" t="str">
        <f ca="1">IF(ISNUMBER(Lois_Levees!AR905),Lois_Levees!AR905*0.001,IF(A908=720,0,""))</f>
        <v/>
      </c>
    </row>
    <row r="909" spans="1:2" x14ac:dyDescent="0.3">
      <c r="A909" s="19" t="str">
        <f ca="1">IF(ISNUMBER(Lois_Levees!AQ906),Lois_Levees!AQ906,IF(A908&lt;720,720,""))</f>
        <v/>
      </c>
      <c r="B909" s="19" t="str">
        <f ca="1">IF(ISNUMBER(Lois_Levees!AR906),Lois_Levees!AR906*0.001,IF(A909=720,0,""))</f>
        <v/>
      </c>
    </row>
    <row r="910" spans="1:2" x14ac:dyDescent="0.3">
      <c r="A910" s="19" t="str">
        <f ca="1">IF(ISNUMBER(Lois_Levees!AQ907),Lois_Levees!AQ907,IF(A909&lt;720,720,""))</f>
        <v/>
      </c>
      <c r="B910" s="19" t="str">
        <f ca="1">IF(ISNUMBER(Lois_Levees!AR907),Lois_Levees!AR907*0.001,IF(A910=720,0,""))</f>
        <v/>
      </c>
    </row>
    <row r="911" spans="1:2" x14ac:dyDescent="0.3">
      <c r="A911" s="19" t="str">
        <f ca="1">IF(ISNUMBER(Lois_Levees!AQ908),Lois_Levees!AQ908,IF(A910&lt;720,720,""))</f>
        <v/>
      </c>
      <c r="B911" s="19" t="str">
        <f ca="1">IF(ISNUMBER(Lois_Levees!AR908),Lois_Levees!AR908*0.001,IF(A911=720,0,""))</f>
        <v/>
      </c>
    </row>
    <row r="912" spans="1:2" x14ac:dyDescent="0.3">
      <c r="A912" s="19" t="str">
        <f ca="1">IF(ISNUMBER(Lois_Levees!AQ909),Lois_Levees!AQ909,IF(A911&lt;720,720,""))</f>
        <v/>
      </c>
      <c r="B912" s="19" t="str">
        <f ca="1">IF(ISNUMBER(Lois_Levees!AR909),Lois_Levees!AR909*0.001,IF(A912=720,0,""))</f>
        <v/>
      </c>
    </row>
    <row r="913" spans="1:2" x14ac:dyDescent="0.3">
      <c r="A913" s="19" t="str">
        <f ca="1">IF(ISNUMBER(Lois_Levees!AQ910),Lois_Levees!AQ910,IF(A912&lt;720,720,""))</f>
        <v/>
      </c>
      <c r="B913" s="19" t="str">
        <f ca="1">IF(ISNUMBER(Lois_Levees!AR910),Lois_Levees!AR910*0.001,IF(A913=720,0,""))</f>
        <v/>
      </c>
    </row>
    <row r="914" spans="1:2" x14ac:dyDescent="0.3">
      <c r="A914" s="19" t="str">
        <f ca="1">IF(ISNUMBER(Lois_Levees!AQ911),Lois_Levees!AQ911,IF(A913&lt;720,720,""))</f>
        <v/>
      </c>
      <c r="B914" s="19" t="str">
        <f ca="1">IF(ISNUMBER(Lois_Levees!AR911),Lois_Levees!AR911*0.001,IF(A914=720,0,""))</f>
        <v/>
      </c>
    </row>
    <row r="915" spans="1:2" x14ac:dyDescent="0.3">
      <c r="A915" s="19" t="str">
        <f ca="1">IF(ISNUMBER(Lois_Levees!AQ912),Lois_Levees!AQ912,IF(A914&lt;720,720,""))</f>
        <v/>
      </c>
      <c r="B915" s="19" t="str">
        <f ca="1">IF(ISNUMBER(Lois_Levees!AR912),Lois_Levees!AR912*0.001,IF(A915=720,0,""))</f>
        <v/>
      </c>
    </row>
    <row r="916" spans="1:2" x14ac:dyDescent="0.3">
      <c r="A916" s="19" t="str">
        <f ca="1">IF(ISNUMBER(Lois_Levees!AQ913),Lois_Levees!AQ913,IF(A915&lt;720,720,""))</f>
        <v/>
      </c>
      <c r="B916" s="19" t="str">
        <f ca="1">IF(ISNUMBER(Lois_Levees!AR913),Lois_Levees!AR913*0.001,IF(A916=720,0,""))</f>
        <v/>
      </c>
    </row>
    <row r="917" spans="1:2" x14ac:dyDescent="0.3">
      <c r="A917" s="19" t="str">
        <f ca="1">IF(ISNUMBER(Lois_Levees!AQ914),Lois_Levees!AQ914,IF(A916&lt;720,720,""))</f>
        <v/>
      </c>
      <c r="B917" s="19" t="str">
        <f ca="1">IF(ISNUMBER(Lois_Levees!AR914),Lois_Levees!AR914*0.001,IF(A917=720,0,""))</f>
        <v/>
      </c>
    </row>
    <row r="918" spans="1:2" x14ac:dyDescent="0.3">
      <c r="A918" s="19" t="str">
        <f ca="1">IF(ISNUMBER(Lois_Levees!AQ915),Lois_Levees!AQ915,IF(A917&lt;720,720,""))</f>
        <v/>
      </c>
      <c r="B918" s="19" t="str">
        <f ca="1">IF(ISNUMBER(Lois_Levees!AR915),Lois_Levees!AR915*0.001,IF(A918=720,0,""))</f>
        <v/>
      </c>
    </row>
    <row r="919" spans="1:2" x14ac:dyDescent="0.3">
      <c r="A919" s="19" t="str">
        <f ca="1">IF(ISNUMBER(Lois_Levees!AQ916),Lois_Levees!AQ916,IF(A918&lt;720,720,""))</f>
        <v/>
      </c>
      <c r="B919" s="19" t="str">
        <f ca="1">IF(ISNUMBER(Lois_Levees!AR916),Lois_Levees!AR916*0.001,IF(A919=720,0,""))</f>
        <v/>
      </c>
    </row>
    <row r="920" spans="1:2" x14ac:dyDescent="0.3">
      <c r="A920" s="19" t="str">
        <f ca="1">IF(ISNUMBER(Lois_Levees!AQ917),Lois_Levees!AQ917,IF(A919&lt;720,720,""))</f>
        <v/>
      </c>
      <c r="B920" s="19" t="str">
        <f ca="1">IF(ISNUMBER(Lois_Levees!AR917),Lois_Levees!AR917*0.001,IF(A920=720,0,""))</f>
        <v/>
      </c>
    </row>
    <row r="921" spans="1:2" x14ac:dyDescent="0.3">
      <c r="A921" s="19" t="str">
        <f ca="1">IF(ISNUMBER(Lois_Levees!AQ918),Lois_Levees!AQ918,IF(A920&lt;720,720,""))</f>
        <v/>
      </c>
      <c r="B921" s="19" t="str">
        <f ca="1">IF(ISNUMBER(Lois_Levees!AR918),Lois_Levees!AR918*0.001,IF(A921=720,0,""))</f>
        <v/>
      </c>
    </row>
    <row r="922" spans="1:2" x14ac:dyDescent="0.3">
      <c r="A922" s="19" t="str">
        <f ca="1">IF(ISNUMBER(Lois_Levees!AQ919),Lois_Levees!AQ919,IF(A921&lt;720,720,""))</f>
        <v/>
      </c>
      <c r="B922" s="19" t="str">
        <f ca="1">IF(ISNUMBER(Lois_Levees!AR919),Lois_Levees!AR919*0.001,IF(A922=720,0,""))</f>
        <v/>
      </c>
    </row>
    <row r="923" spans="1:2" x14ac:dyDescent="0.3">
      <c r="A923" s="19" t="str">
        <f ca="1">IF(ISNUMBER(Lois_Levees!AQ920),Lois_Levees!AQ920,IF(A922&lt;720,720,""))</f>
        <v/>
      </c>
      <c r="B923" s="19" t="str">
        <f ca="1">IF(ISNUMBER(Lois_Levees!AR920),Lois_Levees!AR920*0.001,IF(A923=720,0,""))</f>
        <v/>
      </c>
    </row>
    <row r="924" spans="1:2" x14ac:dyDescent="0.3">
      <c r="A924" s="19" t="str">
        <f ca="1">IF(ISNUMBER(Lois_Levees!AQ921),Lois_Levees!AQ921,IF(A923&lt;720,720,""))</f>
        <v/>
      </c>
      <c r="B924" s="19" t="str">
        <f ca="1">IF(ISNUMBER(Lois_Levees!AR921),Lois_Levees!AR921*0.001,IF(A924=720,0,""))</f>
        <v/>
      </c>
    </row>
    <row r="925" spans="1:2" x14ac:dyDescent="0.3">
      <c r="A925" s="19" t="str">
        <f ca="1">IF(ISNUMBER(Lois_Levees!AQ922),Lois_Levees!AQ922,IF(A924&lt;720,720,""))</f>
        <v/>
      </c>
      <c r="B925" s="19" t="str">
        <f ca="1">IF(ISNUMBER(Lois_Levees!AR922),Lois_Levees!AR922*0.001,IF(A925=720,0,""))</f>
        <v/>
      </c>
    </row>
    <row r="926" spans="1:2" x14ac:dyDescent="0.3">
      <c r="A926" s="19" t="str">
        <f ca="1">IF(ISNUMBER(Lois_Levees!AQ923),Lois_Levees!AQ923,IF(A925&lt;720,720,""))</f>
        <v/>
      </c>
      <c r="B926" s="19" t="str">
        <f ca="1">IF(ISNUMBER(Lois_Levees!AR923),Lois_Levees!AR923*0.001,IF(A926=720,0,""))</f>
        <v/>
      </c>
    </row>
    <row r="927" spans="1:2" x14ac:dyDescent="0.3">
      <c r="A927" s="19" t="str">
        <f ca="1">IF(ISNUMBER(Lois_Levees!AQ924),Lois_Levees!AQ924,IF(A926&lt;720,720,""))</f>
        <v/>
      </c>
      <c r="B927" s="19" t="str">
        <f ca="1">IF(ISNUMBER(Lois_Levees!AR924),Lois_Levees!AR924*0.001,IF(A927=720,0,""))</f>
        <v/>
      </c>
    </row>
    <row r="928" spans="1:2" x14ac:dyDescent="0.3">
      <c r="A928" s="19" t="str">
        <f ca="1">IF(ISNUMBER(Lois_Levees!AQ925),Lois_Levees!AQ925,IF(A927&lt;720,720,""))</f>
        <v/>
      </c>
      <c r="B928" s="19" t="str">
        <f ca="1">IF(ISNUMBER(Lois_Levees!AR925),Lois_Levees!AR925*0.001,IF(A928=720,0,""))</f>
        <v/>
      </c>
    </row>
    <row r="929" spans="1:2" x14ac:dyDescent="0.3">
      <c r="A929" s="19" t="str">
        <f ca="1">IF(ISNUMBER(Lois_Levees!AQ926),Lois_Levees!AQ926,IF(A928&lt;720,720,""))</f>
        <v/>
      </c>
      <c r="B929" s="19" t="str">
        <f ca="1">IF(ISNUMBER(Lois_Levees!AR926),Lois_Levees!AR926*0.001,IF(A929=720,0,""))</f>
        <v/>
      </c>
    </row>
    <row r="930" spans="1:2" x14ac:dyDescent="0.3">
      <c r="A930" s="19" t="str">
        <f ca="1">IF(ISNUMBER(Lois_Levees!AQ927),Lois_Levees!AQ927,IF(A929&lt;720,720,""))</f>
        <v/>
      </c>
      <c r="B930" s="19" t="str">
        <f ca="1">IF(ISNUMBER(Lois_Levees!AR927),Lois_Levees!AR927*0.001,IF(A930=720,0,""))</f>
        <v/>
      </c>
    </row>
    <row r="931" spans="1:2" x14ac:dyDescent="0.3">
      <c r="A931" s="19" t="str">
        <f ca="1">IF(ISNUMBER(Lois_Levees!AQ928),Lois_Levees!AQ928,IF(A930&lt;720,720,""))</f>
        <v/>
      </c>
      <c r="B931" s="19" t="str">
        <f ca="1">IF(ISNUMBER(Lois_Levees!AR928),Lois_Levees!AR928*0.001,IF(A931=720,0,""))</f>
        <v/>
      </c>
    </row>
    <row r="932" spans="1:2" x14ac:dyDescent="0.3">
      <c r="A932" s="19" t="str">
        <f ca="1">IF(ISNUMBER(Lois_Levees!AQ929),Lois_Levees!AQ929,IF(A931&lt;720,720,""))</f>
        <v/>
      </c>
      <c r="B932" s="19" t="str">
        <f ca="1">IF(ISNUMBER(Lois_Levees!AR929),Lois_Levees!AR929*0.001,IF(A932=720,0,""))</f>
        <v/>
      </c>
    </row>
    <row r="933" spans="1:2" x14ac:dyDescent="0.3">
      <c r="A933" s="19" t="str">
        <f ca="1">IF(ISNUMBER(Lois_Levees!AQ930),Lois_Levees!AQ930,IF(A932&lt;720,720,""))</f>
        <v/>
      </c>
      <c r="B933" s="19" t="str">
        <f ca="1">IF(ISNUMBER(Lois_Levees!AR930),Lois_Levees!AR930*0.001,IF(A933=720,0,""))</f>
        <v/>
      </c>
    </row>
    <row r="934" spans="1:2" x14ac:dyDescent="0.3">
      <c r="A934" s="19" t="str">
        <f ca="1">IF(ISNUMBER(Lois_Levees!AQ931),Lois_Levees!AQ931,IF(A933&lt;720,720,""))</f>
        <v/>
      </c>
      <c r="B934" s="19" t="str">
        <f ca="1">IF(ISNUMBER(Lois_Levees!AR931),Lois_Levees!AR931*0.001,IF(A934=720,0,""))</f>
        <v/>
      </c>
    </row>
    <row r="935" spans="1:2" x14ac:dyDescent="0.3">
      <c r="A935" s="19" t="str">
        <f ca="1">IF(ISNUMBER(Lois_Levees!AQ932),Lois_Levees!AQ932,IF(A934&lt;720,720,""))</f>
        <v/>
      </c>
      <c r="B935" s="19" t="str">
        <f ca="1">IF(ISNUMBER(Lois_Levees!AR932),Lois_Levees!AR932*0.001,IF(A935=720,0,""))</f>
        <v/>
      </c>
    </row>
    <row r="936" spans="1:2" x14ac:dyDescent="0.3">
      <c r="A936" s="19" t="str">
        <f ca="1">IF(ISNUMBER(Lois_Levees!AQ933),Lois_Levees!AQ933,IF(A935&lt;720,720,""))</f>
        <v/>
      </c>
      <c r="B936" s="19" t="str">
        <f ca="1">IF(ISNUMBER(Lois_Levees!AR933),Lois_Levees!AR933*0.001,IF(A936=720,0,""))</f>
        <v/>
      </c>
    </row>
    <row r="937" spans="1:2" x14ac:dyDescent="0.3">
      <c r="A937" s="19" t="str">
        <f ca="1">IF(ISNUMBER(Lois_Levees!AQ934),Lois_Levees!AQ934,IF(A936&lt;720,720,""))</f>
        <v/>
      </c>
      <c r="B937" s="19" t="str">
        <f ca="1">IF(ISNUMBER(Lois_Levees!AR934),Lois_Levees!AR934*0.001,IF(A937=720,0,""))</f>
        <v/>
      </c>
    </row>
    <row r="938" spans="1:2" x14ac:dyDescent="0.3">
      <c r="A938" s="19" t="str">
        <f ca="1">IF(ISNUMBER(Lois_Levees!AQ935),Lois_Levees!AQ935,IF(A937&lt;720,720,""))</f>
        <v/>
      </c>
      <c r="B938" s="19" t="str">
        <f ca="1">IF(ISNUMBER(Lois_Levees!AR935),Lois_Levees!AR935*0.001,IF(A938=720,0,""))</f>
        <v/>
      </c>
    </row>
    <row r="939" spans="1:2" x14ac:dyDescent="0.3">
      <c r="A939" s="19" t="str">
        <f ca="1">IF(ISNUMBER(Lois_Levees!AQ936),Lois_Levees!AQ936,IF(A938&lt;720,720,""))</f>
        <v/>
      </c>
      <c r="B939" s="19" t="str">
        <f ca="1">IF(ISNUMBER(Lois_Levees!AR936),Lois_Levees!AR936*0.001,IF(A939=720,0,""))</f>
        <v/>
      </c>
    </row>
    <row r="940" spans="1:2" x14ac:dyDescent="0.3">
      <c r="A940" s="19" t="str">
        <f ca="1">IF(ISNUMBER(Lois_Levees!AQ937),Lois_Levees!AQ937,IF(A939&lt;720,720,""))</f>
        <v/>
      </c>
      <c r="B940" s="19" t="str">
        <f ca="1">IF(ISNUMBER(Lois_Levees!AR937),Lois_Levees!AR937*0.001,IF(A940=720,0,""))</f>
        <v/>
      </c>
    </row>
    <row r="941" spans="1:2" x14ac:dyDescent="0.3">
      <c r="A941" s="19" t="str">
        <f ca="1">IF(ISNUMBER(Lois_Levees!AQ938),Lois_Levees!AQ938,IF(A940&lt;720,720,""))</f>
        <v/>
      </c>
      <c r="B941" s="19" t="str">
        <f ca="1">IF(ISNUMBER(Lois_Levees!AR938),Lois_Levees!AR938*0.001,IF(A941=720,0,""))</f>
        <v/>
      </c>
    </row>
    <row r="942" spans="1:2" x14ac:dyDescent="0.3">
      <c r="A942" s="19" t="str">
        <f ca="1">IF(ISNUMBER(Lois_Levees!AQ939),Lois_Levees!AQ939,IF(A941&lt;720,720,""))</f>
        <v/>
      </c>
      <c r="B942" s="19" t="str">
        <f ca="1">IF(ISNUMBER(Lois_Levees!AR939),Lois_Levees!AR939*0.001,IF(A942=720,0,""))</f>
        <v/>
      </c>
    </row>
    <row r="943" spans="1:2" x14ac:dyDescent="0.3">
      <c r="A943" s="19" t="str">
        <f ca="1">IF(ISNUMBER(Lois_Levees!AQ940),Lois_Levees!AQ940,IF(A942&lt;720,720,""))</f>
        <v/>
      </c>
      <c r="B943" s="19" t="str">
        <f ca="1">IF(ISNUMBER(Lois_Levees!AR940),Lois_Levees!AR940*0.001,IF(A943=720,0,""))</f>
        <v/>
      </c>
    </row>
    <row r="944" spans="1:2" x14ac:dyDescent="0.3">
      <c r="A944" s="19" t="str">
        <f ca="1">IF(ISNUMBER(Lois_Levees!AQ941),Lois_Levees!AQ941,IF(A943&lt;720,720,""))</f>
        <v/>
      </c>
      <c r="B944" s="19" t="str">
        <f ca="1">IF(ISNUMBER(Lois_Levees!AR941),Lois_Levees!AR941*0.001,IF(A944=720,0,""))</f>
        <v/>
      </c>
    </row>
    <row r="945" spans="1:2" x14ac:dyDescent="0.3">
      <c r="A945" s="19" t="str">
        <f ca="1">IF(ISNUMBER(Lois_Levees!AQ942),Lois_Levees!AQ942,IF(A944&lt;720,720,""))</f>
        <v/>
      </c>
      <c r="B945" s="19" t="str">
        <f ca="1">IF(ISNUMBER(Lois_Levees!AR942),Lois_Levees!AR942*0.001,IF(A945=720,0,""))</f>
        <v/>
      </c>
    </row>
    <row r="946" spans="1:2" x14ac:dyDescent="0.3">
      <c r="A946" s="19" t="str">
        <f ca="1">IF(ISNUMBER(Lois_Levees!AQ943),Lois_Levees!AQ943,IF(A945&lt;720,720,""))</f>
        <v/>
      </c>
      <c r="B946" s="19" t="str">
        <f ca="1">IF(ISNUMBER(Lois_Levees!AR943),Lois_Levees!AR943*0.001,IF(A946=720,0,""))</f>
        <v/>
      </c>
    </row>
    <row r="947" spans="1:2" x14ac:dyDescent="0.3">
      <c r="A947" s="19" t="str">
        <f ca="1">IF(ISNUMBER(Lois_Levees!AQ944),Lois_Levees!AQ944,IF(A946&lt;720,720,""))</f>
        <v/>
      </c>
      <c r="B947" s="19" t="str">
        <f ca="1">IF(ISNUMBER(Lois_Levees!AR944),Lois_Levees!AR944*0.001,IF(A947=720,0,""))</f>
        <v/>
      </c>
    </row>
    <row r="948" spans="1:2" x14ac:dyDescent="0.3">
      <c r="A948" s="19" t="str">
        <f ca="1">IF(ISNUMBER(Lois_Levees!AQ945),Lois_Levees!AQ945,IF(A947&lt;720,720,""))</f>
        <v/>
      </c>
      <c r="B948" s="19" t="str">
        <f ca="1">IF(ISNUMBER(Lois_Levees!AR945),Lois_Levees!AR945*0.001,IF(A948=720,0,""))</f>
        <v/>
      </c>
    </row>
    <row r="949" spans="1:2" x14ac:dyDescent="0.3">
      <c r="A949" s="19" t="str">
        <f ca="1">IF(ISNUMBER(Lois_Levees!AQ946),Lois_Levees!AQ946,IF(A948&lt;720,720,""))</f>
        <v/>
      </c>
      <c r="B949" s="19" t="str">
        <f ca="1">IF(ISNUMBER(Lois_Levees!AR946),Lois_Levees!AR946*0.001,IF(A949=720,0,""))</f>
        <v/>
      </c>
    </row>
    <row r="950" spans="1:2" x14ac:dyDescent="0.3">
      <c r="A950" s="19" t="str">
        <f ca="1">IF(ISNUMBER(Lois_Levees!AQ947),Lois_Levees!AQ947,IF(A949&lt;720,720,""))</f>
        <v/>
      </c>
      <c r="B950" s="19" t="str">
        <f ca="1">IF(ISNUMBER(Lois_Levees!AR947),Lois_Levees!AR947*0.001,IF(A950=720,0,""))</f>
        <v/>
      </c>
    </row>
    <row r="951" spans="1:2" x14ac:dyDescent="0.3">
      <c r="A951" s="19" t="str">
        <f ca="1">IF(ISNUMBER(Lois_Levees!AQ948),Lois_Levees!AQ948,IF(A950&lt;720,720,""))</f>
        <v/>
      </c>
      <c r="B951" s="19" t="str">
        <f ca="1">IF(ISNUMBER(Lois_Levees!AR948),Lois_Levees!AR948*0.001,IF(A951=720,0,""))</f>
        <v/>
      </c>
    </row>
    <row r="952" spans="1:2" x14ac:dyDescent="0.3">
      <c r="A952" s="19" t="str">
        <f ca="1">IF(ISNUMBER(Lois_Levees!AQ949),Lois_Levees!AQ949,IF(A951&lt;720,720,""))</f>
        <v/>
      </c>
      <c r="B952" s="19" t="str">
        <f ca="1">IF(ISNUMBER(Lois_Levees!AR949),Lois_Levees!AR949*0.001,IF(A952=720,0,""))</f>
        <v/>
      </c>
    </row>
    <row r="953" spans="1:2" x14ac:dyDescent="0.3">
      <c r="A953" s="19" t="str">
        <f ca="1">IF(ISNUMBER(Lois_Levees!AQ950),Lois_Levees!AQ950,IF(A952&lt;720,720,""))</f>
        <v/>
      </c>
      <c r="B953" s="19" t="str">
        <f ca="1">IF(ISNUMBER(Lois_Levees!AR950),Lois_Levees!AR950*0.001,IF(A953=720,0,""))</f>
        <v/>
      </c>
    </row>
    <row r="954" spans="1:2" x14ac:dyDescent="0.3">
      <c r="A954" s="19" t="str">
        <f ca="1">IF(ISNUMBER(Lois_Levees!AQ951),Lois_Levees!AQ951,IF(A953&lt;720,720,""))</f>
        <v/>
      </c>
      <c r="B954" s="19" t="str">
        <f ca="1">IF(ISNUMBER(Lois_Levees!AR951),Lois_Levees!AR951*0.001,IF(A954=720,0,""))</f>
        <v/>
      </c>
    </row>
    <row r="955" spans="1:2" x14ac:dyDescent="0.3">
      <c r="A955" s="19" t="str">
        <f ca="1">IF(ISNUMBER(Lois_Levees!AQ952),Lois_Levees!AQ952,IF(A954&lt;720,720,""))</f>
        <v/>
      </c>
      <c r="B955" s="19" t="str">
        <f ca="1">IF(ISNUMBER(Lois_Levees!AR952),Lois_Levees!AR952*0.001,IF(A955=720,0,""))</f>
        <v/>
      </c>
    </row>
    <row r="956" spans="1:2" x14ac:dyDescent="0.3">
      <c r="A956" s="19" t="str">
        <f ca="1">IF(ISNUMBER(Lois_Levees!AQ953),Lois_Levees!AQ953,IF(A955&lt;720,720,""))</f>
        <v/>
      </c>
      <c r="B956" s="19" t="str">
        <f ca="1">IF(ISNUMBER(Lois_Levees!AR953),Lois_Levees!AR953*0.001,IF(A956=720,0,""))</f>
        <v/>
      </c>
    </row>
    <row r="957" spans="1:2" x14ac:dyDescent="0.3">
      <c r="A957" s="19" t="str">
        <f ca="1">IF(ISNUMBER(Lois_Levees!AQ954),Lois_Levees!AQ954,IF(A956&lt;720,720,""))</f>
        <v/>
      </c>
      <c r="B957" s="19" t="str">
        <f ca="1">IF(ISNUMBER(Lois_Levees!AR954),Lois_Levees!AR954*0.001,IF(A957=720,0,""))</f>
        <v/>
      </c>
    </row>
    <row r="958" spans="1:2" x14ac:dyDescent="0.3">
      <c r="A958" s="19" t="str">
        <f ca="1">IF(ISNUMBER(Lois_Levees!AQ955),Lois_Levees!AQ955,IF(A957&lt;720,720,""))</f>
        <v/>
      </c>
      <c r="B958" s="19" t="str">
        <f ca="1">IF(ISNUMBER(Lois_Levees!AR955),Lois_Levees!AR955*0.001,IF(A958=720,0,""))</f>
        <v/>
      </c>
    </row>
    <row r="959" spans="1:2" x14ac:dyDescent="0.3">
      <c r="A959" s="19" t="str">
        <f ca="1">IF(ISNUMBER(Lois_Levees!AQ956),Lois_Levees!AQ956,IF(A958&lt;720,720,""))</f>
        <v/>
      </c>
      <c r="B959" s="19" t="str">
        <f ca="1">IF(ISNUMBER(Lois_Levees!AR956),Lois_Levees!AR956*0.001,IF(A959=720,0,""))</f>
        <v/>
      </c>
    </row>
    <row r="960" spans="1:2" x14ac:dyDescent="0.3">
      <c r="A960" s="19" t="str">
        <f ca="1">IF(ISNUMBER(Lois_Levees!AQ957),Lois_Levees!AQ957,IF(A959&lt;720,720,""))</f>
        <v/>
      </c>
      <c r="B960" s="19" t="str">
        <f ca="1">IF(ISNUMBER(Lois_Levees!AR957),Lois_Levees!AR957*0.001,IF(A960=720,0,""))</f>
        <v/>
      </c>
    </row>
    <row r="961" spans="1:2" x14ac:dyDescent="0.3">
      <c r="A961" s="19" t="str">
        <f ca="1">IF(ISNUMBER(Lois_Levees!AQ958),Lois_Levees!AQ958,IF(A960&lt;720,720,""))</f>
        <v/>
      </c>
      <c r="B961" s="19" t="str">
        <f ca="1">IF(ISNUMBER(Lois_Levees!AR958),Lois_Levees!AR958*0.001,IF(A961=720,0,""))</f>
        <v/>
      </c>
    </row>
    <row r="962" spans="1:2" x14ac:dyDescent="0.3">
      <c r="A962" s="19" t="str">
        <f ca="1">IF(ISNUMBER(Lois_Levees!AQ959),Lois_Levees!AQ959,IF(A961&lt;720,720,""))</f>
        <v/>
      </c>
      <c r="B962" s="19" t="str">
        <f ca="1">IF(ISNUMBER(Lois_Levees!AR959),Lois_Levees!AR959*0.001,IF(A962=720,0,""))</f>
        <v/>
      </c>
    </row>
    <row r="963" spans="1:2" x14ac:dyDescent="0.3">
      <c r="A963" s="19" t="str">
        <f ca="1">IF(ISNUMBER(Lois_Levees!AQ960),Lois_Levees!AQ960,IF(A962&lt;720,720,""))</f>
        <v/>
      </c>
      <c r="B963" s="19" t="str">
        <f ca="1">IF(ISNUMBER(Lois_Levees!AR960),Lois_Levees!AR960*0.001,IF(A963=720,0,""))</f>
        <v/>
      </c>
    </row>
    <row r="964" spans="1:2" x14ac:dyDescent="0.3">
      <c r="A964" s="19" t="str">
        <f ca="1">IF(ISNUMBER(Lois_Levees!AQ961),Lois_Levees!AQ961,IF(A963&lt;720,720,""))</f>
        <v/>
      </c>
      <c r="B964" s="19" t="str">
        <f ca="1">IF(ISNUMBER(Lois_Levees!AR961),Lois_Levees!AR961*0.001,IF(A964=720,0,""))</f>
        <v/>
      </c>
    </row>
    <row r="965" spans="1:2" x14ac:dyDescent="0.3">
      <c r="A965" s="19" t="str">
        <f ca="1">IF(ISNUMBER(Lois_Levees!AQ962),Lois_Levees!AQ962,IF(A964&lt;720,720,""))</f>
        <v/>
      </c>
      <c r="B965" s="19" t="str">
        <f ca="1">IF(ISNUMBER(Lois_Levees!AR962),Lois_Levees!AR962*0.001,IF(A965=720,0,""))</f>
        <v/>
      </c>
    </row>
    <row r="966" spans="1:2" x14ac:dyDescent="0.3">
      <c r="A966" s="19" t="str">
        <f ca="1">IF(ISNUMBER(Lois_Levees!AQ963),Lois_Levees!AQ963,IF(A965&lt;720,720,""))</f>
        <v/>
      </c>
      <c r="B966" s="19" t="str">
        <f ca="1">IF(ISNUMBER(Lois_Levees!AR963),Lois_Levees!AR963*0.001,IF(A966=720,0,""))</f>
        <v/>
      </c>
    </row>
    <row r="967" spans="1:2" x14ac:dyDescent="0.3">
      <c r="A967" s="19" t="str">
        <f ca="1">IF(ISNUMBER(Lois_Levees!AQ964),Lois_Levees!AQ964,IF(A966&lt;720,720,""))</f>
        <v/>
      </c>
      <c r="B967" s="19" t="str">
        <f ca="1">IF(ISNUMBER(Lois_Levees!AR964),Lois_Levees!AR964*0.001,IF(A967=720,0,""))</f>
        <v/>
      </c>
    </row>
    <row r="968" spans="1:2" x14ac:dyDescent="0.3">
      <c r="A968" s="19" t="str">
        <f ca="1">IF(ISNUMBER(Lois_Levees!AQ965),Lois_Levees!AQ965,IF(A967&lt;720,720,""))</f>
        <v/>
      </c>
      <c r="B968" s="19" t="str">
        <f ca="1">IF(ISNUMBER(Lois_Levees!AR965),Lois_Levees!AR965*0.001,IF(A968=720,0,""))</f>
        <v/>
      </c>
    </row>
    <row r="969" spans="1:2" x14ac:dyDescent="0.3">
      <c r="A969" s="19" t="str">
        <f ca="1">IF(ISNUMBER(Lois_Levees!AQ966),Lois_Levees!AQ966,IF(A968&lt;720,720,""))</f>
        <v/>
      </c>
      <c r="B969" s="19" t="str">
        <f ca="1">IF(ISNUMBER(Lois_Levees!AR966),Lois_Levees!AR966*0.001,IF(A969=720,0,""))</f>
        <v/>
      </c>
    </row>
    <row r="970" spans="1:2" x14ac:dyDescent="0.3">
      <c r="A970" s="19" t="str">
        <f ca="1">IF(ISNUMBER(Lois_Levees!AQ967),Lois_Levees!AQ967,IF(A969&lt;720,720,""))</f>
        <v/>
      </c>
      <c r="B970" s="19" t="str">
        <f ca="1">IF(ISNUMBER(Lois_Levees!AR967),Lois_Levees!AR967*0.001,IF(A970=720,0,""))</f>
        <v/>
      </c>
    </row>
    <row r="971" spans="1:2" x14ac:dyDescent="0.3">
      <c r="A971" s="19" t="str">
        <f ca="1">IF(ISNUMBER(Lois_Levees!AQ968),Lois_Levees!AQ968,IF(A970&lt;720,720,""))</f>
        <v/>
      </c>
      <c r="B971" s="19" t="str">
        <f ca="1">IF(ISNUMBER(Lois_Levees!AR968),Lois_Levees!AR968*0.001,IF(A971=720,0,""))</f>
        <v/>
      </c>
    </row>
    <row r="972" spans="1:2" x14ac:dyDescent="0.3">
      <c r="A972" s="19" t="str">
        <f ca="1">IF(ISNUMBER(Lois_Levees!AQ969),Lois_Levees!AQ969,IF(A971&lt;720,720,""))</f>
        <v/>
      </c>
      <c r="B972" s="19" t="str">
        <f ca="1">IF(ISNUMBER(Lois_Levees!AR969),Lois_Levees!AR969*0.001,IF(A972=720,0,""))</f>
        <v/>
      </c>
    </row>
    <row r="973" spans="1:2" x14ac:dyDescent="0.3">
      <c r="A973" s="19" t="str">
        <f ca="1">IF(ISNUMBER(Lois_Levees!AQ970),Lois_Levees!AQ970,IF(A972&lt;720,720,""))</f>
        <v/>
      </c>
      <c r="B973" s="19" t="str">
        <f ca="1">IF(ISNUMBER(Lois_Levees!AR970),Lois_Levees!AR970*0.001,IF(A973=720,0,""))</f>
        <v/>
      </c>
    </row>
    <row r="974" spans="1:2" x14ac:dyDescent="0.3">
      <c r="A974" s="19" t="str">
        <f ca="1">IF(ISNUMBER(Lois_Levees!AQ971),Lois_Levees!AQ971,IF(A973&lt;720,720,""))</f>
        <v/>
      </c>
      <c r="B974" s="19" t="str">
        <f ca="1">IF(ISNUMBER(Lois_Levees!AR971),Lois_Levees!AR971*0.001,IF(A974=720,0,""))</f>
        <v/>
      </c>
    </row>
    <row r="975" spans="1:2" x14ac:dyDescent="0.3">
      <c r="A975" s="19" t="str">
        <f ca="1">IF(ISNUMBER(Lois_Levees!AQ972),Lois_Levees!AQ972,IF(A974&lt;720,720,""))</f>
        <v/>
      </c>
      <c r="B975" s="19" t="str">
        <f ca="1">IF(ISNUMBER(Lois_Levees!AR972),Lois_Levees!AR972*0.001,IF(A975=720,0,""))</f>
        <v/>
      </c>
    </row>
    <row r="976" spans="1:2" x14ac:dyDescent="0.3">
      <c r="A976" s="19" t="str">
        <f ca="1">IF(ISNUMBER(Lois_Levees!AQ973),Lois_Levees!AQ973,IF(A975&lt;720,720,""))</f>
        <v/>
      </c>
      <c r="B976" s="19" t="str">
        <f ca="1">IF(ISNUMBER(Lois_Levees!AR973),Lois_Levees!AR973*0.001,IF(A976=720,0,""))</f>
        <v/>
      </c>
    </row>
    <row r="977" spans="1:2" x14ac:dyDescent="0.3">
      <c r="A977" s="19" t="str">
        <f ca="1">IF(ISNUMBER(Lois_Levees!AQ974),Lois_Levees!AQ974,IF(A976&lt;720,720,""))</f>
        <v/>
      </c>
      <c r="B977" s="19" t="str">
        <f ca="1">IF(ISNUMBER(Lois_Levees!AR974),Lois_Levees!AR974*0.001,IF(A977=720,0,""))</f>
        <v/>
      </c>
    </row>
    <row r="978" spans="1:2" x14ac:dyDescent="0.3">
      <c r="A978" s="19" t="str">
        <f ca="1">IF(ISNUMBER(Lois_Levees!AQ975),Lois_Levees!AQ975,IF(A977&lt;720,720,""))</f>
        <v/>
      </c>
      <c r="B978" s="19" t="str">
        <f ca="1">IF(ISNUMBER(Lois_Levees!AR975),Lois_Levees!AR975*0.001,IF(A978=720,0,""))</f>
        <v/>
      </c>
    </row>
    <row r="979" spans="1:2" x14ac:dyDescent="0.3">
      <c r="A979" s="19" t="str">
        <f ca="1">IF(ISNUMBER(Lois_Levees!AQ976),Lois_Levees!AQ976,IF(A978&lt;720,720,""))</f>
        <v/>
      </c>
      <c r="B979" s="19" t="str">
        <f ca="1">IF(ISNUMBER(Lois_Levees!AR976),Lois_Levees!AR976*0.001,IF(A979=720,0,""))</f>
        <v/>
      </c>
    </row>
    <row r="980" spans="1:2" x14ac:dyDescent="0.3">
      <c r="A980" s="19" t="str">
        <f ca="1">IF(ISNUMBER(Lois_Levees!AQ977),Lois_Levees!AQ977,IF(A979&lt;720,720,""))</f>
        <v/>
      </c>
      <c r="B980" s="19" t="str">
        <f ca="1">IF(ISNUMBER(Lois_Levees!AR977),Lois_Levees!AR977*0.001,IF(A980=720,0,""))</f>
        <v/>
      </c>
    </row>
    <row r="981" spans="1:2" x14ac:dyDescent="0.3">
      <c r="A981" s="19" t="str">
        <f ca="1">IF(ISNUMBER(Lois_Levees!AQ978),Lois_Levees!AQ978,IF(A980&lt;720,720,""))</f>
        <v/>
      </c>
      <c r="B981" s="19" t="str">
        <f ca="1">IF(ISNUMBER(Lois_Levees!AR978),Lois_Levees!AR978*0.001,IF(A981=720,0,""))</f>
        <v/>
      </c>
    </row>
    <row r="982" spans="1:2" x14ac:dyDescent="0.3">
      <c r="A982" s="19" t="str">
        <f ca="1">IF(ISNUMBER(Lois_Levees!AQ979),Lois_Levees!AQ979,IF(A981&lt;720,720,""))</f>
        <v/>
      </c>
      <c r="B982" s="19" t="str">
        <f ca="1">IF(ISNUMBER(Lois_Levees!AR979),Lois_Levees!AR979*0.001,IF(A982=720,0,""))</f>
        <v/>
      </c>
    </row>
    <row r="983" spans="1:2" x14ac:dyDescent="0.3">
      <c r="A983" s="19" t="str">
        <f ca="1">IF(ISNUMBER(Lois_Levees!AQ980),Lois_Levees!AQ980,IF(A982&lt;720,720,""))</f>
        <v/>
      </c>
      <c r="B983" s="19" t="str">
        <f ca="1">IF(ISNUMBER(Lois_Levees!AR980),Lois_Levees!AR980*0.001,IF(A983=720,0,""))</f>
        <v/>
      </c>
    </row>
    <row r="984" spans="1:2" x14ac:dyDescent="0.3">
      <c r="A984" s="19" t="str">
        <f ca="1">IF(ISNUMBER(Lois_Levees!AQ981),Lois_Levees!AQ981,IF(A983&lt;720,720,""))</f>
        <v/>
      </c>
      <c r="B984" s="19" t="str">
        <f ca="1">IF(ISNUMBER(Lois_Levees!AR981),Lois_Levees!AR981*0.001,IF(A984=720,0,""))</f>
        <v/>
      </c>
    </row>
    <row r="985" spans="1:2" x14ac:dyDescent="0.3">
      <c r="A985" s="19" t="str">
        <f ca="1">IF(ISNUMBER(Lois_Levees!AQ982),Lois_Levees!AQ982,IF(A984&lt;720,720,""))</f>
        <v/>
      </c>
      <c r="B985" s="19" t="str">
        <f ca="1">IF(ISNUMBER(Lois_Levees!AR982),Lois_Levees!AR982*0.001,IF(A985=720,0,""))</f>
        <v/>
      </c>
    </row>
    <row r="986" spans="1:2" x14ac:dyDescent="0.3">
      <c r="A986" s="19" t="str">
        <f ca="1">IF(ISNUMBER(Lois_Levees!AQ983),Lois_Levees!AQ983,IF(A985&lt;720,720,""))</f>
        <v/>
      </c>
      <c r="B986" s="19" t="str">
        <f ca="1">IF(ISNUMBER(Lois_Levees!AR983),Lois_Levees!AR983*0.001,IF(A986=720,0,""))</f>
        <v/>
      </c>
    </row>
    <row r="987" spans="1:2" x14ac:dyDescent="0.3">
      <c r="A987" s="19" t="str">
        <f ca="1">IF(ISNUMBER(Lois_Levees!AQ984),Lois_Levees!AQ984,IF(A986&lt;720,720,""))</f>
        <v/>
      </c>
      <c r="B987" s="19" t="str">
        <f ca="1">IF(ISNUMBER(Lois_Levees!AR984),Lois_Levees!AR984*0.001,IF(A987=720,0,""))</f>
        <v/>
      </c>
    </row>
    <row r="988" spans="1:2" x14ac:dyDescent="0.3">
      <c r="A988" s="19" t="str">
        <f ca="1">IF(ISNUMBER(Lois_Levees!AQ985),Lois_Levees!AQ985,IF(A987&lt;720,720,""))</f>
        <v/>
      </c>
      <c r="B988" s="19" t="str">
        <f ca="1">IF(ISNUMBER(Lois_Levees!AR985),Lois_Levees!AR985*0.001,IF(A988=720,0,""))</f>
        <v/>
      </c>
    </row>
    <row r="989" spans="1:2" x14ac:dyDescent="0.3">
      <c r="A989" s="19" t="str">
        <f ca="1">IF(ISNUMBER(Lois_Levees!AQ986),Lois_Levees!AQ986,IF(A988&lt;720,720,""))</f>
        <v/>
      </c>
      <c r="B989" s="19" t="str">
        <f ca="1">IF(ISNUMBER(Lois_Levees!AR986),Lois_Levees!AR986*0.001,IF(A989=720,0,""))</f>
        <v/>
      </c>
    </row>
    <row r="990" spans="1:2" x14ac:dyDescent="0.3">
      <c r="A990" s="19" t="str">
        <f ca="1">IF(ISNUMBER(Lois_Levees!AQ987),Lois_Levees!AQ987,IF(A989&lt;720,720,""))</f>
        <v/>
      </c>
      <c r="B990" s="19" t="str">
        <f ca="1">IF(ISNUMBER(Lois_Levees!AR987),Lois_Levees!AR987*0.001,IF(A990=720,0,""))</f>
        <v/>
      </c>
    </row>
    <row r="991" spans="1:2" x14ac:dyDescent="0.3">
      <c r="A991" s="19" t="str">
        <f ca="1">IF(ISNUMBER(Lois_Levees!AQ988),Lois_Levees!AQ988,IF(A990&lt;720,720,""))</f>
        <v/>
      </c>
      <c r="B991" s="19" t="str">
        <f ca="1">IF(ISNUMBER(Lois_Levees!AR988),Lois_Levees!AR988*0.001,IF(A991=720,0,""))</f>
        <v/>
      </c>
    </row>
    <row r="992" spans="1:2" x14ac:dyDescent="0.3">
      <c r="A992" s="19" t="str">
        <f ca="1">IF(ISNUMBER(Lois_Levees!AQ989),Lois_Levees!AQ989,IF(A991&lt;720,720,""))</f>
        <v/>
      </c>
      <c r="B992" s="19" t="str">
        <f ca="1">IF(ISNUMBER(Lois_Levees!AR989),Lois_Levees!AR989*0.001,IF(A992=720,0,""))</f>
        <v/>
      </c>
    </row>
    <row r="993" spans="1:2" x14ac:dyDescent="0.3">
      <c r="A993" s="19" t="str">
        <f ca="1">IF(ISNUMBER(Lois_Levees!AQ990),Lois_Levees!AQ990,IF(A992&lt;720,720,""))</f>
        <v/>
      </c>
      <c r="B993" s="19" t="str">
        <f ca="1">IF(ISNUMBER(Lois_Levees!AR990),Lois_Levees!AR990*0.001,IF(A993=720,0,""))</f>
        <v/>
      </c>
    </row>
    <row r="994" spans="1:2" x14ac:dyDescent="0.3">
      <c r="A994" s="19" t="str">
        <f ca="1">IF(ISNUMBER(Lois_Levees!AQ991),Lois_Levees!AQ991,IF(A993&lt;720,720,""))</f>
        <v/>
      </c>
      <c r="B994" s="19" t="str">
        <f ca="1">IF(ISNUMBER(Lois_Levees!AR991),Lois_Levees!AR991*0.001,IF(A994=720,0,""))</f>
        <v/>
      </c>
    </row>
    <row r="995" spans="1:2" x14ac:dyDescent="0.3">
      <c r="A995" s="19" t="str">
        <f ca="1">IF(ISNUMBER(Lois_Levees!AQ992),Lois_Levees!AQ992,IF(A994&lt;720,720,""))</f>
        <v/>
      </c>
      <c r="B995" s="19" t="str">
        <f ca="1">IF(ISNUMBER(Lois_Levees!AR992),Lois_Levees!AR992*0.001,IF(A995=720,0,""))</f>
        <v/>
      </c>
    </row>
    <row r="996" spans="1:2" x14ac:dyDescent="0.3">
      <c r="A996" s="19" t="str">
        <f ca="1">IF(ISNUMBER(Lois_Levees!AQ993),Lois_Levees!AQ993,IF(A995&lt;720,720,""))</f>
        <v/>
      </c>
      <c r="B996" s="19" t="str">
        <f ca="1">IF(ISNUMBER(Lois_Levees!AR993),Lois_Levees!AR993*0.001,IF(A996=720,0,""))</f>
        <v/>
      </c>
    </row>
    <row r="997" spans="1:2" x14ac:dyDescent="0.3">
      <c r="A997" s="19" t="str">
        <f ca="1">IF(ISNUMBER(Lois_Levees!AQ994),Lois_Levees!AQ994,IF(A996&lt;720,720,""))</f>
        <v/>
      </c>
      <c r="B997" s="19" t="str">
        <f ca="1">IF(ISNUMBER(Lois_Levees!AR994),Lois_Levees!AR994*0.001,IF(A997=720,0,""))</f>
        <v/>
      </c>
    </row>
    <row r="998" spans="1:2" x14ac:dyDescent="0.3">
      <c r="A998" s="19" t="str">
        <f ca="1">IF(ISNUMBER(Lois_Levees!AQ995),Lois_Levees!AQ995,IF(A997&lt;720,720,""))</f>
        <v/>
      </c>
      <c r="B998" s="19" t="str">
        <f ca="1">IF(ISNUMBER(Lois_Levees!AR995),Lois_Levees!AR995*0.001,IF(A998=720,0,""))</f>
        <v/>
      </c>
    </row>
    <row r="999" spans="1:2" x14ac:dyDescent="0.3">
      <c r="A999" s="19" t="str">
        <f ca="1">IF(ISNUMBER(Lois_Levees!AQ996),Lois_Levees!AQ996,IF(A998&lt;720,720,""))</f>
        <v/>
      </c>
      <c r="B999" s="19" t="str">
        <f ca="1">IF(ISNUMBER(Lois_Levees!AR996),Lois_Levees!AR996*0.001,IF(A999=720,0,""))</f>
        <v/>
      </c>
    </row>
    <row r="1000" spans="1:2" x14ac:dyDescent="0.3">
      <c r="A1000" s="19" t="str">
        <f ca="1">IF(ISNUMBER(Lois_Levees!AQ997),Lois_Levees!AQ997,IF(A999&lt;720,720,""))</f>
        <v/>
      </c>
      <c r="B1000" s="19" t="str">
        <f ca="1">IF(ISNUMBER(Lois_Levees!AR997),Lois_Levees!AR997*0.001,IF(A1000=720,0,""))</f>
        <v/>
      </c>
    </row>
    <row r="1001" spans="1:2" x14ac:dyDescent="0.3">
      <c r="A1001" s="19" t="str">
        <f ca="1">IF(ISNUMBER(Lois_Levees!AQ998),Lois_Levees!AQ998,IF(A1000&lt;720,720,""))</f>
        <v/>
      </c>
      <c r="B1001" s="19" t="str">
        <f ca="1">IF(ISNUMBER(Lois_Levees!AR998),Lois_Levees!AR998*0.001,IF(A1001=720,0,""))</f>
        <v/>
      </c>
    </row>
    <row r="1002" spans="1:2" x14ac:dyDescent="0.3">
      <c r="A1002" s="19" t="str">
        <f ca="1">IF(ISNUMBER(Lois_Levees!AQ999),Lois_Levees!AQ999,IF(A1001&lt;720,720,""))</f>
        <v/>
      </c>
      <c r="B1002" s="19" t="str">
        <f ca="1">IF(ISNUMBER(Lois_Levees!AR999),Lois_Levees!AR999*0.001,IF(A1002=720,0,""))</f>
        <v/>
      </c>
    </row>
    <row r="1003" spans="1:2" x14ac:dyDescent="0.3">
      <c r="A1003" s="19" t="str">
        <f ca="1">IF(ISNUMBER(Lois_Levees!AQ1000),Lois_Levees!AQ1000,IF(A1002&lt;720,720,""))</f>
        <v/>
      </c>
      <c r="B1003" s="19" t="str">
        <f ca="1">IF(ISNUMBER(Lois_Levees!AR1000),Lois_Levees!AR1000*0.001,IF(A1003=720,0,""))</f>
        <v/>
      </c>
    </row>
    <row r="1004" spans="1:2" x14ac:dyDescent="0.3">
      <c r="A1004" s="19" t="str">
        <f ca="1">IF(ISNUMBER(Lois_Levees!AQ1001),Lois_Levees!AQ1001,IF(A1003&lt;720,720,""))</f>
        <v/>
      </c>
      <c r="B1004" s="19" t="str">
        <f ca="1">IF(ISNUMBER(Lois_Levees!AR1001),Lois_Levees!AR1001*0.001,IF(A1004=720,0,""))</f>
        <v/>
      </c>
    </row>
    <row r="1005" spans="1:2" x14ac:dyDescent="0.3">
      <c r="A1005" s="19" t="str">
        <f ca="1">IF(ISNUMBER(Lois_Levees!AQ1002),Lois_Levees!AQ1002,IF(A1004&lt;720,720,""))</f>
        <v/>
      </c>
      <c r="B1005" s="19" t="str">
        <f ca="1">IF(ISNUMBER(Lois_Levees!AR1002),Lois_Levees!AR1002*0.001,IF(A1005=720,0,""))</f>
        <v/>
      </c>
    </row>
    <row r="1006" spans="1:2" x14ac:dyDescent="0.3">
      <c r="A1006" s="19" t="str">
        <f ca="1">IF(ISNUMBER(Lois_Levees!AQ1003),Lois_Levees!AQ1003,IF(A1005&lt;720,720,""))</f>
        <v/>
      </c>
      <c r="B1006" s="19" t="str">
        <f ca="1">IF(ISNUMBER(Lois_Levees!AR1003),Lois_Levees!AR1003*0.001,IF(A1006=720,0,""))</f>
        <v/>
      </c>
    </row>
    <row r="1007" spans="1:2" x14ac:dyDescent="0.3">
      <c r="A1007" s="19" t="str">
        <f ca="1">IF(ISNUMBER(Lois_Levees!AQ1004),Lois_Levees!AQ1004,IF(A1006&lt;720,720,""))</f>
        <v/>
      </c>
      <c r="B1007" s="19" t="str">
        <f ca="1">IF(ISNUMBER(Lois_Levees!AR1004),Lois_Levees!AR1004*0.001,IF(A1007=720,0,""))</f>
        <v/>
      </c>
    </row>
    <row r="1008" spans="1:2" x14ac:dyDescent="0.3">
      <c r="A1008" s="19" t="str">
        <f ca="1">IF(ISNUMBER(Lois_Levees!AQ1005),Lois_Levees!AQ1005,IF(A1007&lt;720,720,""))</f>
        <v/>
      </c>
      <c r="B1008" s="19" t="str">
        <f ca="1">IF(ISNUMBER(Lois_Levees!AR1005),Lois_Levees!AR1005*0.001,IF(A1008=720,0,""))</f>
        <v/>
      </c>
    </row>
    <row r="1009" spans="1:2" x14ac:dyDescent="0.3">
      <c r="A1009" s="19" t="str">
        <f ca="1">IF(ISNUMBER(Lois_Levees!AQ1006),Lois_Levees!AQ1006,IF(A1008&lt;720,720,""))</f>
        <v/>
      </c>
      <c r="B1009" s="19" t="str">
        <f ca="1">IF(ISNUMBER(Lois_Levees!AR1006),Lois_Levees!AR1006*0.001,IF(A1009=720,0,""))</f>
        <v/>
      </c>
    </row>
  </sheetData>
  <sheetProtection sheet="1" objects="1" scenarios="1"/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9"/>
  <sheetViews>
    <sheetView topLeftCell="A4" workbookViewId="0">
      <selection activeCell="A8" sqref="A8:B244"/>
    </sheetView>
  </sheetViews>
  <sheetFormatPr defaultColWidth="11.44140625" defaultRowHeight="14.4" x14ac:dyDescent="0.3"/>
  <cols>
    <col min="1" max="16384" width="11.44140625" style="19"/>
  </cols>
  <sheetData>
    <row r="1" spans="1:4" x14ac:dyDescent="0.3">
      <c r="A1" s="19" t="s">
        <v>65</v>
      </c>
    </row>
    <row r="2" spans="1:4" x14ac:dyDescent="0.3">
      <c r="A2" s="19" t="s">
        <v>66</v>
      </c>
    </row>
    <row r="3" spans="1:4" x14ac:dyDescent="0.3">
      <c r="A3" s="19" t="s">
        <v>67</v>
      </c>
      <c r="B3" s="19">
        <f>Lois_Levees!T3</f>
        <v>-0.32556819999999997</v>
      </c>
      <c r="C3" s="19">
        <f>Lois_Levees!U3</f>
        <v>0</v>
      </c>
      <c r="D3" s="19">
        <f>Lois_Levees!V3</f>
        <v>-0.94551859999999999</v>
      </c>
    </row>
    <row r="4" spans="1:4" x14ac:dyDescent="0.3">
      <c r="A4" s="19" t="s">
        <v>68</v>
      </c>
      <c r="B4" s="20">
        <v>1E-4</v>
      </c>
    </row>
    <row r="5" spans="1:4" x14ac:dyDescent="0.3">
      <c r="A5" s="19" t="s">
        <v>69</v>
      </c>
      <c r="B5" s="19">
        <v>720</v>
      </c>
    </row>
    <row r="6" spans="1:4" x14ac:dyDescent="0.3">
      <c r="A6" s="19" t="s">
        <v>70</v>
      </c>
      <c r="B6" s="19" t="s">
        <v>72</v>
      </c>
    </row>
    <row r="7" spans="1:4" x14ac:dyDescent="0.3">
      <c r="A7" s="19">
        <v>0</v>
      </c>
      <c r="B7" s="19">
        <v>0</v>
      </c>
    </row>
    <row r="8" spans="1:4" x14ac:dyDescent="0.3">
      <c r="A8" s="19">
        <f ca="1">IF(ISNUMBER(Lois_Levees!AS5),Lois_Levees!AS5,IF(A7&lt;720,720,""))</f>
        <v>145</v>
      </c>
      <c r="B8" s="19">
        <f ca="1">IF(ISNUMBER(Lois_Levees!AT5),Lois_Levees!AT5*0.001,IF(A8=720,0,""))</f>
        <v>0</v>
      </c>
    </row>
    <row r="9" spans="1:4" x14ac:dyDescent="0.3">
      <c r="A9" s="19">
        <f ca="1">IF(ISNUMBER(Lois_Levees!AS6),Lois_Levees!AS6,IF(A8&lt;720,720,""))</f>
        <v>146</v>
      </c>
      <c r="B9" s="19">
        <f ca="1">IF(ISNUMBER(Lois_Levees!AT6),Lois_Levees!AT6*0.001,IF(A9=720,0,""))</f>
        <v>1E-4</v>
      </c>
    </row>
    <row r="10" spans="1:4" x14ac:dyDescent="0.3">
      <c r="A10" s="19">
        <f ca="1">IF(ISNUMBER(Lois_Levees!AS7),Lois_Levees!AS7,IF(A9&lt;720,720,""))</f>
        <v>147</v>
      </c>
      <c r="B10" s="19">
        <f ca="1">IF(ISNUMBER(Lois_Levees!AT7),Lois_Levees!AT7*0.001,IF(A10=720,0,""))</f>
        <v>1.1E-4</v>
      </c>
    </row>
    <row r="11" spans="1:4" x14ac:dyDescent="0.3">
      <c r="A11" s="19">
        <f ca="1">IF(ISNUMBER(Lois_Levees!AS8),Lois_Levees!AS8,IF(A10&lt;720,720,""))</f>
        <v>148</v>
      </c>
      <c r="B11" s="19">
        <f ca="1">IF(ISNUMBER(Lois_Levees!AT8),Lois_Levees!AT8*0.001,IF(A11=720,0,""))</f>
        <v>1.3000000000000002E-4</v>
      </c>
    </row>
    <row r="12" spans="1:4" x14ac:dyDescent="0.3">
      <c r="A12" s="19">
        <f ca="1">IF(ISNUMBER(Lois_Levees!AS9),Lois_Levees!AS9,IF(A11&lt;720,720,""))</f>
        <v>149</v>
      </c>
      <c r="B12" s="19">
        <f ca="1">IF(ISNUMBER(Lois_Levees!AT9),Lois_Levees!AT9*0.001,IF(A12=720,0,""))</f>
        <v>1.4999999999999999E-4</v>
      </c>
    </row>
    <row r="13" spans="1:4" x14ac:dyDescent="0.3">
      <c r="A13" s="19">
        <f ca="1">IF(ISNUMBER(Lois_Levees!AS10),Lois_Levees!AS10,IF(A12&lt;720,720,""))</f>
        <v>150</v>
      </c>
      <c r="B13" s="19">
        <f ca="1">IF(ISNUMBER(Lois_Levees!AT10),Lois_Levees!AT10*0.001,IF(A13=720,0,""))</f>
        <v>1.7000000000000001E-4</v>
      </c>
    </row>
    <row r="14" spans="1:4" x14ac:dyDescent="0.3">
      <c r="A14" s="19">
        <f ca="1">IF(ISNUMBER(Lois_Levees!AS11),Lois_Levees!AS11,IF(A13&lt;720,720,""))</f>
        <v>151</v>
      </c>
      <c r="B14" s="19">
        <f ca="1">IF(ISNUMBER(Lois_Levees!AT11),Lois_Levees!AT11*0.001,IF(A14=720,0,""))</f>
        <v>1.9000000000000001E-4</v>
      </c>
    </row>
    <row r="15" spans="1:4" x14ac:dyDescent="0.3">
      <c r="A15" s="19">
        <f ca="1">IF(ISNUMBER(Lois_Levees!AS12),Lois_Levees!AS12,IF(A14&lt;720,720,""))</f>
        <v>152</v>
      </c>
      <c r="B15" s="19">
        <f ca="1">IF(ISNUMBER(Lois_Levees!AT12),Lois_Levees!AT12*0.001,IF(A15=720,0,""))</f>
        <v>2.2000000000000001E-4</v>
      </c>
    </row>
    <row r="16" spans="1:4" x14ac:dyDescent="0.3">
      <c r="A16" s="19">
        <f ca="1">IF(ISNUMBER(Lois_Levees!AS13),Lois_Levees!AS13,IF(A15&lt;720,720,""))</f>
        <v>153</v>
      </c>
      <c r="B16" s="19">
        <f ca="1">IF(ISNUMBER(Lois_Levees!AT13),Lois_Levees!AT13*0.001,IF(A16=720,0,""))</f>
        <v>2.5000000000000001E-4</v>
      </c>
    </row>
    <row r="17" spans="1:2" x14ac:dyDescent="0.3">
      <c r="A17" s="19">
        <f ca="1">IF(ISNUMBER(Lois_Levees!AS14),Lois_Levees!AS14,IF(A16&lt;720,720,""))</f>
        <v>154</v>
      </c>
      <c r="B17" s="19">
        <f ca="1">IF(ISNUMBER(Lois_Levees!AT14),Lois_Levees!AT14*0.001,IF(A17=720,0,""))</f>
        <v>2.9E-4</v>
      </c>
    </row>
    <row r="18" spans="1:2" x14ac:dyDescent="0.3">
      <c r="A18" s="19">
        <f ca="1">IF(ISNUMBER(Lois_Levees!AS15),Lois_Levees!AS15,IF(A17&lt;720,720,""))</f>
        <v>155</v>
      </c>
      <c r="B18" s="19">
        <f ca="1">IF(ISNUMBER(Lois_Levees!AT15),Lois_Levees!AT15*0.001,IF(A18=720,0,""))</f>
        <v>3.4000000000000002E-4</v>
      </c>
    </row>
    <row r="19" spans="1:2" x14ac:dyDescent="0.3">
      <c r="A19" s="19">
        <f ca="1">IF(ISNUMBER(Lois_Levees!AS16),Lois_Levees!AS16,IF(A18&lt;720,720,""))</f>
        <v>156</v>
      </c>
      <c r="B19" s="19">
        <f ca="1">IF(ISNUMBER(Lois_Levees!AT16),Lois_Levees!AT16*0.001,IF(A19=720,0,""))</f>
        <v>3.9000000000000005E-4</v>
      </c>
    </row>
    <row r="20" spans="1:2" x14ac:dyDescent="0.3">
      <c r="A20" s="19">
        <f ca="1">IF(ISNUMBER(Lois_Levees!AS17),Lois_Levees!AS17,IF(A19&lt;720,720,""))</f>
        <v>157</v>
      </c>
      <c r="B20" s="19">
        <f ca="1">IF(ISNUMBER(Lois_Levees!AT17),Lois_Levees!AT17*0.001,IF(A20=720,0,""))</f>
        <v>4.4000000000000002E-4</v>
      </c>
    </row>
    <row r="21" spans="1:2" x14ac:dyDescent="0.3">
      <c r="A21" s="19">
        <f ca="1">IF(ISNUMBER(Lois_Levees!AS18),Lois_Levees!AS18,IF(A20&lt;720,720,""))</f>
        <v>158</v>
      </c>
      <c r="B21" s="19">
        <f ca="1">IF(ISNUMBER(Lois_Levees!AT18),Lois_Levees!AT18*0.001,IF(A21=720,0,""))</f>
        <v>5.0000000000000001E-4</v>
      </c>
    </row>
    <row r="22" spans="1:2" x14ac:dyDescent="0.3">
      <c r="A22" s="19">
        <f ca="1">IF(ISNUMBER(Lois_Levees!AS19),Lois_Levees!AS19,IF(A21&lt;720,720,""))</f>
        <v>159</v>
      </c>
      <c r="B22" s="19">
        <f ca="1">IF(ISNUMBER(Lois_Levees!AT19),Lois_Levees!AT19*0.001,IF(A22=720,0,""))</f>
        <v>5.6000000000000006E-4</v>
      </c>
    </row>
    <row r="23" spans="1:2" x14ac:dyDescent="0.3">
      <c r="A23" s="19">
        <f ca="1">IF(ISNUMBER(Lois_Levees!AS20),Lois_Levees!AS20,IF(A22&lt;720,720,""))</f>
        <v>160</v>
      </c>
      <c r="B23" s="19">
        <f ca="1">IF(ISNUMBER(Lois_Levees!AT20),Lois_Levees!AT20*0.001,IF(A23=720,0,""))</f>
        <v>6.3000000000000003E-4</v>
      </c>
    </row>
    <row r="24" spans="1:2" x14ac:dyDescent="0.3">
      <c r="A24" s="19">
        <f ca="1">IF(ISNUMBER(Lois_Levees!AS21),Lois_Levees!AS21,IF(A23&lt;720,720,""))</f>
        <v>161</v>
      </c>
      <c r="B24" s="19">
        <f ca="1">IF(ISNUMBER(Lois_Levees!AT21),Lois_Levees!AT21*0.001,IF(A24=720,0,""))</f>
        <v>6.9999999999999999E-4</v>
      </c>
    </row>
    <row r="25" spans="1:2" x14ac:dyDescent="0.3">
      <c r="A25" s="19">
        <f ca="1">IF(ISNUMBER(Lois_Levees!AS22),Lois_Levees!AS22,IF(A24&lt;720,720,""))</f>
        <v>162</v>
      </c>
      <c r="B25" s="19">
        <f ca="1">IF(ISNUMBER(Lois_Levees!AT22),Lois_Levees!AT22*0.001,IF(A25=720,0,""))</f>
        <v>7.7000000000000007E-4</v>
      </c>
    </row>
    <row r="26" spans="1:2" x14ac:dyDescent="0.3">
      <c r="A26" s="19">
        <f ca="1">IF(ISNUMBER(Lois_Levees!AS23),Lois_Levees!AS23,IF(A25&lt;720,720,""))</f>
        <v>163</v>
      </c>
      <c r="B26" s="19">
        <f ca="1">IF(ISNUMBER(Lois_Levees!AT23),Lois_Levees!AT23*0.001,IF(A26=720,0,""))</f>
        <v>8.5999999999999998E-4</v>
      </c>
    </row>
    <row r="27" spans="1:2" x14ac:dyDescent="0.3">
      <c r="A27" s="19">
        <f ca="1">IF(ISNUMBER(Lois_Levees!AS24),Lois_Levees!AS24,IF(A26&lt;720,720,""))</f>
        <v>164</v>
      </c>
      <c r="B27" s="19">
        <f ca="1">IF(ISNUMBER(Lois_Levees!AT24),Lois_Levees!AT24*0.001,IF(A27=720,0,""))</f>
        <v>9.3999999999999997E-4</v>
      </c>
    </row>
    <row r="28" spans="1:2" x14ac:dyDescent="0.3">
      <c r="A28" s="19">
        <f ca="1">IF(ISNUMBER(Lois_Levees!AS25),Lois_Levees!AS25,IF(A27&lt;720,720,""))</f>
        <v>165</v>
      </c>
      <c r="B28" s="19">
        <f ca="1">IF(ISNUMBER(Lois_Levees!AT25),Lois_Levees!AT25*0.001,IF(A28=720,0,""))</f>
        <v>1.0300000000000001E-3</v>
      </c>
    </row>
    <row r="29" spans="1:2" x14ac:dyDescent="0.3">
      <c r="A29" s="19">
        <f ca="1">IF(ISNUMBER(Lois_Levees!AS26),Lois_Levees!AS26,IF(A28&lt;720,720,""))</f>
        <v>166</v>
      </c>
      <c r="B29" s="19">
        <f ca="1">IF(ISNUMBER(Lois_Levees!AT26),Lois_Levees!AT26*0.001,IF(A29=720,0,""))</f>
        <v>1.1299999999999999E-3</v>
      </c>
    </row>
    <row r="30" spans="1:2" x14ac:dyDescent="0.3">
      <c r="A30" s="19">
        <f ca="1">IF(ISNUMBER(Lois_Levees!AS27),Lois_Levees!AS27,IF(A29&lt;720,720,""))</f>
        <v>167</v>
      </c>
      <c r="B30" s="19">
        <f ca="1">IF(ISNUMBER(Lois_Levees!AT27),Lois_Levees!AT27*0.001,IF(A30=720,0,""))</f>
        <v>1.23E-3</v>
      </c>
    </row>
    <row r="31" spans="1:2" x14ac:dyDescent="0.3">
      <c r="A31" s="19">
        <f ca="1">IF(ISNUMBER(Lois_Levees!AS28),Lois_Levees!AS28,IF(A30&lt;720,720,""))</f>
        <v>168</v>
      </c>
      <c r="B31" s="19">
        <f ca="1">IF(ISNUMBER(Lois_Levees!AT28),Lois_Levees!AT28*0.001,IF(A31=720,0,""))</f>
        <v>1.33E-3</v>
      </c>
    </row>
    <row r="32" spans="1:2" x14ac:dyDescent="0.3">
      <c r="A32" s="19">
        <f ca="1">IF(ISNUMBER(Lois_Levees!AS29),Lois_Levees!AS29,IF(A31&lt;720,720,""))</f>
        <v>169</v>
      </c>
      <c r="B32" s="19">
        <f ca="1">IF(ISNUMBER(Lois_Levees!AT29),Lois_Levees!AT29*0.001,IF(A32=720,0,""))</f>
        <v>1.4399999999999999E-3</v>
      </c>
    </row>
    <row r="33" spans="1:2" x14ac:dyDescent="0.3">
      <c r="A33" s="19">
        <f ca="1">IF(ISNUMBER(Lois_Levees!AS30),Lois_Levees!AS30,IF(A32&lt;720,720,""))</f>
        <v>170</v>
      </c>
      <c r="B33" s="19">
        <f ca="1">IF(ISNUMBER(Lois_Levees!AT30),Lois_Levees!AT30*0.001,IF(A33=720,0,""))</f>
        <v>1.5600000000000002E-3</v>
      </c>
    </row>
    <row r="34" spans="1:2" x14ac:dyDescent="0.3">
      <c r="A34" s="19">
        <f ca="1">IF(ISNUMBER(Lois_Levees!AS31),Lois_Levees!AS31,IF(A33&lt;720,720,""))</f>
        <v>171</v>
      </c>
      <c r="B34" s="19">
        <f ca="1">IF(ISNUMBER(Lois_Levees!AT31),Lois_Levees!AT31*0.001,IF(A34=720,0,""))</f>
        <v>1.67E-3</v>
      </c>
    </row>
    <row r="35" spans="1:2" x14ac:dyDescent="0.3">
      <c r="A35" s="19">
        <f ca="1">IF(ISNUMBER(Lois_Levees!AS32),Lois_Levees!AS32,IF(A34&lt;720,720,""))</f>
        <v>172</v>
      </c>
      <c r="B35" s="19">
        <f ca="1">IF(ISNUMBER(Lois_Levees!AT32),Lois_Levees!AT32*0.001,IF(A35=720,0,""))</f>
        <v>1.7900000000000001E-3</v>
      </c>
    </row>
    <row r="36" spans="1:2" x14ac:dyDescent="0.3">
      <c r="A36" s="19">
        <f ca="1">IF(ISNUMBER(Lois_Levees!AS33),Lois_Levees!AS33,IF(A35&lt;720,720,""))</f>
        <v>173</v>
      </c>
      <c r="B36" s="19">
        <f ca="1">IF(ISNUMBER(Lois_Levees!AT33),Lois_Levees!AT33*0.001,IF(A36=720,0,""))</f>
        <v>1.92E-3</v>
      </c>
    </row>
    <row r="37" spans="1:2" x14ac:dyDescent="0.3">
      <c r="A37" s="19">
        <f ca="1">IF(ISNUMBER(Lois_Levees!AS34),Lois_Levees!AS34,IF(A36&lt;720,720,""))</f>
        <v>174</v>
      </c>
      <c r="B37" s="19">
        <f ca="1">IF(ISNUMBER(Lois_Levees!AT34),Lois_Levees!AT34*0.001,IF(A37=720,0,""))</f>
        <v>2.0400000000000001E-3</v>
      </c>
    </row>
    <row r="38" spans="1:2" x14ac:dyDescent="0.3">
      <c r="A38" s="19">
        <f ca="1">IF(ISNUMBER(Lois_Levees!AS35),Lois_Levees!AS35,IF(A37&lt;720,720,""))</f>
        <v>175</v>
      </c>
      <c r="B38" s="19">
        <f ca="1">IF(ISNUMBER(Lois_Levees!AT35),Lois_Levees!AT35*0.001,IF(A38=720,0,""))</f>
        <v>2.1700000000000001E-3</v>
      </c>
    </row>
    <row r="39" spans="1:2" x14ac:dyDescent="0.3">
      <c r="A39" s="19">
        <f ca="1">IF(ISNUMBER(Lois_Levees!AS36),Lois_Levees!AS36,IF(A38&lt;720,720,""))</f>
        <v>176</v>
      </c>
      <c r="B39" s="19">
        <f ca="1">IF(ISNUMBER(Lois_Levees!AT36),Lois_Levees!AT36*0.001,IF(A39=720,0,""))</f>
        <v>2.2899999999999999E-3</v>
      </c>
    </row>
    <row r="40" spans="1:2" x14ac:dyDescent="0.3">
      <c r="A40" s="19">
        <f ca="1">IF(ISNUMBER(Lois_Levees!AS37),Lois_Levees!AS37,IF(A39&lt;720,720,""))</f>
        <v>177</v>
      </c>
      <c r="B40" s="19">
        <f ca="1">IF(ISNUMBER(Lois_Levees!AT37),Lois_Levees!AT37*0.001,IF(A40=720,0,""))</f>
        <v>2.4199999999999998E-3</v>
      </c>
    </row>
    <row r="41" spans="1:2" x14ac:dyDescent="0.3">
      <c r="A41" s="19">
        <f ca="1">IF(ISNUMBER(Lois_Levees!AS38),Lois_Levees!AS38,IF(A40&lt;720,720,""))</f>
        <v>178</v>
      </c>
      <c r="B41" s="19">
        <f ca="1">IF(ISNUMBER(Lois_Levees!AT38),Lois_Levees!AT38*0.001,IF(A41=720,0,""))</f>
        <v>2.5400000000000002E-3</v>
      </c>
    </row>
    <row r="42" spans="1:2" x14ac:dyDescent="0.3">
      <c r="A42" s="19">
        <f ca="1">IF(ISNUMBER(Lois_Levees!AS39),Lois_Levees!AS39,IF(A41&lt;720,720,""))</f>
        <v>179</v>
      </c>
      <c r="B42" s="19">
        <f ca="1">IF(ISNUMBER(Lois_Levees!AT39),Lois_Levees!AT39*0.001,IF(A42=720,0,""))</f>
        <v>2.6700000000000001E-3</v>
      </c>
    </row>
    <row r="43" spans="1:2" x14ac:dyDescent="0.3">
      <c r="A43" s="19">
        <f ca="1">IF(ISNUMBER(Lois_Levees!AS40),Lois_Levees!AS40,IF(A42&lt;720,720,""))</f>
        <v>180</v>
      </c>
      <c r="B43" s="19">
        <f ca="1">IF(ISNUMBER(Lois_Levees!AT40),Lois_Levees!AT40*0.001,IF(A43=720,0,""))</f>
        <v>2.8E-3</v>
      </c>
    </row>
    <row r="44" spans="1:2" x14ac:dyDescent="0.3">
      <c r="A44" s="19">
        <f ca="1">IF(ISNUMBER(Lois_Levees!AS41),Lois_Levees!AS41,IF(A43&lt;720,720,""))</f>
        <v>181</v>
      </c>
      <c r="B44" s="19">
        <f ca="1">IF(ISNUMBER(Lois_Levees!AT41),Lois_Levees!AT41*0.001,IF(A44=720,0,""))</f>
        <v>2.9199999999999999E-3</v>
      </c>
    </row>
    <row r="45" spans="1:2" x14ac:dyDescent="0.3">
      <c r="A45" s="19">
        <f ca="1">IF(ISNUMBER(Lois_Levees!AS42),Lois_Levees!AS42,IF(A44&lt;720,720,""))</f>
        <v>182</v>
      </c>
      <c r="B45" s="19">
        <f ca="1">IF(ISNUMBER(Lois_Levees!AT42),Lois_Levees!AT42*0.001,IF(A45=720,0,""))</f>
        <v>3.0400000000000002E-3</v>
      </c>
    </row>
    <row r="46" spans="1:2" x14ac:dyDescent="0.3">
      <c r="A46" s="19">
        <f ca="1">IF(ISNUMBER(Lois_Levees!AS43),Lois_Levees!AS43,IF(A45&lt;720,720,""))</f>
        <v>183</v>
      </c>
      <c r="B46" s="19">
        <f ca="1">IF(ISNUMBER(Lois_Levees!AT43),Lois_Levees!AT43*0.001,IF(A46=720,0,""))</f>
        <v>3.1700000000000001E-3</v>
      </c>
    </row>
    <row r="47" spans="1:2" x14ac:dyDescent="0.3">
      <c r="A47" s="19">
        <f ca="1">IF(ISNUMBER(Lois_Levees!AS44),Lois_Levees!AS44,IF(A46&lt;720,720,""))</f>
        <v>184</v>
      </c>
      <c r="B47" s="19">
        <f ca="1">IF(ISNUMBER(Lois_Levees!AT44),Lois_Levees!AT44*0.001,IF(A47=720,0,""))</f>
        <v>3.29E-3</v>
      </c>
    </row>
    <row r="48" spans="1:2" x14ac:dyDescent="0.3">
      <c r="A48" s="19">
        <f ca="1">IF(ISNUMBER(Lois_Levees!AS45),Lois_Levees!AS45,IF(A47&lt;720,720,""))</f>
        <v>185</v>
      </c>
      <c r="B48" s="19">
        <f ca="1">IF(ISNUMBER(Lois_Levees!AT45),Lois_Levees!AT45*0.001,IF(A48=720,0,""))</f>
        <v>3.4100000000000003E-3</v>
      </c>
    </row>
    <row r="49" spans="1:2" x14ac:dyDescent="0.3">
      <c r="A49" s="19">
        <f ca="1">IF(ISNUMBER(Lois_Levees!AS46),Lois_Levees!AS46,IF(A48&lt;720,720,""))</f>
        <v>186</v>
      </c>
      <c r="B49" s="19">
        <f ca="1">IF(ISNUMBER(Lois_Levees!AT46),Lois_Levees!AT46*0.001,IF(A49=720,0,""))</f>
        <v>3.5400000000000002E-3</v>
      </c>
    </row>
    <row r="50" spans="1:2" x14ac:dyDescent="0.3">
      <c r="A50" s="19">
        <f ca="1">IF(ISNUMBER(Lois_Levees!AS47),Lois_Levees!AS47,IF(A49&lt;720,720,""))</f>
        <v>187</v>
      </c>
      <c r="B50" s="19">
        <f ca="1">IF(ISNUMBER(Lois_Levees!AT47),Lois_Levees!AT47*0.001,IF(A50=720,0,""))</f>
        <v>3.6600000000000001E-3</v>
      </c>
    </row>
    <row r="51" spans="1:2" x14ac:dyDescent="0.3">
      <c r="A51" s="19">
        <f ca="1">IF(ISNUMBER(Lois_Levees!AS48),Lois_Levees!AS48,IF(A50&lt;720,720,""))</f>
        <v>188</v>
      </c>
      <c r="B51" s="19">
        <f ca="1">IF(ISNUMBER(Lois_Levees!AT48),Lois_Levees!AT48*0.001,IF(A51=720,0,""))</f>
        <v>3.7799999999999999E-3</v>
      </c>
    </row>
    <row r="52" spans="1:2" x14ac:dyDescent="0.3">
      <c r="A52" s="19">
        <f ca="1">IF(ISNUMBER(Lois_Levees!AS49),Lois_Levees!AS49,IF(A51&lt;720,720,""))</f>
        <v>189</v>
      </c>
      <c r="B52" s="19">
        <f ca="1">IF(ISNUMBER(Lois_Levees!AT49),Lois_Levees!AT49*0.001,IF(A52=720,0,""))</f>
        <v>3.8900000000000002E-3</v>
      </c>
    </row>
    <row r="53" spans="1:2" x14ac:dyDescent="0.3">
      <c r="A53" s="19">
        <f ca="1">IF(ISNUMBER(Lois_Levees!AS50),Lois_Levees!AS50,IF(A52&lt;720,720,""))</f>
        <v>190</v>
      </c>
      <c r="B53" s="19">
        <f ca="1">IF(ISNUMBER(Lois_Levees!AT50),Lois_Levees!AT50*0.001,IF(A53=720,0,""))</f>
        <v>4.0099999999999997E-3</v>
      </c>
    </row>
    <row r="54" spans="1:2" x14ac:dyDescent="0.3">
      <c r="A54" s="19">
        <f ca="1">IF(ISNUMBER(Lois_Levees!AS51),Lois_Levees!AS51,IF(A53&lt;720,720,""))</f>
        <v>191</v>
      </c>
      <c r="B54" s="19">
        <f ca="1">IF(ISNUMBER(Lois_Levees!AT51),Lois_Levees!AT51*0.001,IF(A54=720,0,""))</f>
        <v>4.13E-3</v>
      </c>
    </row>
    <row r="55" spans="1:2" x14ac:dyDescent="0.3">
      <c r="A55" s="19">
        <f ca="1">IF(ISNUMBER(Lois_Levees!AS52),Lois_Levees!AS52,IF(A54&lt;720,720,""))</f>
        <v>192</v>
      </c>
      <c r="B55" s="19">
        <f ca="1">IF(ISNUMBER(Lois_Levees!AT52),Lois_Levees!AT52*0.001,IF(A55=720,0,""))</f>
        <v>4.2400000000000007E-3</v>
      </c>
    </row>
    <row r="56" spans="1:2" x14ac:dyDescent="0.3">
      <c r="A56" s="19">
        <f ca="1">IF(ISNUMBER(Lois_Levees!AS53),Lois_Levees!AS53,IF(A55&lt;720,720,""))</f>
        <v>193</v>
      </c>
      <c r="B56" s="19">
        <f ca="1">IF(ISNUMBER(Lois_Levees!AT53),Lois_Levees!AT53*0.001,IF(A56=720,0,""))</f>
        <v>4.3600000000000002E-3</v>
      </c>
    </row>
    <row r="57" spans="1:2" x14ac:dyDescent="0.3">
      <c r="A57" s="19">
        <f ca="1">IF(ISNUMBER(Lois_Levees!AS54),Lois_Levees!AS54,IF(A56&lt;720,720,""))</f>
        <v>194</v>
      </c>
      <c r="B57" s="19">
        <f ca="1">IF(ISNUMBER(Lois_Levees!AT54),Lois_Levees!AT54*0.001,IF(A57=720,0,""))</f>
        <v>4.47E-3</v>
      </c>
    </row>
    <row r="58" spans="1:2" x14ac:dyDescent="0.3">
      <c r="A58" s="19">
        <f ca="1">IF(ISNUMBER(Lois_Levees!AS55),Lois_Levees!AS55,IF(A57&lt;720,720,""))</f>
        <v>195</v>
      </c>
      <c r="B58" s="19">
        <f ca="1">IF(ISNUMBER(Lois_Levees!AT55),Lois_Levees!AT55*0.001,IF(A58=720,0,""))</f>
        <v>4.5799999999999999E-3</v>
      </c>
    </row>
    <row r="59" spans="1:2" x14ac:dyDescent="0.3">
      <c r="A59" s="19">
        <f ca="1">IF(ISNUMBER(Lois_Levees!AS56),Lois_Levees!AS56,IF(A58&lt;720,720,""))</f>
        <v>196</v>
      </c>
      <c r="B59" s="19">
        <f ca="1">IF(ISNUMBER(Lois_Levees!AT56),Lois_Levees!AT56*0.001,IF(A59=720,0,""))</f>
        <v>4.6900000000000006E-3</v>
      </c>
    </row>
    <row r="60" spans="1:2" x14ac:dyDescent="0.3">
      <c r="A60" s="19">
        <f ca="1">IF(ISNUMBER(Lois_Levees!AS57),Lois_Levees!AS57,IF(A59&lt;720,720,""))</f>
        <v>197</v>
      </c>
      <c r="B60" s="19">
        <f ca="1">IF(ISNUMBER(Lois_Levees!AT57),Lois_Levees!AT57*0.001,IF(A60=720,0,""))</f>
        <v>4.7999999999999996E-3</v>
      </c>
    </row>
    <row r="61" spans="1:2" x14ac:dyDescent="0.3">
      <c r="A61" s="19">
        <f ca="1">IF(ISNUMBER(Lois_Levees!AS58),Lois_Levees!AS58,IF(A60&lt;720,720,""))</f>
        <v>198</v>
      </c>
      <c r="B61" s="19">
        <f ca="1">IF(ISNUMBER(Lois_Levees!AT58),Lois_Levees!AT58*0.001,IF(A61=720,0,""))</f>
        <v>4.9100000000000003E-3</v>
      </c>
    </row>
    <row r="62" spans="1:2" x14ac:dyDescent="0.3">
      <c r="A62" s="19">
        <f ca="1">IF(ISNUMBER(Lois_Levees!AS59),Lois_Levees!AS59,IF(A61&lt;720,720,""))</f>
        <v>199</v>
      </c>
      <c r="B62" s="19">
        <f ca="1">IF(ISNUMBER(Lois_Levees!AT59),Lois_Levees!AT59*0.001,IF(A62=720,0,""))</f>
        <v>5.0099999999999997E-3</v>
      </c>
    </row>
    <row r="63" spans="1:2" x14ac:dyDescent="0.3">
      <c r="A63" s="19">
        <f ca="1">IF(ISNUMBER(Lois_Levees!AS60),Lois_Levees!AS60,IF(A62&lt;720,720,""))</f>
        <v>200</v>
      </c>
      <c r="B63" s="19">
        <f ca="1">IF(ISNUMBER(Lois_Levees!AT60),Lois_Levees!AT60*0.001,IF(A63=720,0,""))</f>
        <v>5.1200000000000004E-3</v>
      </c>
    </row>
    <row r="64" spans="1:2" x14ac:dyDescent="0.3">
      <c r="A64" s="19">
        <f ca="1">IF(ISNUMBER(Lois_Levees!AS61),Lois_Levees!AS61,IF(A63&lt;720,720,""))</f>
        <v>201</v>
      </c>
      <c r="B64" s="19">
        <f ca="1">IF(ISNUMBER(Lois_Levees!AT61),Lois_Levees!AT61*0.001,IF(A64=720,0,""))</f>
        <v>5.2199999999999998E-3</v>
      </c>
    </row>
    <row r="65" spans="1:2" x14ac:dyDescent="0.3">
      <c r="A65" s="19">
        <f ca="1">IF(ISNUMBER(Lois_Levees!AS62),Lois_Levees!AS62,IF(A64&lt;720,720,""))</f>
        <v>202</v>
      </c>
      <c r="B65" s="19">
        <f ca="1">IF(ISNUMBER(Lois_Levees!AT62),Lois_Levees!AT62*0.001,IF(A65=720,0,""))</f>
        <v>5.3200000000000001E-3</v>
      </c>
    </row>
    <row r="66" spans="1:2" x14ac:dyDescent="0.3">
      <c r="A66" s="19">
        <f ca="1">IF(ISNUMBER(Lois_Levees!AS63),Lois_Levees!AS63,IF(A65&lt;720,720,""))</f>
        <v>203</v>
      </c>
      <c r="B66" s="19">
        <f ca="1">IF(ISNUMBER(Lois_Levees!AT63),Lois_Levees!AT63*0.001,IF(A66=720,0,""))</f>
        <v>5.4299999999999999E-3</v>
      </c>
    </row>
    <row r="67" spans="1:2" x14ac:dyDescent="0.3">
      <c r="A67" s="19">
        <f ca="1">IF(ISNUMBER(Lois_Levees!AS64),Lois_Levees!AS64,IF(A66&lt;720,720,""))</f>
        <v>204</v>
      </c>
      <c r="B67" s="19">
        <f ca="1">IF(ISNUMBER(Lois_Levees!AT64),Lois_Levees!AT64*0.001,IF(A67=720,0,""))</f>
        <v>5.5199999999999997E-3</v>
      </c>
    </row>
    <row r="68" spans="1:2" x14ac:dyDescent="0.3">
      <c r="A68" s="19">
        <f ca="1">IF(ISNUMBER(Lois_Levees!AS65),Lois_Levees!AS65,IF(A67&lt;720,720,""))</f>
        <v>205</v>
      </c>
      <c r="B68" s="19">
        <f ca="1">IF(ISNUMBER(Lois_Levees!AT65),Lois_Levees!AT65*0.001,IF(A68=720,0,""))</f>
        <v>5.62E-3</v>
      </c>
    </row>
    <row r="69" spans="1:2" x14ac:dyDescent="0.3">
      <c r="A69" s="19">
        <f ca="1">IF(ISNUMBER(Lois_Levees!AS66),Lois_Levees!AS66,IF(A68&lt;720,720,""))</f>
        <v>206</v>
      </c>
      <c r="B69" s="19">
        <f ca="1">IF(ISNUMBER(Lois_Levees!AT66),Lois_Levees!AT66*0.001,IF(A69=720,0,""))</f>
        <v>5.7200000000000003E-3</v>
      </c>
    </row>
    <row r="70" spans="1:2" x14ac:dyDescent="0.3">
      <c r="A70" s="19">
        <f ca="1">IF(ISNUMBER(Lois_Levees!AS67),Lois_Levees!AS67,IF(A69&lt;720,720,""))</f>
        <v>207</v>
      </c>
      <c r="B70" s="19">
        <f ca="1">IF(ISNUMBER(Lois_Levees!AT67),Lois_Levees!AT67*0.001,IF(A70=720,0,""))</f>
        <v>5.8100000000000001E-3</v>
      </c>
    </row>
    <row r="71" spans="1:2" x14ac:dyDescent="0.3">
      <c r="A71" s="19">
        <f ca="1">IF(ISNUMBER(Lois_Levees!AS68),Lois_Levees!AS68,IF(A70&lt;720,720,""))</f>
        <v>208</v>
      </c>
      <c r="B71" s="19">
        <f ca="1">IF(ISNUMBER(Lois_Levees!AT68),Lois_Levees!AT68*0.001,IF(A71=720,0,""))</f>
        <v>5.9100000000000003E-3</v>
      </c>
    </row>
    <row r="72" spans="1:2" x14ac:dyDescent="0.3">
      <c r="A72" s="19">
        <f ca="1">IF(ISNUMBER(Lois_Levees!AS69),Lois_Levees!AS69,IF(A71&lt;720,720,""))</f>
        <v>209</v>
      </c>
      <c r="B72" s="19">
        <f ca="1">IF(ISNUMBER(Lois_Levees!AT69),Lois_Levees!AT69*0.001,IF(A72=720,0,""))</f>
        <v>6.0000000000000001E-3</v>
      </c>
    </row>
    <row r="73" spans="1:2" x14ac:dyDescent="0.3">
      <c r="A73" s="19">
        <f ca="1">IF(ISNUMBER(Lois_Levees!AS70),Lois_Levees!AS70,IF(A72&lt;720,720,""))</f>
        <v>210</v>
      </c>
      <c r="B73" s="19">
        <f ca="1">IF(ISNUMBER(Lois_Levees!AT70),Lois_Levees!AT70*0.001,IF(A73=720,0,""))</f>
        <v>6.0899999999999999E-3</v>
      </c>
    </row>
    <row r="74" spans="1:2" x14ac:dyDescent="0.3">
      <c r="A74" s="19">
        <f ca="1">IF(ISNUMBER(Lois_Levees!AS71),Lois_Levees!AS71,IF(A73&lt;720,720,""))</f>
        <v>211</v>
      </c>
      <c r="B74" s="19">
        <f ca="1">IF(ISNUMBER(Lois_Levees!AT71),Lois_Levees!AT71*0.001,IF(A74=720,0,""))</f>
        <v>6.1799999999999997E-3</v>
      </c>
    </row>
    <row r="75" spans="1:2" x14ac:dyDescent="0.3">
      <c r="A75" s="19">
        <f ca="1">IF(ISNUMBER(Lois_Levees!AS72),Lois_Levees!AS72,IF(A74&lt;720,720,""))</f>
        <v>212</v>
      </c>
      <c r="B75" s="19">
        <f ca="1">IF(ISNUMBER(Lois_Levees!AT72),Lois_Levees!AT72*0.001,IF(A75=720,0,""))</f>
        <v>6.2699999999999995E-3</v>
      </c>
    </row>
    <row r="76" spans="1:2" x14ac:dyDescent="0.3">
      <c r="A76" s="19">
        <f ca="1">IF(ISNUMBER(Lois_Levees!AS73),Lois_Levees!AS73,IF(A75&lt;720,720,""))</f>
        <v>213</v>
      </c>
      <c r="B76" s="19">
        <f ca="1">IF(ISNUMBER(Lois_Levees!AT73),Lois_Levees!AT73*0.001,IF(A76=720,0,""))</f>
        <v>6.3499999999999997E-3</v>
      </c>
    </row>
    <row r="77" spans="1:2" x14ac:dyDescent="0.3">
      <c r="A77" s="19">
        <f ca="1">IF(ISNUMBER(Lois_Levees!AS74),Lois_Levees!AS74,IF(A76&lt;720,720,""))</f>
        <v>214</v>
      </c>
      <c r="B77" s="19">
        <f ca="1">IF(ISNUMBER(Lois_Levees!AT74),Lois_Levees!AT74*0.001,IF(A77=720,0,""))</f>
        <v>6.4400000000000004E-3</v>
      </c>
    </row>
    <row r="78" spans="1:2" x14ac:dyDescent="0.3">
      <c r="A78" s="19">
        <f ca="1">IF(ISNUMBER(Lois_Levees!AS75),Lois_Levees!AS75,IF(A77&lt;720,720,""))</f>
        <v>215</v>
      </c>
      <c r="B78" s="19">
        <f ca="1">IF(ISNUMBER(Lois_Levees!AT75),Lois_Levees!AT75*0.001,IF(A78=720,0,""))</f>
        <v>6.5199999999999998E-3</v>
      </c>
    </row>
    <row r="79" spans="1:2" x14ac:dyDescent="0.3">
      <c r="A79" s="19">
        <f ca="1">IF(ISNUMBER(Lois_Levees!AS76),Lois_Levees!AS76,IF(A78&lt;720,720,""))</f>
        <v>216</v>
      </c>
      <c r="B79" s="19">
        <f ca="1">IF(ISNUMBER(Lois_Levees!AT76),Lois_Levees!AT76*0.001,IF(A79=720,0,""))</f>
        <v>6.6E-3</v>
      </c>
    </row>
    <row r="80" spans="1:2" x14ac:dyDescent="0.3">
      <c r="A80" s="19">
        <f ca="1">IF(ISNUMBER(Lois_Levees!AS77),Lois_Levees!AS77,IF(A79&lt;720,720,""))</f>
        <v>217</v>
      </c>
      <c r="B80" s="19">
        <f ca="1">IF(ISNUMBER(Lois_Levees!AT77),Lois_Levees!AT77*0.001,IF(A80=720,0,""))</f>
        <v>6.6800000000000002E-3</v>
      </c>
    </row>
    <row r="81" spans="1:2" x14ac:dyDescent="0.3">
      <c r="A81" s="19">
        <f ca="1">IF(ISNUMBER(Lois_Levees!AS78),Lois_Levees!AS78,IF(A80&lt;720,720,""))</f>
        <v>218</v>
      </c>
      <c r="B81" s="19">
        <f ca="1">IF(ISNUMBER(Lois_Levees!AT78),Lois_Levees!AT78*0.001,IF(A81=720,0,""))</f>
        <v>6.7599999999999995E-3</v>
      </c>
    </row>
    <row r="82" spans="1:2" x14ac:dyDescent="0.3">
      <c r="A82" s="19">
        <f ca="1">IF(ISNUMBER(Lois_Levees!AS79),Lois_Levees!AS79,IF(A81&lt;720,720,""))</f>
        <v>219</v>
      </c>
      <c r="B82" s="19">
        <f ca="1">IF(ISNUMBER(Lois_Levees!AT79),Lois_Levees!AT79*0.001,IF(A82=720,0,""))</f>
        <v>6.8399999999999997E-3</v>
      </c>
    </row>
    <row r="83" spans="1:2" x14ac:dyDescent="0.3">
      <c r="A83" s="19">
        <f ca="1">IF(ISNUMBER(Lois_Levees!AS80),Lois_Levees!AS80,IF(A82&lt;720,720,""))</f>
        <v>220</v>
      </c>
      <c r="B83" s="19">
        <f ca="1">IF(ISNUMBER(Lois_Levees!AT80),Lois_Levees!AT80*0.001,IF(A83=720,0,""))</f>
        <v>6.9100000000000003E-3</v>
      </c>
    </row>
    <row r="84" spans="1:2" x14ac:dyDescent="0.3">
      <c r="A84" s="19">
        <f ca="1">IF(ISNUMBER(Lois_Levees!AS81),Lois_Levees!AS81,IF(A83&lt;720,720,""))</f>
        <v>221</v>
      </c>
      <c r="B84" s="19">
        <f ca="1">IF(ISNUMBER(Lois_Levees!AT81),Lois_Levees!AT81*0.001,IF(A84=720,0,""))</f>
        <v>6.9900000000000006E-3</v>
      </c>
    </row>
    <row r="85" spans="1:2" x14ac:dyDescent="0.3">
      <c r="A85" s="19">
        <f ca="1">IF(ISNUMBER(Lois_Levees!AS82),Lois_Levees!AS82,IF(A84&lt;720,720,""))</f>
        <v>222</v>
      </c>
      <c r="B85" s="19">
        <f ca="1">IF(ISNUMBER(Lois_Levees!AT82),Lois_Levees!AT82*0.001,IF(A85=720,0,""))</f>
        <v>7.0599999999999994E-3</v>
      </c>
    </row>
    <row r="86" spans="1:2" x14ac:dyDescent="0.3">
      <c r="A86" s="19">
        <f ca="1">IF(ISNUMBER(Lois_Levees!AS83),Lois_Levees!AS83,IF(A85&lt;720,720,""))</f>
        <v>223</v>
      </c>
      <c r="B86" s="19">
        <f ca="1">IF(ISNUMBER(Lois_Levees!AT83),Lois_Levees!AT83*0.001,IF(A86=720,0,""))</f>
        <v>7.1300000000000001E-3</v>
      </c>
    </row>
    <row r="87" spans="1:2" x14ac:dyDescent="0.3">
      <c r="A87" s="19">
        <f ca="1">IF(ISNUMBER(Lois_Levees!AS84),Lois_Levees!AS84,IF(A86&lt;720,720,""))</f>
        <v>224</v>
      </c>
      <c r="B87" s="19">
        <f ca="1">IF(ISNUMBER(Lois_Levees!AT84),Lois_Levees!AT84*0.001,IF(A87=720,0,""))</f>
        <v>7.2000000000000007E-3</v>
      </c>
    </row>
    <row r="88" spans="1:2" x14ac:dyDescent="0.3">
      <c r="A88" s="19">
        <f ca="1">IF(ISNUMBER(Lois_Levees!AS85),Lois_Levees!AS85,IF(A87&lt;720,720,""))</f>
        <v>225</v>
      </c>
      <c r="B88" s="19">
        <f ca="1">IF(ISNUMBER(Lois_Levees!AT85),Lois_Levees!AT85*0.001,IF(A88=720,0,""))</f>
        <v>7.26E-3</v>
      </c>
    </row>
    <row r="89" spans="1:2" x14ac:dyDescent="0.3">
      <c r="A89" s="19">
        <f ca="1">IF(ISNUMBER(Lois_Levees!AS86),Lois_Levees!AS86,IF(A88&lt;720,720,""))</f>
        <v>226</v>
      </c>
      <c r="B89" s="19">
        <f ca="1">IF(ISNUMBER(Lois_Levees!AT86),Lois_Levees!AT86*0.001,IF(A89=720,0,""))</f>
        <v>7.3300000000000006E-3</v>
      </c>
    </row>
    <row r="90" spans="1:2" x14ac:dyDescent="0.3">
      <c r="A90" s="19">
        <f ca="1">IF(ISNUMBER(Lois_Levees!AS87),Lois_Levees!AS87,IF(A89&lt;720,720,""))</f>
        <v>227</v>
      </c>
      <c r="B90" s="19">
        <f ca="1">IF(ISNUMBER(Lois_Levees!AT87),Lois_Levees!AT87*0.001,IF(A90=720,0,""))</f>
        <v>7.3899999999999999E-3</v>
      </c>
    </row>
    <row r="91" spans="1:2" x14ac:dyDescent="0.3">
      <c r="A91" s="19">
        <f ca="1">IF(ISNUMBER(Lois_Levees!AS88),Lois_Levees!AS88,IF(A90&lt;720,720,""))</f>
        <v>228</v>
      </c>
      <c r="B91" s="19">
        <f ca="1">IF(ISNUMBER(Lois_Levees!AT88),Lois_Levees!AT88*0.001,IF(A91=720,0,""))</f>
        <v>7.4600000000000005E-3</v>
      </c>
    </row>
    <row r="92" spans="1:2" x14ac:dyDescent="0.3">
      <c r="A92" s="19">
        <f ca="1">IF(ISNUMBER(Lois_Levees!AS89),Lois_Levees!AS89,IF(A91&lt;720,720,""))</f>
        <v>229</v>
      </c>
      <c r="B92" s="19">
        <f ca="1">IF(ISNUMBER(Lois_Levees!AT89),Lois_Levees!AT89*0.001,IF(A92=720,0,""))</f>
        <v>7.5199999999999998E-3</v>
      </c>
    </row>
    <row r="93" spans="1:2" x14ac:dyDescent="0.3">
      <c r="A93" s="19">
        <f ca="1">IF(ISNUMBER(Lois_Levees!AS90),Lois_Levees!AS90,IF(A92&lt;720,720,""))</f>
        <v>230</v>
      </c>
      <c r="B93" s="19">
        <f ca="1">IF(ISNUMBER(Lois_Levees!AT90),Lois_Levees!AT90*0.001,IF(A93=720,0,""))</f>
        <v>7.5700000000000003E-3</v>
      </c>
    </row>
    <row r="94" spans="1:2" x14ac:dyDescent="0.3">
      <c r="A94" s="19">
        <f ca="1">IF(ISNUMBER(Lois_Levees!AS91),Lois_Levees!AS91,IF(A93&lt;720,720,""))</f>
        <v>231</v>
      </c>
      <c r="B94" s="19">
        <f ca="1">IF(ISNUMBER(Lois_Levees!AT91),Lois_Levees!AT91*0.001,IF(A94=720,0,""))</f>
        <v>7.6299999999999996E-3</v>
      </c>
    </row>
    <row r="95" spans="1:2" x14ac:dyDescent="0.3">
      <c r="A95" s="19">
        <f ca="1">IF(ISNUMBER(Lois_Levees!AS92),Lois_Levees!AS92,IF(A94&lt;720,720,""))</f>
        <v>232</v>
      </c>
      <c r="B95" s="19">
        <f ca="1">IF(ISNUMBER(Lois_Levees!AT92),Lois_Levees!AT92*0.001,IF(A95=720,0,""))</f>
        <v>7.6900000000000007E-3</v>
      </c>
    </row>
    <row r="96" spans="1:2" x14ac:dyDescent="0.3">
      <c r="A96" s="19">
        <f ca="1">IF(ISNUMBER(Lois_Levees!AS93),Lois_Levees!AS93,IF(A95&lt;720,720,""))</f>
        <v>233</v>
      </c>
      <c r="B96" s="19">
        <f ca="1">IF(ISNUMBER(Lois_Levees!AT93),Lois_Levees!AT93*0.001,IF(A96=720,0,""))</f>
        <v>7.7400000000000004E-3</v>
      </c>
    </row>
    <row r="97" spans="1:2" x14ac:dyDescent="0.3">
      <c r="A97" s="19">
        <f ca="1">IF(ISNUMBER(Lois_Levees!AS94),Lois_Levees!AS94,IF(A96&lt;720,720,""))</f>
        <v>234</v>
      </c>
      <c r="B97" s="19">
        <f ca="1">IF(ISNUMBER(Lois_Levees!AT94),Lois_Levees!AT94*0.001,IF(A97=720,0,""))</f>
        <v>7.79E-3</v>
      </c>
    </row>
    <row r="98" spans="1:2" x14ac:dyDescent="0.3">
      <c r="A98" s="19">
        <f ca="1">IF(ISNUMBER(Lois_Levees!AS95),Lois_Levees!AS95,IF(A97&lt;720,720,""))</f>
        <v>235</v>
      </c>
      <c r="B98" s="19">
        <f ca="1">IF(ISNUMBER(Lois_Levees!AT95),Lois_Levees!AT95*0.001,IF(A98=720,0,""))</f>
        <v>7.8399999999999997E-3</v>
      </c>
    </row>
    <row r="99" spans="1:2" x14ac:dyDescent="0.3">
      <c r="A99" s="19">
        <f ca="1">IF(ISNUMBER(Lois_Levees!AS96),Lois_Levees!AS96,IF(A98&lt;720,720,""))</f>
        <v>236</v>
      </c>
      <c r="B99" s="19">
        <f ca="1">IF(ISNUMBER(Lois_Levees!AT96),Lois_Levees!AT96*0.001,IF(A99=720,0,""))</f>
        <v>7.8899999999999994E-3</v>
      </c>
    </row>
    <row r="100" spans="1:2" x14ac:dyDescent="0.3">
      <c r="A100" s="19">
        <f ca="1">IF(ISNUMBER(Lois_Levees!AS97),Lois_Levees!AS97,IF(A99&lt;720,720,""))</f>
        <v>237</v>
      </c>
      <c r="B100" s="19">
        <f ca="1">IF(ISNUMBER(Lois_Levees!AT97),Lois_Levees!AT97*0.001,IF(A100=720,0,""))</f>
        <v>7.9400000000000009E-3</v>
      </c>
    </row>
    <row r="101" spans="1:2" x14ac:dyDescent="0.3">
      <c r="A101" s="19">
        <f ca="1">IF(ISNUMBER(Lois_Levees!AS98),Lois_Levees!AS98,IF(A100&lt;720,720,""))</f>
        <v>238</v>
      </c>
      <c r="B101" s="19">
        <f ca="1">IF(ISNUMBER(Lois_Levees!AT98),Lois_Levees!AT98*0.001,IF(A101=720,0,""))</f>
        <v>7.980000000000001E-3</v>
      </c>
    </row>
    <row r="102" spans="1:2" x14ac:dyDescent="0.3">
      <c r="A102" s="19">
        <f ca="1">IF(ISNUMBER(Lois_Levees!AS99),Lois_Levees!AS99,IF(A101&lt;720,720,""))</f>
        <v>239</v>
      </c>
      <c r="B102" s="19">
        <f ca="1">IF(ISNUMBER(Lois_Levees!AT99),Lois_Levees!AT99*0.001,IF(A102=720,0,""))</f>
        <v>8.0299999999999989E-3</v>
      </c>
    </row>
    <row r="103" spans="1:2" x14ac:dyDescent="0.3">
      <c r="A103" s="19">
        <f ca="1">IF(ISNUMBER(Lois_Levees!AS100),Lois_Levees!AS100,IF(A102&lt;720,720,""))</f>
        <v>240</v>
      </c>
      <c r="B103" s="19">
        <f ca="1">IF(ISNUMBER(Lois_Levees!AT100),Lois_Levees!AT100*0.001,IF(A103=720,0,""))</f>
        <v>8.0700000000000008E-3</v>
      </c>
    </row>
    <row r="104" spans="1:2" x14ac:dyDescent="0.3">
      <c r="A104" s="19">
        <f ca="1">IF(ISNUMBER(Lois_Levees!AS101),Lois_Levees!AS101,IF(A103&lt;720,720,""))</f>
        <v>241</v>
      </c>
      <c r="B104" s="19">
        <f ca="1">IF(ISNUMBER(Lois_Levees!AT101),Lois_Levees!AT101*0.001,IF(A104=720,0,""))</f>
        <v>8.1099999999999992E-3</v>
      </c>
    </row>
    <row r="105" spans="1:2" x14ac:dyDescent="0.3">
      <c r="A105" s="19">
        <f ca="1">IF(ISNUMBER(Lois_Levees!AS102),Lois_Levees!AS102,IF(A104&lt;720,720,""))</f>
        <v>242</v>
      </c>
      <c r="B105" s="19">
        <f ca="1">IF(ISNUMBER(Lois_Levees!AT102),Lois_Levees!AT102*0.001,IF(A105=720,0,""))</f>
        <v>8.150000000000001E-3</v>
      </c>
    </row>
    <row r="106" spans="1:2" x14ac:dyDescent="0.3">
      <c r="A106" s="19">
        <f ca="1">IF(ISNUMBER(Lois_Levees!AS103),Lois_Levees!AS103,IF(A105&lt;720,720,""))</f>
        <v>243</v>
      </c>
      <c r="B106" s="19">
        <f ca="1">IF(ISNUMBER(Lois_Levees!AT103),Lois_Levees!AT103*0.001,IF(A106=720,0,""))</f>
        <v>8.1799999999999998E-3</v>
      </c>
    </row>
    <row r="107" spans="1:2" x14ac:dyDescent="0.3">
      <c r="A107" s="19">
        <f ca="1">IF(ISNUMBER(Lois_Levees!AS104),Lois_Levees!AS104,IF(A106&lt;720,720,""))</f>
        <v>244</v>
      </c>
      <c r="B107" s="19">
        <f ca="1">IF(ISNUMBER(Lois_Levees!AT104),Lois_Levees!AT104*0.001,IF(A107=720,0,""))</f>
        <v>8.2200000000000016E-3</v>
      </c>
    </row>
    <row r="108" spans="1:2" x14ac:dyDescent="0.3">
      <c r="A108" s="19">
        <f ca="1">IF(ISNUMBER(Lois_Levees!AS105),Lois_Levees!AS105,IF(A107&lt;720,720,""))</f>
        <v>245</v>
      </c>
      <c r="B108" s="19">
        <f ca="1">IF(ISNUMBER(Lois_Levees!AT105),Lois_Levees!AT105*0.001,IF(A108=720,0,""))</f>
        <v>8.2500000000000004E-3</v>
      </c>
    </row>
    <row r="109" spans="1:2" x14ac:dyDescent="0.3">
      <c r="A109" s="19">
        <f ca="1">IF(ISNUMBER(Lois_Levees!AS106),Lois_Levees!AS106,IF(A108&lt;720,720,""))</f>
        <v>246</v>
      </c>
      <c r="B109" s="19">
        <f ca="1">IF(ISNUMBER(Lois_Levees!AT106),Lois_Levees!AT106*0.001,IF(A109=720,0,""))</f>
        <v>8.2799999999999992E-3</v>
      </c>
    </row>
    <row r="110" spans="1:2" x14ac:dyDescent="0.3">
      <c r="A110" s="19">
        <f ca="1">IF(ISNUMBER(Lois_Levees!AS107),Lois_Levees!AS107,IF(A109&lt;720,720,""))</f>
        <v>247</v>
      </c>
      <c r="B110" s="19">
        <f ca="1">IF(ISNUMBER(Lois_Levees!AT107),Lois_Levees!AT107*0.001,IF(A110=720,0,""))</f>
        <v>8.3100000000000014E-3</v>
      </c>
    </row>
    <row r="111" spans="1:2" x14ac:dyDescent="0.3">
      <c r="A111" s="19">
        <f ca="1">IF(ISNUMBER(Lois_Levees!AS108),Lois_Levees!AS108,IF(A110&lt;720,720,""))</f>
        <v>248</v>
      </c>
      <c r="B111" s="19">
        <f ca="1">IF(ISNUMBER(Lois_Levees!AT108),Lois_Levees!AT108*0.001,IF(A111=720,0,""))</f>
        <v>8.3300000000000006E-3</v>
      </c>
    </row>
    <row r="112" spans="1:2" x14ac:dyDescent="0.3">
      <c r="A112" s="19">
        <f ca="1">IF(ISNUMBER(Lois_Levees!AS109),Lois_Levees!AS109,IF(A111&lt;720,720,""))</f>
        <v>249</v>
      </c>
      <c r="B112" s="19">
        <f ca="1">IF(ISNUMBER(Lois_Levees!AT109),Lois_Levees!AT109*0.001,IF(A112=720,0,""))</f>
        <v>8.3599999999999994E-3</v>
      </c>
    </row>
    <row r="113" spans="1:2" x14ac:dyDescent="0.3">
      <c r="A113" s="19">
        <f ca="1">IF(ISNUMBER(Lois_Levees!AS110),Lois_Levees!AS110,IF(A112&lt;720,720,""))</f>
        <v>250</v>
      </c>
      <c r="B113" s="19">
        <f ca="1">IF(ISNUMBER(Lois_Levees!AT110),Lois_Levees!AT110*0.001,IF(A113=720,0,""))</f>
        <v>8.3800000000000003E-3</v>
      </c>
    </row>
    <row r="114" spans="1:2" x14ac:dyDescent="0.3">
      <c r="A114" s="19">
        <f ca="1">IF(ISNUMBER(Lois_Levees!AS111),Lois_Levees!AS111,IF(A113&lt;720,720,""))</f>
        <v>251</v>
      </c>
      <c r="B114" s="19">
        <f ca="1">IF(ISNUMBER(Lois_Levees!AT111),Lois_Levees!AT111*0.001,IF(A114=720,0,""))</f>
        <v>8.4000000000000012E-3</v>
      </c>
    </row>
    <row r="115" spans="1:2" x14ac:dyDescent="0.3">
      <c r="A115" s="19">
        <f ca="1">IF(ISNUMBER(Lois_Levees!AS112),Lois_Levees!AS112,IF(A114&lt;720,720,""))</f>
        <v>252</v>
      </c>
      <c r="B115" s="19">
        <f ca="1">IF(ISNUMBER(Lois_Levees!AT112),Lois_Levees!AT112*0.001,IF(A115=720,0,""))</f>
        <v>8.4200000000000004E-3</v>
      </c>
    </row>
    <row r="116" spans="1:2" x14ac:dyDescent="0.3">
      <c r="A116" s="19">
        <f ca="1">IF(ISNUMBER(Lois_Levees!AS113),Lois_Levees!AS113,IF(A115&lt;720,720,""))</f>
        <v>253</v>
      </c>
      <c r="B116" s="19">
        <f ca="1">IF(ISNUMBER(Lois_Levees!AT113),Lois_Levees!AT113*0.001,IF(A116=720,0,""))</f>
        <v>8.4399999999999996E-3</v>
      </c>
    </row>
    <row r="117" spans="1:2" x14ac:dyDescent="0.3">
      <c r="A117" s="19">
        <f ca="1">IF(ISNUMBER(Lois_Levees!AS114),Lois_Levees!AS114,IF(A116&lt;720,720,""))</f>
        <v>254</v>
      </c>
      <c r="B117" s="19">
        <f ca="1">IF(ISNUMBER(Lois_Levees!AT114),Lois_Levees!AT114*0.001,IF(A117=720,0,""))</f>
        <v>8.4600000000000005E-3</v>
      </c>
    </row>
    <row r="118" spans="1:2" x14ac:dyDescent="0.3">
      <c r="A118" s="19">
        <f ca="1">IF(ISNUMBER(Lois_Levees!AS115),Lois_Levees!AS115,IF(A117&lt;720,720,""))</f>
        <v>255</v>
      </c>
      <c r="B118" s="19">
        <f ca="1">IF(ISNUMBER(Lois_Levees!AT115),Lois_Levees!AT115*0.001,IF(A118=720,0,""))</f>
        <v>8.4700000000000001E-3</v>
      </c>
    </row>
    <row r="119" spans="1:2" x14ac:dyDescent="0.3">
      <c r="A119" s="19">
        <f ca="1">IF(ISNUMBER(Lois_Levees!AS116),Lois_Levees!AS116,IF(A118&lt;720,720,""))</f>
        <v>256</v>
      </c>
      <c r="B119" s="19">
        <f ca="1">IF(ISNUMBER(Lois_Levees!AT116),Lois_Levees!AT116*0.001,IF(A119=720,0,""))</f>
        <v>8.4800000000000014E-3</v>
      </c>
    </row>
    <row r="120" spans="1:2" x14ac:dyDescent="0.3">
      <c r="A120" s="19">
        <f ca="1">IF(ISNUMBER(Lois_Levees!AS117),Lois_Levees!AS117,IF(A119&lt;720,720,""))</f>
        <v>257</v>
      </c>
      <c r="B120" s="19">
        <f ca="1">IF(ISNUMBER(Lois_Levees!AT117),Lois_Levees!AT117*0.001,IF(A120=720,0,""))</f>
        <v>8.490000000000001E-3</v>
      </c>
    </row>
    <row r="121" spans="1:2" x14ac:dyDescent="0.3">
      <c r="A121" s="19">
        <f ca="1">IF(ISNUMBER(Lois_Levees!AS118),Lois_Levees!AS118,IF(A120&lt;720,720,""))</f>
        <v>258</v>
      </c>
      <c r="B121" s="19">
        <f ca="1">IF(ISNUMBER(Lois_Levees!AT118),Lois_Levees!AT118*0.001,IF(A121=720,0,""))</f>
        <v>8.5000000000000006E-3</v>
      </c>
    </row>
    <row r="122" spans="1:2" x14ac:dyDescent="0.3">
      <c r="A122" s="19">
        <f ca="1">IF(ISNUMBER(Lois_Levees!AS119),Lois_Levees!AS119,IF(A121&lt;720,720,""))</f>
        <v>259</v>
      </c>
      <c r="B122" s="19">
        <f ca="1">IF(ISNUMBER(Lois_Levees!AT119),Lois_Levees!AT119*0.001,IF(A122=720,0,""))</f>
        <v>8.5100000000000002E-3</v>
      </c>
    </row>
    <row r="123" spans="1:2" x14ac:dyDescent="0.3">
      <c r="A123" s="19">
        <f ca="1">IF(ISNUMBER(Lois_Levees!AS120),Lois_Levees!AS120,IF(A122&lt;720,720,""))</f>
        <v>260</v>
      </c>
      <c r="B123" s="19">
        <f ca="1">IF(ISNUMBER(Lois_Levees!AT120),Lois_Levees!AT120*0.001,IF(A123=720,0,""))</f>
        <v>8.5100000000000002E-3</v>
      </c>
    </row>
    <row r="124" spans="1:2" x14ac:dyDescent="0.3">
      <c r="A124" s="19">
        <f ca="1">IF(ISNUMBER(Lois_Levees!AS121),Lois_Levees!AS121,IF(A123&lt;720,720,""))</f>
        <v>261</v>
      </c>
      <c r="B124" s="19">
        <f ca="1">IF(ISNUMBER(Lois_Levees!AT121),Lois_Levees!AT121*0.001,IF(A124=720,0,""))</f>
        <v>8.5199999999999998E-3</v>
      </c>
    </row>
    <row r="125" spans="1:2" x14ac:dyDescent="0.3">
      <c r="A125" s="19">
        <f ca="1">IF(ISNUMBER(Lois_Levees!AS122),Lois_Levees!AS122,IF(A124&lt;720,720,""))</f>
        <v>262</v>
      </c>
      <c r="B125" s="19">
        <f ca="1">IF(ISNUMBER(Lois_Levees!AT122),Lois_Levees!AT122*0.001,IF(A125=720,0,""))</f>
        <v>8.5199999999999998E-3</v>
      </c>
    </row>
    <row r="126" spans="1:2" x14ac:dyDescent="0.3">
      <c r="A126" s="19">
        <f ca="1">IF(ISNUMBER(Lois_Levees!AS123),Lois_Levees!AS123,IF(A125&lt;720,720,""))</f>
        <v>263</v>
      </c>
      <c r="B126" s="19">
        <f ca="1">IF(ISNUMBER(Lois_Levees!AT123),Lois_Levees!AT123*0.001,IF(A126=720,0,""))</f>
        <v>8.5199999999999998E-3</v>
      </c>
    </row>
    <row r="127" spans="1:2" x14ac:dyDescent="0.3">
      <c r="A127" s="19">
        <f ca="1">IF(ISNUMBER(Lois_Levees!AS124),Lois_Levees!AS124,IF(A126&lt;720,720,""))</f>
        <v>264</v>
      </c>
      <c r="B127" s="19">
        <f ca="1">IF(ISNUMBER(Lois_Levees!AT124),Lois_Levees!AT124*0.001,IF(A127=720,0,""))</f>
        <v>8.5100000000000002E-3</v>
      </c>
    </row>
    <row r="128" spans="1:2" x14ac:dyDescent="0.3">
      <c r="A128" s="19">
        <f ca="1">IF(ISNUMBER(Lois_Levees!AS125),Lois_Levees!AS125,IF(A127&lt;720,720,""))</f>
        <v>265</v>
      </c>
      <c r="B128" s="19">
        <f ca="1">IF(ISNUMBER(Lois_Levees!AT125),Lois_Levees!AT125*0.001,IF(A128=720,0,""))</f>
        <v>8.5100000000000002E-3</v>
      </c>
    </row>
    <row r="129" spans="1:2" x14ac:dyDescent="0.3">
      <c r="A129" s="19">
        <f ca="1">IF(ISNUMBER(Lois_Levees!AS126),Lois_Levees!AS126,IF(A128&lt;720,720,""))</f>
        <v>266</v>
      </c>
      <c r="B129" s="19">
        <f ca="1">IF(ISNUMBER(Lois_Levees!AT126),Lois_Levees!AT126*0.001,IF(A129=720,0,""))</f>
        <v>8.5000000000000006E-3</v>
      </c>
    </row>
    <row r="130" spans="1:2" x14ac:dyDescent="0.3">
      <c r="A130" s="19">
        <f ca="1">IF(ISNUMBER(Lois_Levees!AS127),Lois_Levees!AS127,IF(A129&lt;720,720,""))</f>
        <v>267</v>
      </c>
      <c r="B130" s="19">
        <f ca="1">IF(ISNUMBER(Lois_Levees!AT127),Lois_Levees!AT127*0.001,IF(A130=720,0,""))</f>
        <v>8.490000000000001E-3</v>
      </c>
    </row>
    <row r="131" spans="1:2" x14ac:dyDescent="0.3">
      <c r="A131" s="19">
        <f ca="1">IF(ISNUMBER(Lois_Levees!AS128),Lois_Levees!AS128,IF(A130&lt;720,720,""))</f>
        <v>268</v>
      </c>
      <c r="B131" s="19">
        <f ca="1">IF(ISNUMBER(Lois_Levees!AT128),Lois_Levees!AT128*0.001,IF(A131=720,0,""))</f>
        <v>8.4800000000000014E-3</v>
      </c>
    </row>
    <row r="132" spans="1:2" x14ac:dyDescent="0.3">
      <c r="A132" s="19">
        <f ca="1">IF(ISNUMBER(Lois_Levees!AS129),Lois_Levees!AS129,IF(A131&lt;720,720,""))</f>
        <v>269</v>
      </c>
      <c r="B132" s="19">
        <f ca="1">IF(ISNUMBER(Lois_Levees!AT129),Lois_Levees!AT129*0.001,IF(A132=720,0,""))</f>
        <v>8.4700000000000001E-3</v>
      </c>
    </row>
    <row r="133" spans="1:2" x14ac:dyDescent="0.3">
      <c r="A133" s="19">
        <f ca="1">IF(ISNUMBER(Lois_Levees!AS130),Lois_Levees!AS130,IF(A132&lt;720,720,""))</f>
        <v>270</v>
      </c>
      <c r="B133" s="19">
        <f ca="1">IF(ISNUMBER(Lois_Levees!AT130),Lois_Levees!AT130*0.001,IF(A133=720,0,""))</f>
        <v>8.4600000000000005E-3</v>
      </c>
    </row>
    <row r="134" spans="1:2" x14ac:dyDescent="0.3">
      <c r="A134" s="19">
        <f ca="1">IF(ISNUMBER(Lois_Levees!AS131),Lois_Levees!AS131,IF(A133&lt;720,720,""))</f>
        <v>271</v>
      </c>
      <c r="B134" s="19">
        <f ca="1">IF(ISNUMBER(Lois_Levees!AT131),Lois_Levees!AT131*0.001,IF(A134=720,0,""))</f>
        <v>8.4399999999999996E-3</v>
      </c>
    </row>
    <row r="135" spans="1:2" x14ac:dyDescent="0.3">
      <c r="A135" s="19">
        <f ca="1">IF(ISNUMBER(Lois_Levees!AS132),Lois_Levees!AS132,IF(A134&lt;720,720,""))</f>
        <v>272</v>
      </c>
      <c r="B135" s="19">
        <f ca="1">IF(ISNUMBER(Lois_Levees!AT132),Lois_Levees!AT132*0.001,IF(A135=720,0,""))</f>
        <v>8.4200000000000004E-3</v>
      </c>
    </row>
    <row r="136" spans="1:2" x14ac:dyDescent="0.3">
      <c r="A136" s="19">
        <f ca="1">IF(ISNUMBER(Lois_Levees!AS133),Lois_Levees!AS133,IF(A135&lt;720,720,""))</f>
        <v>273</v>
      </c>
      <c r="B136" s="19">
        <f ca="1">IF(ISNUMBER(Lois_Levees!AT133),Lois_Levees!AT133*0.001,IF(A136=720,0,""))</f>
        <v>8.4000000000000012E-3</v>
      </c>
    </row>
    <row r="137" spans="1:2" x14ac:dyDescent="0.3">
      <c r="A137" s="19">
        <f ca="1">IF(ISNUMBER(Lois_Levees!AS134),Lois_Levees!AS134,IF(A136&lt;720,720,""))</f>
        <v>274</v>
      </c>
      <c r="B137" s="19">
        <f ca="1">IF(ISNUMBER(Lois_Levees!AT134),Lois_Levees!AT134*0.001,IF(A137=720,0,""))</f>
        <v>8.3800000000000003E-3</v>
      </c>
    </row>
    <row r="138" spans="1:2" x14ac:dyDescent="0.3">
      <c r="A138" s="19">
        <f ca="1">IF(ISNUMBER(Lois_Levees!AS135),Lois_Levees!AS135,IF(A137&lt;720,720,""))</f>
        <v>275</v>
      </c>
      <c r="B138" s="19">
        <f ca="1">IF(ISNUMBER(Lois_Levees!AT135),Lois_Levees!AT135*0.001,IF(A138=720,0,""))</f>
        <v>8.3599999999999994E-3</v>
      </c>
    </row>
    <row r="139" spans="1:2" x14ac:dyDescent="0.3">
      <c r="A139" s="19">
        <f ca="1">IF(ISNUMBER(Lois_Levees!AS136),Lois_Levees!AS136,IF(A138&lt;720,720,""))</f>
        <v>276</v>
      </c>
      <c r="B139" s="19">
        <f ca="1">IF(ISNUMBER(Lois_Levees!AT136),Lois_Levees!AT136*0.001,IF(A139=720,0,""))</f>
        <v>8.3300000000000006E-3</v>
      </c>
    </row>
    <row r="140" spans="1:2" x14ac:dyDescent="0.3">
      <c r="A140" s="19">
        <f ca="1">IF(ISNUMBER(Lois_Levees!AS137),Lois_Levees!AS137,IF(A139&lt;720,720,""))</f>
        <v>277</v>
      </c>
      <c r="B140" s="19">
        <f ca="1">IF(ISNUMBER(Lois_Levees!AT137),Lois_Levees!AT137*0.001,IF(A140=720,0,""))</f>
        <v>8.3100000000000014E-3</v>
      </c>
    </row>
    <row r="141" spans="1:2" x14ac:dyDescent="0.3">
      <c r="A141" s="19">
        <f ca="1">IF(ISNUMBER(Lois_Levees!AS138),Lois_Levees!AS138,IF(A140&lt;720,720,""))</f>
        <v>278</v>
      </c>
      <c r="B141" s="19">
        <f ca="1">IF(ISNUMBER(Lois_Levees!AT138),Lois_Levees!AT138*0.001,IF(A141=720,0,""))</f>
        <v>8.2799999999999992E-3</v>
      </c>
    </row>
    <row r="142" spans="1:2" x14ac:dyDescent="0.3">
      <c r="A142" s="19">
        <f ca="1">IF(ISNUMBER(Lois_Levees!AS139),Lois_Levees!AS139,IF(A141&lt;720,720,""))</f>
        <v>279</v>
      </c>
      <c r="B142" s="19">
        <f ca="1">IF(ISNUMBER(Lois_Levees!AT139),Lois_Levees!AT139*0.001,IF(A142=720,0,""))</f>
        <v>8.2500000000000004E-3</v>
      </c>
    </row>
    <row r="143" spans="1:2" x14ac:dyDescent="0.3">
      <c r="A143" s="19">
        <f ca="1">IF(ISNUMBER(Lois_Levees!AS140),Lois_Levees!AS140,IF(A142&lt;720,720,""))</f>
        <v>280</v>
      </c>
      <c r="B143" s="19">
        <f ca="1">IF(ISNUMBER(Lois_Levees!AT140),Lois_Levees!AT140*0.001,IF(A143=720,0,""))</f>
        <v>8.2200000000000016E-3</v>
      </c>
    </row>
    <row r="144" spans="1:2" x14ac:dyDescent="0.3">
      <c r="A144" s="19">
        <f ca="1">IF(ISNUMBER(Lois_Levees!AS141),Lois_Levees!AS141,IF(A143&lt;720,720,""))</f>
        <v>281</v>
      </c>
      <c r="B144" s="19">
        <f ca="1">IF(ISNUMBER(Lois_Levees!AT141),Lois_Levees!AT141*0.001,IF(A144=720,0,""))</f>
        <v>8.1799999999999998E-3</v>
      </c>
    </row>
    <row r="145" spans="1:2" x14ac:dyDescent="0.3">
      <c r="A145" s="19">
        <f ca="1">IF(ISNUMBER(Lois_Levees!AS142),Lois_Levees!AS142,IF(A144&lt;720,720,""))</f>
        <v>282</v>
      </c>
      <c r="B145" s="19">
        <f ca="1">IF(ISNUMBER(Lois_Levees!AT142),Lois_Levees!AT142*0.001,IF(A145=720,0,""))</f>
        <v>8.150000000000001E-3</v>
      </c>
    </row>
    <row r="146" spans="1:2" x14ac:dyDescent="0.3">
      <c r="A146" s="19">
        <f ca="1">IF(ISNUMBER(Lois_Levees!AS143),Lois_Levees!AS143,IF(A145&lt;720,720,""))</f>
        <v>283</v>
      </c>
      <c r="B146" s="19">
        <f ca="1">IF(ISNUMBER(Lois_Levees!AT143),Lois_Levees!AT143*0.001,IF(A146=720,0,""))</f>
        <v>8.1099999999999992E-3</v>
      </c>
    </row>
    <row r="147" spans="1:2" x14ac:dyDescent="0.3">
      <c r="A147" s="19">
        <f ca="1">IF(ISNUMBER(Lois_Levees!AS144),Lois_Levees!AS144,IF(A146&lt;720,720,""))</f>
        <v>284</v>
      </c>
      <c r="B147" s="19">
        <f ca="1">IF(ISNUMBER(Lois_Levees!AT144),Lois_Levees!AT144*0.001,IF(A147=720,0,""))</f>
        <v>8.0700000000000008E-3</v>
      </c>
    </row>
    <row r="148" spans="1:2" x14ac:dyDescent="0.3">
      <c r="A148" s="19">
        <f ca="1">IF(ISNUMBER(Lois_Levees!AS145),Lois_Levees!AS145,IF(A147&lt;720,720,""))</f>
        <v>285</v>
      </c>
      <c r="B148" s="19">
        <f ca="1">IF(ISNUMBER(Lois_Levees!AT145),Lois_Levees!AT145*0.001,IF(A148=720,0,""))</f>
        <v>8.0299999999999989E-3</v>
      </c>
    </row>
    <row r="149" spans="1:2" x14ac:dyDescent="0.3">
      <c r="A149" s="19">
        <f ca="1">IF(ISNUMBER(Lois_Levees!AS146),Lois_Levees!AS146,IF(A148&lt;720,720,""))</f>
        <v>286</v>
      </c>
      <c r="B149" s="19">
        <f ca="1">IF(ISNUMBER(Lois_Levees!AT146),Lois_Levees!AT146*0.001,IF(A149=720,0,""))</f>
        <v>7.980000000000001E-3</v>
      </c>
    </row>
    <row r="150" spans="1:2" x14ac:dyDescent="0.3">
      <c r="A150" s="19">
        <f ca="1">IF(ISNUMBER(Lois_Levees!AS147),Lois_Levees!AS147,IF(A149&lt;720,720,""))</f>
        <v>287</v>
      </c>
      <c r="B150" s="19">
        <f ca="1">IF(ISNUMBER(Lois_Levees!AT147),Lois_Levees!AT147*0.001,IF(A150=720,0,""))</f>
        <v>7.9400000000000009E-3</v>
      </c>
    </row>
    <row r="151" spans="1:2" x14ac:dyDescent="0.3">
      <c r="A151" s="19">
        <f ca="1">IF(ISNUMBER(Lois_Levees!AS148),Lois_Levees!AS148,IF(A150&lt;720,720,""))</f>
        <v>288</v>
      </c>
      <c r="B151" s="19">
        <f ca="1">IF(ISNUMBER(Lois_Levees!AT148),Lois_Levees!AT148*0.001,IF(A151=720,0,""))</f>
        <v>7.8899999999999994E-3</v>
      </c>
    </row>
    <row r="152" spans="1:2" x14ac:dyDescent="0.3">
      <c r="A152" s="19">
        <f ca="1">IF(ISNUMBER(Lois_Levees!AS149),Lois_Levees!AS149,IF(A151&lt;720,720,""))</f>
        <v>289</v>
      </c>
      <c r="B152" s="19">
        <f ca="1">IF(ISNUMBER(Lois_Levees!AT149),Lois_Levees!AT149*0.001,IF(A152=720,0,""))</f>
        <v>7.8399999999999997E-3</v>
      </c>
    </row>
    <row r="153" spans="1:2" x14ac:dyDescent="0.3">
      <c r="A153" s="19">
        <f ca="1">IF(ISNUMBER(Lois_Levees!AS150),Lois_Levees!AS150,IF(A152&lt;720,720,""))</f>
        <v>290</v>
      </c>
      <c r="B153" s="19">
        <f ca="1">IF(ISNUMBER(Lois_Levees!AT150),Lois_Levees!AT150*0.001,IF(A153=720,0,""))</f>
        <v>7.79E-3</v>
      </c>
    </row>
    <row r="154" spans="1:2" x14ac:dyDescent="0.3">
      <c r="A154" s="19">
        <f ca="1">IF(ISNUMBER(Lois_Levees!AS151),Lois_Levees!AS151,IF(A153&lt;720,720,""))</f>
        <v>291</v>
      </c>
      <c r="B154" s="19">
        <f ca="1">IF(ISNUMBER(Lois_Levees!AT151),Lois_Levees!AT151*0.001,IF(A154=720,0,""))</f>
        <v>7.7400000000000004E-3</v>
      </c>
    </row>
    <row r="155" spans="1:2" x14ac:dyDescent="0.3">
      <c r="A155" s="19">
        <f ca="1">IF(ISNUMBER(Lois_Levees!AS152),Lois_Levees!AS152,IF(A154&lt;720,720,""))</f>
        <v>292</v>
      </c>
      <c r="B155" s="19">
        <f ca="1">IF(ISNUMBER(Lois_Levees!AT152),Lois_Levees!AT152*0.001,IF(A155=720,0,""))</f>
        <v>7.6900000000000007E-3</v>
      </c>
    </row>
    <row r="156" spans="1:2" x14ac:dyDescent="0.3">
      <c r="A156" s="19">
        <f ca="1">IF(ISNUMBER(Lois_Levees!AS153),Lois_Levees!AS153,IF(A155&lt;720,720,""))</f>
        <v>293</v>
      </c>
      <c r="B156" s="19">
        <f ca="1">IF(ISNUMBER(Lois_Levees!AT153),Lois_Levees!AT153*0.001,IF(A156=720,0,""))</f>
        <v>7.6299999999999996E-3</v>
      </c>
    </row>
    <row r="157" spans="1:2" x14ac:dyDescent="0.3">
      <c r="A157" s="19">
        <f ca="1">IF(ISNUMBER(Lois_Levees!AS154),Lois_Levees!AS154,IF(A156&lt;720,720,""))</f>
        <v>294</v>
      </c>
      <c r="B157" s="19">
        <f ca="1">IF(ISNUMBER(Lois_Levees!AT154),Lois_Levees!AT154*0.001,IF(A157=720,0,""))</f>
        <v>7.5700000000000003E-3</v>
      </c>
    </row>
    <row r="158" spans="1:2" x14ac:dyDescent="0.3">
      <c r="A158" s="19">
        <f ca="1">IF(ISNUMBER(Lois_Levees!AS155),Lois_Levees!AS155,IF(A157&lt;720,720,""))</f>
        <v>295</v>
      </c>
      <c r="B158" s="19">
        <f ca="1">IF(ISNUMBER(Lois_Levees!AT155),Lois_Levees!AT155*0.001,IF(A158=720,0,""))</f>
        <v>7.5199999999999998E-3</v>
      </c>
    </row>
    <row r="159" spans="1:2" x14ac:dyDescent="0.3">
      <c r="A159" s="19">
        <f ca="1">IF(ISNUMBER(Lois_Levees!AS156),Lois_Levees!AS156,IF(A158&lt;720,720,""))</f>
        <v>296</v>
      </c>
      <c r="B159" s="19">
        <f ca="1">IF(ISNUMBER(Lois_Levees!AT156),Lois_Levees!AT156*0.001,IF(A159=720,0,""))</f>
        <v>7.4600000000000005E-3</v>
      </c>
    </row>
    <row r="160" spans="1:2" x14ac:dyDescent="0.3">
      <c r="A160" s="19">
        <f ca="1">IF(ISNUMBER(Lois_Levees!AS157),Lois_Levees!AS157,IF(A159&lt;720,720,""))</f>
        <v>297</v>
      </c>
      <c r="B160" s="19">
        <f ca="1">IF(ISNUMBER(Lois_Levees!AT157),Lois_Levees!AT157*0.001,IF(A160=720,0,""))</f>
        <v>7.3899999999999999E-3</v>
      </c>
    </row>
    <row r="161" spans="1:2" x14ac:dyDescent="0.3">
      <c r="A161" s="19">
        <f ca="1">IF(ISNUMBER(Lois_Levees!AS158),Lois_Levees!AS158,IF(A160&lt;720,720,""))</f>
        <v>298</v>
      </c>
      <c r="B161" s="19">
        <f ca="1">IF(ISNUMBER(Lois_Levees!AT158),Lois_Levees!AT158*0.001,IF(A161=720,0,""))</f>
        <v>7.3300000000000006E-3</v>
      </c>
    </row>
    <row r="162" spans="1:2" x14ac:dyDescent="0.3">
      <c r="A162" s="19">
        <f ca="1">IF(ISNUMBER(Lois_Levees!AS159),Lois_Levees!AS159,IF(A161&lt;720,720,""))</f>
        <v>299</v>
      </c>
      <c r="B162" s="19">
        <f ca="1">IF(ISNUMBER(Lois_Levees!AT159),Lois_Levees!AT159*0.001,IF(A162=720,0,""))</f>
        <v>7.26E-3</v>
      </c>
    </row>
    <row r="163" spans="1:2" x14ac:dyDescent="0.3">
      <c r="A163" s="19">
        <f ca="1">IF(ISNUMBER(Lois_Levees!AS160),Lois_Levees!AS160,IF(A162&lt;720,720,""))</f>
        <v>300</v>
      </c>
      <c r="B163" s="19">
        <f ca="1">IF(ISNUMBER(Lois_Levees!AT160),Lois_Levees!AT160*0.001,IF(A163=720,0,""))</f>
        <v>7.2000000000000007E-3</v>
      </c>
    </row>
    <row r="164" spans="1:2" x14ac:dyDescent="0.3">
      <c r="A164" s="19">
        <f ca="1">IF(ISNUMBER(Lois_Levees!AS161),Lois_Levees!AS161,IF(A163&lt;720,720,""))</f>
        <v>301</v>
      </c>
      <c r="B164" s="19">
        <f ca="1">IF(ISNUMBER(Lois_Levees!AT161),Lois_Levees!AT161*0.001,IF(A164=720,0,""))</f>
        <v>7.1300000000000001E-3</v>
      </c>
    </row>
    <row r="165" spans="1:2" x14ac:dyDescent="0.3">
      <c r="A165" s="19">
        <f ca="1">IF(ISNUMBER(Lois_Levees!AS162),Lois_Levees!AS162,IF(A164&lt;720,720,""))</f>
        <v>302</v>
      </c>
      <c r="B165" s="19">
        <f ca="1">IF(ISNUMBER(Lois_Levees!AT162),Lois_Levees!AT162*0.001,IF(A165=720,0,""))</f>
        <v>7.0599999999999994E-3</v>
      </c>
    </row>
    <row r="166" spans="1:2" x14ac:dyDescent="0.3">
      <c r="A166" s="19">
        <f ca="1">IF(ISNUMBER(Lois_Levees!AS163),Lois_Levees!AS163,IF(A165&lt;720,720,""))</f>
        <v>303</v>
      </c>
      <c r="B166" s="19">
        <f ca="1">IF(ISNUMBER(Lois_Levees!AT163),Lois_Levees!AT163*0.001,IF(A166=720,0,""))</f>
        <v>6.9900000000000006E-3</v>
      </c>
    </row>
    <row r="167" spans="1:2" x14ac:dyDescent="0.3">
      <c r="A167" s="19">
        <f ca="1">IF(ISNUMBER(Lois_Levees!AS164),Lois_Levees!AS164,IF(A166&lt;720,720,""))</f>
        <v>304</v>
      </c>
      <c r="B167" s="19">
        <f ca="1">IF(ISNUMBER(Lois_Levees!AT164),Lois_Levees!AT164*0.001,IF(A167=720,0,""))</f>
        <v>6.9100000000000003E-3</v>
      </c>
    </row>
    <row r="168" spans="1:2" x14ac:dyDescent="0.3">
      <c r="A168" s="19">
        <f ca="1">IF(ISNUMBER(Lois_Levees!AS165),Lois_Levees!AS165,IF(A167&lt;720,720,""))</f>
        <v>305</v>
      </c>
      <c r="B168" s="19">
        <f ca="1">IF(ISNUMBER(Lois_Levees!AT165),Lois_Levees!AT165*0.001,IF(A168=720,0,""))</f>
        <v>6.8399999999999997E-3</v>
      </c>
    </row>
    <row r="169" spans="1:2" x14ac:dyDescent="0.3">
      <c r="A169" s="19">
        <f ca="1">IF(ISNUMBER(Lois_Levees!AS166),Lois_Levees!AS166,IF(A168&lt;720,720,""))</f>
        <v>306</v>
      </c>
      <c r="B169" s="19">
        <f ca="1">IF(ISNUMBER(Lois_Levees!AT166),Lois_Levees!AT166*0.001,IF(A169=720,0,""))</f>
        <v>6.7599999999999995E-3</v>
      </c>
    </row>
    <row r="170" spans="1:2" x14ac:dyDescent="0.3">
      <c r="A170" s="19">
        <f ca="1">IF(ISNUMBER(Lois_Levees!AS167),Lois_Levees!AS167,IF(A169&lt;720,720,""))</f>
        <v>307</v>
      </c>
      <c r="B170" s="19">
        <f ca="1">IF(ISNUMBER(Lois_Levees!AT167),Lois_Levees!AT167*0.001,IF(A170=720,0,""))</f>
        <v>6.6800000000000002E-3</v>
      </c>
    </row>
    <row r="171" spans="1:2" x14ac:dyDescent="0.3">
      <c r="A171" s="19">
        <f ca="1">IF(ISNUMBER(Lois_Levees!AS168),Lois_Levees!AS168,IF(A170&lt;720,720,""))</f>
        <v>308</v>
      </c>
      <c r="B171" s="19">
        <f ca="1">IF(ISNUMBER(Lois_Levees!AT168),Lois_Levees!AT168*0.001,IF(A171=720,0,""))</f>
        <v>6.6E-3</v>
      </c>
    </row>
    <row r="172" spans="1:2" x14ac:dyDescent="0.3">
      <c r="A172" s="19">
        <f ca="1">IF(ISNUMBER(Lois_Levees!AS169),Lois_Levees!AS169,IF(A171&lt;720,720,""))</f>
        <v>309</v>
      </c>
      <c r="B172" s="19">
        <f ca="1">IF(ISNUMBER(Lois_Levees!AT169),Lois_Levees!AT169*0.001,IF(A172=720,0,""))</f>
        <v>6.5199999999999998E-3</v>
      </c>
    </row>
    <row r="173" spans="1:2" x14ac:dyDescent="0.3">
      <c r="A173" s="19">
        <f ca="1">IF(ISNUMBER(Lois_Levees!AS170),Lois_Levees!AS170,IF(A172&lt;720,720,""))</f>
        <v>310</v>
      </c>
      <c r="B173" s="19">
        <f ca="1">IF(ISNUMBER(Lois_Levees!AT170),Lois_Levees!AT170*0.001,IF(A173=720,0,""))</f>
        <v>6.4400000000000004E-3</v>
      </c>
    </row>
    <row r="174" spans="1:2" x14ac:dyDescent="0.3">
      <c r="A174" s="19">
        <f ca="1">IF(ISNUMBER(Lois_Levees!AS171),Lois_Levees!AS171,IF(A173&lt;720,720,""))</f>
        <v>311</v>
      </c>
      <c r="B174" s="19">
        <f ca="1">IF(ISNUMBER(Lois_Levees!AT171),Lois_Levees!AT171*0.001,IF(A174=720,0,""))</f>
        <v>6.3499999999999997E-3</v>
      </c>
    </row>
    <row r="175" spans="1:2" x14ac:dyDescent="0.3">
      <c r="A175" s="19">
        <f ca="1">IF(ISNUMBER(Lois_Levees!AS172),Lois_Levees!AS172,IF(A174&lt;720,720,""))</f>
        <v>312</v>
      </c>
      <c r="B175" s="19">
        <f ca="1">IF(ISNUMBER(Lois_Levees!AT172),Lois_Levees!AT172*0.001,IF(A175=720,0,""))</f>
        <v>6.2699999999999995E-3</v>
      </c>
    </row>
    <row r="176" spans="1:2" x14ac:dyDescent="0.3">
      <c r="A176" s="19">
        <f ca="1">IF(ISNUMBER(Lois_Levees!AS173),Lois_Levees!AS173,IF(A175&lt;720,720,""))</f>
        <v>313</v>
      </c>
      <c r="B176" s="19">
        <f ca="1">IF(ISNUMBER(Lois_Levees!AT173),Lois_Levees!AT173*0.001,IF(A176=720,0,""))</f>
        <v>6.1799999999999997E-3</v>
      </c>
    </row>
    <row r="177" spans="1:2" x14ac:dyDescent="0.3">
      <c r="A177" s="19">
        <f ca="1">IF(ISNUMBER(Lois_Levees!AS174),Lois_Levees!AS174,IF(A176&lt;720,720,""))</f>
        <v>314</v>
      </c>
      <c r="B177" s="19">
        <f ca="1">IF(ISNUMBER(Lois_Levees!AT174),Lois_Levees!AT174*0.001,IF(A177=720,0,""))</f>
        <v>6.0899999999999999E-3</v>
      </c>
    </row>
    <row r="178" spans="1:2" x14ac:dyDescent="0.3">
      <c r="A178" s="19">
        <f ca="1">IF(ISNUMBER(Lois_Levees!AS175),Lois_Levees!AS175,IF(A177&lt;720,720,""))</f>
        <v>315</v>
      </c>
      <c r="B178" s="19">
        <f ca="1">IF(ISNUMBER(Lois_Levees!AT175),Lois_Levees!AT175*0.001,IF(A178=720,0,""))</f>
        <v>6.0000000000000001E-3</v>
      </c>
    </row>
    <row r="179" spans="1:2" x14ac:dyDescent="0.3">
      <c r="A179" s="19">
        <f ca="1">IF(ISNUMBER(Lois_Levees!AS176),Lois_Levees!AS176,IF(A178&lt;720,720,""))</f>
        <v>316</v>
      </c>
      <c r="B179" s="19">
        <f ca="1">IF(ISNUMBER(Lois_Levees!AT176),Lois_Levees!AT176*0.001,IF(A179=720,0,""))</f>
        <v>5.9100000000000003E-3</v>
      </c>
    </row>
    <row r="180" spans="1:2" x14ac:dyDescent="0.3">
      <c r="A180" s="19">
        <f ca="1">IF(ISNUMBER(Lois_Levees!AS177),Lois_Levees!AS177,IF(A179&lt;720,720,""))</f>
        <v>317</v>
      </c>
      <c r="B180" s="19">
        <f ca="1">IF(ISNUMBER(Lois_Levees!AT177),Lois_Levees!AT177*0.001,IF(A180=720,0,""))</f>
        <v>5.8100000000000001E-3</v>
      </c>
    </row>
    <row r="181" spans="1:2" x14ac:dyDescent="0.3">
      <c r="A181" s="19">
        <f ca="1">IF(ISNUMBER(Lois_Levees!AS178),Lois_Levees!AS178,IF(A180&lt;720,720,""))</f>
        <v>318</v>
      </c>
      <c r="B181" s="19">
        <f ca="1">IF(ISNUMBER(Lois_Levees!AT178),Lois_Levees!AT178*0.001,IF(A181=720,0,""))</f>
        <v>5.7200000000000003E-3</v>
      </c>
    </row>
    <row r="182" spans="1:2" x14ac:dyDescent="0.3">
      <c r="A182" s="19">
        <f ca="1">IF(ISNUMBER(Lois_Levees!AS179),Lois_Levees!AS179,IF(A181&lt;720,720,""))</f>
        <v>319</v>
      </c>
      <c r="B182" s="19">
        <f ca="1">IF(ISNUMBER(Lois_Levees!AT179),Lois_Levees!AT179*0.001,IF(A182=720,0,""))</f>
        <v>5.62E-3</v>
      </c>
    </row>
    <row r="183" spans="1:2" x14ac:dyDescent="0.3">
      <c r="A183" s="19">
        <f ca="1">IF(ISNUMBER(Lois_Levees!AS180),Lois_Levees!AS180,IF(A182&lt;720,720,""))</f>
        <v>320</v>
      </c>
      <c r="B183" s="19">
        <f ca="1">IF(ISNUMBER(Lois_Levees!AT180),Lois_Levees!AT180*0.001,IF(A183=720,0,""))</f>
        <v>5.5199999999999997E-3</v>
      </c>
    </row>
    <row r="184" spans="1:2" x14ac:dyDescent="0.3">
      <c r="A184" s="19">
        <f ca="1">IF(ISNUMBER(Lois_Levees!AS181),Lois_Levees!AS181,IF(A183&lt;720,720,""))</f>
        <v>321</v>
      </c>
      <c r="B184" s="19">
        <f ca="1">IF(ISNUMBER(Lois_Levees!AT181),Lois_Levees!AT181*0.001,IF(A184=720,0,""))</f>
        <v>5.4299999999999999E-3</v>
      </c>
    </row>
    <row r="185" spans="1:2" x14ac:dyDescent="0.3">
      <c r="A185" s="19">
        <f ca="1">IF(ISNUMBER(Lois_Levees!AS182),Lois_Levees!AS182,IF(A184&lt;720,720,""))</f>
        <v>322</v>
      </c>
      <c r="B185" s="19">
        <f ca="1">IF(ISNUMBER(Lois_Levees!AT182),Lois_Levees!AT182*0.001,IF(A185=720,0,""))</f>
        <v>5.3200000000000001E-3</v>
      </c>
    </row>
    <row r="186" spans="1:2" x14ac:dyDescent="0.3">
      <c r="A186" s="19">
        <f ca="1">IF(ISNUMBER(Lois_Levees!AS183),Lois_Levees!AS183,IF(A185&lt;720,720,""))</f>
        <v>323</v>
      </c>
      <c r="B186" s="19">
        <f ca="1">IF(ISNUMBER(Lois_Levees!AT183),Lois_Levees!AT183*0.001,IF(A186=720,0,""))</f>
        <v>5.2199999999999998E-3</v>
      </c>
    </row>
    <row r="187" spans="1:2" x14ac:dyDescent="0.3">
      <c r="A187" s="19">
        <f ca="1">IF(ISNUMBER(Lois_Levees!AS184),Lois_Levees!AS184,IF(A186&lt;720,720,""))</f>
        <v>324</v>
      </c>
      <c r="B187" s="19">
        <f ca="1">IF(ISNUMBER(Lois_Levees!AT184),Lois_Levees!AT184*0.001,IF(A187=720,0,""))</f>
        <v>5.1200000000000004E-3</v>
      </c>
    </row>
    <row r="188" spans="1:2" x14ac:dyDescent="0.3">
      <c r="A188" s="19">
        <f ca="1">IF(ISNUMBER(Lois_Levees!AS185),Lois_Levees!AS185,IF(A187&lt;720,720,""))</f>
        <v>325</v>
      </c>
      <c r="B188" s="19">
        <f ca="1">IF(ISNUMBER(Lois_Levees!AT185),Lois_Levees!AT185*0.001,IF(A188=720,0,""))</f>
        <v>5.0099999999999997E-3</v>
      </c>
    </row>
    <row r="189" spans="1:2" x14ac:dyDescent="0.3">
      <c r="A189" s="19">
        <f ca="1">IF(ISNUMBER(Lois_Levees!AS186),Lois_Levees!AS186,IF(A188&lt;720,720,""))</f>
        <v>326</v>
      </c>
      <c r="B189" s="19">
        <f ca="1">IF(ISNUMBER(Lois_Levees!AT186),Lois_Levees!AT186*0.001,IF(A189=720,0,""))</f>
        <v>4.9100000000000003E-3</v>
      </c>
    </row>
    <row r="190" spans="1:2" x14ac:dyDescent="0.3">
      <c r="A190" s="19">
        <f ca="1">IF(ISNUMBER(Lois_Levees!AS187),Lois_Levees!AS187,IF(A189&lt;720,720,""))</f>
        <v>327</v>
      </c>
      <c r="B190" s="19">
        <f ca="1">IF(ISNUMBER(Lois_Levees!AT187),Lois_Levees!AT187*0.001,IF(A190=720,0,""))</f>
        <v>4.7999999999999996E-3</v>
      </c>
    </row>
    <row r="191" spans="1:2" x14ac:dyDescent="0.3">
      <c r="A191" s="19">
        <f ca="1">IF(ISNUMBER(Lois_Levees!AS188),Lois_Levees!AS188,IF(A190&lt;720,720,""))</f>
        <v>328</v>
      </c>
      <c r="B191" s="19">
        <f ca="1">IF(ISNUMBER(Lois_Levees!AT188),Lois_Levees!AT188*0.001,IF(A191=720,0,""))</f>
        <v>4.6900000000000006E-3</v>
      </c>
    </row>
    <row r="192" spans="1:2" x14ac:dyDescent="0.3">
      <c r="A192" s="19">
        <f ca="1">IF(ISNUMBER(Lois_Levees!AS189),Lois_Levees!AS189,IF(A191&lt;720,720,""))</f>
        <v>329</v>
      </c>
      <c r="B192" s="19">
        <f ca="1">IF(ISNUMBER(Lois_Levees!AT189),Lois_Levees!AT189*0.001,IF(A192=720,0,""))</f>
        <v>4.5799999999999999E-3</v>
      </c>
    </row>
    <row r="193" spans="1:2" x14ac:dyDescent="0.3">
      <c r="A193" s="19">
        <f ca="1">IF(ISNUMBER(Lois_Levees!AS190),Lois_Levees!AS190,IF(A192&lt;720,720,""))</f>
        <v>330</v>
      </c>
      <c r="B193" s="19">
        <f ca="1">IF(ISNUMBER(Lois_Levees!AT190),Lois_Levees!AT190*0.001,IF(A193=720,0,""))</f>
        <v>4.47E-3</v>
      </c>
    </row>
    <row r="194" spans="1:2" x14ac:dyDescent="0.3">
      <c r="A194" s="19">
        <f ca="1">IF(ISNUMBER(Lois_Levees!AS191),Lois_Levees!AS191,IF(A193&lt;720,720,""))</f>
        <v>331</v>
      </c>
      <c r="B194" s="19">
        <f ca="1">IF(ISNUMBER(Lois_Levees!AT191),Lois_Levees!AT191*0.001,IF(A194=720,0,""))</f>
        <v>4.3600000000000002E-3</v>
      </c>
    </row>
    <row r="195" spans="1:2" x14ac:dyDescent="0.3">
      <c r="A195" s="19">
        <f ca="1">IF(ISNUMBER(Lois_Levees!AS192),Lois_Levees!AS192,IF(A194&lt;720,720,""))</f>
        <v>332</v>
      </c>
      <c r="B195" s="19">
        <f ca="1">IF(ISNUMBER(Lois_Levees!AT192),Lois_Levees!AT192*0.001,IF(A195=720,0,""))</f>
        <v>4.2400000000000007E-3</v>
      </c>
    </row>
    <row r="196" spans="1:2" x14ac:dyDescent="0.3">
      <c r="A196" s="19">
        <f ca="1">IF(ISNUMBER(Lois_Levees!AS193),Lois_Levees!AS193,IF(A195&lt;720,720,""))</f>
        <v>333</v>
      </c>
      <c r="B196" s="19">
        <f ca="1">IF(ISNUMBER(Lois_Levees!AT193),Lois_Levees!AT193*0.001,IF(A196=720,0,""))</f>
        <v>4.13E-3</v>
      </c>
    </row>
    <row r="197" spans="1:2" x14ac:dyDescent="0.3">
      <c r="A197" s="19">
        <f ca="1">IF(ISNUMBER(Lois_Levees!AS194),Lois_Levees!AS194,IF(A196&lt;720,720,""))</f>
        <v>334</v>
      </c>
      <c r="B197" s="19">
        <f ca="1">IF(ISNUMBER(Lois_Levees!AT194),Lois_Levees!AT194*0.001,IF(A197=720,0,""))</f>
        <v>4.0099999999999997E-3</v>
      </c>
    </row>
    <row r="198" spans="1:2" x14ac:dyDescent="0.3">
      <c r="A198" s="19">
        <f ca="1">IF(ISNUMBER(Lois_Levees!AS195),Lois_Levees!AS195,IF(A197&lt;720,720,""))</f>
        <v>335</v>
      </c>
      <c r="B198" s="19">
        <f ca="1">IF(ISNUMBER(Lois_Levees!AT195),Lois_Levees!AT195*0.001,IF(A198=720,0,""))</f>
        <v>3.8900000000000002E-3</v>
      </c>
    </row>
    <row r="199" spans="1:2" x14ac:dyDescent="0.3">
      <c r="A199" s="19">
        <f ca="1">IF(ISNUMBER(Lois_Levees!AS196),Lois_Levees!AS196,IF(A198&lt;720,720,""))</f>
        <v>336</v>
      </c>
      <c r="B199" s="19">
        <f ca="1">IF(ISNUMBER(Lois_Levees!AT196),Lois_Levees!AT196*0.001,IF(A199=720,0,""))</f>
        <v>3.7799999999999999E-3</v>
      </c>
    </row>
    <row r="200" spans="1:2" x14ac:dyDescent="0.3">
      <c r="A200" s="19">
        <f ca="1">IF(ISNUMBER(Lois_Levees!AS197),Lois_Levees!AS197,IF(A199&lt;720,720,""))</f>
        <v>337</v>
      </c>
      <c r="B200" s="19">
        <f ca="1">IF(ISNUMBER(Lois_Levees!AT197),Lois_Levees!AT197*0.001,IF(A200=720,0,""))</f>
        <v>3.6600000000000001E-3</v>
      </c>
    </row>
    <row r="201" spans="1:2" x14ac:dyDescent="0.3">
      <c r="A201" s="19">
        <f ca="1">IF(ISNUMBER(Lois_Levees!AS198),Lois_Levees!AS198,IF(A200&lt;720,720,""))</f>
        <v>338</v>
      </c>
      <c r="B201" s="19">
        <f ca="1">IF(ISNUMBER(Lois_Levees!AT198),Lois_Levees!AT198*0.001,IF(A201=720,0,""))</f>
        <v>3.5400000000000002E-3</v>
      </c>
    </row>
    <row r="202" spans="1:2" x14ac:dyDescent="0.3">
      <c r="A202" s="19">
        <f ca="1">IF(ISNUMBER(Lois_Levees!AS199),Lois_Levees!AS199,IF(A201&lt;720,720,""))</f>
        <v>339</v>
      </c>
      <c r="B202" s="19">
        <f ca="1">IF(ISNUMBER(Lois_Levees!AT199),Lois_Levees!AT199*0.001,IF(A202=720,0,""))</f>
        <v>3.4100000000000003E-3</v>
      </c>
    </row>
    <row r="203" spans="1:2" x14ac:dyDescent="0.3">
      <c r="A203" s="19">
        <f ca="1">IF(ISNUMBER(Lois_Levees!AS200),Lois_Levees!AS200,IF(A202&lt;720,720,""))</f>
        <v>340</v>
      </c>
      <c r="B203" s="19">
        <f ca="1">IF(ISNUMBER(Lois_Levees!AT200),Lois_Levees!AT200*0.001,IF(A203=720,0,""))</f>
        <v>3.29E-3</v>
      </c>
    </row>
    <row r="204" spans="1:2" x14ac:dyDescent="0.3">
      <c r="A204" s="19">
        <f ca="1">IF(ISNUMBER(Lois_Levees!AS201),Lois_Levees!AS201,IF(A203&lt;720,720,""))</f>
        <v>341</v>
      </c>
      <c r="B204" s="19">
        <f ca="1">IF(ISNUMBER(Lois_Levees!AT201),Lois_Levees!AT201*0.001,IF(A204=720,0,""))</f>
        <v>3.1700000000000001E-3</v>
      </c>
    </row>
    <row r="205" spans="1:2" x14ac:dyDescent="0.3">
      <c r="A205" s="19">
        <f ca="1">IF(ISNUMBER(Lois_Levees!AS202),Lois_Levees!AS202,IF(A204&lt;720,720,""))</f>
        <v>342</v>
      </c>
      <c r="B205" s="19">
        <f ca="1">IF(ISNUMBER(Lois_Levees!AT202),Lois_Levees!AT202*0.001,IF(A205=720,0,""))</f>
        <v>3.0400000000000002E-3</v>
      </c>
    </row>
    <row r="206" spans="1:2" x14ac:dyDescent="0.3">
      <c r="A206" s="19">
        <f ca="1">IF(ISNUMBER(Lois_Levees!AS203),Lois_Levees!AS203,IF(A205&lt;720,720,""))</f>
        <v>343</v>
      </c>
      <c r="B206" s="19">
        <f ca="1">IF(ISNUMBER(Lois_Levees!AT203),Lois_Levees!AT203*0.001,IF(A206=720,0,""))</f>
        <v>2.9199999999999999E-3</v>
      </c>
    </row>
    <row r="207" spans="1:2" x14ac:dyDescent="0.3">
      <c r="A207" s="19">
        <f ca="1">IF(ISNUMBER(Lois_Levees!AS204),Lois_Levees!AS204,IF(A206&lt;720,720,""))</f>
        <v>344</v>
      </c>
      <c r="B207" s="19">
        <f ca="1">IF(ISNUMBER(Lois_Levees!AT204),Lois_Levees!AT204*0.001,IF(A207=720,0,""))</f>
        <v>2.8E-3</v>
      </c>
    </row>
    <row r="208" spans="1:2" x14ac:dyDescent="0.3">
      <c r="A208" s="19">
        <f ca="1">IF(ISNUMBER(Lois_Levees!AS205),Lois_Levees!AS205,IF(A207&lt;720,720,""))</f>
        <v>345</v>
      </c>
      <c r="B208" s="19">
        <f ca="1">IF(ISNUMBER(Lois_Levees!AT205),Lois_Levees!AT205*0.001,IF(A208=720,0,""))</f>
        <v>2.6700000000000001E-3</v>
      </c>
    </row>
    <row r="209" spans="1:2" x14ac:dyDescent="0.3">
      <c r="A209" s="19">
        <f ca="1">IF(ISNUMBER(Lois_Levees!AS206),Lois_Levees!AS206,IF(A208&lt;720,720,""))</f>
        <v>346</v>
      </c>
      <c r="B209" s="19">
        <f ca="1">IF(ISNUMBER(Lois_Levees!AT206),Lois_Levees!AT206*0.001,IF(A209=720,0,""))</f>
        <v>2.5400000000000002E-3</v>
      </c>
    </row>
    <row r="210" spans="1:2" x14ac:dyDescent="0.3">
      <c r="A210" s="19">
        <f ca="1">IF(ISNUMBER(Lois_Levees!AS207),Lois_Levees!AS207,IF(A209&lt;720,720,""))</f>
        <v>347</v>
      </c>
      <c r="B210" s="19">
        <f ca="1">IF(ISNUMBER(Lois_Levees!AT207),Lois_Levees!AT207*0.001,IF(A210=720,0,""))</f>
        <v>2.4199999999999998E-3</v>
      </c>
    </row>
    <row r="211" spans="1:2" x14ac:dyDescent="0.3">
      <c r="A211" s="19">
        <f ca="1">IF(ISNUMBER(Lois_Levees!AS208),Lois_Levees!AS208,IF(A210&lt;720,720,""))</f>
        <v>348</v>
      </c>
      <c r="B211" s="19">
        <f ca="1">IF(ISNUMBER(Lois_Levees!AT208),Lois_Levees!AT208*0.001,IF(A211=720,0,""))</f>
        <v>2.2899999999999999E-3</v>
      </c>
    </row>
    <row r="212" spans="1:2" x14ac:dyDescent="0.3">
      <c r="A212" s="19">
        <f ca="1">IF(ISNUMBER(Lois_Levees!AS209),Lois_Levees!AS209,IF(A211&lt;720,720,""))</f>
        <v>349</v>
      </c>
      <c r="B212" s="19">
        <f ca="1">IF(ISNUMBER(Lois_Levees!AT209),Lois_Levees!AT209*0.001,IF(A212=720,0,""))</f>
        <v>2.1700000000000001E-3</v>
      </c>
    </row>
    <row r="213" spans="1:2" x14ac:dyDescent="0.3">
      <c r="A213" s="19">
        <f ca="1">IF(ISNUMBER(Lois_Levees!AS210),Lois_Levees!AS210,IF(A212&lt;720,720,""))</f>
        <v>350</v>
      </c>
      <c r="B213" s="19">
        <f ca="1">IF(ISNUMBER(Lois_Levees!AT210),Lois_Levees!AT210*0.001,IF(A213=720,0,""))</f>
        <v>2.0400000000000001E-3</v>
      </c>
    </row>
    <row r="214" spans="1:2" x14ac:dyDescent="0.3">
      <c r="A214" s="19">
        <f ca="1">IF(ISNUMBER(Lois_Levees!AS211),Lois_Levees!AS211,IF(A213&lt;720,720,""))</f>
        <v>351</v>
      </c>
      <c r="B214" s="19">
        <f ca="1">IF(ISNUMBER(Lois_Levees!AT211),Lois_Levees!AT211*0.001,IF(A214=720,0,""))</f>
        <v>1.92E-3</v>
      </c>
    </row>
    <row r="215" spans="1:2" x14ac:dyDescent="0.3">
      <c r="A215" s="19">
        <f ca="1">IF(ISNUMBER(Lois_Levees!AS212),Lois_Levees!AS212,IF(A214&lt;720,720,""))</f>
        <v>352</v>
      </c>
      <c r="B215" s="19">
        <f ca="1">IF(ISNUMBER(Lois_Levees!AT212),Lois_Levees!AT212*0.001,IF(A215=720,0,""))</f>
        <v>1.7900000000000001E-3</v>
      </c>
    </row>
    <row r="216" spans="1:2" x14ac:dyDescent="0.3">
      <c r="A216" s="19">
        <f ca="1">IF(ISNUMBER(Lois_Levees!AS213),Lois_Levees!AS213,IF(A215&lt;720,720,""))</f>
        <v>353</v>
      </c>
      <c r="B216" s="19">
        <f ca="1">IF(ISNUMBER(Lois_Levees!AT213),Lois_Levees!AT213*0.001,IF(A216=720,0,""))</f>
        <v>1.67E-3</v>
      </c>
    </row>
    <row r="217" spans="1:2" x14ac:dyDescent="0.3">
      <c r="A217" s="19">
        <f ca="1">IF(ISNUMBER(Lois_Levees!AS214),Lois_Levees!AS214,IF(A216&lt;720,720,""))</f>
        <v>354</v>
      </c>
      <c r="B217" s="19">
        <f ca="1">IF(ISNUMBER(Lois_Levees!AT214),Lois_Levees!AT214*0.001,IF(A217=720,0,""))</f>
        <v>1.5600000000000002E-3</v>
      </c>
    </row>
    <row r="218" spans="1:2" x14ac:dyDescent="0.3">
      <c r="A218" s="19">
        <f ca="1">IF(ISNUMBER(Lois_Levees!AS215),Lois_Levees!AS215,IF(A217&lt;720,720,""))</f>
        <v>355</v>
      </c>
      <c r="B218" s="19">
        <f ca="1">IF(ISNUMBER(Lois_Levees!AT215),Lois_Levees!AT215*0.001,IF(A218=720,0,""))</f>
        <v>1.4399999999999999E-3</v>
      </c>
    </row>
    <row r="219" spans="1:2" x14ac:dyDescent="0.3">
      <c r="A219" s="19">
        <f ca="1">IF(ISNUMBER(Lois_Levees!AS216),Lois_Levees!AS216,IF(A218&lt;720,720,""))</f>
        <v>356</v>
      </c>
      <c r="B219" s="19">
        <f ca="1">IF(ISNUMBER(Lois_Levees!AT216),Lois_Levees!AT216*0.001,IF(A219=720,0,""))</f>
        <v>1.33E-3</v>
      </c>
    </row>
    <row r="220" spans="1:2" x14ac:dyDescent="0.3">
      <c r="A220" s="19">
        <f ca="1">IF(ISNUMBER(Lois_Levees!AS217),Lois_Levees!AS217,IF(A219&lt;720,720,""))</f>
        <v>357</v>
      </c>
      <c r="B220" s="19">
        <f ca="1">IF(ISNUMBER(Lois_Levees!AT217),Lois_Levees!AT217*0.001,IF(A220=720,0,""))</f>
        <v>1.23E-3</v>
      </c>
    </row>
    <row r="221" spans="1:2" x14ac:dyDescent="0.3">
      <c r="A221" s="19">
        <f ca="1">IF(ISNUMBER(Lois_Levees!AS218),Lois_Levees!AS218,IF(A220&lt;720,720,""))</f>
        <v>358</v>
      </c>
      <c r="B221" s="19">
        <f ca="1">IF(ISNUMBER(Lois_Levees!AT218),Lois_Levees!AT218*0.001,IF(A221=720,0,""))</f>
        <v>1.1299999999999999E-3</v>
      </c>
    </row>
    <row r="222" spans="1:2" x14ac:dyDescent="0.3">
      <c r="A222" s="19">
        <f ca="1">IF(ISNUMBER(Lois_Levees!AS219),Lois_Levees!AS219,IF(A221&lt;720,720,""))</f>
        <v>359</v>
      </c>
      <c r="B222" s="19">
        <f ca="1">IF(ISNUMBER(Lois_Levees!AT219),Lois_Levees!AT219*0.001,IF(A222=720,0,""))</f>
        <v>1.0300000000000001E-3</v>
      </c>
    </row>
    <row r="223" spans="1:2" x14ac:dyDescent="0.3">
      <c r="A223" s="19">
        <f ca="1">IF(ISNUMBER(Lois_Levees!AS220),Lois_Levees!AS220,IF(A222&lt;720,720,""))</f>
        <v>360</v>
      </c>
      <c r="B223" s="19">
        <f ca="1">IF(ISNUMBER(Lois_Levees!AT220),Lois_Levees!AT220*0.001,IF(A223=720,0,""))</f>
        <v>9.3999999999999997E-4</v>
      </c>
    </row>
    <row r="224" spans="1:2" x14ac:dyDescent="0.3">
      <c r="A224" s="19">
        <f ca="1">IF(ISNUMBER(Lois_Levees!AS221),Lois_Levees!AS221,IF(A223&lt;720,720,""))</f>
        <v>361</v>
      </c>
      <c r="B224" s="19">
        <f ca="1">IF(ISNUMBER(Lois_Levees!AT221),Lois_Levees!AT221*0.001,IF(A224=720,0,""))</f>
        <v>8.5999999999999998E-4</v>
      </c>
    </row>
    <row r="225" spans="1:2" x14ac:dyDescent="0.3">
      <c r="A225" s="19">
        <f ca="1">IF(ISNUMBER(Lois_Levees!AS222),Lois_Levees!AS222,IF(A224&lt;720,720,""))</f>
        <v>362</v>
      </c>
      <c r="B225" s="19">
        <f ca="1">IF(ISNUMBER(Lois_Levees!AT222),Lois_Levees!AT222*0.001,IF(A225=720,0,""))</f>
        <v>7.7000000000000007E-4</v>
      </c>
    </row>
    <row r="226" spans="1:2" x14ac:dyDescent="0.3">
      <c r="A226" s="19">
        <f ca="1">IF(ISNUMBER(Lois_Levees!AS223),Lois_Levees!AS223,IF(A225&lt;720,720,""))</f>
        <v>363</v>
      </c>
      <c r="B226" s="19">
        <f ca="1">IF(ISNUMBER(Lois_Levees!AT223),Lois_Levees!AT223*0.001,IF(A226=720,0,""))</f>
        <v>6.9999999999999999E-4</v>
      </c>
    </row>
    <row r="227" spans="1:2" x14ac:dyDescent="0.3">
      <c r="A227" s="19">
        <f ca="1">IF(ISNUMBER(Lois_Levees!AS224),Lois_Levees!AS224,IF(A226&lt;720,720,""))</f>
        <v>364</v>
      </c>
      <c r="B227" s="19">
        <f ca="1">IF(ISNUMBER(Lois_Levees!AT224),Lois_Levees!AT224*0.001,IF(A227=720,0,""))</f>
        <v>6.3000000000000003E-4</v>
      </c>
    </row>
    <row r="228" spans="1:2" x14ac:dyDescent="0.3">
      <c r="A228" s="19">
        <f ca="1">IF(ISNUMBER(Lois_Levees!AS225),Lois_Levees!AS225,IF(A227&lt;720,720,""))</f>
        <v>365</v>
      </c>
      <c r="B228" s="19">
        <f ca="1">IF(ISNUMBER(Lois_Levees!AT225),Lois_Levees!AT225*0.001,IF(A228=720,0,""))</f>
        <v>5.6000000000000006E-4</v>
      </c>
    </row>
    <row r="229" spans="1:2" x14ac:dyDescent="0.3">
      <c r="A229" s="19">
        <f ca="1">IF(ISNUMBER(Lois_Levees!AS226),Lois_Levees!AS226,IF(A228&lt;720,720,""))</f>
        <v>366</v>
      </c>
      <c r="B229" s="19">
        <f ca="1">IF(ISNUMBER(Lois_Levees!AT226),Lois_Levees!AT226*0.001,IF(A229=720,0,""))</f>
        <v>5.0000000000000001E-4</v>
      </c>
    </row>
    <row r="230" spans="1:2" x14ac:dyDescent="0.3">
      <c r="A230" s="19">
        <f ca="1">IF(ISNUMBER(Lois_Levees!AS227),Lois_Levees!AS227,IF(A229&lt;720,720,""))</f>
        <v>367</v>
      </c>
      <c r="B230" s="19">
        <f ca="1">IF(ISNUMBER(Lois_Levees!AT227),Lois_Levees!AT227*0.001,IF(A230=720,0,""))</f>
        <v>4.4000000000000002E-4</v>
      </c>
    </row>
    <row r="231" spans="1:2" x14ac:dyDescent="0.3">
      <c r="A231" s="19">
        <f ca="1">IF(ISNUMBER(Lois_Levees!AS228),Lois_Levees!AS228,IF(A230&lt;720,720,""))</f>
        <v>368</v>
      </c>
      <c r="B231" s="19">
        <f ca="1">IF(ISNUMBER(Lois_Levees!AT228),Lois_Levees!AT228*0.001,IF(A231=720,0,""))</f>
        <v>3.9000000000000005E-4</v>
      </c>
    </row>
    <row r="232" spans="1:2" x14ac:dyDescent="0.3">
      <c r="A232" s="19">
        <f ca="1">IF(ISNUMBER(Lois_Levees!AS229),Lois_Levees!AS229,IF(A231&lt;720,720,""))</f>
        <v>369</v>
      </c>
      <c r="B232" s="19">
        <f ca="1">IF(ISNUMBER(Lois_Levees!AT229),Lois_Levees!AT229*0.001,IF(A232=720,0,""))</f>
        <v>3.4000000000000002E-4</v>
      </c>
    </row>
    <row r="233" spans="1:2" x14ac:dyDescent="0.3">
      <c r="A233" s="19">
        <f ca="1">IF(ISNUMBER(Lois_Levees!AS230),Lois_Levees!AS230,IF(A232&lt;720,720,""))</f>
        <v>370</v>
      </c>
      <c r="B233" s="19">
        <f ca="1">IF(ISNUMBER(Lois_Levees!AT230),Lois_Levees!AT230*0.001,IF(A233=720,0,""))</f>
        <v>2.9E-4</v>
      </c>
    </row>
    <row r="234" spans="1:2" x14ac:dyDescent="0.3">
      <c r="A234" s="19">
        <f ca="1">IF(ISNUMBER(Lois_Levees!AS231),Lois_Levees!AS231,IF(A233&lt;720,720,""))</f>
        <v>371</v>
      </c>
      <c r="B234" s="19">
        <f ca="1">IF(ISNUMBER(Lois_Levees!AT231),Lois_Levees!AT231*0.001,IF(A234=720,0,""))</f>
        <v>2.5000000000000001E-4</v>
      </c>
    </row>
    <row r="235" spans="1:2" x14ac:dyDescent="0.3">
      <c r="A235" s="19">
        <f ca="1">IF(ISNUMBER(Lois_Levees!AS232),Lois_Levees!AS232,IF(A234&lt;720,720,""))</f>
        <v>372</v>
      </c>
      <c r="B235" s="19">
        <f ca="1">IF(ISNUMBER(Lois_Levees!AT232),Lois_Levees!AT232*0.001,IF(A235=720,0,""))</f>
        <v>2.2000000000000001E-4</v>
      </c>
    </row>
    <row r="236" spans="1:2" x14ac:dyDescent="0.3">
      <c r="A236" s="19">
        <f ca="1">IF(ISNUMBER(Lois_Levees!AS233),Lois_Levees!AS233,IF(A235&lt;720,720,""))</f>
        <v>373</v>
      </c>
      <c r="B236" s="19">
        <f ca="1">IF(ISNUMBER(Lois_Levees!AT233),Lois_Levees!AT233*0.001,IF(A236=720,0,""))</f>
        <v>1.9000000000000001E-4</v>
      </c>
    </row>
    <row r="237" spans="1:2" x14ac:dyDescent="0.3">
      <c r="A237" s="19">
        <f ca="1">IF(ISNUMBER(Lois_Levees!AS234),Lois_Levees!AS234,IF(A236&lt;720,720,""))</f>
        <v>374</v>
      </c>
      <c r="B237" s="19">
        <f ca="1">IF(ISNUMBER(Lois_Levees!AT234),Lois_Levees!AT234*0.001,IF(A237=720,0,""))</f>
        <v>1.7000000000000001E-4</v>
      </c>
    </row>
    <row r="238" spans="1:2" x14ac:dyDescent="0.3">
      <c r="A238" s="19">
        <f ca="1">IF(ISNUMBER(Lois_Levees!AS235),Lois_Levees!AS235,IF(A237&lt;720,720,""))</f>
        <v>375</v>
      </c>
      <c r="B238" s="19">
        <f ca="1">IF(ISNUMBER(Lois_Levees!AT235),Lois_Levees!AT235*0.001,IF(A238=720,0,""))</f>
        <v>1.4999999999999999E-4</v>
      </c>
    </row>
    <row r="239" spans="1:2" x14ac:dyDescent="0.3">
      <c r="A239" s="19">
        <f ca="1">IF(ISNUMBER(Lois_Levees!AS236),Lois_Levees!AS236,IF(A238&lt;720,720,""))</f>
        <v>376</v>
      </c>
      <c r="B239" s="19">
        <f ca="1">IF(ISNUMBER(Lois_Levees!AT236),Lois_Levees!AT236*0.001,IF(A239=720,0,""))</f>
        <v>1.3000000000000002E-4</v>
      </c>
    </row>
    <row r="240" spans="1:2" x14ac:dyDescent="0.3">
      <c r="A240" s="19">
        <f ca="1">IF(ISNUMBER(Lois_Levees!AS237),Lois_Levees!AS237,IF(A239&lt;720,720,""))</f>
        <v>377</v>
      </c>
      <c r="B240" s="19">
        <f ca="1">IF(ISNUMBER(Lois_Levees!AT237),Lois_Levees!AT237*0.001,IF(A240=720,0,""))</f>
        <v>1.1E-4</v>
      </c>
    </row>
    <row r="241" spans="1:2" x14ac:dyDescent="0.3">
      <c r="A241" s="19">
        <f ca="1">IF(ISNUMBER(Lois_Levees!AS238),Lois_Levees!AS238,IF(A240&lt;720,720,""))</f>
        <v>378</v>
      </c>
      <c r="B241" s="19">
        <f ca="1">IF(ISNUMBER(Lois_Levees!AT238),Lois_Levees!AT238*0.001,IF(A241=720,0,""))</f>
        <v>1E-4</v>
      </c>
    </row>
    <row r="242" spans="1:2" x14ac:dyDescent="0.3">
      <c r="A242" s="19">
        <f ca="1">IF(ISNUMBER(Lois_Levees!AS239),Lois_Levees!AS239,IF(A241&lt;720,720,""))</f>
        <v>379</v>
      </c>
      <c r="B242" s="19">
        <f ca="1">IF(ISNUMBER(Lois_Levees!AT239),Lois_Levees!AT239*0.001,IF(A242=720,0,""))</f>
        <v>0</v>
      </c>
    </row>
    <row r="243" spans="1:2" x14ac:dyDescent="0.3">
      <c r="A243" s="19">
        <f ca="1">IF(ISNUMBER(Lois_Levees!AS240),Lois_Levees!AS240,IF(A242&lt;720,720,""))</f>
        <v>720</v>
      </c>
      <c r="B243" s="19">
        <f ca="1">IF(ISNUMBER(Lois_Levees!AT240),Lois_Levees!AT240*0.001,IF(A243=720,0,""))</f>
        <v>0</v>
      </c>
    </row>
    <row r="244" spans="1:2" x14ac:dyDescent="0.3">
      <c r="A244" s="19" t="str">
        <f ca="1">IF(ISNUMBER(Lois_Levees!AS241),Lois_Levees!AS241,IF(A243&lt;720,720,""))</f>
        <v/>
      </c>
      <c r="B244" s="19" t="str">
        <f ca="1">IF(ISNUMBER(Lois_Levees!AT241),Lois_Levees!AT241*0.001,IF(A244=720,0,""))</f>
        <v/>
      </c>
    </row>
    <row r="245" spans="1:2" x14ac:dyDescent="0.3">
      <c r="A245" s="19" t="str">
        <f ca="1">IF(ISNUMBER(Lois_Levees!AS242),Lois_Levees!AS242,IF(A244&lt;720,720,""))</f>
        <v/>
      </c>
      <c r="B245" s="19" t="str">
        <f ca="1">IF(ISNUMBER(Lois_Levees!AT242),Lois_Levees!AT242*0.001,IF(A245=720,0,""))</f>
        <v/>
      </c>
    </row>
    <row r="246" spans="1:2" x14ac:dyDescent="0.3">
      <c r="A246" s="19" t="str">
        <f ca="1">IF(ISNUMBER(Lois_Levees!AS243),Lois_Levees!AS243,IF(A245&lt;720,720,""))</f>
        <v/>
      </c>
      <c r="B246" s="19" t="str">
        <f ca="1">IF(ISNUMBER(Lois_Levees!AT243),Lois_Levees!AT243*0.001,IF(A246=720,0,""))</f>
        <v/>
      </c>
    </row>
    <row r="247" spans="1:2" x14ac:dyDescent="0.3">
      <c r="A247" s="19" t="str">
        <f ca="1">IF(ISNUMBER(Lois_Levees!AS244),Lois_Levees!AS244,IF(A246&lt;720,720,""))</f>
        <v/>
      </c>
      <c r="B247" s="19" t="str">
        <f ca="1">IF(ISNUMBER(Lois_Levees!AT244),Lois_Levees!AT244*0.001,IF(A247=720,0,""))</f>
        <v/>
      </c>
    </row>
    <row r="248" spans="1:2" x14ac:dyDescent="0.3">
      <c r="A248" s="19" t="str">
        <f ca="1">IF(ISNUMBER(Lois_Levees!AS245),Lois_Levees!AS245,IF(A247&lt;720,720,""))</f>
        <v/>
      </c>
      <c r="B248" s="19" t="str">
        <f ca="1">IF(ISNUMBER(Lois_Levees!AT245),Lois_Levees!AT245*0.001,IF(A248=720,0,""))</f>
        <v/>
      </c>
    </row>
    <row r="249" spans="1:2" x14ac:dyDescent="0.3">
      <c r="A249" s="19" t="str">
        <f ca="1">IF(ISNUMBER(Lois_Levees!AS246),Lois_Levees!AS246,IF(A248&lt;720,720,""))</f>
        <v/>
      </c>
      <c r="B249" s="19" t="str">
        <f ca="1">IF(ISNUMBER(Lois_Levees!AT246),Lois_Levees!AT246*0.001,IF(A249=720,0,""))</f>
        <v/>
      </c>
    </row>
    <row r="250" spans="1:2" x14ac:dyDescent="0.3">
      <c r="A250" s="19" t="str">
        <f ca="1">IF(ISNUMBER(Lois_Levees!AS247),Lois_Levees!AS247,IF(A249&lt;720,720,""))</f>
        <v/>
      </c>
      <c r="B250" s="19" t="str">
        <f ca="1">IF(ISNUMBER(Lois_Levees!AT247),Lois_Levees!AT247*0.001,IF(A250=720,0,""))</f>
        <v/>
      </c>
    </row>
    <row r="251" spans="1:2" x14ac:dyDescent="0.3">
      <c r="A251" s="19" t="str">
        <f ca="1">IF(ISNUMBER(Lois_Levees!AS248),Lois_Levees!AS248,IF(A250&lt;720,720,""))</f>
        <v/>
      </c>
      <c r="B251" s="19" t="str">
        <f ca="1">IF(ISNUMBER(Lois_Levees!AT248),Lois_Levees!AT248*0.001,IF(A251=720,0,""))</f>
        <v/>
      </c>
    </row>
    <row r="252" spans="1:2" x14ac:dyDescent="0.3">
      <c r="A252" s="19" t="str">
        <f ca="1">IF(ISNUMBER(Lois_Levees!AS249),Lois_Levees!AS249,IF(A251&lt;720,720,""))</f>
        <v/>
      </c>
      <c r="B252" s="19" t="str">
        <f ca="1">IF(ISNUMBER(Lois_Levees!AT249),Lois_Levees!AT249*0.001,IF(A252=720,0,""))</f>
        <v/>
      </c>
    </row>
    <row r="253" spans="1:2" x14ac:dyDescent="0.3">
      <c r="A253" s="19" t="str">
        <f ca="1">IF(ISNUMBER(Lois_Levees!AS250),Lois_Levees!AS250,IF(A252&lt;720,720,""))</f>
        <v/>
      </c>
      <c r="B253" s="19" t="str">
        <f ca="1">IF(ISNUMBER(Lois_Levees!AT250),Lois_Levees!AT250*0.001,IF(A253=720,0,""))</f>
        <v/>
      </c>
    </row>
    <row r="254" spans="1:2" x14ac:dyDescent="0.3">
      <c r="A254" s="19" t="str">
        <f ca="1">IF(ISNUMBER(Lois_Levees!AS251),Lois_Levees!AS251,IF(A253&lt;720,720,""))</f>
        <v/>
      </c>
      <c r="B254" s="19" t="str">
        <f ca="1">IF(ISNUMBER(Lois_Levees!AT251),Lois_Levees!AT251*0.001,IF(A254=720,0,""))</f>
        <v/>
      </c>
    </row>
    <row r="255" spans="1:2" x14ac:dyDescent="0.3">
      <c r="A255" s="19" t="str">
        <f ca="1">IF(ISNUMBER(Lois_Levees!AS252),Lois_Levees!AS252,IF(A254&lt;720,720,""))</f>
        <v/>
      </c>
      <c r="B255" s="19" t="str">
        <f ca="1">IF(ISNUMBER(Lois_Levees!AT252),Lois_Levees!AT252*0.001,IF(A255=720,0,""))</f>
        <v/>
      </c>
    </row>
    <row r="256" spans="1:2" x14ac:dyDescent="0.3">
      <c r="A256" s="19" t="str">
        <f ca="1">IF(ISNUMBER(Lois_Levees!AS253),Lois_Levees!AS253,IF(A255&lt;720,720,""))</f>
        <v/>
      </c>
      <c r="B256" s="19" t="str">
        <f ca="1">IF(ISNUMBER(Lois_Levees!AT253),Lois_Levees!AT253*0.001,IF(A256=720,0,""))</f>
        <v/>
      </c>
    </row>
    <row r="257" spans="1:2" x14ac:dyDescent="0.3">
      <c r="A257" s="19" t="str">
        <f ca="1">IF(ISNUMBER(Lois_Levees!AS254),Lois_Levees!AS254,IF(A256&lt;720,720,""))</f>
        <v/>
      </c>
      <c r="B257" s="19" t="str">
        <f ca="1">IF(ISNUMBER(Lois_Levees!AT254),Lois_Levees!AT254*0.001,IF(A257=720,0,""))</f>
        <v/>
      </c>
    </row>
    <row r="258" spans="1:2" x14ac:dyDescent="0.3">
      <c r="A258" s="19" t="str">
        <f ca="1">IF(ISNUMBER(Lois_Levees!AS255),Lois_Levees!AS255,IF(A257&lt;720,720,""))</f>
        <v/>
      </c>
      <c r="B258" s="19" t="str">
        <f ca="1">IF(ISNUMBER(Lois_Levees!AT255),Lois_Levees!AT255*0.001,IF(A258=720,0,""))</f>
        <v/>
      </c>
    </row>
    <row r="259" spans="1:2" x14ac:dyDescent="0.3">
      <c r="A259" s="19" t="str">
        <f ca="1">IF(ISNUMBER(Lois_Levees!AS256),Lois_Levees!AS256,IF(A258&lt;720,720,""))</f>
        <v/>
      </c>
      <c r="B259" s="19" t="str">
        <f ca="1">IF(ISNUMBER(Lois_Levees!AT256),Lois_Levees!AT256*0.001,IF(A259=720,0,""))</f>
        <v/>
      </c>
    </row>
    <row r="260" spans="1:2" x14ac:dyDescent="0.3">
      <c r="A260" s="19" t="str">
        <f ca="1">IF(ISNUMBER(Lois_Levees!AS257),Lois_Levees!AS257,IF(A259&lt;720,720,""))</f>
        <v/>
      </c>
      <c r="B260" s="19" t="str">
        <f ca="1">IF(ISNUMBER(Lois_Levees!AT257),Lois_Levees!AT257*0.001,IF(A260=720,0,""))</f>
        <v/>
      </c>
    </row>
    <row r="261" spans="1:2" x14ac:dyDescent="0.3">
      <c r="A261" s="19" t="str">
        <f ca="1">IF(ISNUMBER(Lois_Levees!AS258),Lois_Levees!AS258,IF(A260&lt;720,720,""))</f>
        <v/>
      </c>
      <c r="B261" s="19" t="str">
        <f ca="1">IF(ISNUMBER(Lois_Levees!AT258),Lois_Levees!AT258*0.001,IF(A261=720,0,""))</f>
        <v/>
      </c>
    </row>
    <row r="262" spans="1:2" x14ac:dyDescent="0.3">
      <c r="A262" s="19" t="str">
        <f ca="1">IF(ISNUMBER(Lois_Levees!AS259),Lois_Levees!AS259,IF(A261&lt;720,720,""))</f>
        <v/>
      </c>
      <c r="B262" s="19" t="str">
        <f ca="1">IF(ISNUMBER(Lois_Levees!AT259),Lois_Levees!AT259*0.001,IF(A262=720,0,""))</f>
        <v/>
      </c>
    </row>
    <row r="263" spans="1:2" x14ac:dyDescent="0.3">
      <c r="A263" s="19" t="str">
        <f ca="1">IF(ISNUMBER(Lois_Levees!AS260),Lois_Levees!AS260,IF(A262&lt;720,720,""))</f>
        <v/>
      </c>
      <c r="B263" s="19" t="str">
        <f ca="1">IF(ISNUMBER(Lois_Levees!AT260),Lois_Levees!AT260*0.001,IF(A263=720,0,""))</f>
        <v/>
      </c>
    </row>
    <row r="264" spans="1:2" x14ac:dyDescent="0.3">
      <c r="A264" s="19" t="str">
        <f ca="1">IF(ISNUMBER(Lois_Levees!AS261),Lois_Levees!AS261,IF(A263&lt;720,720,""))</f>
        <v/>
      </c>
      <c r="B264" s="19" t="str">
        <f ca="1">IF(ISNUMBER(Lois_Levees!AT261),Lois_Levees!AT261*0.001,IF(A264=720,0,""))</f>
        <v/>
      </c>
    </row>
    <row r="265" spans="1:2" x14ac:dyDescent="0.3">
      <c r="A265" s="19" t="str">
        <f ca="1">IF(ISNUMBER(Lois_Levees!AS262),Lois_Levees!AS262,IF(A264&lt;720,720,""))</f>
        <v/>
      </c>
      <c r="B265" s="19" t="str">
        <f ca="1">IF(ISNUMBER(Lois_Levees!AT262),Lois_Levees!AT262*0.001,IF(A265=720,0,""))</f>
        <v/>
      </c>
    </row>
    <row r="266" spans="1:2" x14ac:dyDescent="0.3">
      <c r="A266" s="19" t="str">
        <f ca="1">IF(ISNUMBER(Lois_Levees!AS263),Lois_Levees!AS263,IF(A265&lt;720,720,""))</f>
        <v/>
      </c>
      <c r="B266" s="19" t="str">
        <f ca="1">IF(ISNUMBER(Lois_Levees!AT263),Lois_Levees!AT263*0.001,IF(A266=720,0,""))</f>
        <v/>
      </c>
    </row>
    <row r="267" spans="1:2" x14ac:dyDescent="0.3">
      <c r="A267" s="19" t="str">
        <f ca="1">IF(ISNUMBER(Lois_Levees!AS264),Lois_Levees!AS264,IF(A266&lt;720,720,""))</f>
        <v/>
      </c>
      <c r="B267" s="19" t="str">
        <f ca="1">IF(ISNUMBER(Lois_Levees!AT264),Lois_Levees!AT264*0.001,IF(A267=720,0,""))</f>
        <v/>
      </c>
    </row>
    <row r="268" spans="1:2" x14ac:dyDescent="0.3">
      <c r="A268" s="19" t="str">
        <f ca="1">IF(ISNUMBER(Lois_Levees!AS265),Lois_Levees!AS265,IF(A267&lt;720,720,""))</f>
        <v/>
      </c>
      <c r="B268" s="19" t="str">
        <f ca="1">IF(ISNUMBER(Lois_Levees!AT265),Lois_Levees!AT265*0.001,IF(A268=720,0,""))</f>
        <v/>
      </c>
    </row>
    <row r="269" spans="1:2" x14ac:dyDescent="0.3">
      <c r="A269" s="19" t="str">
        <f ca="1">IF(ISNUMBER(Lois_Levees!AS266),Lois_Levees!AS266,IF(A268&lt;720,720,""))</f>
        <v/>
      </c>
      <c r="B269" s="19" t="str">
        <f ca="1">IF(ISNUMBER(Lois_Levees!AT266),Lois_Levees!AT266*0.001,IF(A269=720,0,""))</f>
        <v/>
      </c>
    </row>
    <row r="270" spans="1:2" x14ac:dyDescent="0.3">
      <c r="A270" s="19" t="str">
        <f ca="1">IF(ISNUMBER(Lois_Levees!AS267),Lois_Levees!AS267,IF(A269&lt;720,720,""))</f>
        <v/>
      </c>
      <c r="B270" s="19" t="str">
        <f ca="1">IF(ISNUMBER(Lois_Levees!AT267),Lois_Levees!AT267*0.001,IF(A270=720,0,""))</f>
        <v/>
      </c>
    </row>
    <row r="271" spans="1:2" x14ac:dyDescent="0.3">
      <c r="A271" s="19" t="str">
        <f ca="1">IF(ISNUMBER(Lois_Levees!AS268),Lois_Levees!AS268,IF(A270&lt;720,720,""))</f>
        <v/>
      </c>
      <c r="B271" s="19" t="str">
        <f ca="1">IF(ISNUMBER(Lois_Levees!AT268),Lois_Levees!AT268*0.001,IF(A271=720,0,""))</f>
        <v/>
      </c>
    </row>
    <row r="272" spans="1:2" x14ac:dyDescent="0.3">
      <c r="A272" s="19" t="str">
        <f ca="1">IF(ISNUMBER(Lois_Levees!AS269),Lois_Levees!AS269,IF(A271&lt;720,720,""))</f>
        <v/>
      </c>
      <c r="B272" s="19" t="str">
        <f ca="1">IF(ISNUMBER(Lois_Levees!AT269),Lois_Levees!AT269*0.001,IF(A272=720,0,""))</f>
        <v/>
      </c>
    </row>
    <row r="273" spans="1:2" x14ac:dyDescent="0.3">
      <c r="A273" s="19" t="str">
        <f ca="1">IF(ISNUMBER(Lois_Levees!AS270),Lois_Levees!AS270,IF(A272&lt;720,720,""))</f>
        <v/>
      </c>
      <c r="B273" s="19" t="str">
        <f ca="1">IF(ISNUMBER(Lois_Levees!AT270),Lois_Levees!AT270*0.001,IF(A273=720,0,""))</f>
        <v/>
      </c>
    </row>
    <row r="274" spans="1:2" x14ac:dyDescent="0.3">
      <c r="A274" s="19" t="str">
        <f ca="1">IF(ISNUMBER(Lois_Levees!AS271),Lois_Levees!AS271,IF(A273&lt;720,720,""))</f>
        <v/>
      </c>
      <c r="B274" s="19" t="str">
        <f ca="1">IF(ISNUMBER(Lois_Levees!AT271),Lois_Levees!AT271*0.001,IF(A274=720,0,""))</f>
        <v/>
      </c>
    </row>
    <row r="275" spans="1:2" x14ac:dyDescent="0.3">
      <c r="A275" s="19" t="str">
        <f ca="1">IF(ISNUMBER(Lois_Levees!AS272),Lois_Levees!AS272,IF(A274&lt;720,720,""))</f>
        <v/>
      </c>
      <c r="B275" s="19" t="str">
        <f ca="1">IF(ISNUMBER(Lois_Levees!AT272),Lois_Levees!AT272*0.001,IF(A275=720,0,""))</f>
        <v/>
      </c>
    </row>
    <row r="276" spans="1:2" x14ac:dyDescent="0.3">
      <c r="A276" s="19" t="str">
        <f ca="1">IF(ISNUMBER(Lois_Levees!AS273),Lois_Levees!AS273,IF(A275&lt;720,720,""))</f>
        <v/>
      </c>
      <c r="B276" s="19" t="str">
        <f ca="1">IF(ISNUMBER(Lois_Levees!AT273),Lois_Levees!AT273*0.001,IF(A276=720,0,""))</f>
        <v/>
      </c>
    </row>
    <row r="277" spans="1:2" x14ac:dyDescent="0.3">
      <c r="A277" s="19" t="str">
        <f ca="1">IF(ISNUMBER(Lois_Levees!AS274),Lois_Levees!AS274,IF(A276&lt;720,720,""))</f>
        <v/>
      </c>
      <c r="B277" s="19" t="str">
        <f ca="1">IF(ISNUMBER(Lois_Levees!AT274),Lois_Levees!AT274*0.001,IF(A277=720,0,""))</f>
        <v/>
      </c>
    </row>
    <row r="278" spans="1:2" x14ac:dyDescent="0.3">
      <c r="A278" s="19" t="str">
        <f ca="1">IF(ISNUMBER(Lois_Levees!AS275),Lois_Levees!AS275,IF(A277&lt;720,720,""))</f>
        <v/>
      </c>
      <c r="B278" s="19" t="str">
        <f ca="1">IF(ISNUMBER(Lois_Levees!AT275),Lois_Levees!AT275*0.001,IF(A278=720,0,""))</f>
        <v/>
      </c>
    </row>
    <row r="279" spans="1:2" x14ac:dyDescent="0.3">
      <c r="A279" s="19" t="str">
        <f ca="1">IF(ISNUMBER(Lois_Levees!AS276),Lois_Levees!AS276,IF(A278&lt;720,720,""))</f>
        <v/>
      </c>
      <c r="B279" s="19" t="str">
        <f ca="1">IF(ISNUMBER(Lois_Levees!AT276),Lois_Levees!AT276*0.001,IF(A279=720,0,""))</f>
        <v/>
      </c>
    </row>
    <row r="280" spans="1:2" x14ac:dyDescent="0.3">
      <c r="A280" s="19" t="str">
        <f ca="1">IF(ISNUMBER(Lois_Levees!AS277),Lois_Levees!AS277,IF(A279&lt;720,720,""))</f>
        <v/>
      </c>
      <c r="B280" s="19" t="str">
        <f ca="1">IF(ISNUMBER(Lois_Levees!AT277),Lois_Levees!AT277*0.001,IF(A280=720,0,""))</f>
        <v/>
      </c>
    </row>
    <row r="281" spans="1:2" x14ac:dyDescent="0.3">
      <c r="A281" s="19" t="str">
        <f ca="1">IF(ISNUMBER(Lois_Levees!AS278),Lois_Levees!AS278,IF(A280&lt;720,720,""))</f>
        <v/>
      </c>
      <c r="B281" s="19" t="str">
        <f ca="1">IF(ISNUMBER(Lois_Levees!AT278),Lois_Levees!AT278*0.001,IF(A281=720,0,""))</f>
        <v/>
      </c>
    </row>
    <row r="282" spans="1:2" x14ac:dyDescent="0.3">
      <c r="A282" s="19" t="str">
        <f ca="1">IF(ISNUMBER(Lois_Levees!AS279),Lois_Levees!AS279,IF(A281&lt;720,720,""))</f>
        <v/>
      </c>
      <c r="B282" s="19" t="str">
        <f ca="1">IF(ISNUMBER(Lois_Levees!AT279),Lois_Levees!AT279*0.001,IF(A282=720,0,""))</f>
        <v/>
      </c>
    </row>
    <row r="283" spans="1:2" x14ac:dyDescent="0.3">
      <c r="A283" s="19" t="str">
        <f ca="1">IF(ISNUMBER(Lois_Levees!AS280),Lois_Levees!AS280,IF(A282&lt;720,720,""))</f>
        <v/>
      </c>
      <c r="B283" s="19" t="str">
        <f ca="1">IF(ISNUMBER(Lois_Levees!AT280),Lois_Levees!AT280*0.001,IF(A283=720,0,""))</f>
        <v/>
      </c>
    </row>
    <row r="284" spans="1:2" x14ac:dyDescent="0.3">
      <c r="A284" s="19" t="str">
        <f ca="1">IF(ISNUMBER(Lois_Levees!AS281),Lois_Levees!AS281,IF(A283&lt;720,720,""))</f>
        <v/>
      </c>
      <c r="B284" s="19" t="str">
        <f ca="1">IF(ISNUMBER(Lois_Levees!AT281),Lois_Levees!AT281*0.001,IF(A284=720,0,""))</f>
        <v/>
      </c>
    </row>
    <row r="285" spans="1:2" x14ac:dyDescent="0.3">
      <c r="A285" s="19" t="str">
        <f ca="1">IF(ISNUMBER(Lois_Levees!AS282),Lois_Levees!AS282,IF(A284&lt;720,720,""))</f>
        <v/>
      </c>
      <c r="B285" s="19" t="str">
        <f ca="1">IF(ISNUMBER(Lois_Levees!AT282),Lois_Levees!AT282*0.001,IF(A285=720,0,""))</f>
        <v/>
      </c>
    </row>
    <row r="286" spans="1:2" x14ac:dyDescent="0.3">
      <c r="A286" s="19" t="str">
        <f ca="1">IF(ISNUMBER(Lois_Levees!AS283),Lois_Levees!AS283,IF(A285&lt;720,720,""))</f>
        <v/>
      </c>
      <c r="B286" s="19" t="str">
        <f ca="1">IF(ISNUMBER(Lois_Levees!AT283),Lois_Levees!AT283*0.001,IF(A286=720,0,""))</f>
        <v/>
      </c>
    </row>
    <row r="287" spans="1:2" x14ac:dyDescent="0.3">
      <c r="A287" s="19" t="str">
        <f ca="1">IF(ISNUMBER(Lois_Levees!AS284),Lois_Levees!AS284,IF(A286&lt;720,720,""))</f>
        <v/>
      </c>
      <c r="B287" s="19" t="str">
        <f ca="1">IF(ISNUMBER(Lois_Levees!AT284),Lois_Levees!AT284*0.001,IF(A287=720,0,""))</f>
        <v/>
      </c>
    </row>
    <row r="288" spans="1:2" x14ac:dyDescent="0.3">
      <c r="A288" s="19" t="str">
        <f ca="1">IF(ISNUMBER(Lois_Levees!AS285),Lois_Levees!AS285,IF(A287&lt;720,720,""))</f>
        <v/>
      </c>
      <c r="B288" s="19" t="str">
        <f ca="1">IF(ISNUMBER(Lois_Levees!AT285),Lois_Levees!AT285*0.001,IF(A288=720,0,""))</f>
        <v/>
      </c>
    </row>
    <row r="289" spans="1:2" x14ac:dyDescent="0.3">
      <c r="A289" s="19" t="str">
        <f ca="1">IF(ISNUMBER(Lois_Levees!AS286),Lois_Levees!AS286,IF(A288&lt;720,720,""))</f>
        <v/>
      </c>
      <c r="B289" s="19" t="str">
        <f ca="1">IF(ISNUMBER(Lois_Levees!AT286),Lois_Levees!AT286*0.001,IF(A289=720,0,""))</f>
        <v/>
      </c>
    </row>
    <row r="290" spans="1:2" x14ac:dyDescent="0.3">
      <c r="A290" s="19" t="str">
        <f ca="1">IF(ISNUMBER(Lois_Levees!AS287),Lois_Levees!AS287,IF(A289&lt;720,720,""))</f>
        <v/>
      </c>
      <c r="B290" s="19" t="str">
        <f ca="1">IF(ISNUMBER(Lois_Levees!AT287),Lois_Levees!AT287*0.001,IF(A290=720,0,""))</f>
        <v/>
      </c>
    </row>
    <row r="291" spans="1:2" x14ac:dyDescent="0.3">
      <c r="A291" s="19" t="str">
        <f ca="1">IF(ISNUMBER(Lois_Levees!AS288),Lois_Levees!AS288,IF(A290&lt;720,720,""))</f>
        <v/>
      </c>
      <c r="B291" s="19" t="str">
        <f ca="1">IF(ISNUMBER(Lois_Levees!AT288),Lois_Levees!AT288*0.001,IF(A291=720,0,""))</f>
        <v/>
      </c>
    </row>
    <row r="292" spans="1:2" x14ac:dyDescent="0.3">
      <c r="A292" s="19" t="str">
        <f ca="1">IF(ISNUMBER(Lois_Levees!AS289),Lois_Levees!AS289,IF(A291&lt;720,720,""))</f>
        <v/>
      </c>
      <c r="B292" s="19" t="str">
        <f ca="1">IF(ISNUMBER(Lois_Levees!AT289),Lois_Levees!AT289*0.001,IF(A292=720,0,""))</f>
        <v/>
      </c>
    </row>
    <row r="293" spans="1:2" x14ac:dyDescent="0.3">
      <c r="A293" s="19" t="str">
        <f ca="1">IF(ISNUMBER(Lois_Levees!AS290),Lois_Levees!AS290,IF(A292&lt;720,720,""))</f>
        <v/>
      </c>
      <c r="B293" s="19" t="str">
        <f ca="1">IF(ISNUMBER(Lois_Levees!AT290),Lois_Levees!AT290*0.001,IF(A293=720,0,""))</f>
        <v/>
      </c>
    </row>
    <row r="294" spans="1:2" x14ac:dyDescent="0.3">
      <c r="A294" s="19" t="str">
        <f ca="1">IF(ISNUMBER(Lois_Levees!AS291),Lois_Levees!AS291,IF(A293&lt;720,720,""))</f>
        <v/>
      </c>
      <c r="B294" s="19" t="str">
        <f ca="1">IF(ISNUMBER(Lois_Levees!AT291),Lois_Levees!AT291*0.001,IF(A294=720,0,""))</f>
        <v/>
      </c>
    </row>
    <row r="295" spans="1:2" x14ac:dyDescent="0.3">
      <c r="A295" s="19" t="str">
        <f ca="1">IF(ISNUMBER(Lois_Levees!AS292),Lois_Levees!AS292,IF(A294&lt;720,720,""))</f>
        <v/>
      </c>
      <c r="B295" s="19" t="str">
        <f ca="1">IF(ISNUMBER(Lois_Levees!AT292),Lois_Levees!AT292*0.001,IF(A295=720,0,""))</f>
        <v/>
      </c>
    </row>
    <row r="296" spans="1:2" x14ac:dyDescent="0.3">
      <c r="A296" s="19" t="str">
        <f ca="1">IF(ISNUMBER(Lois_Levees!AS293),Lois_Levees!AS293,IF(A295&lt;720,720,""))</f>
        <v/>
      </c>
      <c r="B296" s="19" t="str">
        <f ca="1">IF(ISNUMBER(Lois_Levees!AT293),Lois_Levees!AT293*0.001,IF(A296=720,0,""))</f>
        <v/>
      </c>
    </row>
    <row r="297" spans="1:2" x14ac:dyDescent="0.3">
      <c r="A297" s="19" t="str">
        <f ca="1">IF(ISNUMBER(Lois_Levees!AS294),Lois_Levees!AS294,IF(A296&lt;720,720,""))</f>
        <v/>
      </c>
      <c r="B297" s="19" t="str">
        <f ca="1">IF(ISNUMBER(Lois_Levees!AT294),Lois_Levees!AT294*0.001,IF(A297=720,0,""))</f>
        <v/>
      </c>
    </row>
    <row r="298" spans="1:2" x14ac:dyDescent="0.3">
      <c r="A298" s="19" t="str">
        <f ca="1">IF(ISNUMBER(Lois_Levees!AS295),Lois_Levees!AS295,IF(A297&lt;720,720,""))</f>
        <v/>
      </c>
      <c r="B298" s="19" t="str">
        <f ca="1">IF(ISNUMBER(Lois_Levees!AT295),Lois_Levees!AT295*0.001,IF(A298=720,0,""))</f>
        <v/>
      </c>
    </row>
    <row r="299" spans="1:2" x14ac:dyDescent="0.3">
      <c r="A299" s="19" t="str">
        <f ca="1">IF(ISNUMBER(Lois_Levees!AS296),Lois_Levees!AS296,IF(A298&lt;720,720,""))</f>
        <v/>
      </c>
      <c r="B299" s="19" t="str">
        <f ca="1">IF(ISNUMBER(Lois_Levees!AT296),Lois_Levees!AT296*0.001,IF(A299=720,0,""))</f>
        <v/>
      </c>
    </row>
    <row r="300" spans="1:2" x14ac:dyDescent="0.3">
      <c r="A300" s="19" t="str">
        <f ca="1">IF(ISNUMBER(Lois_Levees!AS297),Lois_Levees!AS297,IF(A299&lt;720,720,""))</f>
        <v/>
      </c>
      <c r="B300" s="19" t="str">
        <f ca="1">IF(ISNUMBER(Lois_Levees!AT297),Lois_Levees!AT297*0.001,IF(A300=720,0,""))</f>
        <v/>
      </c>
    </row>
    <row r="301" spans="1:2" x14ac:dyDescent="0.3">
      <c r="A301" s="19" t="str">
        <f ca="1">IF(ISNUMBER(Lois_Levees!AS298),Lois_Levees!AS298,IF(A300&lt;720,720,""))</f>
        <v/>
      </c>
      <c r="B301" s="19" t="str">
        <f ca="1">IF(ISNUMBER(Lois_Levees!AT298),Lois_Levees!AT298*0.001,IF(A301=720,0,""))</f>
        <v/>
      </c>
    </row>
    <row r="302" spans="1:2" x14ac:dyDescent="0.3">
      <c r="A302" s="19" t="str">
        <f ca="1">IF(ISNUMBER(Lois_Levees!AS299),Lois_Levees!AS299,IF(A301&lt;720,720,""))</f>
        <v/>
      </c>
      <c r="B302" s="19" t="str">
        <f ca="1">IF(ISNUMBER(Lois_Levees!AT299),Lois_Levees!AT299*0.001,IF(A302=720,0,""))</f>
        <v/>
      </c>
    </row>
    <row r="303" spans="1:2" x14ac:dyDescent="0.3">
      <c r="A303" s="19" t="str">
        <f ca="1">IF(ISNUMBER(Lois_Levees!AS300),Lois_Levees!AS300,IF(A302&lt;720,720,""))</f>
        <v/>
      </c>
      <c r="B303" s="19" t="str">
        <f ca="1">IF(ISNUMBER(Lois_Levees!AT300),Lois_Levees!AT300*0.001,IF(A303=720,0,""))</f>
        <v/>
      </c>
    </row>
    <row r="304" spans="1:2" x14ac:dyDescent="0.3">
      <c r="A304" s="19" t="str">
        <f ca="1">IF(ISNUMBER(Lois_Levees!AS301),Lois_Levees!AS301,IF(A303&lt;720,720,""))</f>
        <v/>
      </c>
      <c r="B304" s="19" t="str">
        <f ca="1">IF(ISNUMBER(Lois_Levees!AT301),Lois_Levees!AT301*0.001,IF(A304=720,0,""))</f>
        <v/>
      </c>
    </row>
    <row r="305" spans="1:2" x14ac:dyDescent="0.3">
      <c r="A305" s="19" t="str">
        <f ca="1">IF(ISNUMBER(Lois_Levees!AS302),Lois_Levees!AS302,IF(A304&lt;720,720,""))</f>
        <v/>
      </c>
      <c r="B305" s="19" t="str">
        <f ca="1">IF(ISNUMBER(Lois_Levees!AT302),Lois_Levees!AT302*0.001,IF(A305=720,0,""))</f>
        <v/>
      </c>
    </row>
    <row r="306" spans="1:2" x14ac:dyDescent="0.3">
      <c r="A306" s="19" t="str">
        <f ca="1">IF(ISNUMBER(Lois_Levees!AS303),Lois_Levees!AS303,IF(A305&lt;720,720,""))</f>
        <v/>
      </c>
      <c r="B306" s="19" t="str">
        <f ca="1">IF(ISNUMBER(Lois_Levees!AT303),Lois_Levees!AT303*0.001,IF(A306=720,0,""))</f>
        <v/>
      </c>
    </row>
    <row r="307" spans="1:2" x14ac:dyDescent="0.3">
      <c r="A307" s="19" t="str">
        <f ca="1">IF(ISNUMBER(Lois_Levees!AS304),Lois_Levees!AS304,IF(A306&lt;720,720,""))</f>
        <v/>
      </c>
      <c r="B307" s="19" t="str">
        <f ca="1">IF(ISNUMBER(Lois_Levees!AT304),Lois_Levees!AT304*0.001,IF(A307=720,0,""))</f>
        <v/>
      </c>
    </row>
    <row r="308" spans="1:2" x14ac:dyDescent="0.3">
      <c r="A308" s="19" t="str">
        <f ca="1">IF(ISNUMBER(Lois_Levees!AS305),Lois_Levees!AS305,IF(A307&lt;720,720,""))</f>
        <v/>
      </c>
      <c r="B308" s="19" t="str">
        <f ca="1">IF(ISNUMBER(Lois_Levees!AT305),Lois_Levees!AT305*0.001,IF(A308=720,0,""))</f>
        <v/>
      </c>
    </row>
    <row r="309" spans="1:2" x14ac:dyDescent="0.3">
      <c r="A309" s="19" t="str">
        <f ca="1">IF(ISNUMBER(Lois_Levees!AS306),Lois_Levees!AS306,IF(A308&lt;720,720,""))</f>
        <v/>
      </c>
      <c r="B309" s="19" t="str">
        <f ca="1">IF(ISNUMBER(Lois_Levees!AT306),Lois_Levees!AT306*0.001,IF(A309=720,0,""))</f>
        <v/>
      </c>
    </row>
    <row r="310" spans="1:2" x14ac:dyDescent="0.3">
      <c r="A310" s="19" t="str">
        <f ca="1">IF(ISNUMBER(Lois_Levees!AS307),Lois_Levees!AS307,IF(A309&lt;720,720,""))</f>
        <v/>
      </c>
      <c r="B310" s="19" t="str">
        <f ca="1">IF(ISNUMBER(Lois_Levees!AT307),Lois_Levees!AT307*0.001,IF(A310=720,0,""))</f>
        <v/>
      </c>
    </row>
    <row r="311" spans="1:2" x14ac:dyDescent="0.3">
      <c r="A311" s="19" t="str">
        <f ca="1">IF(ISNUMBER(Lois_Levees!AS308),Lois_Levees!AS308,IF(A310&lt;720,720,""))</f>
        <v/>
      </c>
      <c r="B311" s="19" t="str">
        <f ca="1">IF(ISNUMBER(Lois_Levees!AT308),Lois_Levees!AT308*0.001,IF(A311=720,0,""))</f>
        <v/>
      </c>
    </row>
    <row r="312" spans="1:2" x14ac:dyDescent="0.3">
      <c r="A312" s="19" t="str">
        <f ca="1">IF(ISNUMBER(Lois_Levees!AS309),Lois_Levees!AS309,IF(A311&lt;720,720,""))</f>
        <v/>
      </c>
      <c r="B312" s="19" t="str">
        <f ca="1">IF(ISNUMBER(Lois_Levees!AT309),Lois_Levees!AT309*0.001,IF(A312=720,0,""))</f>
        <v/>
      </c>
    </row>
    <row r="313" spans="1:2" x14ac:dyDescent="0.3">
      <c r="A313" s="19" t="str">
        <f ca="1">IF(ISNUMBER(Lois_Levees!AS310),Lois_Levees!AS310,IF(A312&lt;720,720,""))</f>
        <v/>
      </c>
      <c r="B313" s="19" t="str">
        <f ca="1">IF(ISNUMBER(Lois_Levees!AT310),Lois_Levees!AT310*0.001,IF(A313=720,0,""))</f>
        <v/>
      </c>
    </row>
    <row r="314" spans="1:2" x14ac:dyDescent="0.3">
      <c r="A314" s="19" t="str">
        <f ca="1">IF(ISNUMBER(Lois_Levees!AS311),Lois_Levees!AS311,IF(A313&lt;720,720,""))</f>
        <v/>
      </c>
      <c r="B314" s="19" t="str">
        <f ca="1">IF(ISNUMBER(Lois_Levees!AT311),Lois_Levees!AT311*0.001,IF(A314=720,0,""))</f>
        <v/>
      </c>
    </row>
    <row r="315" spans="1:2" x14ac:dyDescent="0.3">
      <c r="A315" s="19" t="str">
        <f ca="1">IF(ISNUMBER(Lois_Levees!AS312),Lois_Levees!AS312,IF(A314&lt;720,720,""))</f>
        <v/>
      </c>
      <c r="B315" s="19" t="str">
        <f ca="1">IF(ISNUMBER(Lois_Levees!AT312),Lois_Levees!AT312*0.001,IF(A315=720,0,""))</f>
        <v/>
      </c>
    </row>
    <row r="316" spans="1:2" x14ac:dyDescent="0.3">
      <c r="A316" s="19" t="str">
        <f ca="1">IF(ISNUMBER(Lois_Levees!AS313),Lois_Levees!AS313,IF(A315&lt;720,720,""))</f>
        <v/>
      </c>
      <c r="B316" s="19" t="str">
        <f ca="1">IF(ISNUMBER(Lois_Levees!AT313),Lois_Levees!AT313*0.001,IF(A316=720,0,""))</f>
        <v/>
      </c>
    </row>
    <row r="317" spans="1:2" x14ac:dyDescent="0.3">
      <c r="A317" s="19" t="str">
        <f ca="1">IF(ISNUMBER(Lois_Levees!AS314),Lois_Levees!AS314,IF(A316&lt;720,720,""))</f>
        <v/>
      </c>
      <c r="B317" s="19" t="str">
        <f ca="1">IF(ISNUMBER(Lois_Levees!AT314),Lois_Levees!AT314*0.001,IF(A317=720,0,""))</f>
        <v/>
      </c>
    </row>
    <row r="318" spans="1:2" x14ac:dyDescent="0.3">
      <c r="A318" s="19" t="str">
        <f ca="1">IF(ISNUMBER(Lois_Levees!AS315),Lois_Levees!AS315,IF(A317&lt;720,720,""))</f>
        <v/>
      </c>
      <c r="B318" s="19" t="str">
        <f ca="1">IF(ISNUMBER(Lois_Levees!AT315),Lois_Levees!AT315*0.001,IF(A318=720,0,""))</f>
        <v/>
      </c>
    </row>
    <row r="319" spans="1:2" x14ac:dyDescent="0.3">
      <c r="A319" s="19" t="str">
        <f ca="1">IF(ISNUMBER(Lois_Levees!AS316),Lois_Levees!AS316,IF(A318&lt;720,720,""))</f>
        <v/>
      </c>
      <c r="B319" s="19" t="str">
        <f ca="1">IF(ISNUMBER(Lois_Levees!AT316),Lois_Levees!AT316*0.001,IF(A319=720,0,""))</f>
        <v/>
      </c>
    </row>
    <row r="320" spans="1:2" x14ac:dyDescent="0.3">
      <c r="A320" s="19" t="str">
        <f ca="1">IF(ISNUMBER(Lois_Levees!AS317),Lois_Levees!AS317,IF(A319&lt;720,720,""))</f>
        <v/>
      </c>
      <c r="B320" s="19" t="str">
        <f ca="1">IF(ISNUMBER(Lois_Levees!AT317),Lois_Levees!AT317*0.001,IF(A320=720,0,""))</f>
        <v/>
      </c>
    </row>
    <row r="321" spans="1:2" x14ac:dyDescent="0.3">
      <c r="A321" s="19" t="str">
        <f ca="1">IF(ISNUMBER(Lois_Levees!AS318),Lois_Levees!AS318,IF(A320&lt;720,720,""))</f>
        <v/>
      </c>
      <c r="B321" s="19" t="str">
        <f ca="1">IF(ISNUMBER(Lois_Levees!AT318),Lois_Levees!AT318*0.001,IF(A321=720,0,""))</f>
        <v/>
      </c>
    </row>
    <row r="322" spans="1:2" x14ac:dyDescent="0.3">
      <c r="A322" s="19" t="str">
        <f ca="1">IF(ISNUMBER(Lois_Levees!AS319),Lois_Levees!AS319,IF(A321&lt;720,720,""))</f>
        <v/>
      </c>
      <c r="B322" s="19" t="str">
        <f ca="1">IF(ISNUMBER(Lois_Levees!AT319),Lois_Levees!AT319*0.001,IF(A322=720,0,""))</f>
        <v/>
      </c>
    </row>
    <row r="323" spans="1:2" x14ac:dyDescent="0.3">
      <c r="A323" s="19" t="str">
        <f ca="1">IF(ISNUMBER(Lois_Levees!AS320),Lois_Levees!AS320,IF(A322&lt;720,720,""))</f>
        <v/>
      </c>
      <c r="B323" s="19" t="str">
        <f ca="1">IF(ISNUMBER(Lois_Levees!AT320),Lois_Levees!AT320*0.001,IF(A323=720,0,""))</f>
        <v/>
      </c>
    </row>
    <row r="324" spans="1:2" x14ac:dyDescent="0.3">
      <c r="A324" s="19" t="str">
        <f ca="1">IF(ISNUMBER(Lois_Levees!AS321),Lois_Levees!AS321,IF(A323&lt;720,720,""))</f>
        <v/>
      </c>
      <c r="B324" s="19" t="str">
        <f ca="1">IF(ISNUMBER(Lois_Levees!AT321),Lois_Levees!AT321*0.001,IF(A324=720,0,""))</f>
        <v/>
      </c>
    </row>
    <row r="325" spans="1:2" x14ac:dyDescent="0.3">
      <c r="A325" s="19" t="str">
        <f ca="1">IF(ISNUMBER(Lois_Levees!AS322),Lois_Levees!AS322,IF(A324&lt;720,720,""))</f>
        <v/>
      </c>
      <c r="B325" s="19" t="str">
        <f ca="1">IF(ISNUMBER(Lois_Levees!AT322),Lois_Levees!AT322*0.001,IF(A325=720,0,""))</f>
        <v/>
      </c>
    </row>
    <row r="326" spans="1:2" x14ac:dyDescent="0.3">
      <c r="A326" s="19" t="str">
        <f ca="1">IF(ISNUMBER(Lois_Levees!AS323),Lois_Levees!AS323,IF(A325&lt;720,720,""))</f>
        <v/>
      </c>
      <c r="B326" s="19" t="str">
        <f ca="1">IF(ISNUMBER(Lois_Levees!AT323),Lois_Levees!AT323*0.001,IF(A326=720,0,""))</f>
        <v/>
      </c>
    </row>
    <row r="327" spans="1:2" x14ac:dyDescent="0.3">
      <c r="A327" s="19" t="str">
        <f ca="1">IF(ISNUMBER(Lois_Levees!AS324),Lois_Levees!AS324,IF(A326&lt;720,720,""))</f>
        <v/>
      </c>
      <c r="B327" s="19" t="str">
        <f ca="1">IF(ISNUMBER(Lois_Levees!AT324),Lois_Levees!AT324*0.001,IF(A327=720,0,""))</f>
        <v/>
      </c>
    </row>
    <row r="328" spans="1:2" x14ac:dyDescent="0.3">
      <c r="A328" s="19" t="str">
        <f ca="1">IF(ISNUMBER(Lois_Levees!AS325),Lois_Levees!AS325,IF(A327&lt;720,720,""))</f>
        <v/>
      </c>
      <c r="B328" s="19" t="str">
        <f ca="1">IF(ISNUMBER(Lois_Levees!AT325),Lois_Levees!AT325*0.001,IF(A328=720,0,""))</f>
        <v/>
      </c>
    </row>
    <row r="329" spans="1:2" x14ac:dyDescent="0.3">
      <c r="A329" s="19" t="str">
        <f ca="1">IF(ISNUMBER(Lois_Levees!AS326),Lois_Levees!AS326,IF(A328&lt;720,720,""))</f>
        <v/>
      </c>
      <c r="B329" s="19" t="str">
        <f ca="1">IF(ISNUMBER(Lois_Levees!AT326),Lois_Levees!AT326*0.001,IF(A329=720,0,""))</f>
        <v/>
      </c>
    </row>
    <row r="330" spans="1:2" x14ac:dyDescent="0.3">
      <c r="A330" s="19" t="str">
        <f ca="1">IF(ISNUMBER(Lois_Levees!AS327),Lois_Levees!AS327,IF(A329&lt;720,720,""))</f>
        <v/>
      </c>
      <c r="B330" s="19" t="str">
        <f ca="1">IF(ISNUMBER(Lois_Levees!AT327),Lois_Levees!AT327*0.001,IF(A330=720,0,""))</f>
        <v/>
      </c>
    </row>
    <row r="331" spans="1:2" x14ac:dyDescent="0.3">
      <c r="A331" s="19" t="str">
        <f ca="1">IF(ISNUMBER(Lois_Levees!AS328),Lois_Levees!AS328,IF(A330&lt;720,720,""))</f>
        <v/>
      </c>
      <c r="B331" s="19" t="str">
        <f ca="1">IF(ISNUMBER(Lois_Levees!AT328),Lois_Levees!AT328*0.001,IF(A331=720,0,""))</f>
        <v/>
      </c>
    </row>
    <row r="332" spans="1:2" x14ac:dyDescent="0.3">
      <c r="A332" s="19" t="str">
        <f ca="1">IF(ISNUMBER(Lois_Levees!AS329),Lois_Levees!AS329,IF(A331&lt;720,720,""))</f>
        <v/>
      </c>
      <c r="B332" s="19" t="str">
        <f ca="1">IF(ISNUMBER(Lois_Levees!AT329),Lois_Levees!AT329*0.001,IF(A332=720,0,""))</f>
        <v/>
      </c>
    </row>
    <row r="333" spans="1:2" x14ac:dyDescent="0.3">
      <c r="A333" s="19" t="str">
        <f ca="1">IF(ISNUMBER(Lois_Levees!AS330),Lois_Levees!AS330,IF(A332&lt;720,720,""))</f>
        <v/>
      </c>
      <c r="B333" s="19" t="str">
        <f ca="1">IF(ISNUMBER(Lois_Levees!AT330),Lois_Levees!AT330*0.001,IF(A333=720,0,""))</f>
        <v/>
      </c>
    </row>
    <row r="334" spans="1:2" x14ac:dyDescent="0.3">
      <c r="A334" s="19" t="str">
        <f ca="1">IF(ISNUMBER(Lois_Levees!AS331),Lois_Levees!AS331,IF(A333&lt;720,720,""))</f>
        <v/>
      </c>
      <c r="B334" s="19" t="str">
        <f ca="1">IF(ISNUMBER(Lois_Levees!AT331),Lois_Levees!AT331*0.001,IF(A334=720,0,""))</f>
        <v/>
      </c>
    </row>
    <row r="335" spans="1:2" x14ac:dyDescent="0.3">
      <c r="A335" s="19" t="str">
        <f ca="1">IF(ISNUMBER(Lois_Levees!AS332),Lois_Levees!AS332,IF(A334&lt;720,720,""))</f>
        <v/>
      </c>
      <c r="B335" s="19" t="str">
        <f ca="1">IF(ISNUMBER(Lois_Levees!AT332),Lois_Levees!AT332*0.001,IF(A335=720,0,""))</f>
        <v/>
      </c>
    </row>
    <row r="336" spans="1:2" x14ac:dyDescent="0.3">
      <c r="A336" s="19" t="str">
        <f ca="1">IF(ISNUMBER(Lois_Levees!AS333),Lois_Levees!AS333,IF(A335&lt;720,720,""))</f>
        <v/>
      </c>
      <c r="B336" s="19" t="str">
        <f ca="1">IF(ISNUMBER(Lois_Levees!AT333),Lois_Levees!AT333*0.001,IF(A336=720,0,""))</f>
        <v/>
      </c>
    </row>
    <row r="337" spans="1:2" x14ac:dyDescent="0.3">
      <c r="A337" s="19" t="str">
        <f ca="1">IF(ISNUMBER(Lois_Levees!AS334),Lois_Levees!AS334,IF(A336&lt;720,720,""))</f>
        <v/>
      </c>
      <c r="B337" s="19" t="str">
        <f ca="1">IF(ISNUMBER(Lois_Levees!AT334),Lois_Levees!AT334*0.001,IF(A337=720,0,""))</f>
        <v/>
      </c>
    </row>
    <row r="338" spans="1:2" x14ac:dyDescent="0.3">
      <c r="A338" s="19" t="str">
        <f ca="1">IF(ISNUMBER(Lois_Levees!AS335),Lois_Levees!AS335,IF(A337&lt;720,720,""))</f>
        <v/>
      </c>
      <c r="B338" s="19" t="str">
        <f ca="1">IF(ISNUMBER(Lois_Levees!AT335),Lois_Levees!AT335*0.001,IF(A338=720,0,""))</f>
        <v/>
      </c>
    </row>
    <row r="339" spans="1:2" x14ac:dyDescent="0.3">
      <c r="A339" s="19" t="str">
        <f ca="1">IF(ISNUMBER(Lois_Levees!AS336),Lois_Levees!AS336,IF(A338&lt;720,720,""))</f>
        <v/>
      </c>
      <c r="B339" s="19" t="str">
        <f ca="1">IF(ISNUMBER(Lois_Levees!AT336),Lois_Levees!AT336*0.001,IF(A339=720,0,""))</f>
        <v/>
      </c>
    </row>
    <row r="340" spans="1:2" x14ac:dyDescent="0.3">
      <c r="A340" s="19" t="str">
        <f ca="1">IF(ISNUMBER(Lois_Levees!AS337),Lois_Levees!AS337,IF(A339&lt;720,720,""))</f>
        <v/>
      </c>
      <c r="B340" s="19" t="str">
        <f ca="1">IF(ISNUMBER(Lois_Levees!AT337),Lois_Levees!AT337*0.001,IF(A340=720,0,""))</f>
        <v/>
      </c>
    </row>
    <row r="341" spans="1:2" x14ac:dyDescent="0.3">
      <c r="A341" s="19" t="str">
        <f ca="1">IF(ISNUMBER(Lois_Levees!AS338),Lois_Levees!AS338,IF(A340&lt;720,720,""))</f>
        <v/>
      </c>
      <c r="B341" s="19" t="str">
        <f ca="1">IF(ISNUMBER(Lois_Levees!AT338),Lois_Levees!AT338*0.001,IF(A341=720,0,""))</f>
        <v/>
      </c>
    </row>
    <row r="342" spans="1:2" x14ac:dyDescent="0.3">
      <c r="A342" s="19" t="str">
        <f ca="1">IF(ISNUMBER(Lois_Levees!AS339),Lois_Levees!AS339,IF(A341&lt;720,720,""))</f>
        <v/>
      </c>
      <c r="B342" s="19" t="str">
        <f ca="1">IF(ISNUMBER(Lois_Levees!AT339),Lois_Levees!AT339*0.001,IF(A342=720,0,""))</f>
        <v/>
      </c>
    </row>
    <row r="343" spans="1:2" x14ac:dyDescent="0.3">
      <c r="A343" s="19" t="str">
        <f ca="1">IF(ISNUMBER(Lois_Levees!AS340),Lois_Levees!AS340,IF(A342&lt;720,720,""))</f>
        <v/>
      </c>
      <c r="B343" s="19" t="str">
        <f ca="1">IF(ISNUMBER(Lois_Levees!AT340),Lois_Levees!AT340*0.001,IF(A343=720,0,""))</f>
        <v/>
      </c>
    </row>
    <row r="344" spans="1:2" x14ac:dyDescent="0.3">
      <c r="A344" s="19" t="str">
        <f ca="1">IF(ISNUMBER(Lois_Levees!AS341),Lois_Levees!AS341,IF(A343&lt;720,720,""))</f>
        <v/>
      </c>
      <c r="B344" s="19" t="str">
        <f ca="1">IF(ISNUMBER(Lois_Levees!AT341),Lois_Levees!AT341*0.001,IF(A344=720,0,""))</f>
        <v/>
      </c>
    </row>
    <row r="345" spans="1:2" x14ac:dyDescent="0.3">
      <c r="A345" s="19" t="str">
        <f ca="1">IF(ISNUMBER(Lois_Levees!AS342),Lois_Levees!AS342,IF(A344&lt;720,720,""))</f>
        <v/>
      </c>
      <c r="B345" s="19" t="str">
        <f ca="1">IF(ISNUMBER(Lois_Levees!AT342),Lois_Levees!AT342*0.001,IF(A345=720,0,""))</f>
        <v/>
      </c>
    </row>
    <row r="346" spans="1:2" x14ac:dyDescent="0.3">
      <c r="A346" s="19" t="str">
        <f ca="1">IF(ISNUMBER(Lois_Levees!AS343),Lois_Levees!AS343,IF(A345&lt;720,720,""))</f>
        <v/>
      </c>
      <c r="B346" s="19" t="str">
        <f ca="1">IF(ISNUMBER(Lois_Levees!AT343),Lois_Levees!AT343*0.001,IF(A346=720,0,""))</f>
        <v/>
      </c>
    </row>
    <row r="347" spans="1:2" x14ac:dyDescent="0.3">
      <c r="A347" s="19" t="str">
        <f ca="1">IF(ISNUMBER(Lois_Levees!AS344),Lois_Levees!AS344,IF(A346&lt;720,720,""))</f>
        <v/>
      </c>
      <c r="B347" s="19" t="str">
        <f ca="1">IF(ISNUMBER(Lois_Levees!AT344),Lois_Levees!AT344*0.001,IF(A347=720,0,""))</f>
        <v/>
      </c>
    </row>
    <row r="348" spans="1:2" x14ac:dyDescent="0.3">
      <c r="A348" s="19" t="str">
        <f ca="1">IF(ISNUMBER(Lois_Levees!AS345),Lois_Levees!AS345,IF(A347&lt;720,720,""))</f>
        <v/>
      </c>
      <c r="B348" s="19" t="str">
        <f ca="1">IF(ISNUMBER(Lois_Levees!AT345),Lois_Levees!AT345*0.001,IF(A348=720,0,""))</f>
        <v/>
      </c>
    </row>
    <row r="349" spans="1:2" x14ac:dyDescent="0.3">
      <c r="A349" s="19" t="str">
        <f ca="1">IF(ISNUMBER(Lois_Levees!AS346),Lois_Levees!AS346,IF(A348&lt;720,720,""))</f>
        <v/>
      </c>
      <c r="B349" s="19" t="str">
        <f ca="1">IF(ISNUMBER(Lois_Levees!AT346),Lois_Levees!AT346*0.001,IF(A349=720,0,""))</f>
        <v/>
      </c>
    </row>
    <row r="350" spans="1:2" x14ac:dyDescent="0.3">
      <c r="A350" s="19" t="str">
        <f ca="1">IF(ISNUMBER(Lois_Levees!AS347),Lois_Levees!AS347,IF(A349&lt;720,720,""))</f>
        <v/>
      </c>
      <c r="B350" s="19" t="str">
        <f ca="1">IF(ISNUMBER(Lois_Levees!AT347),Lois_Levees!AT347*0.001,IF(A350=720,0,""))</f>
        <v/>
      </c>
    </row>
    <row r="351" spans="1:2" x14ac:dyDescent="0.3">
      <c r="A351" s="19" t="str">
        <f ca="1">IF(ISNUMBER(Lois_Levees!AS348),Lois_Levees!AS348,IF(A350&lt;720,720,""))</f>
        <v/>
      </c>
      <c r="B351" s="19" t="str">
        <f ca="1">IF(ISNUMBER(Lois_Levees!AT348),Lois_Levees!AT348*0.001,IF(A351=720,0,""))</f>
        <v/>
      </c>
    </row>
    <row r="352" spans="1:2" x14ac:dyDescent="0.3">
      <c r="A352" s="19" t="str">
        <f ca="1">IF(ISNUMBER(Lois_Levees!AS349),Lois_Levees!AS349,IF(A351&lt;720,720,""))</f>
        <v/>
      </c>
      <c r="B352" s="19" t="str">
        <f ca="1">IF(ISNUMBER(Lois_Levees!AT349),Lois_Levees!AT349*0.001,IF(A352=720,0,""))</f>
        <v/>
      </c>
    </row>
    <row r="353" spans="1:2" x14ac:dyDescent="0.3">
      <c r="A353" s="19" t="str">
        <f ca="1">IF(ISNUMBER(Lois_Levees!AS350),Lois_Levees!AS350,IF(A352&lt;720,720,""))</f>
        <v/>
      </c>
      <c r="B353" s="19" t="str">
        <f ca="1">IF(ISNUMBER(Lois_Levees!AT350),Lois_Levees!AT350*0.001,IF(A353=720,0,""))</f>
        <v/>
      </c>
    </row>
    <row r="354" spans="1:2" x14ac:dyDescent="0.3">
      <c r="A354" s="19" t="str">
        <f ca="1">IF(ISNUMBER(Lois_Levees!AS351),Lois_Levees!AS351,IF(A353&lt;720,720,""))</f>
        <v/>
      </c>
      <c r="B354" s="19" t="str">
        <f ca="1">IF(ISNUMBER(Lois_Levees!AT351),Lois_Levees!AT351*0.001,IF(A354=720,0,""))</f>
        <v/>
      </c>
    </row>
    <row r="355" spans="1:2" x14ac:dyDescent="0.3">
      <c r="A355" s="19" t="str">
        <f ca="1">IF(ISNUMBER(Lois_Levees!AS352),Lois_Levees!AS352,IF(A354&lt;720,720,""))</f>
        <v/>
      </c>
      <c r="B355" s="19" t="str">
        <f ca="1">IF(ISNUMBER(Lois_Levees!AT352),Lois_Levees!AT352*0.001,IF(A355=720,0,""))</f>
        <v/>
      </c>
    </row>
    <row r="356" spans="1:2" x14ac:dyDescent="0.3">
      <c r="A356" s="19" t="str">
        <f ca="1">IF(ISNUMBER(Lois_Levees!AS353),Lois_Levees!AS353,IF(A355&lt;720,720,""))</f>
        <v/>
      </c>
      <c r="B356" s="19" t="str">
        <f ca="1">IF(ISNUMBER(Lois_Levees!AT353),Lois_Levees!AT353*0.001,IF(A356=720,0,""))</f>
        <v/>
      </c>
    </row>
    <row r="357" spans="1:2" x14ac:dyDescent="0.3">
      <c r="A357" s="19" t="str">
        <f ca="1">IF(ISNUMBER(Lois_Levees!AS354),Lois_Levees!AS354,IF(A356&lt;720,720,""))</f>
        <v/>
      </c>
      <c r="B357" s="19" t="str">
        <f ca="1">IF(ISNUMBER(Lois_Levees!AT354),Lois_Levees!AT354*0.001,IF(A357=720,0,""))</f>
        <v/>
      </c>
    </row>
    <row r="358" spans="1:2" x14ac:dyDescent="0.3">
      <c r="A358" s="19" t="str">
        <f ca="1">IF(ISNUMBER(Lois_Levees!AS355),Lois_Levees!AS355,IF(A357&lt;720,720,""))</f>
        <v/>
      </c>
      <c r="B358" s="19" t="str">
        <f ca="1">IF(ISNUMBER(Lois_Levees!AT355),Lois_Levees!AT355*0.001,IF(A358=720,0,""))</f>
        <v/>
      </c>
    </row>
    <row r="359" spans="1:2" x14ac:dyDescent="0.3">
      <c r="A359" s="19" t="str">
        <f ca="1">IF(ISNUMBER(Lois_Levees!AS356),Lois_Levees!AS356,IF(A358&lt;720,720,""))</f>
        <v/>
      </c>
      <c r="B359" s="19" t="str">
        <f ca="1">IF(ISNUMBER(Lois_Levees!AT356),Lois_Levees!AT356*0.001,IF(A359=720,0,""))</f>
        <v/>
      </c>
    </row>
    <row r="360" spans="1:2" x14ac:dyDescent="0.3">
      <c r="A360" s="19" t="str">
        <f ca="1">IF(ISNUMBER(Lois_Levees!AS357),Lois_Levees!AS357,IF(A359&lt;720,720,""))</f>
        <v/>
      </c>
      <c r="B360" s="19" t="str">
        <f ca="1">IF(ISNUMBER(Lois_Levees!AT357),Lois_Levees!AT357*0.001,IF(A360=720,0,""))</f>
        <v/>
      </c>
    </row>
    <row r="361" spans="1:2" x14ac:dyDescent="0.3">
      <c r="A361" s="19" t="str">
        <f ca="1">IF(ISNUMBER(Lois_Levees!AS358),Lois_Levees!AS358,IF(A360&lt;720,720,""))</f>
        <v/>
      </c>
      <c r="B361" s="19" t="str">
        <f ca="1">IF(ISNUMBER(Lois_Levees!AT358),Lois_Levees!AT358*0.001,IF(A361=720,0,""))</f>
        <v/>
      </c>
    </row>
    <row r="362" spans="1:2" x14ac:dyDescent="0.3">
      <c r="A362" s="19" t="str">
        <f ca="1">IF(ISNUMBER(Lois_Levees!AS359),Lois_Levees!AS359,IF(A361&lt;720,720,""))</f>
        <v/>
      </c>
      <c r="B362" s="19" t="str">
        <f ca="1">IF(ISNUMBER(Lois_Levees!AT359),Lois_Levees!AT359*0.001,IF(A362=720,0,""))</f>
        <v/>
      </c>
    </row>
    <row r="363" spans="1:2" x14ac:dyDescent="0.3">
      <c r="A363" s="19" t="str">
        <f ca="1">IF(ISNUMBER(Lois_Levees!AS360),Lois_Levees!AS360,IF(A362&lt;720,720,""))</f>
        <v/>
      </c>
      <c r="B363" s="19" t="str">
        <f ca="1">IF(ISNUMBER(Lois_Levees!AT360),Lois_Levees!AT360*0.001,IF(A363=720,0,""))</f>
        <v/>
      </c>
    </row>
    <row r="364" spans="1:2" x14ac:dyDescent="0.3">
      <c r="A364" s="19" t="str">
        <f ca="1">IF(ISNUMBER(Lois_Levees!AS361),Lois_Levees!AS361,IF(A363&lt;720,720,""))</f>
        <v/>
      </c>
      <c r="B364" s="19" t="str">
        <f ca="1">IF(ISNUMBER(Lois_Levees!AT361),Lois_Levees!AT361*0.001,IF(A364=720,0,""))</f>
        <v/>
      </c>
    </row>
    <row r="365" spans="1:2" x14ac:dyDescent="0.3">
      <c r="A365" s="19" t="str">
        <f ca="1">IF(ISNUMBER(Lois_Levees!AS362),Lois_Levees!AS362,IF(A364&lt;720,720,""))</f>
        <v/>
      </c>
      <c r="B365" s="19" t="str">
        <f ca="1">IF(ISNUMBER(Lois_Levees!AT362),Lois_Levees!AT362*0.001,IF(A365=720,0,""))</f>
        <v/>
      </c>
    </row>
    <row r="366" spans="1:2" x14ac:dyDescent="0.3">
      <c r="A366" s="19" t="str">
        <f ca="1">IF(ISNUMBER(Lois_Levees!AS363),Lois_Levees!AS363,IF(A365&lt;720,720,""))</f>
        <v/>
      </c>
      <c r="B366" s="19" t="str">
        <f ca="1">IF(ISNUMBER(Lois_Levees!AT363),Lois_Levees!AT363*0.001,IF(A366=720,0,""))</f>
        <v/>
      </c>
    </row>
    <row r="367" spans="1:2" x14ac:dyDescent="0.3">
      <c r="A367" s="19" t="str">
        <f ca="1">IF(ISNUMBER(Lois_Levees!AS364),Lois_Levees!AS364,IF(A366&lt;720,720,""))</f>
        <v/>
      </c>
      <c r="B367" s="19" t="str">
        <f ca="1">IF(ISNUMBER(Lois_Levees!AT364),Lois_Levees!AT364*0.001,IF(A367=720,0,""))</f>
        <v/>
      </c>
    </row>
    <row r="368" spans="1:2" x14ac:dyDescent="0.3">
      <c r="A368" s="19" t="str">
        <f ca="1">IF(ISNUMBER(Lois_Levees!AS365),Lois_Levees!AS365,IF(A367&lt;720,720,""))</f>
        <v/>
      </c>
      <c r="B368" s="19" t="str">
        <f ca="1">IF(ISNUMBER(Lois_Levees!AT365),Lois_Levees!AT365*0.001,IF(A368=720,0,""))</f>
        <v/>
      </c>
    </row>
    <row r="369" spans="1:2" x14ac:dyDescent="0.3">
      <c r="A369" s="19" t="str">
        <f ca="1">IF(ISNUMBER(Lois_Levees!AS366),Lois_Levees!AS366,IF(A368&lt;720,720,""))</f>
        <v/>
      </c>
      <c r="B369" s="19" t="str">
        <f ca="1">IF(ISNUMBER(Lois_Levees!AT366),Lois_Levees!AT366*0.001,IF(A369=720,0,""))</f>
        <v/>
      </c>
    </row>
    <row r="370" spans="1:2" x14ac:dyDescent="0.3">
      <c r="A370" s="19" t="str">
        <f ca="1">IF(ISNUMBER(Lois_Levees!AS367),Lois_Levees!AS367,IF(A369&lt;720,720,""))</f>
        <v/>
      </c>
      <c r="B370" s="19" t="str">
        <f ca="1">IF(ISNUMBER(Lois_Levees!AT367),Lois_Levees!AT367*0.001,IF(A370=720,0,""))</f>
        <v/>
      </c>
    </row>
    <row r="371" spans="1:2" x14ac:dyDescent="0.3">
      <c r="A371" s="19" t="str">
        <f ca="1">IF(ISNUMBER(Lois_Levees!AS368),Lois_Levees!AS368,IF(A370&lt;720,720,""))</f>
        <v/>
      </c>
      <c r="B371" s="19" t="str">
        <f ca="1">IF(ISNUMBER(Lois_Levees!AT368),Lois_Levees!AT368*0.001,IF(A371=720,0,""))</f>
        <v/>
      </c>
    </row>
    <row r="372" spans="1:2" x14ac:dyDescent="0.3">
      <c r="A372" s="19" t="str">
        <f ca="1">IF(ISNUMBER(Lois_Levees!AS369),Lois_Levees!AS369,IF(A371&lt;720,720,""))</f>
        <v/>
      </c>
      <c r="B372" s="19" t="str">
        <f ca="1">IF(ISNUMBER(Lois_Levees!AT369),Lois_Levees!AT369*0.001,IF(A372=720,0,""))</f>
        <v/>
      </c>
    </row>
    <row r="373" spans="1:2" x14ac:dyDescent="0.3">
      <c r="A373" s="19" t="str">
        <f ca="1">IF(ISNUMBER(Lois_Levees!AS370),Lois_Levees!AS370,IF(A372&lt;720,720,""))</f>
        <v/>
      </c>
      <c r="B373" s="19" t="str">
        <f ca="1">IF(ISNUMBER(Lois_Levees!AT370),Lois_Levees!AT370*0.001,IF(A373=720,0,""))</f>
        <v/>
      </c>
    </row>
    <row r="374" spans="1:2" x14ac:dyDescent="0.3">
      <c r="A374" s="19" t="str">
        <f ca="1">IF(ISNUMBER(Lois_Levees!AS371),Lois_Levees!AS371,IF(A373&lt;720,720,""))</f>
        <v/>
      </c>
      <c r="B374" s="19" t="str">
        <f ca="1">IF(ISNUMBER(Lois_Levees!AT371),Lois_Levees!AT371*0.001,IF(A374=720,0,""))</f>
        <v/>
      </c>
    </row>
    <row r="375" spans="1:2" x14ac:dyDescent="0.3">
      <c r="A375" s="19" t="str">
        <f ca="1">IF(ISNUMBER(Lois_Levees!AS372),Lois_Levees!AS372,IF(A374&lt;720,720,""))</f>
        <v/>
      </c>
      <c r="B375" s="19" t="str">
        <f ca="1">IF(ISNUMBER(Lois_Levees!AT372),Lois_Levees!AT372*0.001,IF(A375=720,0,""))</f>
        <v/>
      </c>
    </row>
    <row r="376" spans="1:2" x14ac:dyDescent="0.3">
      <c r="A376" s="19" t="str">
        <f ca="1">IF(ISNUMBER(Lois_Levees!AS373),Lois_Levees!AS373,IF(A375&lt;720,720,""))</f>
        <v/>
      </c>
      <c r="B376" s="19" t="str">
        <f ca="1">IF(ISNUMBER(Lois_Levees!AT373),Lois_Levees!AT373*0.001,IF(A376=720,0,""))</f>
        <v/>
      </c>
    </row>
    <row r="377" spans="1:2" x14ac:dyDescent="0.3">
      <c r="A377" s="19" t="str">
        <f ca="1">IF(ISNUMBER(Lois_Levees!AS374),Lois_Levees!AS374,IF(A376&lt;720,720,""))</f>
        <v/>
      </c>
      <c r="B377" s="19" t="str">
        <f ca="1">IF(ISNUMBER(Lois_Levees!AT374),Lois_Levees!AT374*0.001,IF(A377=720,0,""))</f>
        <v/>
      </c>
    </row>
    <row r="378" spans="1:2" x14ac:dyDescent="0.3">
      <c r="A378" s="19" t="str">
        <f ca="1">IF(ISNUMBER(Lois_Levees!AS375),Lois_Levees!AS375,IF(A377&lt;720,720,""))</f>
        <v/>
      </c>
      <c r="B378" s="19" t="str">
        <f ca="1">IF(ISNUMBER(Lois_Levees!AT375),Lois_Levees!AT375*0.001,IF(A378=720,0,""))</f>
        <v/>
      </c>
    </row>
    <row r="379" spans="1:2" x14ac:dyDescent="0.3">
      <c r="A379" s="19" t="str">
        <f ca="1">IF(ISNUMBER(Lois_Levees!AS376),Lois_Levees!AS376,IF(A378&lt;720,720,""))</f>
        <v/>
      </c>
      <c r="B379" s="19" t="str">
        <f ca="1">IF(ISNUMBER(Lois_Levees!AT376),Lois_Levees!AT376*0.001,IF(A379=720,0,""))</f>
        <v/>
      </c>
    </row>
    <row r="380" spans="1:2" x14ac:dyDescent="0.3">
      <c r="A380" s="19" t="str">
        <f ca="1">IF(ISNUMBER(Lois_Levees!AS377),Lois_Levees!AS377,IF(A379&lt;720,720,""))</f>
        <v/>
      </c>
      <c r="B380" s="19" t="str">
        <f ca="1">IF(ISNUMBER(Lois_Levees!AT377),Lois_Levees!AT377*0.001,IF(A380=720,0,""))</f>
        <v/>
      </c>
    </row>
    <row r="381" spans="1:2" x14ac:dyDescent="0.3">
      <c r="A381" s="19" t="str">
        <f ca="1">IF(ISNUMBER(Lois_Levees!AS378),Lois_Levees!AS378,IF(A380&lt;720,720,""))</f>
        <v/>
      </c>
      <c r="B381" s="19" t="str">
        <f ca="1">IF(ISNUMBER(Lois_Levees!AT378),Lois_Levees!AT378*0.001,IF(A381=720,0,""))</f>
        <v/>
      </c>
    </row>
    <row r="382" spans="1:2" x14ac:dyDescent="0.3">
      <c r="A382" s="19" t="str">
        <f ca="1">IF(ISNUMBER(Lois_Levees!AS379),Lois_Levees!AS379,IF(A381&lt;720,720,""))</f>
        <v/>
      </c>
      <c r="B382" s="19" t="str">
        <f ca="1">IF(ISNUMBER(Lois_Levees!AT379),Lois_Levees!AT379*0.001,IF(A382=720,0,""))</f>
        <v/>
      </c>
    </row>
    <row r="383" spans="1:2" x14ac:dyDescent="0.3">
      <c r="A383" s="19" t="str">
        <f ca="1">IF(ISNUMBER(Lois_Levees!AS380),Lois_Levees!AS380,IF(A382&lt;720,720,""))</f>
        <v/>
      </c>
      <c r="B383" s="19" t="str">
        <f ca="1">IF(ISNUMBER(Lois_Levees!AT380),Lois_Levees!AT380*0.001,IF(A383=720,0,""))</f>
        <v/>
      </c>
    </row>
    <row r="384" spans="1:2" x14ac:dyDescent="0.3">
      <c r="A384" s="19" t="str">
        <f ca="1">IF(ISNUMBER(Lois_Levees!AS381),Lois_Levees!AS381,IF(A383&lt;720,720,""))</f>
        <v/>
      </c>
      <c r="B384" s="19" t="str">
        <f ca="1">IF(ISNUMBER(Lois_Levees!AT381),Lois_Levees!AT381*0.001,IF(A384=720,0,""))</f>
        <v/>
      </c>
    </row>
    <row r="385" spans="1:2" x14ac:dyDescent="0.3">
      <c r="A385" s="19" t="str">
        <f ca="1">IF(ISNUMBER(Lois_Levees!AS382),Lois_Levees!AS382,IF(A384&lt;720,720,""))</f>
        <v/>
      </c>
      <c r="B385" s="19" t="str">
        <f ca="1">IF(ISNUMBER(Lois_Levees!AT382),Lois_Levees!AT382*0.001,IF(A385=720,0,""))</f>
        <v/>
      </c>
    </row>
    <row r="386" spans="1:2" x14ac:dyDescent="0.3">
      <c r="A386" s="19" t="str">
        <f ca="1">IF(ISNUMBER(Lois_Levees!AS383),Lois_Levees!AS383,IF(A385&lt;720,720,""))</f>
        <v/>
      </c>
      <c r="B386" s="19" t="str">
        <f ca="1">IF(ISNUMBER(Lois_Levees!AT383),Lois_Levees!AT383*0.001,IF(A386=720,0,""))</f>
        <v/>
      </c>
    </row>
    <row r="387" spans="1:2" x14ac:dyDescent="0.3">
      <c r="A387" s="19" t="str">
        <f ca="1">IF(ISNUMBER(Lois_Levees!AS384),Lois_Levees!AS384,IF(A386&lt;720,720,""))</f>
        <v/>
      </c>
      <c r="B387" s="19" t="str">
        <f ca="1">IF(ISNUMBER(Lois_Levees!AT384),Lois_Levees!AT384*0.001,IF(A387=720,0,""))</f>
        <v/>
      </c>
    </row>
    <row r="388" spans="1:2" x14ac:dyDescent="0.3">
      <c r="A388" s="19" t="str">
        <f ca="1">IF(ISNUMBER(Lois_Levees!AS385),Lois_Levees!AS385,IF(A387&lt;720,720,""))</f>
        <v/>
      </c>
      <c r="B388" s="19" t="str">
        <f ca="1">IF(ISNUMBER(Lois_Levees!AT385),Lois_Levees!AT385*0.001,IF(A388=720,0,""))</f>
        <v/>
      </c>
    </row>
    <row r="389" spans="1:2" x14ac:dyDescent="0.3">
      <c r="A389" s="19" t="str">
        <f ca="1">IF(ISNUMBER(Lois_Levees!AS386),Lois_Levees!AS386,IF(A388&lt;720,720,""))</f>
        <v/>
      </c>
      <c r="B389" s="19" t="str">
        <f ca="1">IF(ISNUMBER(Lois_Levees!AT386),Lois_Levees!AT386*0.001,IF(A389=720,0,""))</f>
        <v/>
      </c>
    </row>
    <row r="390" spans="1:2" x14ac:dyDescent="0.3">
      <c r="A390" s="19" t="str">
        <f ca="1">IF(ISNUMBER(Lois_Levees!AS387),Lois_Levees!AS387,IF(A389&lt;720,720,""))</f>
        <v/>
      </c>
      <c r="B390" s="19" t="str">
        <f ca="1">IF(ISNUMBER(Lois_Levees!AT387),Lois_Levees!AT387*0.001,IF(A390=720,0,""))</f>
        <v/>
      </c>
    </row>
    <row r="391" spans="1:2" x14ac:dyDescent="0.3">
      <c r="A391" s="19" t="str">
        <f ca="1">IF(ISNUMBER(Lois_Levees!AS388),Lois_Levees!AS388,IF(A390&lt;720,720,""))</f>
        <v/>
      </c>
      <c r="B391" s="19" t="str">
        <f ca="1">IF(ISNUMBER(Lois_Levees!AT388),Lois_Levees!AT388*0.001,IF(A391=720,0,""))</f>
        <v/>
      </c>
    </row>
    <row r="392" spans="1:2" x14ac:dyDescent="0.3">
      <c r="A392" s="19" t="str">
        <f ca="1">IF(ISNUMBER(Lois_Levees!AS389),Lois_Levees!AS389,IF(A391&lt;720,720,""))</f>
        <v/>
      </c>
      <c r="B392" s="19" t="str">
        <f ca="1">IF(ISNUMBER(Lois_Levees!AT389),Lois_Levees!AT389*0.001,IF(A392=720,0,""))</f>
        <v/>
      </c>
    </row>
    <row r="393" spans="1:2" x14ac:dyDescent="0.3">
      <c r="A393" s="19" t="str">
        <f ca="1">IF(ISNUMBER(Lois_Levees!AS390),Lois_Levees!AS390,IF(A392&lt;720,720,""))</f>
        <v/>
      </c>
      <c r="B393" s="19" t="str">
        <f ca="1">IF(ISNUMBER(Lois_Levees!AT390),Lois_Levees!AT390*0.001,IF(A393=720,0,""))</f>
        <v/>
      </c>
    </row>
    <row r="394" spans="1:2" x14ac:dyDescent="0.3">
      <c r="A394" s="19" t="str">
        <f ca="1">IF(ISNUMBER(Lois_Levees!AS391),Lois_Levees!AS391,IF(A393&lt;720,720,""))</f>
        <v/>
      </c>
      <c r="B394" s="19" t="str">
        <f ca="1">IF(ISNUMBER(Lois_Levees!AT391),Lois_Levees!AT391*0.001,IF(A394=720,0,""))</f>
        <v/>
      </c>
    </row>
    <row r="395" spans="1:2" x14ac:dyDescent="0.3">
      <c r="A395" s="19" t="str">
        <f ca="1">IF(ISNUMBER(Lois_Levees!AS392),Lois_Levees!AS392,IF(A394&lt;720,720,""))</f>
        <v/>
      </c>
      <c r="B395" s="19" t="str">
        <f ca="1">IF(ISNUMBER(Lois_Levees!AT392),Lois_Levees!AT392*0.001,IF(A395=720,0,""))</f>
        <v/>
      </c>
    </row>
    <row r="396" spans="1:2" x14ac:dyDescent="0.3">
      <c r="A396" s="19" t="str">
        <f ca="1">IF(ISNUMBER(Lois_Levees!AS393),Lois_Levees!AS393,IF(A395&lt;720,720,""))</f>
        <v/>
      </c>
      <c r="B396" s="19" t="str">
        <f ca="1">IF(ISNUMBER(Lois_Levees!AT393),Lois_Levees!AT393*0.001,IF(A396=720,0,""))</f>
        <v/>
      </c>
    </row>
    <row r="397" spans="1:2" x14ac:dyDescent="0.3">
      <c r="A397" s="19" t="str">
        <f ca="1">IF(ISNUMBER(Lois_Levees!AS394),Lois_Levees!AS394,IF(A396&lt;720,720,""))</f>
        <v/>
      </c>
      <c r="B397" s="19" t="str">
        <f ca="1">IF(ISNUMBER(Lois_Levees!AT394),Lois_Levees!AT394*0.001,IF(A397=720,0,""))</f>
        <v/>
      </c>
    </row>
    <row r="398" spans="1:2" x14ac:dyDescent="0.3">
      <c r="A398" s="19" t="str">
        <f ca="1">IF(ISNUMBER(Lois_Levees!AS395),Lois_Levees!AS395,IF(A397&lt;720,720,""))</f>
        <v/>
      </c>
      <c r="B398" s="19" t="str">
        <f ca="1">IF(ISNUMBER(Lois_Levees!AT395),Lois_Levees!AT395*0.001,IF(A398=720,0,""))</f>
        <v/>
      </c>
    </row>
    <row r="399" spans="1:2" x14ac:dyDescent="0.3">
      <c r="A399" s="19" t="str">
        <f ca="1">IF(ISNUMBER(Lois_Levees!AS396),Lois_Levees!AS396,IF(A398&lt;720,720,""))</f>
        <v/>
      </c>
      <c r="B399" s="19" t="str">
        <f ca="1">IF(ISNUMBER(Lois_Levees!AT396),Lois_Levees!AT396*0.001,IF(A399=720,0,""))</f>
        <v/>
      </c>
    </row>
    <row r="400" spans="1:2" x14ac:dyDescent="0.3">
      <c r="A400" s="19" t="str">
        <f ca="1">IF(ISNUMBER(Lois_Levees!AS397),Lois_Levees!AS397,IF(A399&lt;720,720,""))</f>
        <v/>
      </c>
      <c r="B400" s="19" t="str">
        <f ca="1">IF(ISNUMBER(Lois_Levees!AT397),Lois_Levees!AT397*0.001,IF(A400=720,0,""))</f>
        <v/>
      </c>
    </row>
    <row r="401" spans="1:2" x14ac:dyDescent="0.3">
      <c r="A401" s="19" t="str">
        <f ca="1">IF(ISNUMBER(Lois_Levees!AS398),Lois_Levees!AS398,IF(A400&lt;720,720,""))</f>
        <v/>
      </c>
      <c r="B401" s="19" t="str">
        <f ca="1">IF(ISNUMBER(Lois_Levees!AT398),Lois_Levees!AT398*0.001,IF(A401=720,0,""))</f>
        <v/>
      </c>
    </row>
    <row r="402" spans="1:2" x14ac:dyDescent="0.3">
      <c r="A402" s="19" t="str">
        <f ca="1">IF(ISNUMBER(Lois_Levees!AS399),Lois_Levees!AS399,IF(A401&lt;720,720,""))</f>
        <v/>
      </c>
      <c r="B402" s="19" t="str">
        <f ca="1">IF(ISNUMBER(Lois_Levees!AT399),Lois_Levees!AT399*0.001,IF(A402=720,0,""))</f>
        <v/>
      </c>
    </row>
    <row r="403" spans="1:2" x14ac:dyDescent="0.3">
      <c r="A403" s="19" t="str">
        <f ca="1">IF(ISNUMBER(Lois_Levees!AS400),Lois_Levees!AS400,IF(A402&lt;720,720,""))</f>
        <v/>
      </c>
      <c r="B403" s="19" t="str">
        <f ca="1">IF(ISNUMBER(Lois_Levees!AT400),Lois_Levees!AT400*0.001,IF(A403=720,0,""))</f>
        <v/>
      </c>
    </row>
    <row r="404" spans="1:2" x14ac:dyDescent="0.3">
      <c r="A404" s="19" t="str">
        <f ca="1">IF(ISNUMBER(Lois_Levees!AS401),Lois_Levees!AS401,IF(A403&lt;720,720,""))</f>
        <v/>
      </c>
      <c r="B404" s="19" t="str">
        <f ca="1">IF(ISNUMBER(Lois_Levees!AT401),Lois_Levees!AT401*0.001,IF(A404=720,0,""))</f>
        <v/>
      </c>
    </row>
    <row r="405" spans="1:2" x14ac:dyDescent="0.3">
      <c r="A405" s="19" t="str">
        <f ca="1">IF(ISNUMBER(Lois_Levees!AS402),Lois_Levees!AS402,IF(A404&lt;720,720,""))</f>
        <v/>
      </c>
      <c r="B405" s="19" t="str">
        <f ca="1">IF(ISNUMBER(Lois_Levees!AT402),Lois_Levees!AT402*0.001,IF(A405=720,0,""))</f>
        <v/>
      </c>
    </row>
    <row r="406" spans="1:2" x14ac:dyDescent="0.3">
      <c r="A406" s="19" t="str">
        <f ca="1">IF(ISNUMBER(Lois_Levees!AS403),Lois_Levees!AS403,IF(A405&lt;720,720,""))</f>
        <v/>
      </c>
      <c r="B406" s="19" t="str">
        <f ca="1">IF(ISNUMBER(Lois_Levees!AT403),Lois_Levees!AT403*0.001,IF(A406=720,0,""))</f>
        <v/>
      </c>
    </row>
    <row r="407" spans="1:2" x14ac:dyDescent="0.3">
      <c r="A407" s="19" t="str">
        <f ca="1">IF(ISNUMBER(Lois_Levees!AS404),Lois_Levees!AS404,IF(A406&lt;720,720,""))</f>
        <v/>
      </c>
      <c r="B407" s="19" t="str">
        <f ca="1">IF(ISNUMBER(Lois_Levees!AT404),Lois_Levees!AT404*0.001,IF(A407=720,0,""))</f>
        <v/>
      </c>
    </row>
    <row r="408" spans="1:2" x14ac:dyDescent="0.3">
      <c r="A408" s="19" t="str">
        <f ca="1">IF(ISNUMBER(Lois_Levees!AS405),Lois_Levees!AS405,IF(A407&lt;720,720,""))</f>
        <v/>
      </c>
      <c r="B408" s="19" t="str">
        <f ca="1">IF(ISNUMBER(Lois_Levees!AT405),Lois_Levees!AT405*0.001,IF(A408=720,0,""))</f>
        <v/>
      </c>
    </row>
    <row r="409" spans="1:2" x14ac:dyDescent="0.3">
      <c r="A409" s="19" t="str">
        <f ca="1">IF(ISNUMBER(Lois_Levees!AS406),Lois_Levees!AS406,IF(A408&lt;720,720,""))</f>
        <v/>
      </c>
      <c r="B409" s="19" t="str">
        <f ca="1">IF(ISNUMBER(Lois_Levees!AT406),Lois_Levees!AT406*0.001,IF(A409=720,0,""))</f>
        <v/>
      </c>
    </row>
    <row r="410" spans="1:2" x14ac:dyDescent="0.3">
      <c r="A410" s="19" t="str">
        <f ca="1">IF(ISNUMBER(Lois_Levees!AS407),Lois_Levees!AS407,IF(A409&lt;720,720,""))</f>
        <v/>
      </c>
      <c r="B410" s="19" t="str">
        <f ca="1">IF(ISNUMBER(Lois_Levees!AT407),Lois_Levees!AT407*0.001,IF(A410=720,0,""))</f>
        <v/>
      </c>
    </row>
    <row r="411" spans="1:2" x14ac:dyDescent="0.3">
      <c r="A411" s="19" t="str">
        <f ca="1">IF(ISNUMBER(Lois_Levees!AS408),Lois_Levees!AS408,IF(A410&lt;720,720,""))</f>
        <v/>
      </c>
      <c r="B411" s="19" t="str">
        <f ca="1">IF(ISNUMBER(Lois_Levees!AT408),Lois_Levees!AT408*0.001,IF(A411=720,0,""))</f>
        <v/>
      </c>
    </row>
    <row r="412" spans="1:2" x14ac:dyDescent="0.3">
      <c r="A412" s="19" t="str">
        <f ca="1">IF(ISNUMBER(Lois_Levees!AS409),Lois_Levees!AS409,IF(A411&lt;720,720,""))</f>
        <v/>
      </c>
      <c r="B412" s="19" t="str">
        <f ca="1">IF(ISNUMBER(Lois_Levees!AT409),Lois_Levees!AT409*0.001,IF(A412=720,0,""))</f>
        <v/>
      </c>
    </row>
    <row r="413" spans="1:2" x14ac:dyDescent="0.3">
      <c r="A413" s="19" t="str">
        <f ca="1">IF(ISNUMBER(Lois_Levees!AS410),Lois_Levees!AS410,IF(A412&lt;720,720,""))</f>
        <v/>
      </c>
      <c r="B413" s="19" t="str">
        <f ca="1">IF(ISNUMBER(Lois_Levees!AT410),Lois_Levees!AT410*0.001,IF(A413=720,0,""))</f>
        <v/>
      </c>
    </row>
    <row r="414" spans="1:2" x14ac:dyDescent="0.3">
      <c r="A414" s="19" t="str">
        <f ca="1">IF(ISNUMBER(Lois_Levees!AS411),Lois_Levees!AS411,IF(A413&lt;720,720,""))</f>
        <v/>
      </c>
      <c r="B414" s="19" t="str">
        <f ca="1">IF(ISNUMBER(Lois_Levees!AT411),Lois_Levees!AT411*0.001,IF(A414=720,0,""))</f>
        <v/>
      </c>
    </row>
    <row r="415" spans="1:2" x14ac:dyDescent="0.3">
      <c r="A415" s="19" t="str">
        <f ca="1">IF(ISNUMBER(Lois_Levees!AS412),Lois_Levees!AS412,IF(A414&lt;720,720,""))</f>
        <v/>
      </c>
      <c r="B415" s="19" t="str">
        <f ca="1">IF(ISNUMBER(Lois_Levees!AT412),Lois_Levees!AT412*0.001,IF(A415=720,0,""))</f>
        <v/>
      </c>
    </row>
    <row r="416" spans="1:2" x14ac:dyDescent="0.3">
      <c r="A416" s="19" t="str">
        <f ca="1">IF(ISNUMBER(Lois_Levees!AS413),Lois_Levees!AS413,IF(A415&lt;720,720,""))</f>
        <v/>
      </c>
      <c r="B416" s="19" t="str">
        <f ca="1">IF(ISNUMBER(Lois_Levees!AT413),Lois_Levees!AT413*0.001,IF(A416=720,0,""))</f>
        <v/>
      </c>
    </row>
    <row r="417" spans="1:2" x14ac:dyDescent="0.3">
      <c r="A417" s="19" t="str">
        <f ca="1">IF(ISNUMBER(Lois_Levees!AS414),Lois_Levees!AS414,IF(A416&lt;720,720,""))</f>
        <v/>
      </c>
      <c r="B417" s="19" t="str">
        <f ca="1">IF(ISNUMBER(Lois_Levees!AT414),Lois_Levees!AT414*0.001,IF(A417=720,0,""))</f>
        <v/>
      </c>
    </row>
    <row r="418" spans="1:2" x14ac:dyDescent="0.3">
      <c r="A418" s="19" t="str">
        <f ca="1">IF(ISNUMBER(Lois_Levees!AS415),Lois_Levees!AS415,IF(A417&lt;720,720,""))</f>
        <v/>
      </c>
      <c r="B418" s="19" t="str">
        <f ca="1">IF(ISNUMBER(Lois_Levees!AT415),Lois_Levees!AT415*0.001,IF(A418=720,0,""))</f>
        <v/>
      </c>
    </row>
    <row r="419" spans="1:2" x14ac:dyDescent="0.3">
      <c r="A419" s="19" t="str">
        <f ca="1">IF(ISNUMBER(Lois_Levees!AS416),Lois_Levees!AS416,IF(A418&lt;720,720,""))</f>
        <v/>
      </c>
      <c r="B419" s="19" t="str">
        <f ca="1">IF(ISNUMBER(Lois_Levees!AT416),Lois_Levees!AT416*0.001,IF(A419=720,0,""))</f>
        <v/>
      </c>
    </row>
    <row r="420" spans="1:2" x14ac:dyDescent="0.3">
      <c r="A420" s="19" t="str">
        <f ca="1">IF(ISNUMBER(Lois_Levees!AS417),Lois_Levees!AS417,IF(A419&lt;720,720,""))</f>
        <v/>
      </c>
      <c r="B420" s="19" t="str">
        <f ca="1">IF(ISNUMBER(Lois_Levees!AT417),Lois_Levees!AT417*0.001,IF(A420=720,0,""))</f>
        <v/>
      </c>
    </row>
    <row r="421" spans="1:2" x14ac:dyDescent="0.3">
      <c r="A421" s="19" t="str">
        <f ca="1">IF(ISNUMBER(Lois_Levees!AS418),Lois_Levees!AS418,IF(A420&lt;720,720,""))</f>
        <v/>
      </c>
      <c r="B421" s="19" t="str">
        <f ca="1">IF(ISNUMBER(Lois_Levees!AT418),Lois_Levees!AT418*0.001,IF(A421=720,0,""))</f>
        <v/>
      </c>
    </row>
    <row r="422" spans="1:2" x14ac:dyDescent="0.3">
      <c r="A422" s="19" t="str">
        <f ca="1">IF(ISNUMBER(Lois_Levees!AS419),Lois_Levees!AS419,IF(A421&lt;720,720,""))</f>
        <v/>
      </c>
      <c r="B422" s="19" t="str">
        <f ca="1">IF(ISNUMBER(Lois_Levees!AT419),Lois_Levees!AT419*0.001,IF(A422=720,0,""))</f>
        <v/>
      </c>
    </row>
    <row r="423" spans="1:2" x14ac:dyDescent="0.3">
      <c r="A423" s="19" t="str">
        <f ca="1">IF(ISNUMBER(Lois_Levees!AS420),Lois_Levees!AS420,IF(A422&lt;720,720,""))</f>
        <v/>
      </c>
      <c r="B423" s="19" t="str">
        <f ca="1">IF(ISNUMBER(Lois_Levees!AT420),Lois_Levees!AT420*0.001,IF(A423=720,0,""))</f>
        <v/>
      </c>
    </row>
    <row r="424" spans="1:2" x14ac:dyDescent="0.3">
      <c r="A424" s="19" t="str">
        <f ca="1">IF(ISNUMBER(Lois_Levees!AS421),Lois_Levees!AS421,IF(A423&lt;720,720,""))</f>
        <v/>
      </c>
      <c r="B424" s="19" t="str">
        <f ca="1">IF(ISNUMBER(Lois_Levees!AT421),Lois_Levees!AT421*0.001,IF(A424=720,0,""))</f>
        <v/>
      </c>
    </row>
    <row r="425" spans="1:2" x14ac:dyDescent="0.3">
      <c r="A425" s="19" t="str">
        <f ca="1">IF(ISNUMBER(Lois_Levees!AS422),Lois_Levees!AS422,IF(A424&lt;720,720,""))</f>
        <v/>
      </c>
      <c r="B425" s="19" t="str">
        <f ca="1">IF(ISNUMBER(Lois_Levees!AT422),Lois_Levees!AT422*0.001,IF(A425=720,0,""))</f>
        <v/>
      </c>
    </row>
    <row r="426" spans="1:2" x14ac:dyDescent="0.3">
      <c r="A426" s="19" t="str">
        <f ca="1">IF(ISNUMBER(Lois_Levees!AS423),Lois_Levees!AS423,IF(A425&lt;720,720,""))</f>
        <v/>
      </c>
      <c r="B426" s="19" t="str">
        <f ca="1">IF(ISNUMBER(Lois_Levees!AT423),Lois_Levees!AT423*0.001,IF(A426=720,0,""))</f>
        <v/>
      </c>
    </row>
    <row r="427" spans="1:2" x14ac:dyDescent="0.3">
      <c r="A427" s="19" t="str">
        <f ca="1">IF(ISNUMBER(Lois_Levees!AS424),Lois_Levees!AS424,IF(A426&lt;720,720,""))</f>
        <v/>
      </c>
      <c r="B427" s="19" t="str">
        <f ca="1">IF(ISNUMBER(Lois_Levees!AT424),Lois_Levees!AT424*0.001,IF(A427=720,0,""))</f>
        <v/>
      </c>
    </row>
    <row r="428" spans="1:2" x14ac:dyDescent="0.3">
      <c r="A428" s="19" t="str">
        <f ca="1">IF(ISNUMBER(Lois_Levees!AS425),Lois_Levees!AS425,IF(A427&lt;720,720,""))</f>
        <v/>
      </c>
      <c r="B428" s="19" t="str">
        <f ca="1">IF(ISNUMBER(Lois_Levees!AT425),Lois_Levees!AT425*0.001,IF(A428=720,0,""))</f>
        <v/>
      </c>
    </row>
    <row r="429" spans="1:2" x14ac:dyDescent="0.3">
      <c r="A429" s="19" t="str">
        <f ca="1">IF(ISNUMBER(Lois_Levees!AS426),Lois_Levees!AS426,IF(A428&lt;720,720,""))</f>
        <v/>
      </c>
      <c r="B429" s="19" t="str">
        <f ca="1">IF(ISNUMBER(Lois_Levees!AT426),Lois_Levees!AT426*0.001,IF(A429=720,0,""))</f>
        <v/>
      </c>
    </row>
    <row r="430" spans="1:2" x14ac:dyDescent="0.3">
      <c r="A430" s="19" t="str">
        <f ca="1">IF(ISNUMBER(Lois_Levees!AS427),Lois_Levees!AS427,IF(A429&lt;720,720,""))</f>
        <v/>
      </c>
      <c r="B430" s="19" t="str">
        <f ca="1">IF(ISNUMBER(Lois_Levees!AT427),Lois_Levees!AT427*0.001,IF(A430=720,0,""))</f>
        <v/>
      </c>
    </row>
    <row r="431" spans="1:2" x14ac:dyDescent="0.3">
      <c r="A431" s="19" t="str">
        <f ca="1">IF(ISNUMBER(Lois_Levees!AS428),Lois_Levees!AS428,IF(A430&lt;720,720,""))</f>
        <v/>
      </c>
      <c r="B431" s="19" t="str">
        <f ca="1">IF(ISNUMBER(Lois_Levees!AT428),Lois_Levees!AT428*0.001,IF(A431=720,0,""))</f>
        <v/>
      </c>
    </row>
    <row r="432" spans="1:2" x14ac:dyDescent="0.3">
      <c r="A432" s="19" t="str">
        <f ca="1">IF(ISNUMBER(Lois_Levees!AS429),Lois_Levees!AS429,IF(A431&lt;720,720,""))</f>
        <v/>
      </c>
      <c r="B432" s="19" t="str">
        <f ca="1">IF(ISNUMBER(Lois_Levees!AT429),Lois_Levees!AT429*0.001,IF(A432=720,0,""))</f>
        <v/>
      </c>
    </row>
    <row r="433" spans="1:2" x14ac:dyDescent="0.3">
      <c r="A433" s="19" t="str">
        <f ca="1">IF(ISNUMBER(Lois_Levees!AS430),Lois_Levees!AS430,IF(A432&lt;720,720,""))</f>
        <v/>
      </c>
      <c r="B433" s="19" t="str">
        <f ca="1">IF(ISNUMBER(Lois_Levees!AT430),Lois_Levees!AT430*0.001,IF(A433=720,0,""))</f>
        <v/>
      </c>
    </row>
    <row r="434" spans="1:2" x14ac:dyDescent="0.3">
      <c r="A434" s="19" t="str">
        <f ca="1">IF(ISNUMBER(Lois_Levees!AS431),Lois_Levees!AS431,IF(A433&lt;720,720,""))</f>
        <v/>
      </c>
      <c r="B434" s="19" t="str">
        <f ca="1">IF(ISNUMBER(Lois_Levees!AT431),Lois_Levees!AT431*0.001,IF(A434=720,0,""))</f>
        <v/>
      </c>
    </row>
    <row r="435" spans="1:2" x14ac:dyDescent="0.3">
      <c r="A435" s="19" t="str">
        <f ca="1">IF(ISNUMBER(Lois_Levees!AS432),Lois_Levees!AS432,IF(A434&lt;720,720,""))</f>
        <v/>
      </c>
      <c r="B435" s="19" t="str">
        <f ca="1">IF(ISNUMBER(Lois_Levees!AT432),Lois_Levees!AT432*0.001,IF(A435=720,0,""))</f>
        <v/>
      </c>
    </row>
    <row r="436" spans="1:2" x14ac:dyDescent="0.3">
      <c r="A436" s="19" t="str">
        <f ca="1">IF(ISNUMBER(Lois_Levees!AS433),Lois_Levees!AS433,IF(A435&lt;720,720,""))</f>
        <v/>
      </c>
      <c r="B436" s="19" t="str">
        <f ca="1">IF(ISNUMBER(Lois_Levees!AT433),Lois_Levees!AT433*0.001,IF(A436=720,0,""))</f>
        <v/>
      </c>
    </row>
    <row r="437" spans="1:2" x14ac:dyDescent="0.3">
      <c r="A437" s="19" t="str">
        <f ca="1">IF(ISNUMBER(Lois_Levees!AS434),Lois_Levees!AS434,IF(A436&lt;720,720,""))</f>
        <v/>
      </c>
      <c r="B437" s="19" t="str">
        <f ca="1">IF(ISNUMBER(Lois_Levees!AT434),Lois_Levees!AT434*0.001,IF(A437=720,0,""))</f>
        <v/>
      </c>
    </row>
    <row r="438" spans="1:2" x14ac:dyDescent="0.3">
      <c r="A438" s="19" t="str">
        <f ca="1">IF(ISNUMBER(Lois_Levees!AS435),Lois_Levees!AS435,IF(A437&lt;720,720,""))</f>
        <v/>
      </c>
      <c r="B438" s="19" t="str">
        <f ca="1">IF(ISNUMBER(Lois_Levees!AT435),Lois_Levees!AT435*0.001,IF(A438=720,0,""))</f>
        <v/>
      </c>
    </row>
    <row r="439" spans="1:2" x14ac:dyDescent="0.3">
      <c r="A439" s="19" t="str">
        <f ca="1">IF(ISNUMBER(Lois_Levees!AS436),Lois_Levees!AS436,IF(A438&lt;720,720,""))</f>
        <v/>
      </c>
      <c r="B439" s="19" t="str">
        <f ca="1">IF(ISNUMBER(Lois_Levees!AT436),Lois_Levees!AT436*0.001,IF(A439=720,0,""))</f>
        <v/>
      </c>
    </row>
    <row r="440" spans="1:2" x14ac:dyDescent="0.3">
      <c r="A440" s="19" t="str">
        <f ca="1">IF(ISNUMBER(Lois_Levees!AS437),Lois_Levees!AS437,IF(A439&lt;720,720,""))</f>
        <v/>
      </c>
      <c r="B440" s="19" t="str">
        <f ca="1">IF(ISNUMBER(Lois_Levees!AT437),Lois_Levees!AT437*0.001,IF(A440=720,0,""))</f>
        <v/>
      </c>
    </row>
    <row r="441" spans="1:2" x14ac:dyDescent="0.3">
      <c r="A441" s="19" t="str">
        <f ca="1">IF(ISNUMBER(Lois_Levees!AS438),Lois_Levees!AS438,IF(A440&lt;720,720,""))</f>
        <v/>
      </c>
      <c r="B441" s="19" t="str">
        <f ca="1">IF(ISNUMBER(Lois_Levees!AT438),Lois_Levees!AT438*0.001,IF(A441=720,0,""))</f>
        <v/>
      </c>
    </row>
    <row r="442" spans="1:2" x14ac:dyDescent="0.3">
      <c r="A442" s="19" t="str">
        <f ca="1">IF(ISNUMBER(Lois_Levees!AS439),Lois_Levees!AS439,IF(A441&lt;720,720,""))</f>
        <v/>
      </c>
      <c r="B442" s="19" t="str">
        <f ca="1">IF(ISNUMBER(Lois_Levees!AT439),Lois_Levees!AT439*0.001,IF(A442=720,0,""))</f>
        <v/>
      </c>
    </row>
    <row r="443" spans="1:2" x14ac:dyDescent="0.3">
      <c r="A443" s="19" t="str">
        <f ca="1">IF(ISNUMBER(Lois_Levees!AS440),Lois_Levees!AS440,IF(A442&lt;720,720,""))</f>
        <v/>
      </c>
      <c r="B443" s="19" t="str">
        <f ca="1">IF(ISNUMBER(Lois_Levees!AT440),Lois_Levees!AT440*0.001,IF(A443=720,0,""))</f>
        <v/>
      </c>
    </row>
    <row r="444" spans="1:2" x14ac:dyDescent="0.3">
      <c r="A444" s="19" t="str">
        <f ca="1">IF(ISNUMBER(Lois_Levees!AS441),Lois_Levees!AS441,IF(A443&lt;720,720,""))</f>
        <v/>
      </c>
      <c r="B444" s="19" t="str">
        <f ca="1">IF(ISNUMBER(Lois_Levees!AT441),Lois_Levees!AT441*0.001,IF(A444=720,0,""))</f>
        <v/>
      </c>
    </row>
    <row r="445" spans="1:2" x14ac:dyDescent="0.3">
      <c r="A445" s="19" t="str">
        <f ca="1">IF(ISNUMBER(Lois_Levees!AS442),Lois_Levees!AS442,IF(A444&lt;720,720,""))</f>
        <v/>
      </c>
      <c r="B445" s="19" t="str">
        <f ca="1">IF(ISNUMBER(Lois_Levees!AT442),Lois_Levees!AT442*0.001,IF(A445=720,0,""))</f>
        <v/>
      </c>
    </row>
    <row r="446" spans="1:2" x14ac:dyDescent="0.3">
      <c r="A446" s="19" t="str">
        <f ca="1">IF(ISNUMBER(Lois_Levees!AS443),Lois_Levees!AS443,IF(A445&lt;720,720,""))</f>
        <v/>
      </c>
      <c r="B446" s="19" t="str">
        <f ca="1">IF(ISNUMBER(Lois_Levees!AT443),Lois_Levees!AT443*0.001,IF(A446=720,0,""))</f>
        <v/>
      </c>
    </row>
    <row r="447" spans="1:2" x14ac:dyDescent="0.3">
      <c r="A447" s="19" t="str">
        <f ca="1">IF(ISNUMBER(Lois_Levees!AS444),Lois_Levees!AS444,IF(A446&lt;720,720,""))</f>
        <v/>
      </c>
      <c r="B447" s="19" t="str">
        <f ca="1">IF(ISNUMBER(Lois_Levees!AT444),Lois_Levees!AT444*0.001,IF(A447=720,0,""))</f>
        <v/>
      </c>
    </row>
    <row r="448" spans="1:2" x14ac:dyDescent="0.3">
      <c r="A448" s="19" t="str">
        <f ca="1">IF(ISNUMBER(Lois_Levees!AS445),Lois_Levees!AS445,IF(A447&lt;720,720,""))</f>
        <v/>
      </c>
      <c r="B448" s="19" t="str">
        <f ca="1">IF(ISNUMBER(Lois_Levees!AT445),Lois_Levees!AT445*0.001,IF(A448=720,0,""))</f>
        <v/>
      </c>
    </row>
    <row r="449" spans="1:2" x14ac:dyDescent="0.3">
      <c r="A449" s="19" t="str">
        <f ca="1">IF(ISNUMBER(Lois_Levees!AS446),Lois_Levees!AS446,IF(A448&lt;720,720,""))</f>
        <v/>
      </c>
      <c r="B449" s="19" t="str">
        <f ca="1">IF(ISNUMBER(Lois_Levees!AT446),Lois_Levees!AT446*0.001,IF(A449=720,0,""))</f>
        <v/>
      </c>
    </row>
    <row r="450" spans="1:2" x14ac:dyDescent="0.3">
      <c r="A450" s="19" t="str">
        <f ca="1">IF(ISNUMBER(Lois_Levees!AS447),Lois_Levees!AS447,IF(A449&lt;720,720,""))</f>
        <v/>
      </c>
      <c r="B450" s="19" t="str">
        <f ca="1">IF(ISNUMBER(Lois_Levees!AT447),Lois_Levees!AT447*0.001,IF(A450=720,0,""))</f>
        <v/>
      </c>
    </row>
    <row r="451" spans="1:2" x14ac:dyDescent="0.3">
      <c r="A451" s="19" t="str">
        <f ca="1">IF(ISNUMBER(Lois_Levees!AS448),Lois_Levees!AS448,IF(A450&lt;720,720,""))</f>
        <v/>
      </c>
      <c r="B451" s="19" t="str">
        <f ca="1">IF(ISNUMBER(Lois_Levees!AT448),Lois_Levees!AT448*0.001,IF(A451=720,0,""))</f>
        <v/>
      </c>
    </row>
    <row r="452" spans="1:2" x14ac:dyDescent="0.3">
      <c r="A452" s="19" t="str">
        <f ca="1">IF(ISNUMBER(Lois_Levees!AS449),Lois_Levees!AS449,IF(A451&lt;720,720,""))</f>
        <v/>
      </c>
      <c r="B452" s="19" t="str">
        <f ca="1">IF(ISNUMBER(Lois_Levees!AT449),Lois_Levees!AT449*0.001,IF(A452=720,0,""))</f>
        <v/>
      </c>
    </row>
    <row r="453" spans="1:2" x14ac:dyDescent="0.3">
      <c r="A453" s="19" t="str">
        <f ca="1">IF(ISNUMBER(Lois_Levees!AS450),Lois_Levees!AS450,IF(A452&lt;720,720,""))</f>
        <v/>
      </c>
      <c r="B453" s="19" t="str">
        <f ca="1">IF(ISNUMBER(Lois_Levees!AT450),Lois_Levees!AT450*0.001,IF(A453=720,0,""))</f>
        <v/>
      </c>
    </row>
    <row r="454" spans="1:2" x14ac:dyDescent="0.3">
      <c r="A454" s="19" t="str">
        <f ca="1">IF(ISNUMBER(Lois_Levees!AS451),Lois_Levees!AS451,IF(A453&lt;720,720,""))</f>
        <v/>
      </c>
      <c r="B454" s="19" t="str">
        <f ca="1">IF(ISNUMBER(Lois_Levees!AT451),Lois_Levees!AT451*0.001,IF(A454=720,0,""))</f>
        <v/>
      </c>
    </row>
    <row r="455" spans="1:2" x14ac:dyDescent="0.3">
      <c r="A455" s="19" t="str">
        <f ca="1">IF(ISNUMBER(Lois_Levees!AS452),Lois_Levees!AS452,IF(A454&lt;720,720,""))</f>
        <v/>
      </c>
      <c r="B455" s="19" t="str">
        <f ca="1">IF(ISNUMBER(Lois_Levees!AT452),Lois_Levees!AT452*0.001,IF(A455=720,0,""))</f>
        <v/>
      </c>
    </row>
    <row r="456" spans="1:2" x14ac:dyDescent="0.3">
      <c r="A456" s="19" t="str">
        <f ca="1">IF(ISNUMBER(Lois_Levees!AS453),Lois_Levees!AS453,IF(A455&lt;720,720,""))</f>
        <v/>
      </c>
      <c r="B456" s="19" t="str">
        <f ca="1">IF(ISNUMBER(Lois_Levees!AT453),Lois_Levees!AT453*0.001,IF(A456=720,0,""))</f>
        <v/>
      </c>
    </row>
    <row r="457" spans="1:2" x14ac:dyDescent="0.3">
      <c r="A457" s="19" t="str">
        <f ca="1">IF(ISNUMBER(Lois_Levees!AS454),Lois_Levees!AS454,IF(A456&lt;720,720,""))</f>
        <v/>
      </c>
      <c r="B457" s="19" t="str">
        <f ca="1">IF(ISNUMBER(Lois_Levees!AT454),Lois_Levees!AT454*0.001,IF(A457=720,0,""))</f>
        <v/>
      </c>
    </row>
    <row r="458" spans="1:2" x14ac:dyDescent="0.3">
      <c r="A458" s="19" t="str">
        <f ca="1">IF(ISNUMBER(Lois_Levees!AS455),Lois_Levees!AS455,IF(A457&lt;720,720,""))</f>
        <v/>
      </c>
      <c r="B458" s="19" t="str">
        <f ca="1">IF(ISNUMBER(Lois_Levees!AT455),Lois_Levees!AT455*0.001,IF(A458=720,0,""))</f>
        <v/>
      </c>
    </row>
    <row r="459" spans="1:2" x14ac:dyDescent="0.3">
      <c r="A459" s="19" t="str">
        <f ca="1">IF(ISNUMBER(Lois_Levees!AS456),Lois_Levees!AS456,IF(A458&lt;720,720,""))</f>
        <v/>
      </c>
      <c r="B459" s="19" t="str">
        <f ca="1">IF(ISNUMBER(Lois_Levees!AT456),Lois_Levees!AT456*0.001,IF(A459=720,0,""))</f>
        <v/>
      </c>
    </row>
    <row r="460" spans="1:2" x14ac:dyDescent="0.3">
      <c r="A460" s="19" t="str">
        <f ca="1">IF(ISNUMBER(Lois_Levees!AS457),Lois_Levees!AS457,IF(A459&lt;720,720,""))</f>
        <v/>
      </c>
      <c r="B460" s="19" t="str">
        <f ca="1">IF(ISNUMBER(Lois_Levees!AT457),Lois_Levees!AT457*0.001,IF(A460=720,0,""))</f>
        <v/>
      </c>
    </row>
    <row r="461" spans="1:2" x14ac:dyDescent="0.3">
      <c r="A461" s="19" t="str">
        <f ca="1">IF(ISNUMBER(Lois_Levees!AS458),Lois_Levees!AS458,IF(A460&lt;720,720,""))</f>
        <v/>
      </c>
      <c r="B461" s="19" t="str">
        <f ca="1">IF(ISNUMBER(Lois_Levees!AT458),Lois_Levees!AT458*0.001,IF(A461=720,0,""))</f>
        <v/>
      </c>
    </row>
    <row r="462" spans="1:2" x14ac:dyDescent="0.3">
      <c r="A462" s="19" t="str">
        <f ca="1">IF(ISNUMBER(Lois_Levees!AS459),Lois_Levees!AS459,IF(A461&lt;720,720,""))</f>
        <v/>
      </c>
      <c r="B462" s="19" t="str">
        <f ca="1">IF(ISNUMBER(Lois_Levees!AT459),Lois_Levees!AT459*0.001,IF(A462=720,0,""))</f>
        <v/>
      </c>
    </row>
    <row r="463" spans="1:2" x14ac:dyDescent="0.3">
      <c r="A463" s="19" t="str">
        <f ca="1">IF(ISNUMBER(Lois_Levees!AS460),Lois_Levees!AS460,IF(A462&lt;720,720,""))</f>
        <v/>
      </c>
      <c r="B463" s="19" t="str">
        <f ca="1">IF(ISNUMBER(Lois_Levees!AT460),Lois_Levees!AT460*0.001,IF(A463=720,0,""))</f>
        <v/>
      </c>
    </row>
    <row r="464" spans="1:2" x14ac:dyDescent="0.3">
      <c r="A464" s="19" t="str">
        <f ca="1">IF(ISNUMBER(Lois_Levees!AS461),Lois_Levees!AS461,IF(A463&lt;720,720,""))</f>
        <v/>
      </c>
      <c r="B464" s="19" t="str">
        <f ca="1">IF(ISNUMBER(Lois_Levees!AT461),Lois_Levees!AT461*0.001,IF(A464=720,0,""))</f>
        <v/>
      </c>
    </row>
    <row r="465" spans="1:2" x14ac:dyDescent="0.3">
      <c r="A465" s="19" t="str">
        <f ca="1">IF(ISNUMBER(Lois_Levees!AS462),Lois_Levees!AS462,IF(A464&lt;720,720,""))</f>
        <v/>
      </c>
      <c r="B465" s="19" t="str">
        <f ca="1">IF(ISNUMBER(Lois_Levees!AT462),Lois_Levees!AT462*0.001,IF(A465=720,0,""))</f>
        <v/>
      </c>
    </row>
    <row r="466" spans="1:2" x14ac:dyDescent="0.3">
      <c r="A466" s="19" t="str">
        <f ca="1">IF(ISNUMBER(Lois_Levees!AS463),Lois_Levees!AS463,IF(A465&lt;720,720,""))</f>
        <v/>
      </c>
      <c r="B466" s="19" t="str">
        <f ca="1">IF(ISNUMBER(Lois_Levees!AT463),Lois_Levees!AT463*0.001,IF(A466=720,0,""))</f>
        <v/>
      </c>
    </row>
    <row r="467" spans="1:2" x14ac:dyDescent="0.3">
      <c r="A467" s="19" t="str">
        <f ca="1">IF(ISNUMBER(Lois_Levees!AS464),Lois_Levees!AS464,IF(A466&lt;720,720,""))</f>
        <v/>
      </c>
      <c r="B467" s="19" t="str">
        <f ca="1">IF(ISNUMBER(Lois_Levees!AT464),Lois_Levees!AT464*0.001,IF(A467=720,0,""))</f>
        <v/>
      </c>
    </row>
    <row r="468" spans="1:2" x14ac:dyDescent="0.3">
      <c r="A468" s="19" t="str">
        <f ca="1">IF(ISNUMBER(Lois_Levees!AS465),Lois_Levees!AS465,IF(A467&lt;720,720,""))</f>
        <v/>
      </c>
      <c r="B468" s="19" t="str">
        <f ca="1">IF(ISNUMBER(Lois_Levees!AT465),Lois_Levees!AT465*0.001,IF(A468=720,0,""))</f>
        <v/>
      </c>
    </row>
    <row r="469" spans="1:2" x14ac:dyDescent="0.3">
      <c r="A469" s="19" t="str">
        <f ca="1">IF(ISNUMBER(Lois_Levees!AS466),Lois_Levees!AS466,IF(A468&lt;720,720,""))</f>
        <v/>
      </c>
      <c r="B469" s="19" t="str">
        <f ca="1">IF(ISNUMBER(Lois_Levees!AT466),Lois_Levees!AT466*0.001,IF(A469=720,0,""))</f>
        <v/>
      </c>
    </row>
    <row r="470" spans="1:2" x14ac:dyDescent="0.3">
      <c r="A470" s="19" t="str">
        <f ca="1">IF(ISNUMBER(Lois_Levees!AS467),Lois_Levees!AS467,IF(A469&lt;720,720,""))</f>
        <v/>
      </c>
      <c r="B470" s="19" t="str">
        <f ca="1">IF(ISNUMBER(Lois_Levees!AT467),Lois_Levees!AT467*0.001,IF(A470=720,0,""))</f>
        <v/>
      </c>
    </row>
    <row r="471" spans="1:2" x14ac:dyDescent="0.3">
      <c r="A471" s="19" t="str">
        <f ca="1">IF(ISNUMBER(Lois_Levees!AS468),Lois_Levees!AS468,IF(A470&lt;720,720,""))</f>
        <v/>
      </c>
      <c r="B471" s="19" t="str">
        <f ca="1">IF(ISNUMBER(Lois_Levees!AT468),Lois_Levees!AT468*0.001,IF(A471=720,0,""))</f>
        <v/>
      </c>
    </row>
    <row r="472" spans="1:2" x14ac:dyDescent="0.3">
      <c r="A472" s="19" t="str">
        <f ca="1">IF(ISNUMBER(Lois_Levees!AS469),Lois_Levees!AS469,IF(A471&lt;720,720,""))</f>
        <v/>
      </c>
      <c r="B472" s="19" t="str">
        <f ca="1">IF(ISNUMBER(Lois_Levees!AT469),Lois_Levees!AT469*0.001,IF(A472=720,0,""))</f>
        <v/>
      </c>
    </row>
    <row r="473" spans="1:2" x14ac:dyDescent="0.3">
      <c r="A473" s="19" t="str">
        <f ca="1">IF(ISNUMBER(Lois_Levees!AS470),Lois_Levees!AS470,IF(A472&lt;720,720,""))</f>
        <v/>
      </c>
      <c r="B473" s="19" t="str">
        <f ca="1">IF(ISNUMBER(Lois_Levees!AT470),Lois_Levees!AT470*0.001,IF(A473=720,0,""))</f>
        <v/>
      </c>
    </row>
    <row r="474" spans="1:2" x14ac:dyDescent="0.3">
      <c r="A474" s="19" t="str">
        <f ca="1">IF(ISNUMBER(Lois_Levees!AS471),Lois_Levees!AS471,IF(A473&lt;720,720,""))</f>
        <v/>
      </c>
      <c r="B474" s="19" t="str">
        <f ca="1">IF(ISNUMBER(Lois_Levees!AT471),Lois_Levees!AT471*0.001,IF(A474=720,0,""))</f>
        <v/>
      </c>
    </row>
    <row r="475" spans="1:2" x14ac:dyDescent="0.3">
      <c r="A475" s="19" t="str">
        <f ca="1">IF(ISNUMBER(Lois_Levees!AS472),Lois_Levees!AS472,IF(A474&lt;720,720,""))</f>
        <v/>
      </c>
      <c r="B475" s="19" t="str">
        <f ca="1">IF(ISNUMBER(Lois_Levees!AT472),Lois_Levees!AT472*0.001,IF(A475=720,0,""))</f>
        <v/>
      </c>
    </row>
    <row r="476" spans="1:2" x14ac:dyDescent="0.3">
      <c r="A476" s="19" t="str">
        <f ca="1">IF(ISNUMBER(Lois_Levees!AS473),Lois_Levees!AS473,IF(A475&lt;720,720,""))</f>
        <v/>
      </c>
      <c r="B476" s="19" t="str">
        <f ca="1">IF(ISNUMBER(Lois_Levees!AT473),Lois_Levees!AT473*0.001,IF(A476=720,0,""))</f>
        <v/>
      </c>
    </row>
    <row r="477" spans="1:2" x14ac:dyDescent="0.3">
      <c r="A477" s="19" t="str">
        <f ca="1">IF(ISNUMBER(Lois_Levees!AS474),Lois_Levees!AS474,IF(A476&lt;720,720,""))</f>
        <v/>
      </c>
      <c r="B477" s="19" t="str">
        <f ca="1">IF(ISNUMBER(Lois_Levees!AT474),Lois_Levees!AT474*0.001,IF(A477=720,0,""))</f>
        <v/>
      </c>
    </row>
    <row r="478" spans="1:2" x14ac:dyDescent="0.3">
      <c r="A478" s="19" t="str">
        <f ca="1">IF(ISNUMBER(Lois_Levees!AS475),Lois_Levees!AS475,IF(A477&lt;720,720,""))</f>
        <v/>
      </c>
      <c r="B478" s="19" t="str">
        <f ca="1">IF(ISNUMBER(Lois_Levees!AT475),Lois_Levees!AT475*0.001,IF(A478=720,0,""))</f>
        <v/>
      </c>
    </row>
    <row r="479" spans="1:2" x14ac:dyDescent="0.3">
      <c r="A479" s="19" t="str">
        <f ca="1">IF(ISNUMBER(Lois_Levees!AS476),Lois_Levees!AS476,IF(A478&lt;720,720,""))</f>
        <v/>
      </c>
      <c r="B479" s="19" t="str">
        <f ca="1">IF(ISNUMBER(Lois_Levees!AT476),Lois_Levees!AT476*0.001,IF(A479=720,0,""))</f>
        <v/>
      </c>
    </row>
    <row r="480" spans="1:2" x14ac:dyDescent="0.3">
      <c r="A480" s="19" t="str">
        <f ca="1">IF(ISNUMBER(Lois_Levees!AS477),Lois_Levees!AS477,IF(A479&lt;720,720,""))</f>
        <v/>
      </c>
      <c r="B480" s="19" t="str">
        <f ca="1">IF(ISNUMBER(Lois_Levees!AT477),Lois_Levees!AT477*0.001,IF(A480=720,0,""))</f>
        <v/>
      </c>
    </row>
    <row r="481" spans="1:2" x14ac:dyDescent="0.3">
      <c r="A481" s="19" t="str">
        <f ca="1">IF(ISNUMBER(Lois_Levees!AS478),Lois_Levees!AS478,IF(A480&lt;720,720,""))</f>
        <v/>
      </c>
      <c r="B481" s="19" t="str">
        <f ca="1">IF(ISNUMBER(Lois_Levees!AT478),Lois_Levees!AT478*0.001,IF(A481=720,0,""))</f>
        <v/>
      </c>
    </row>
    <row r="482" spans="1:2" x14ac:dyDescent="0.3">
      <c r="A482" s="19" t="str">
        <f ca="1">IF(ISNUMBER(Lois_Levees!AS479),Lois_Levees!AS479,IF(A481&lt;720,720,""))</f>
        <v/>
      </c>
      <c r="B482" s="19" t="str">
        <f ca="1">IF(ISNUMBER(Lois_Levees!AT479),Lois_Levees!AT479*0.001,IF(A482=720,0,""))</f>
        <v/>
      </c>
    </row>
    <row r="483" spans="1:2" x14ac:dyDescent="0.3">
      <c r="A483" s="19" t="str">
        <f ca="1">IF(ISNUMBER(Lois_Levees!AS480),Lois_Levees!AS480,IF(A482&lt;720,720,""))</f>
        <v/>
      </c>
      <c r="B483" s="19" t="str">
        <f ca="1">IF(ISNUMBER(Lois_Levees!AT480),Lois_Levees!AT480*0.001,IF(A483=720,0,""))</f>
        <v/>
      </c>
    </row>
    <row r="484" spans="1:2" x14ac:dyDescent="0.3">
      <c r="A484" s="19" t="str">
        <f ca="1">IF(ISNUMBER(Lois_Levees!AS481),Lois_Levees!AS481,IF(A483&lt;720,720,""))</f>
        <v/>
      </c>
      <c r="B484" s="19" t="str">
        <f ca="1">IF(ISNUMBER(Lois_Levees!AT481),Lois_Levees!AT481*0.001,IF(A484=720,0,""))</f>
        <v/>
      </c>
    </row>
    <row r="485" spans="1:2" x14ac:dyDescent="0.3">
      <c r="A485" s="19" t="str">
        <f ca="1">IF(ISNUMBER(Lois_Levees!AS482),Lois_Levees!AS482,IF(A484&lt;720,720,""))</f>
        <v/>
      </c>
      <c r="B485" s="19" t="str">
        <f ca="1">IF(ISNUMBER(Lois_Levees!AT482),Lois_Levees!AT482*0.001,IF(A485=720,0,""))</f>
        <v/>
      </c>
    </row>
    <row r="486" spans="1:2" x14ac:dyDescent="0.3">
      <c r="A486" s="19" t="str">
        <f ca="1">IF(ISNUMBER(Lois_Levees!AS483),Lois_Levees!AS483,IF(A485&lt;720,720,""))</f>
        <v/>
      </c>
      <c r="B486" s="19" t="str">
        <f ca="1">IF(ISNUMBER(Lois_Levees!AT483),Lois_Levees!AT483*0.001,IF(A486=720,0,""))</f>
        <v/>
      </c>
    </row>
    <row r="487" spans="1:2" x14ac:dyDescent="0.3">
      <c r="A487" s="19" t="str">
        <f ca="1">IF(ISNUMBER(Lois_Levees!AS484),Lois_Levees!AS484,IF(A486&lt;720,720,""))</f>
        <v/>
      </c>
      <c r="B487" s="19" t="str">
        <f ca="1">IF(ISNUMBER(Lois_Levees!AT484),Lois_Levees!AT484*0.001,IF(A487=720,0,""))</f>
        <v/>
      </c>
    </row>
    <row r="488" spans="1:2" x14ac:dyDescent="0.3">
      <c r="A488" s="19" t="str">
        <f ca="1">IF(ISNUMBER(Lois_Levees!AS485),Lois_Levees!AS485,IF(A487&lt;720,720,""))</f>
        <v/>
      </c>
      <c r="B488" s="19" t="str">
        <f ca="1">IF(ISNUMBER(Lois_Levees!AT485),Lois_Levees!AT485*0.001,IF(A488=720,0,""))</f>
        <v/>
      </c>
    </row>
    <row r="489" spans="1:2" x14ac:dyDescent="0.3">
      <c r="A489" s="19" t="str">
        <f ca="1">IF(ISNUMBER(Lois_Levees!AS486),Lois_Levees!AS486,IF(A488&lt;720,720,""))</f>
        <v/>
      </c>
      <c r="B489" s="19" t="str">
        <f ca="1">IF(ISNUMBER(Lois_Levees!AT486),Lois_Levees!AT486*0.001,IF(A489=720,0,""))</f>
        <v/>
      </c>
    </row>
    <row r="490" spans="1:2" x14ac:dyDescent="0.3">
      <c r="A490" s="19" t="str">
        <f ca="1">IF(ISNUMBER(Lois_Levees!AS487),Lois_Levees!AS487,IF(A489&lt;720,720,""))</f>
        <v/>
      </c>
      <c r="B490" s="19" t="str">
        <f ca="1">IF(ISNUMBER(Lois_Levees!AT487),Lois_Levees!AT487*0.001,IF(A490=720,0,""))</f>
        <v/>
      </c>
    </row>
    <row r="491" spans="1:2" x14ac:dyDescent="0.3">
      <c r="A491" s="19" t="str">
        <f ca="1">IF(ISNUMBER(Lois_Levees!AS488),Lois_Levees!AS488,IF(A490&lt;720,720,""))</f>
        <v/>
      </c>
      <c r="B491" s="19" t="str">
        <f ca="1">IF(ISNUMBER(Lois_Levees!AT488),Lois_Levees!AT488*0.001,IF(A491=720,0,""))</f>
        <v/>
      </c>
    </row>
    <row r="492" spans="1:2" x14ac:dyDescent="0.3">
      <c r="A492" s="19" t="str">
        <f ca="1">IF(ISNUMBER(Lois_Levees!AS489),Lois_Levees!AS489,IF(A491&lt;720,720,""))</f>
        <v/>
      </c>
      <c r="B492" s="19" t="str">
        <f ca="1">IF(ISNUMBER(Lois_Levees!AT489),Lois_Levees!AT489*0.001,IF(A492=720,0,""))</f>
        <v/>
      </c>
    </row>
    <row r="493" spans="1:2" x14ac:dyDescent="0.3">
      <c r="A493" s="19" t="str">
        <f ca="1">IF(ISNUMBER(Lois_Levees!AS490),Lois_Levees!AS490,IF(A492&lt;720,720,""))</f>
        <v/>
      </c>
      <c r="B493" s="19" t="str">
        <f ca="1">IF(ISNUMBER(Lois_Levees!AT490),Lois_Levees!AT490*0.001,IF(A493=720,0,""))</f>
        <v/>
      </c>
    </row>
    <row r="494" spans="1:2" x14ac:dyDescent="0.3">
      <c r="A494" s="19" t="str">
        <f ca="1">IF(ISNUMBER(Lois_Levees!AS491),Lois_Levees!AS491,IF(A493&lt;720,720,""))</f>
        <v/>
      </c>
      <c r="B494" s="19" t="str">
        <f ca="1">IF(ISNUMBER(Lois_Levees!AT491),Lois_Levees!AT491*0.001,IF(A494=720,0,""))</f>
        <v/>
      </c>
    </row>
    <row r="495" spans="1:2" x14ac:dyDescent="0.3">
      <c r="A495" s="19" t="str">
        <f ca="1">IF(ISNUMBER(Lois_Levees!AS492),Lois_Levees!AS492,IF(A494&lt;720,720,""))</f>
        <v/>
      </c>
      <c r="B495" s="19" t="str">
        <f ca="1">IF(ISNUMBER(Lois_Levees!AT492),Lois_Levees!AT492*0.001,IF(A495=720,0,""))</f>
        <v/>
      </c>
    </row>
    <row r="496" spans="1:2" x14ac:dyDescent="0.3">
      <c r="A496" s="19" t="str">
        <f ca="1">IF(ISNUMBER(Lois_Levees!AS493),Lois_Levees!AS493,IF(A495&lt;720,720,""))</f>
        <v/>
      </c>
      <c r="B496" s="19" t="str">
        <f ca="1">IF(ISNUMBER(Lois_Levees!AT493),Lois_Levees!AT493*0.001,IF(A496=720,0,""))</f>
        <v/>
      </c>
    </row>
    <row r="497" spans="1:2" x14ac:dyDescent="0.3">
      <c r="A497" s="19" t="str">
        <f ca="1">IF(ISNUMBER(Lois_Levees!AS494),Lois_Levees!AS494,IF(A496&lt;720,720,""))</f>
        <v/>
      </c>
      <c r="B497" s="19" t="str">
        <f ca="1">IF(ISNUMBER(Lois_Levees!AT494),Lois_Levees!AT494*0.001,IF(A497=720,0,""))</f>
        <v/>
      </c>
    </row>
    <row r="498" spans="1:2" x14ac:dyDescent="0.3">
      <c r="A498" s="19" t="str">
        <f ca="1">IF(ISNUMBER(Lois_Levees!AS495),Lois_Levees!AS495,IF(A497&lt;720,720,""))</f>
        <v/>
      </c>
      <c r="B498" s="19" t="str">
        <f ca="1">IF(ISNUMBER(Lois_Levees!AT495),Lois_Levees!AT495*0.001,IF(A498=720,0,""))</f>
        <v/>
      </c>
    </row>
    <row r="499" spans="1:2" x14ac:dyDescent="0.3">
      <c r="A499" s="19" t="str">
        <f ca="1">IF(ISNUMBER(Lois_Levees!AS496),Lois_Levees!AS496,IF(A498&lt;720,720,""))</f>
        <v/>
      </c>
      <c r="B499" s="19" t="str">
        <f ca="1">IF(ISNUMBER(Lois_Levees!AT496),Lois_Levees!AT496*0.001,IF(A499=720,0,""))</f>
        <v/>
      </c>
    </row>
    <row r="500" spans="1:2" x14ac:dyDescent="0.3">
      <c r="A500" s="19" t="str">
        <f ca="1">IF(ISNUMBER(Lois_Levees!AS497),Lois_Levees!AS497,IF(A499&lt;720,720,""))</f>
        <v/>
      </c>
      <c r="B500" s="19" t="str">
        <f ca="1">IF(ISNUMBER(Lois_Levees!AT497),Lois_Levees!AT497*0.001,IF(A500=720,0,""))</f>
        <v/>
      </c>
    </row>
    <row r="501" spans="1:2" x14ac:dyDescent="0.3">
      <c r="A501" s="19" t="str">
        <f ca="1">IF(ISNUMBER(Lois_Levees!AS498),Lois_Levees!AS498,IF(A500&lt;720,720,""))</f>
        <v/>
      </c>
      <c r="B501" s="19" t="str">
        <f ca="1">IF(ISNUMBER(Lois_Levees!AT498),Lois_Levees!AT498*0.001,IF(A501=720,0,""))</f>
        <v/>
      </c>
    </row>
    <row r="502" spans="1:2" x14ac:dyDescent="0.3">
      <c r="A502" s="19" t="str">
        <f ca="1">IF(ISNUMBER(Lois_Levees!AS499),Lois_Levees!AS499,IF(A501&lt;720,720,""))</f>
        <v/>
      </c>
      <c r="B502" s="19" t="str">
        <f ca="1">IF(ISNUMBER(Lois_Levees!AT499),Lois_Levees!AT499*0.001,IF(A502=720,0,""))</f>
        <v/>
      </c>
    </row>
    <row r="503" spans="1:2" x14ac:dyDescent="0.3">
      <c r="A503" s="19" t="str">
        <f ca="1">IF(ISNUMBER(Lois_Levees!AS500),Lois_Levees!AS500,IF(A502&lt;720,720,""))</f>
        <v/>
      </c>
      <c r="B503" s="19" t="str">
        <f ca="1">IF(ISNUMBER(Lois_Levees!AT500),Lois_Levees!AT500*0.001,IF(A503=720,0,""))</f>
        <v/>
      </c>
    </row>
    <row r="504" spans="1:2" x14ac:dyDescent="0.3">
      <c r="A504" s="19" t="str">
        <f ca="1">IF(ISNUMBER(Lois_Levees!AS501),Lois_Levees!AS501,IF(A503&lt;720,720,""))</f>
        <v/>
      </c>
      <c r="B504" s="19" t="str">
        <f ca="1">IF(ISNUMBER(Lois_Levees!AT501),Lois_Levees!AT501*0.001,IF(A504=720,0,""))</f>
        <v/>
      </c>
    </row>
    <row r="505" spans="1:2" x14ac:dyDescent="0.3">
      <c r="A505" s="19" t="str">
        <f ca="1">IF(ISNUMBER(Lois_Levees!AS502),Lois_Levees!AS502,IF(A504&lt;720,720,""))</f>
        <v/>
      </c>
      <c r="B505" s="19" t="str">
        <f ca="1">IF(ISNUMBER(Lois_Levees!AT502),Lois_Levees!AT502*0.001,IF(A505=720,0,""))</f>
        <v/>
      </c>
    </row>
    <row r="506" spans="1:2" x14ac:dyDescent="0.3">
      <c r="A506" s="19" t="str">
        <f ca="1">IF(ISNUMBER(Lois_Levees!AS503),Lois_Levees!AS503,IF(A505&lt;720,720,""))</f>
        <v/>
      </c>
      <c r="B506" s="19" t="str">
        <f ca="1">IF(ISNUMBER(Lois_Levees!AT503),Lois_Levees!AT503*0.001,IF(A506=720,0,""))</f>
        <v/>
      </c>
    </row>
    <row r="507" spans="1:2" x14ac:dyDescent="0.3">
      <c r="A507" s="19" t="str">
        <f ca="1">IF(ISNUMBER(Lois_Levees!AS504),Lois_Levees!AS504,IF(A506&lt;720,720,""))</f>
        <v/>
      </c>
      <c r="B507" s="19" t="str">
        <f ca="1">IF(ISNUMBER(Lois_Levees!AT504),Lois_Levees!AT504*0.001,IF(A507=720,0,""))</f>
        <v/>
      </c>
    </row>
    <row r="508" spans="1:2" x14ac:dyDescent="0.3">
      <c r="A508" s="19" t="str">
        <f ca="1">IF(ISNUMBER(Lois_Levees!AS505),Lois_Levees!AS505,IF(A507&lt;720,720,""))</f>
        <v/>
      </c>
      <c r="B508" s="19" t="str">
        <f ca="1">IF(ISNUMBER(Lois_Levees!AT505),Lois_Levees!AT505*0.001,IF(A508=720,0,""))</f>
        <v/>
      </c>
    </row>
    <row r="509" spans="1:2" x14ac:dyDescent="0.3">
      <c r="A509" s="19" t="str">
        <f ca="1">IF(ISNUMBER(Lois_Levees!AS506),Lois_Levees!AS506,IF(A508&lt;720,720,""))</f>
        <v/>
      </c>
      <c r="B509" s="19" t="str">
        <f ca="1">IF(ISNUMBER(Lois_Levees!AT506),Lois_Levees!AT506*0.001,IF(A509=720,0,""))</f>
        <v/>
      </c>
    </row>
    <row r="510" spans="1:2" x14ac:dyDescent="0.3">
      <c r="A510" s="19" t="str">
        <f ca="1">IF(ISNUMBER(Lois_Levees!AS507),Lois_Levees!AS507,IF(A509&lt;720,720,""))</f>
        <v/>
      </c>
      <c r="B510" s="19" t="str">
        <f ca="1">IF(ISNUMBER(Lois_Levees!AT507),Lois_Levees!AT507*0.001,IF(A510=720,0,""))</f>
        <v/>
      </c>
    </row>
    <row r="511" spans="1:2" x14ac:dyDescent="0.3">
      <c r="A511" s="19" t="str">
        <f ca="1">IF(ISNUMBER(Lois_Levees!AS508),Lois_Levees!AS508,IF(A510&lt;720,720,""))</f>
        <v/>
      </c>
      <c r="B511" s="19" t="str">
        <f ca="1">IF(ISNUMBER(Lois_Levees!AT508),Lois_Levees!AT508*0.001,IF(A511=720,0,""))</f>
        <v/>
      </c>
    </row>
    <row r="512" spans="1:2" x14ac:dyDescent="0.3">
      <c r="A512" s="19" t="str">
        <f ca="1">IF(ISNUMBER(Lois_Levees!AS509),Lois_Levees!AS509,IF(A511&lt;720,720,""))</f>
        <v/>
      </c>
      <c r="B512" s="19" t="str">
        <f ca="1">IF(ISNUMBER(Lois_Levees!AT509),Lois_Levees!AT509*0.001,IF(A512=720,0,""))</f>
        <v/>
      </c>
    </row>
    <row r="513" spans="1:2" x14ac:dyDescent="0.3">
      <c r="A513" s="19" t="str">
        <f ca="1">IF(ISNUMBER(Lois_Levees!AS510),Lois_Levees!AS510,IF(A512&lt;720,720,""))</f>
        <v/>
      </c>
      <c r="B513" s="19" t="str">
        <f ca="1">IF(ISNUMBER(Lois_Levees!AT510),Lois_Levees!AT510*0.001,IF(A513=720,0,""))</f>
        <v/>
      </c>
    </row>
    <row r="514" spans="1:2" x14ac:dyDescent="0.3">
      <c r="A514" s="19" t="str">
        <f ca="1">IF(ISNUMBER(Lois_Levees!AS511),Lois_Levees!AS511,IF(A513&lt;720,720,""))</f>
        <v/>
      </c>
      <c r="B514" s="19" t="str">
        <f ca="1">IF(ISNUMBER(Lois_Levees!AT511),Lois_Levees!AT511*0.001,IF(A514=720,0,""))</f>
        <v/>
      </c>
    </row>
    <row r="515" spans="1:2" x14ac:dyDescent="0.3">
      <c r="A515" s="19" t="str">
        <f ca="1">IF(ISNUMBER(Lois_Levees!AS512),Lois_Levees!AS512,IF(A514&lt;720,720,""))</f>
        <v/>
      </c>
      <c r="B515" s="19" t="str">
        <f ca="1">IF(ISNUMBER(Lois_Levees!AT512),Lois_Levees!AT512*0.001,IF(A515=720,0,""))</f>
        <v/>
      </c>
    </row>
    <row r="516" spans="1:2" x14ac:dyDescent="0.3">
      <c r="A516" s="19" t="str">
        <f ca="1">IF(ISNUMBER(Lois_Levees!AS513),Lois_Levees!AS513,IF(A515&lt;720,720,""))</f>
        <v/>
      </c>
      <c r="B516" s="19" t="str">
        <f ca="1">IF(ISNUMBER(Lois_Levees!AT513),Lois_Levees!AT513*0.001,IF(A516=720,0,""))</f>
        <v/>
      </c>
    </row>
    <row r="517" spans="1:2" x14ac:dyDescent="0.3">
      <c r="A517" s="19" t="str">
        <f ca="1">IF(ISNUMBER(Lois_Levees!AS514),Lois_Levees!AS514,IF(A516&lt;720,720,""))</f>
        <v/>
      </c>
      <c r="B517" s="19" t="str">
        <f ca="1">IF(ISNUMBER(Lois_Levees!AT514),Lois_Levees!AT514*0.001,IF(A517=720,0,""))</f>
        <v/>
      </c>
    </row>
    <row r="518" spans="1:2" x14ac:dyDescent="0.3">
      <c r="A518" s="19" t="str">
        <f ca="1">IF(ISNUMBER(Lois_Levees!AS515),Lois_Levees!AS515,IF(A517&lt;720,720,""))</f>
        <v/>
      </c>
      <c r="B518" s="19" t="str">
        <f ca="1">IF(ISNUMBER(Lois_Levees!AT515),Lois_Levees!AT515*0.001,IF(A518=720,0,""))</f>
        <v/>
      </c>
    </row>
    <row r="519" spans="1:2" x14ac:dyDescent="0.3">
      <c r="A519" s="19" t="str">
        <f ca="1">IF(ISNUMBER(Lois_Levees!AS516),Lois_Levees!AS516,IF(A518&lt;720,720,""))</f>
        <v/>
      </c>
      <c r="B519" s="19" t="str">
        <f ca="1">IF(ISNUMBER(Lois_Levees!AT516),Lois_Levees!AT516*0.001,IF(A519=720,0,""))</f>
        <v/>
      </c>
    </row>
    <row r="520" spans="1:2" x14ac:dyDescent="0.3">
      <c r="A520" s="19" t="str">
        <f ca="1">IF(ISNUMBER(Lois_Levees!AS517),Lois_Levees!AS517,IF(A519&lt;720,720,""))</f>
        <v/>
      </c>
      <c r="B520" s="19" t="str">
        <f ca="1">IF(ISNUMBER(Lois_Levees!AT517),Lois_Levees!AT517*0.001,IF(A520=720,0,""))</f>
        <v/>
      </c>
    </row>
    <row r="521" spans="1:2" x14ac:dyDescent="0.3">
      <c r="A521" s="19" t="str">
        <f ca="1">IF(ISNUMBER(Lois_Levees!AS518),Lois_Levees!AS518,IF(A520&lt;720,720,""))</f>
        <v/>
      </c>
      <c r="B521" s="19" t="str">
        <f ca="1">IF(ISNUMBER(Lois_Levees!AT518),Lois_Levees!AT518*0.001,IF(A521=720,0,""))</f>
        <v/>
      </c>
    </row>
    <row r="522" spans="1:2" x14ac:dyDescent="0.3">
      <c r="A522" s="19" t="str">
        <f ca="1">IF(ISNUMBER(Lois_Levees!AS519),Lois_Levees!AS519,IF(A521&lt;720,720,""))</f>
        <v/>
      </c>
      <c r="B522" s="19" t="str">
        <f ca="1">IF(ISNUMBER(Lois_Levees!AT519),Lois_Levees!AT519*0.001,IF(A522=720,0,""))</f>
        <v/>
      </c>
    </row>
    <row r="523" spans="1:2" x14ac:dyDescent="0.3">
      <c r="A523" s="19" t="str">
        <f ca="1">IF(ISNUMBER(Lois_Levees!AS520),Lois_Levees!AS520,IF(A522&lt;720,720,""))</f>
        <v/>
      </c>
      <c r="B523" s="19" t="str">
        <f ca="1">IF(ISNUMBER(Lois_Levees!AT520),Lois_Levees!AT520*0.001,IF(A523=720,0,""))</f>
        <v/>
      </c>
    </row>
    <row r="524" spans="1:2" x14ac:dyDescent="0.3">
      <c r="A524" s="19" t="str">
        <f ca="1">IF(ISNUMBER(Lois_Levees!AS521),Lois_Levees!AS521,IF(A523&lt;720,720,""))</f>
        <v/>
      </c>
      <c r="B524" s="19" t="str">
        <f ca="1">IF(ISNUMBER(Lois_Levees!AT521),Lois_Levees!AT521*0.001,IF(A524=720,0,""))</f>
        <v/>
      </c>
    </row>
    <row r="525" spans="1:2" x14ac:dyDescent="0.3">
      <c r="A525" s="19" t="str">
        <f ca="1">IF(ISNUMBER(Lois_Levees!AS522),Lois_Levees!AS522,IF(A524&lt;720,720,""))</f>
        <v/>
      </c>
      <c r="B525" s="19" t="str">
        <f ca="1">IF(ISNUMBER(Lois_Levees!AT522),Lois_Levees!AT522*0.001,IF(A525=720,0,""))</f>
        <v/>
      </c>
    </row>
    <row r="526" spans="1:2" x14ac:dyDescent="0.3">
      <c r="A526" s="19" t="str">
        <f ca="1">IF(ISNUMBER(Lois_Levees!AS523),Lois_Levees!AS523,IF(A525&lt;720,720,""))</f>
        <v/>
      </c>
      <c r="B526" s="19" t="str">
        <f ca="1">IF(ISNUMBER(Lois_Levees!AT523),Lois_Levees!AT523*0.001,IF(A526=720,0,""))</f>
        <v/>
      </c>
    </row>
    <row r="527" spans="1:2" x14ac:dyDescent="0.3">
      <c r="A527" s="19" t="str">
        <f ca="1">IF(ISNUMBER(Lois_Levees!AS524),Lois_Levees!AS524,IF(A526&lt;720,720,""))</f>
        <v/>
      </c>
      <c r="B527" s="19" t="str">
        <f ca="1">IF(ISNUMBER(Lois_Levees!AT524),Lois_Levees!AT524*0.001,IF(A527=720,0,""))</f>
        <v/>
      </c>
    </row>
    <row r="528" spans="1:2" x14ac:dyDescent="0.3">
      <c r="A528" s="19" t="str">
        <f ca="1">IF(ISNUMBER(Lois_Levees!AS525),Lois_Levees!AS525,IF(A527&lt;720,720,""))</f>
        <v/>
      </c>
      <c r="B528" s="19" t="str">
        <f ca="1">IF(ISNUMBER(Lois_Levees!AT525),Lois_Levees!AT525*0.001,IF(A528=720,0,""))</f>
        <v/>
      </c>
    </row>
    <row r="529" spans="1:2" x14ac:dyDescent="0.3">
      <c r="A529" s="19" t="str">
        <f ca="1">IF(ISNUMBER(Lois_Levees!AS526),Lois_Levees!AS526,IF(A528&lt;720,720,""))</f>
        <v/>
      </c>
      <c r="B529" s="19" t="str">
        <f ca="1">IF(ISNUMBER(Lois_Levees!AT526),Lois_Levees!AT526*0.001,IF(A529=720,0,""))</f>
        <v/>
      </c>
    </row>
    <row r="530" spans="1:2" x14ac:dyDescent="0.3">
      <c r="A530" s="19" t="str">
        <f ca="1">IF(ISNUMBER(Lois_Levees!AS527),Lois_Levees!AS527,IF(A529&lt;720,720,""))</f>
        <v/>
      </c>
      <c r="B530" s="19" t="str">
        <f ca="1">IF(ISNUMBER(Lois_Levees!AT527),Lois_Levees!AT527*0.001,IF(A530=720,0,""))</f>
        <v/>
      </c>
    </row>
    <row r="531" spans="1:2" x14ac:dyDescent="0.3">
      <c r="A531" s="19" t="str">
        <f ca="1">IF(ISNUMBER(Lois_Levees!AS528),Lois_Levees!AS528,IF(A530&lt;720,720,""))</f>
        <v/>
      </c>
      <c r="B531" s="19" t="str">
        <f ca="1">IF(ISNUMBER(Lois_Levees!AT528),Lois_Levees!AT528*0.001,IF(A531=720,0,""))</f>
        <v/>
      </c>
    </row>
    <row r="532" spans="1:2" x14ac:dyDescent="0.3">
      <c r="A532" s="19" t="str">
        <f ca="1">IF(ISNUMBER(Lois_Levees!AS529),Lois_Levees!AS529,IF(A531&lt;720,720,""))</f>
        <v/>
      </c>
      <c r="B532" s="19" t="str">
        <f ca="1">IF(ISNUMBER(Lois_Levees!AT529),Lois_Levees!AT529*0.001,IF(A532=720,0,""))</f>
        <v/>
      </c>
    </row>
    <row r="533" spans="1:2" x14ac:dyDescent="0.3">
      <c r="A533" s="19" t="str">
        <f ca="1">IF(ISNUMBER(Lois_Levees!AS530),Lois_Levees!AS530,IF(A532&lt;720,720,""))</f>
        <v/>
      </c>
      <c r="B533" s="19" t="str">
        <f ca="1">IF(ISNUMBER(Lois_Levees!AT530),Lois_Levees!AT530*0.001,IF(A533=720,0,""))</f>
        <v/>
      </c>
    </row>
    <row r="534" spans="1:2" x14ac:dyDescent="0.3">
      <c r="A534" s="19" t="str">
        <f ca="1">IF(ISNUMBER(Lois_Levees!AS531),Lois_Levees!AS531,IF(A533&lt;720,720,""))</f>
        <v/>
      </c>
      <c r="B534" s="19" t="str">
        <f ca="1">IF(ISNUMBER(Lois_Levees!AT531),Lois_Levees!AT531*0.001,IF(A534=720,0,""))</f>
        <v/>
      </c>
    </row>
    <row r="535" spans="1:2" x14ac:dyDescent="0.3">
      <c r="A535" s="19" t="str">
        <f ca="1">IF(ISNUMBER(Lois_Levees!AS532),Lois_Levees!AS532,IF(A534&lt;720,720,""))</f>
        <v/>
      </c>
      <c r="B535" s="19" t="str">
        <f ca="1">IF(ISNUMBER(Lois_Levees!AT532),Lois_Levees!AT532*0.001,IF(A535=720,0,""))</f>
        <v/>
      </c>
    </row>
    <row r="536" spans="1:2" x14ac:dyDescent="0.3">
      <c r="A536" s="19" t="str">
        <f ca="1">IF(ISNUMBER(Lois_Levees!AS533),Lois_Levees!AS533,IF(A535&lt;720,720,""))</f>
        <v/>
      </c>
      <c r="B536" s="19" t="str">
        <f ca="1">IF(ISNUMBER(Lois_Levees!AT533),Lois_Levees!AT533*0.001,IF(A536=720,0,""))</f>
        <v/>
      </c>
    </row>
    <row r="537" spans="1:2" x14ac:dyDescent="0.3">
      <c r="A537" s="19" t="str">
        <f ca="1">IF(ISNUMBER(Lois_Levees!AS534),Lois_Levees!AS534,IF(A536&lt;720,720,""))</f>
        <v/>
      </c>
      <c r="B537" s="19" t="str">
        <f ca="1">IF(ISNUMBER(Lois_Levees!AT534),Lois_Levees!AT534*0.001,IF(A537=720,0,""))</f>
        <v/>
      </c>
    </row>
    <row r="538" spans="1:2" x14ac:dyDescent="0.3">
      <c r="A538" s="19" t="str">
        <f ca="1">IF(ISNUMBER(Lois_Levees!AS535),Lois_Levees!AS535,IF(A537&lt;720,720,""))</f>
        <v/>
      </c>
      <c r="B538" s="19" t="str">
        <f ca="1">IF(ISNUMBER(Lois_Levees!AT535),Lois_Levees!AT535*0.001,IF(A538=720,0,""))</f>
        <v/>
      </c>
    </row>
    <row r="539" spans="1:2" x14ac:dyDescent="0.3">
      <c r="A539" s="19" t="str">
        <f ca="1">IF(ISNUMBER(Lois_Levees!AS536),Lois_Levees!AS536,IF(A538&lt;720,720,""))</f>
        <v/>
      </c>
      <c r="B539" s="19" t="str">
        <f ca="1">IF(ISNUMBER(Lois_Levees!AT536),Lois_Levees!AT536*0.001,IF(A539=720,0,""))</f>
        <v/>
      </c>
    </row>
    <row r="540" spans="1:2" x14ac:dyDescent="0.3">
      <c r="A540" s="19" t="str">
        <f ca="1">IF(ISNUMBER(Lois_Levees!AS537),Lois_Levees!AS537,IF(A539&lt;720,720,""))</f>
        <v/>
      </c>
      <c r="B540" s="19" t="str">
        <f ca="1">IF(ISNUMBER(Lois_Levees!AT537),Lois_Levees!AT537*0.001,IF(A540=720,0,""))</f>
        <v/>
      </c>
    </row>
    <row r="541" spans="1:2" x14ac:dyDescent="0.3">
      <c r="A541" s="19" t="str">
        <f ca="1">IF(ISNUMBER(Lois_Levees!AS538),Lois_Levees!AS538,IF(A540&lt;720,720,""))</f>
        <v/>
      </c>
      <c r="B541" s="19" t="str">
        <f ca="1">IF(ISNUMBER(Lois_Levees!AT538),Lois_Levees!AT538*0.001,IF(A541=720,0,""))</f>
        <v/>
      </c>
    </row>
    <row r="542" spans="1:2" x14ac:dyDescent="0.3">
      <c r="A542" s="19" t="str">
        <f ca="1">IF(ISNUMBER(Lois_Levees!AS539),Lois_Levees!AS539,IF(A541&lt;720,720,""))</f>
        <v/>
      </c>
      <c r="B542" s="19" t="str">
        <f ca="1">IF(ISNUMBER(Lois_Levees!AT539),Lois_Levees!AT539*0.001,IF(A542=720,0,""))</f>
        <v/>
      </c>
    </row>
    <row r="543" spans="1:2" x14ac:dyDescent="0.3">
      <c r="A543" s="19" t="str">
        <f ca="1">IF(ISNUMBER(Lois_Levees!AS540),Lois_Levees!AS540,IF(A542&lt;720,720,""))</f>
        <v/>
      </c>
      <c r="B543" s="19" t="str">
        <f ca="1">IF(ISNUMBER(Lois_Levees!AT540),Lois_Levees!AT540*0.001,IF(A543=720,0,""))</f>
        <v/>
      </c>
    </row>
    <row r="544" spans="1:2" x14ac:dyDescent="0.3">
      <c r="A544" s="19" t="str">
        <f ca="1">IF(ISNUMBER(Lois_Levees!AS541),Lois_Levees!AS541,IF(A543&lt;720,720,""))</f>
        <v/>
      </c>
      <c r="B544" s="19" t="str">
        <f ca="1">IF(ISNUMBER(Lois_Levees!AT541),Lois_Levees!AT541*0.001,IF(A544=720,0,""))</f>
        <v/>
      </c>
    </row>
    <row r="545" spans="1:2" x14ac:dyDescent="0.3">
      <c r="A545" s="19" t="str">
        <f ca="1">IF(ISNUMBER(Lois_Levees!AS542),Lois_Levees!AS542,IF(A544&lt;720,720,""))</f>
        <v/>
      </c>
      <c r="B545" s="19" t="str">
        <f ca="1">IF(ISNUMBER(Lois_Levees!AT542),Lois_Levees!AT542*0.001,IF(A545=720,0,""))</f>
        <v/>
      </c>
    </row>
    <row r="546" spans="1:2" x14ac:dyDescent="0.3">
      <c r="A546" s="19" t="str">
        <f ca="1">IF(ISNUMBER(Lois_Levees!AS543),Lois_Levees!AS543,IF(A545&lt;720,720,""))</f>
        <v/>
      </c>
      <c r="B546" s="19" t="str">
        <f ca="1">IF(ISNUMBER(Lois_Levees!AT543),Lois_Levees!AT543*0.001,IF(A546=720,0,""))</f>
        <v/>
      </c>
    </row>
    <row r="547" spans="1:2" x14ac:dyDescent="0.3">
      <c r="A547" s="19" t="str">
        <f ca="1">IF(ISNUMBER(Lois_Levees!AS544),Lois_Levees!AS544,IF(A546&lt;720,720,""))</f>
        <v/>
      </c>
      <c r="B547" s="19" t="str">
        <f ca="1">IF(ISNUMBER(Lois_Levees!AT544),Lois_Levees!AT544*0.001,IF(A547=720,0,""))</f>
        <v/>
      </c>
    </row>
    <row r="548" spans="1:2" x14ac:dyDescent="0.3">
      <c r="A548" s="19" t="str">
        <f ca="1">IF(ISNUMBER(Lois_Levees!AS545),Lois_Levees!AS545,IF(A547&lt;720,720,""))</f>
        <v/>
      </c>
      <c r="B548" s="19" t="str">
        <f ca="1">IF(ISNUMBER(Lois_Levees!AT545),Lois_Levees!AT545*0.001,IF(A548=720,0,""))</f>
        <v/>
      </c>
    </row>
    <row r="549" spans="1:2" x14ac:dyDescent="0.3">
      <c r="A549" s="19" t="str">
        <f ca="1">IF(ISNUMBER(Lois_Levees!AS546),Lois_Levees!AS546,IF(A548&lt;720,720,""))</f>
        <v/>
      </c>
      <c r="B549" s="19" t="str">
        <f ca="1">IF(ISNUMBER(Lois_Levees!AT546),Lois_Levees!AT546*0.001,IF(A549=720,0,""))</f>
        <v/>
      </c>
    </row>
    <row r="550" spans="1:2" x14ac:dyDescent="0.3">
      <c r="A550" s="19" t="str">
        <f ca="1">IF(ISNUMBER(Lois_Levees!AS547),Lois_Levees!AS547,IF(A549&lt;720,720,""))</f>
        <v/>
      </c>
      <c r="B550" s="19" t="str">
        <f ca="1">IF(ISNUMBER(Lois_Levees!AT547),Lois_Levees!AT547*0.001,IF(A550=720,0,""))</f>
        <v/>
      </c>
    </row>
    <row r="551" spans="1:2" x14ac:dyDescent="0.3">
      <c r="A551" s="19" t="str">
        <f ca="1">IF(ISNUMBER(Lois_Levees!AS548),Lois_Levees!AS548,IF(A550&lt;720,720,""))</f>
        <v/>
      </c>
      <c r="B551" s="19" t="str">
        <f ca="1">IF(ISNUMBER(Lois_Levees!AT548),Lois_Levees!AT548*0.001,IF(A551=720,0,""))</f>
        <v/>
      </c>
    </row>
    <row r="552" spans="1:2" x14ac:dyDescent="0.3">
      <c r="A552" s="19" t="str">
        <f ca="1">IF(ISNUMBER(Lois_Levees!AS549),Lois_Levees!AS549,IF(A551&lt;720,720,""))</f>
        <v/>
      </c>
      <c r="B552" s="19" t="str">
        <f ca="1">IF(ISNUMBER(Lois_Levees!AT549),Lois_Levees!AT549*0.001,IF(A552=720,0,""))</f>
        <v/>
      </c>
    </row>
    <row r="553" spans="1:2" x14ac:dyDescent="0.3">
      <c r="A553" s="19" t="str">
        <f ca="1">IF(ISNUMBER(Lois_Levees!AS550),Lois_Levees!AS550,IF(A552&lt;720,720,""))</f>
        <v/>
      </c>
      <c r="B553" s="19" t="str">
        <f ca="1">IF(ISNUMBER(Lois_Levees!AT550),Lois_Levees!AT550*0.001,IF(A553=720,0,""))</f>
        <v/>
      </c>
    </row>
    <row r="554" spans="1:2" x14ac:dyDescent="0.3">
      <c r="A554" s="19" t="str">
        <f ca="1">IF(ISNUMBER(Lois_Levees!AS551),Lois_Levees!AS551,IF(A553&lt;720,720,""))</f>
        <v/>
      </c>
      <c r="B554" s="19" t="str">
        <f ca="1">IF(ISNUMBER(Lois_Levees!AT551),Lois_Levees!AT551*0.001,IF(A554=720,0,""))</f>
        <v/>
      </c>
    </row>
    <row r="555" spans="1:2" x14ac:dyDescent="0.3">
      <c r="A555" s="19" t="str">
        <f ca="1">IF(ISNUMBER(Lois_Levees!AS552),Lois_Levees!AS552,IF(A554&lt;720,720,""))</f>
        <v/>
      </c>
      <c r="B555" s="19" t="str">
        <f ca="1">IF(ISNUMBER(Lois_Levees!AT552),Lois_Levees!AT552*0.001,IF(A555=720,0,""))</f>
        <v/>
      </c>
    </row>
    <row r="556" spans="1:2" x14ac:dyDescent="0.3">
      <c r="A556" s="19" t="str">
        <f ca="1">IF(ISNUMBER(Lois_Levees!AS553),Lois_Levees!AS553,IF(A555&lt;720,720,""))</f>
        <v/>
      </c>
      <c r="B556" s="19" t="str">
        <f ca="1">IF(ISNUMBER(Lois_Levees!AT553),Lois_Levees!AT553*0.001,IF(A556=720,0,""))</f>
        <v/>
      </c>
    </row>
    <row r="557" spans="1:2" x14ac:dyDescent="0.3">
      <c r="A557" s="19" t="str">
        <f ca="1">IF(ISNUMBER(Lois_Levees!AS554),Lois_Levees!AS554,IF(A556&lt;720,720,""))</f>
        <v/>
      </c>
      <c r="B557" s="19" t="str">
        <f ca="1">IF(ISNUMBER(Lois_Levees!AT554),Lois_Levees!AT554*0.001,IF(A557=720,0,""))</f>
        <v/>
      </c>
    </row>
    <row r="558" spans="1:2" x14ac:dyDescent="0.3">
      <c r="A558" s="19" t="str">
        <f ca="1">IF(ISNUMBER(Lois_Levees!AS555),Lois_Levees!AS555,IF(A557&lt;720,720,""))</f>
        <v/>
      </c>
      <c r="B558" s="19" t="str">
        <f ca="1">IF(ISNUMBER(Lois_Levees!AT555),Lois_Levees!AT555*0.001,IF(A558=720,0,""))</f>
        <v/>
      </c>
    </row>
    <row r="559" spans="1:2" x14ac:dyDescent="0.3">
      <c r="A559" s="19" t="str">
        <f ca="1">IF(ISNUMBER(Lois_Levees!AS556),Lois_Levees!AS556,IF(A558&lt;720,720,""))</f>
        <v/>
      </c>
      <c r="B559" s="19" t="str">
        <f ca="1">IF(ISNUMBER(Lois_Levees!AT556),Lois_Levees!AT556*0.001,IF(A559=720,0,""))</f>
        <v/>
      </c>
    </row>
    <row r="560" spans="1:2" x14ac:dyDescent="0.3">
      <c r="A560" s="19" t="str">
        <f ca="1">IF(ISNUMBER(Lois_Levees!AS557),Lois_Levees!AS557,IF(A559&lt;720,720,""))</f>
        <v/>
      </c>
      <c r="B560" s="19" t="str">
        <f ca="1">IF(ISNUMBER(Lois_Levees!AT557),Lois_Levees!AT557*0.001,IF(A560=720,0,""))</f>
        <v/>
      </c>
    </row>
    <row r="561" spans="1:2" x14ac:dyDescent="0.3">
      <c r="A561" s="19" t="str">
        <f ca="1">IF(ISNUMBER(Lois_Levees!AS558),Lois_Levees!AS558,IF(A560&lt;720,720,""))</f>
        <v/>
      </c>
      <c r="B561" s="19" t="str">
        <f ca="1">IF(ISNUMBER(Lois_Levees!AT558),Lois_Levees!AT558*0.001,IF(A561=720,0,""))</f>
        <v/>
      </c>
    </row>
    <row r="562" spans="1:2" x14ac:dyDescent="0.3">
      <c r="A562" s="19" t="str">
        <f ca="1">IF(ISNUMBER(Lois_Levees!AS559),Lois_Levees!AS559,IF(A561&lt;720,720,""))</f>
        <v/>
      </c>
      <c r="B562" s="19" t="str">
        <f ca="1">IF(ISNUMBER(Lois_Levees!AT559),Lois_Levees!AT559*0.001,IF(A562=720,0,""))</f>
        <v/>
      </c>
    </row>
    <row r="563" spans="1:2" x14ac:dyDescent="0.3">
      <c r="A563" s="19" t="str">
        <f ca="1">IF(ISNUMBER(Lois_Levees!AS560),Lois_Levees!AS560,IF(A562&lt;720,720,""))</f>
        <v/>
      </c>
      <c r="B563" s="19" t="str">
        <f ca="1">IF(ISNUMBER(Lois_Levees!AT560),Lois_Levees!AT560*0.001,IF(A563=720,0,""))</f>
        <v/>
      </c>
    </row>
    <row r="564" spans="1:2" x14ac:dyDescent="0.3">
      <c r="A564" s="19" t="str">
        <f ca="1">IF(ISNUMBER(Lois_Levees!AS561),Lois_Levees!AS561,IF(A563&lt;720,720,""))</f>
        <v/>
      </c>
      <c r="B564" s="19" t="str">
        <f ca="1">IF(ISNUMBER(Lois_Levees!AT561),Lois_Levees!AT561*0.001,IF(A564=720,0,""))</f>
        <v/>
      </c>
    </row>
    <row r="565" spans="1:2" x14ac:dyDescent="0.3">
      <c r="A565" s="19" t="str">
        <f ca="1">IF(ISNUMBER(Lois_Levees!AS562),Lois_Levees!AS562,IF(A564&lt;720,720,""))</f>
        <v/>
      </c>
      <c r="B565" s="19" t="str">
        <f ca="1">IF(ISNUMBER(Lois_Levees!AT562),Lois_Levees!AT562*0.001,IF(A565=720,0,""))</f>
        <v/>
      </c>
    </row>
    <row r="566" spans="1:2" x14ac:dyDescent="0.3">
      <c r="A566" s="19" t="str">
        <f ca="1">IF(ISNUMBER(Lois_Levees!AS563),Lois_Levees!AS563,IF(A565&lt;720,720,""))</f>
        <v/>
      </c>
      <c r="B566" s="19" t="str">
        <f ca="1">IF(ISNUMBER(Lois_Levees!AT563),Lois_Levees!AT563*0.001,IF(A566=720,0,""))</f>
        <v/>
      </c>
    </row>
    <row r="567" spans="1:2" x14ac:dyDescent="0.3">
      <c r="A567" s="19" t="str">
        <f ca="1">IF(ISNUMBER(Lois_Levees!AS564),Lois_Levees!AS564,IF(A566&lt;720,720,""))</f>
        <v/>
      </c>
      <c r="B567" s="19" t="str">
        <f ca="1">IF(ISNUMBER(Lois_Levees!AT564),Lois_Levees!AT564*0.001,IF(A567=720,0,""))</f>
        <v/>
      </c>
    </row>
    <row r="568" spans="1:2" x14ac:dyDescent="0.3">
      <c r="A568" s="19" t="str">
        <f ca="1">IF(ISNUMBER(Lois_Levees!AS565),Lois_Levees!AS565,IF(A567&lt;720,720,""))</f>
        <v/>
      </c>
      <c r="B568" s="19" t="str">
        <f ca="1">IF(ISNUMBER(Lois_Levees!AT565),Lois_Levees!AT565*0.001,IF(A568=720,0,""))</f>
        <v/>
      </c>
    </row>
    <row r="569" spans="1:2" x14ac:dyDescent="0.3">
      <c r="A569" s="19" t="str">
        <f ca="1">IF(ISNUMBER(Lois_Levees!AS566),Lois_Levees!AS566,IF(A568&lt;720,720,""))</f>
        <v/>
      </c>
      <c r="B569" s="19" t="str">
        <f ca="1">IF(ISNUMBER(Lois_Levees!AT566),Lois_Levees!AT566*0.001,IF(A569=720,0,""))</f>
        <v/>
      </c>
    </row>
    <row r="570" spans="1:2" x14ac:dyDescent="0.3">
      <c r="A570" s="19" t="str">
        <f ca="1">IF(ISNUMBER(Lois_Levees!AS567),Lois_Levees!AS567,IF(A569&lt;720,720,""))</f>
        <v/>
      </c>
      <c r="B570" s="19" t="str">
        <f ca="1">IF(ISNUMBER(Lois_Levees!AT567),Lois_Levees!AT567*0.001,IF(A570=720,0,""))</f>
        <v/>
      </c>
    </row>
    <row r="571" spans="1:2" x14ac:dyDescent="0.3">
      <c r="A571" s="19" t="str">
        <f ca="1">IF(ISNUMBER(Lois_Levees!AS568),Lois_Levees!AS568,IF(A570&lt;720,720,""))</f>
        <v/>
      </c>
      <c r="B571" s="19" t="str">
        <f ca="1">IF(ISNUMBER(Lois_Levees!AT568),Lois_Levees!AT568*0.001,IF(A571=720,0,""))</f>
        <v/>
      </c>
    </row>
    <row r="572" spans="1:2" x14ac:dyDescent="0.3">
      <c r="A572" s="19" t="str">
        <f ca="1">IF(ISNUMBER(Lois_Levees!AS569),Lois_Levees!AS569,IF(A571&lt;720,720,""))</f>
        <v/>
      </c>
      <c r="B572" s="19" t="str">
        <f ca="1">IF(ISNUMBER(Lois_Levees!AT569),Lois_Levees!AT569*0.001,IF(A572=720,0,""))</f>
        <v/>
      </c>
    </row>
    <row r="573" spans="1:2" x14ac:dyDescent="0.3">
      <c r="A573" s="19" t="str">
        <f ca="1">IF(ISNUMBER(Lois_Levees!AS570),Lois_Levees!AS570,IF(A572&lt;720,720,""))</f>
        <v/>
      </c>
      <c r="B573" s="19" t="str">
        <f ca="1">IF(ISNUMBER(Lois_Levees!AT570),Lois_Levees!AT570*0.001,IF(A573=720,0,""))</f>
        <v/>
      </c>
    </row>
    <row r="574" spans="1:2" x14ac:dyDescent="0.3">
      <c r="A574" s="19" t="str">
        <f ca="1">IF(ISNUMBER(Lois_Levees!AS571),Lois_Levees!AS571,IF(A573&lt;720,720,""))</f>
        <v/>
      </c>
      <c r="B574" s="19" t="str">
        <f ca="1">IF(ISNUMBER(Lois_Levees!AT571),Lois_Levees!AT571*0.001,IF(A574=720,0,""))</f>
        <v/>
      </c>
    </row>
    <row r="575" spans="1:2" x14ac:dyDescent="0.3">
      <c r="A575" s="19" t="str">
        <f ca="1">IF(ISNUMBER(Lois_Levees!AS572),Lois_Levees!AS572,IF(A574&lt;720,720,""))</f>
        <v/>
      </c>
      <c r="B575" s="19" t="str">
        <f ca="1">IF(ISNUMBER(Lois_Levees!AT572),Lois_Levees!AT572*0.001,IF(A575=720,0,""))</f>
        <v/>
      </c>
    </row>
    <row r="576" spans="1:2" x14ac:dyDescent="0.3">
      <c r="A576" s="19" t="str">
        <f ca="1">IF(ISNUMBER(Lois_Levees!AS573),Lois_Levees!AS573,IF(A575&lt;720,720,""))</f>
        <v/>
      </c>
      <c r="B576" s="19" t="str">
        <f ca="1">IF(ISNUMBER(Lois_Levees!AT573),Lois_Levees!AT573*0.001,IF(A576=720,0,""))</f>
        <v/>
      </c>
    </row>
    <row r="577" spans="1:2" x14ac:dyDescent="0.3">
      <c r="A577" s="19" t="str">
        <f ca="1">IF(ISNUMBER(Lois_Levees!AS574),Lois_Levees!AS574,IF(A576&lt;720,720,""))</f>
        <v/>
      </c>
      <c r="B577" s="19" t="str">
        <f ca="1">IF(ISNUMBER(Lois_Levees!AT574),Lois_Levees!AT574*0.001,IF(A577=720,0,""))</f>
        <v/>
      </c>
    </row>
    <row r="578" spans="1:2" x14ac:dyDescent="0.3">
      <c r="A578" s="19" t="str">
        <f ca="1">IF(ISNUMBER(Lois_Levees!AS575),Lois_Levees!AS575,IF(A577&lt;720,720,""))</f>
        <v/>
      </c>
      <c r="B578" s="19" t="str">
        <f ca="1">IF(ISNUMBER(Lois_Levees!AT575),Lois_Levees!AT575*0.001,IF(A578=720,0,""))</f>
        <v/>
      </c>
    </row>
    <row r="579" spans="1:2" x14ac:dyDescent="0.3">
      <c r="A579" s="19" t="str">
        <f ca="1">IF(ISNUMBER(Lois_Levees!AS576),Lois_Levees!AS576,IF(A578&lt;720,720,""))</f>
        <v/>
      </c>
      <c r="B579" s="19" t="str">
        <f ca="1">IF(ISNUMBER(Lois_Levees!AT576),Lois_Levees!AT576*0.001,IF(A579=720,0,""))</f>
        <v/>
      </c>
    </row>
    <row r="580" spans="1:2" x14ac:dyDescent="0.3">
      <c r="A580" s="19" t="str">
        <f ca="1">IF(ISNUMBER(Lois_Levees!AS577),Lois_Levees!AS577,IF(A579&lt;720,720,""))</f>
        <v/>
      </c>
      <c r="B580" s="19" t="str">
        <f ca="1">IF(ISNUMBER(Lois_Levees!AT577),Lois_Levees!AT577*0.001,IF(A580=720,0,""))</f>
        <v/>
      </c>
    </row>
    <row r="581" spans="1:2" x14ac:dyDescent="0.3">
      <c r="A581" s="19" t="str">
        <f ca="1">IF(ISNUMBER(Lois_Levees!AS578),Lois_Levees!AS578,IF(A580&lt;720,720,""))</f>
        <v/>
      </c>
      <c r="B581" s="19" t="str">
        <f ca="1">IF(ISNUMBER(Lois_Levees!AT578),Lois_Levees!AT578*0.001,IF(A581=720,0,""))</f>
        <v/>
      </c>
    </row>
    <row r="582" spans="1:2" x14ac:dyDescent="0.3">
      <c r="A582" s="19" t="str">
        <f ca="1">IF(ISNUMBER(Lois_Levees!AS579),Lois_Levees!AS579,IF(A581&lt;720,720,""))</f>
        <v/>
      </c>
      <c r="B582" s="19" t="str">
        <f ca="1">IF(ISNUMBER(Lois_Levees!AT579),Lois_Levees!AT579*0.001,IF(A582=720,0,""))</f>
        <v/>
      </c>
    </row>
    <row r="583" spans="1:2" x14ac:dyDescent="0.3">
      <c r="A583" s="19" t="str">
        <f ca="1">IF(ISNUMBER(Lois_Levees!AS580),Lois_Levees!AS580,IF(A582&lt;720,720,""))</f>
        <v/>
      </c>
      <c r="B583" s="19" t="str">
        <f ca="1">IF(ISNUMBER(Lois_Levees!AT580),Lois_Levees!AT580*0.001,IF(A583=720,0,""))</f>
        <v/>
      </c>
    </row>
    <row r="584" spans="1:2" x14ac:dyDescent="0.3">
      <c r="A584" s="19" t="str">
        <f ca="1">IF(ISNUMBER(Lois_Levees!AS581),Lois_Levees!AS581,IF(A583&lt;720,720,""))</f>
        <v/>
      </c>
      <c r="B584" s="19" t="str">
        <f ca="1">IF(ISNUMBER(Lois_Levees!AT581),Lois_Levees!AT581*0.001,IF(A584=720,0,""))</f>
        <v/>
      </c>
    </row>
    <row r="585" spans="1:2" x14ac:dyDescent="0.3">
      <c r="A585" s="19" t="str">
        <f ca="1">IF(ISNUMBER(Lois_Levees!AS582),Lois_Levees!AS582,IF(A584&lt;720,720,""))</f>
        <v/>
      </c>
      <c r="B585" s="19" t="str">
        <f ca="1">IF(ISNUMBER(Lois_Levees!AT582),Lois_Levees!AT582*0.001,IF(A585=720,0,""))</f>
        <v/>
      </c>
    </row>
    <row r="586" spans="1:2" x14ac:dyDescent="0.3">
      <c r="A586" s="19" t="str">
        <f ca="1">IF(ISNUMBER(Lois_Levees!AS583),Lois_Levees!AS583,IF(A585&lt;720,720,""))</f>
        <v/>
      </c>
      <c r="B586" s="19" t="str">
        <f ca="1">IF(ISNUMBER(Lois_Levees!AT583),Lois_Levees!AT583*0.001,IF(A586=720,0,""))</f>
        <v/>
      </c>
    </row>
    <row r="587" spans="1:2" x14ac:dyDescent="0.3">
      <c r="A587" s="19" t="str">
        <f ca="1">IF(ISNUMBER(Lois_Levees!AS584),Lois_Levees!AS584,IF(A586&lt;720,720,""))</f>
        <v/>
      </c>
      <c r="B587" s="19" t="str">
        <f ca="1">IF(ISNUMBER(Lois_Levees!AT584),Lois_Levees!AT584*0.001,IF(A587=720,0,""))</f>
        <v/>
      </c>
    </row>
    <row r="588" spans="1:2" x14ac:dyDescent="0.3">
      <c r="A588" s="19" t="str">
        <f ca="1">IF(ISNUMBER(Lois_Levees!AS585),Lois_Levees!AS585,IF(A587&lt;720,720,""))</f>
        <v/>
      </c>
      <c r="B588" s="19" t="str">
        <f ca="1">IF(ISNUMBER(Lois_Levees!AT585),Lois_Levees!AT585*0.001,IF(A588=720,0,""))</f>
        <v/>
      </c>
    </row>
    <row r="589" spans="1:2" x14ac:dyDescent="0.3">
      <c r="A589" s="19" t="str">
        <f ca="1">IF(ISNUMBER(Lois_Levees!AS586),Lois_Levees!AS586,IF(A588&lt;720,720,""))</f>
        <v/>
      </c>
      <c r="B589" s="19" t="str">
        <f ca="1">IF(ISNUMBER(Lois_Levees!AT586),Lois_Levees!AT586*0.001,IF(A589=720,0,""))</f>
        <v/>
      </c>
    </row>
    <row r="590" spans="1:2" x14ac:dyDescent="0.3">
      <c r="A590" s="19" t="str">
        <f ca="1">IF(ISNUMBER(Lois_Levees!AS587),Lois_Levees!AS587,IF(A589&lt;720,720,""))</f>
        <v/>
      </c>
      <c r="B590" s="19" t="str">
        <f ca="1">IF(ISNUMBER(Lois_Levees!AT587),Lois_Levees!AT587*0.001,IF(A590=720,0,""))</f>
        <v/>
      </c>
    </row>
    <row r="591" spans="1:2" x14ac:dyDescent="0.3">
      <c r="A591" s="19" t="str">
        <f ca="1">IF(ISNUMBER(Lois_Levees!AS588),Lois_Levees!AS588,IF(A590&lt;720,720,""))</f>
        <v/>
      </c>
      <c r="B591" s="19" t="str">
        <f ca="1">IF(ISNUMBER(Lois_Levees!AT588),Lois_Levees!AT588*0.001,IF(A591=720,0,""))</f>
        <v/>
      </c>
    </row>
    <row r="592" spans="1:2" x14ac:dyDescent="0.3">
      <c r="A592" s="19" t="str">
        <f ca="1">IF(ISNUMBER(Lois_Levees!AS589),Lois_Levees!AS589,IF(A591&lt;720,720,""))</f>
        <v/>
      </c>
      <c r="B592" s="19" t="str">
        <f ca="1">IF(ISNUMBER(Lois_Levees!AT589),Lois_Levees!AT589*0.001,IF(A592=720,0,""))</f>
        <v/>
      </c>
    </row>
    <row r="593" spans="1:2" x14ac:dyDescent="0.3">
      <c r="A593" s="19" t="str">
        <f ca="1">IF(ISNUMBER(Lois_Levees!AS590),Lois_Levees!AS590,IF(A592&lt;720,720,""))</f>
        <v/>
      </c>
      <c r="B593" s="19" t="str">
        <f ca="1">IF(ISNUMBER(Lois_Levees!AT590),Lois_Levees!AT590*0.001,IF(A593=720,0,""))</f>
        <v/>
      </c>
    </row>
    <row r="594" spans="1:2" x14ac:dyDescent="0.3">
      <c r="A594" s="19" t="str">
        <f ca="1">IF(ISNUMBER(Lois_Levees!AS591),Lois_Levees!AS591,IF(A593&lt;720,720,""))</f>
        <v/>
      </c>
      <c r="B594" s="19" t="str">
        <f ca="1">IF(ISNUMBER(Lois_Levees!AT591),Lois_Levees!AT591*0.001,IF(A594=720,0,""))</f>
        <v/>
      </c>
    </row>
    <row r="595" spans="1:2" x14ac:dyDescent="0.3">
      <c r="A595" s="19" t="str">
        <f ca="1">IF(ISNUMBER(Lois_Levees!AS592),Lois_Levees!AS592,IF(A594&lt;720,720,""))</f>
        <v/>
      </c>
      <c r="B595" s="19" t="str">
        <f ca="1">IF(ISNUMBER(Lois_Levees!AT592),Lois_Levees!AT592*0.001,IF(A595=720,0,""))</f>
        <v/>
      </c>
    </row>
    <row r="596" spans="1:2" x14ac:dyDescent="0.3">
      <c r="A596" s="19" t="str">
        <f ca="1">IF(ISNUMBER(Lois_Levees!AS593),Lois_Levees!AS593,IF(A595&lt;720,720,""))</f>
        <v/>
      </c>
      <c r="B596" s="19" t="str">
        <f ca="1">IF(ISNUMBER(Lois_Levees!AT593),Lois_Levees!AT593*0.001,IF(A596=720,0,""))</f>
        <v/>
      </c>
    </row>
    <row r="597" spans="1:2" x14ac:dyDescent="0.3">
      <c r="A597" s="19" t="str">
        <f ca="1">IF(ISNUMBER(Lois_Levees!AS594),Lois_Levees!AS594,IF(A596&lt;720,720,""))</f>
        <v/>
      </c>
      <c r="B597" s="19" t="str">
        <f ca="1">IF(ISNUMBER(Lois_Levees!AT594),Lois_Levees!AT594*0.001,IF(A597=720,0,""))</f>
        <v/>
      </c>
    </row>
    <row r="598" spans="1:2" x14ac:dyDescent="0.3">
      <c r="A598" s="19" t="str">
        <f ca="1">IF(ISNUMBER(Lois_Levees!AS595),Lois_Levees!AS595,IF(A597&lt;720,720,""))</f>
        <v/>
      </c>
      <c r="B598" s="19" t="str">
        <f ca="1">IF(ISNUMBER(Lois_Levees!AT595),Lois_Levees!AT595*0.001,IF(A598=720,0,""))</f>
        <v/>
      </c>
    </row>
    <row r="599" spans="1:2" x14ac:dyDescent="0.3">
      <c r="A599" s="19" t="str">
        <f ca="1">IF(ISNUMBER(Lois_Levees!AS596),Lois_Levees!AS596,IF(A598&lt;720,720,""))</f>
        <v/>
      </c>
      <c r="B599" s="19" t="str">
        <f ca="1">IF(ISNUMBER(Lois_Levees!AT596),Lois_Levees!AT596*0.001,IF(A599=720,0,""))</f>
        <v/>
      </c>
    </row>
    <row r="600" spans="1:2" x14ac:dyDescent="0.3">
      <c r="A600" s="19" t="str">
        <f ca="1">IF(ISNUMBER(Lois_Levees!AS597),Lois_Levees!AS597,IF(A599&lt;720,720,""))</f>
        <v/>
      </c>
      <c r="B600" s="19" t="str">
        <f ca="1">IF(ISNUMBER(Lois_Levees!AT597),Lois_Levees!AT597*0.001,IF(A600=720,0,""))</f>
        <v/>
      </c>
    </row>
    <row r="601" spans="1:2" x14ac:dyDescent="0.3">
      <c r="A601" s="19" t="str">
        <f ca="1">IF(ISNUMBER(Lois_Levees!AS598),Lois_Levees!AS598,IF(A600&lt;720,720,""))</f>
        <v/>
      </c>
      <c r="B601" s="19" t="str">
        <f ca="1">IF(ISNUMBER(Lois_Levees!AT598),Lois_Levees!AT598*0.001,IF(A601=720,0,""))</f>
        <v/>
      </c>
    </row>
    <row r="602" spans="1:2" x14ac:dyDescent="0.3">
      <c r="A602" s="19" t="str">
        <f ca="1">IF(ISNUMBER(Lois_Levees!AS599),Lois_Levees!AS599,IF(A601&lt;720,720,""))</f>
        <v/>
      </c>
      <c r="B602" s="19" t="str">
        <f ca="1">IF(ISNUMBER(Lois_Levees!AT599),Lois_Levees!AT599*0.001,IF(A602=720,0,""))</f>
        <v/>
      </c>
    </row>
    <row r="603" spans="1:2" x14ac:dyDescent="0.3">
      <c r="A603" s="19" t="str">
        <f ca="1">IF(ISNUMBER(Lois_Levees!AS600),Lois_Levees!AS600,IF(A602&lt;720,720,""))</f>
        <v/>
      </c>
      <c r="B603" s="19" t="str">
        <f ca="1">IF(ISNUMBER(Lois_Levees!AT600),Lois_Levees!AT600*0.001,IF(A603=720,0,""))</f>
        <v/>
      </c>
    </row>
    <row r="604" spans="1:2" x14ac:dyDescent="0.3">
      <c r="A604" s="19" t="str">
        <f ca="1">IF(ISNUMBER(Lois_Levees!AS601),Lois_Levees!AS601,IF(A603&lt;720,720,""))</f>
        <v/>
      </c>
      <c r="B604" s="19" t="str">
        <f ca="1">IF(ISNUMBER(Lois_Levees!AT601),Lois_Levees!AT601*0.001,IF(A604=720,0,""))</f>
        <v/>
      </c>
    </row>
    <row r="605" spans="1:2" x14ac:dyDescent="0.3">
      <c r="A605" s="19" t="str">
        <f ca="1">IF(ISNUMBER(Lois_Levees!AS602),Lois_Levees!AS602,IF(A604&lt;720,720,""))</f>
        <v/>
      </c>
      <c r="B605" s="19" t="str">
        <f ca="1">IF(ISNUMBER(Lois_Levees!AT602),Lois_Levees!AT602*0.001,IF(A605=720,0,""))</f>
        <v/>
      </c>
    </row>
    <row r="606" spans="1:2" x14ac:dyDescent="0.3">
      <c r="A606" s="19" t="str">
        <f ca="1">IF(ISNUMBER(Lois_Levees!AS603),Lois_Levees!AS603,IF(A605&lt;720,720,""))</f>
        <v/>
      </c>
      <c r="B606" s="19" t="str">
        <f ca="1">IF(ISNUMBER(Lois_Levees!AT603),Lois_Levees!AT603*0.001,IF(A606=720,0,""))</f>
        <v/>
      </c>
    </row>
    <row r="607" spans="1:2" x14ac:dyDescent="0.3">
      <c r="A607" s="19" t="str">
        <f ca="1">IF(ISNUMBER(Lois_Levees!AS604),Lois_Levees!AS604,IF(A606&lt;720,720,""))</f>
        <v/>
      </c>
      <c r="B607" s="19" t="str">
        <f ca="1">IF(ISNUMBER(Lois_Levees!AT604),Lois_Levees!AT604*0.001,IF(A607=720,0,""))</f>
        <v/>
      </c>
    </row>
    <row r="608" spans="1:2" x14ac:dyDescent="0.3">
      <c r="A608" s="19" t="str">
        <f ca="1">IF(ISNUMBER(Lois_Levees!AS605),Lois_Levees!AS605,IF(A607&lt;720,720,""))</f>
        <v/>
      </c>
      <c r="B608" s="19" t="str">
        <f ca="1">IF(ISNUMBER(Lois_Levees!AT605),Lois_Levees!AT605*0.001,IF(A608=720,0,""))</f>
        <v/>
      </c>
    </row>
    <row r="609" spans="1:2" x14ac:dyDescent="0.3">
      <c r="A609" s="19" t="str">
        <f ca="1">IF(ISNUMBER(Lois_Levees!AS606),Lois_Levees!AS606,IF(A608&lt;720,720,""))</f>
        <v/>
      </c>
      <c r="B609" s="19" t="str">
        <f ca="1">IF(ISNUMBER(Lois_Levees!AT606),Lois_Levees!AT606*0.001,IF(A609=720,0,""))</f>
        <v/>
      </c>
    </row>
    <row r="610" spans="1:2" x14ac:dyDescent="0.3">
      <c r="A610" s="19" t="str">
        <f ca="1">IF(ISNUMBER(Lois_Levees!AS607),Lois_Levees!AS607,IF(A609&lt;720,720,""))</f>
        <v/>
      </c>
      <c r="B610" s="19" t="str">
        <f ca="1">IF(ISNUMBER(Lois_Levees!AT607),Lois_Levees!AT607*0.001,IF(A610=720,0,""))</f>
        <v/>
      </c>
    </row>
    <row r="611" spans="1:2" x14ac:dyDescent="0.3">
      <c r="A611" s="19" t="str">
        <f ca="1">IF(ISNUMBER(Lois_Levees!AS608),Lois_Levees!AS608,IF(A610&lt;720,720,""))</f>
        <v/>
      </c>
      <c r="B611" s="19" t="str">
        <f ca="1">IF(ISNUMBER(Lois_Levees!AT608),Lois_Levees!AT608*0.001,IF(A611=720,0,""))</f>
        <v/>
      </c>
    </row>
    <row r="612" spans="1:2" x14ac:dyDescent="0.3">
      <c r="A612" s="19" t="str">
        <f ca="1">IF(ISNUMBER(Lois_Levees!AS609),Lois_Levees!AS609,IF(A611&lt;720,720,""))</f>
        <v/>
      </c>
      <c r="B612" s="19" t="str">
        <f ca="1">IF(ISNUMBER(Lois_Levees!AT609),Lois_Levees!AT609*0.001,IF(A612=720,0,""))</f>
        <v/>
      </c>
    </row>
    <row r="613" spans="1:2" x14ac:dyDescent="0.3">
      <c r="A613" s="19" t="str">
        <f ca="1">IF(ISNUMBER(Lois_Levees!AS610),Lois_Levees!AS610,IF(A612&lt;720,720,""))</f>
        <v/>
      </c>
      <c r="B613" s="19" t="str">
        <f ca="1">IF(ISNUMBER(Lois_Levees!AT610),Lois_Levees!AT610*0.001,IF(A613=720,0,""))</f>
        <v/>
      </c>
    </row>
    <row r="614" spans="1:2" x14ac:dyDescent="0.3">
      <c r="A614" s="19" t="str">
        <f ca="1">IF(ISNUMBER(Lois_Levees!AS611),Lois_Levees!AS611,IF(A613&lt;720,720,""))</f>
        <v/>
      </c>
      <c r="B614" s="19" t="str">
        <f ca="1">IF(ISNUMBER(Lois_Levees!AT611),Lois_Levees!AT611*0.001,IF(A614=720,0,""))</f>
        <v/>
      </c>
    </row>
    <row r="615" spans="1:2" x14ac:dyDescent="0.3">
      <c r="A615" s="19" t="str">
        <f ca="1">IF(ISNUMBER(Lois_Levees!AS612),Lois_Levees!AS612,IF(A614&lt;720,720,""))</f>
        <v/>
      </c>
      <c r="B615" s="19" t="str">
        <f ca="1">IF(ISNUMBER(Lois_Levees!AT612),Lois_Levees!AT612*0.001,IF(A615=720,0,""))</f>
        <v/>
      </c>
    </row>
    <row r="616" spans="1:2" x14ac:dyDescent="0.3">
      <c r="A616" s="19" t="str">
        <f ca="1">IF(ISNUMBER(Lois_Levees!AS613),Lois_Levees!AS613,IF(A615&lt;720,720,""))</f>
        <v/>
      </c>
      <c r="B616" s="19" t="str">
        <f ca="1">IF(ISNUMBER(Lois_Levees!AT613),Lois_Levees!AT613*0.001,IF(A616=720,0,""))</f>
        <v/>
      </c>
    </row>
    <row r="617" spans="1:2" x14ac:dyDescent="0.3">
      <c r="A617" s="19" t="str">
        <f ca="1">IF(ISNUMBER(Lois_Levees!AS614),Lois_Levees!AS614,IF(A616&lt;720,720,""))</f>
        <v/>
      </c>
      <c r="B617" s="19" t="str">
        <f ca="1">IF(ISNUMBER(Lois_Levees!AT614),Lois_Levees!AT614*0.001,IF(A617=720,0,""))</f>
        <v/>
      </c>
    </row>
    <row r="618" spans="1:2" x14ac:dyDescent="0.3">
      <c r="A618" s="19" t="str">
        <f ca="1">IF(ISNUMBER(Lois_Levees!AS615),Lois_Levees!AS615,IF(A617&lt;720,720,""))</f>
        <v/>
      </c>
      <c r="B618" s="19" t="str">
        <f ca="1">IF(ISNUMBER(Lois_Levees!AT615),Lois_Levees!AT615*0.001,IF(A618=720,0,""))</f>
        <v/>
      </c>
    </row>
    <row r="619" spans="1:2" x14ac:dyDescent="0.3">
      <c r="A619" s="19" t="str">
        <f ca="1">IF(ISNUMBER(Lois_Levees!AS616),Lois_Levees!AS616,IF(A618&lt;720,720,""))</f>
        <v/>
      </c>
      <c r="B619" s="19" t="str">
        <f ca="1">IF(ISNUMBER(Lois_Levees!AT616),Lois_Levees!AT616*0.001,IF(A619=720,0,""))</f>
        <v/>
      </c>
    </row>
    <row r="620" spans="1:2" x14ac:dyDescent="0.3">
      <c r="A620" s="19" t="str">
        <f ca="1">IF(ISNUMBER(Lois_Levees!AS617),Lois_Levees!AS617,IF(A619&lt;720,720,""))</f>
        <v/>
      </c>
      <c r="B620" s="19" t="str">
        <f ca="1">IF(ISNUMBER(Lois_Levees!AT617),Lois_Levees!AT617*0.001,IF(A620=720,0,""))</f>
        <v/>
      </c>
    </row>
    <row r="621" spans="1:2" x14ac:dyDescent="0.3">
      <c r="A621" s="19" t="str">
        <f ca="1">IF(ISNUMBER(Lois_Levees!AS618),Lois_Levees!AS618,IF(A620&lt;720,720,""))</f>
        <v/>
      </c>
      <c r="B621" s="19" t="str">
        <f ca="1">IF(ISNUMBER(Lois_Levees!AT618),Lois_Levees!AT618*0.001,IF(A621=720,0,""))</f>
        <v/>
      </c>
    </row>
    <row r="622" spans="1:2" x14ac:dyDescent="0.3">
      <c r="A622" s="19" t="str">
        <f ca="1">IF(ISNUMBER(Lois_Levees!AS619),Lois_Levees!AS619,IF(A621&lt;720,720,""))</f>
        <v/>
      </c>
      <c r="B622" s="19" t="str">
        <f ca="1">IF(ISNUMBER(Lois_Levees!AT619),Lois_Levees!AT619*0.001,IF(A622=720,0,""))</f>
        <v/>
      </c>
    </row>
    <row r="623" spans="1:2" x14ac:dyDescent="0.3">
      <c r="A623" s="19" t="str">
        <f ca="1">IF(ISNUMBER(Lois_Levees!AS620),Lois_Levees!AS620,IF(A622&lt;720,720,""))</f>
        <v/>
      </c>
      <c r="B623" s="19" t="str">
        <f ca="1">IF(ISNUMBER(Lois_Levees!AT620),Lois_Levees!AT620*0.001,IF(A623=720,0,""))</f>
        <v/>
      </c>
    </row>
    <row r="624" spans="1:2" x14ac:dyDescent="0.3">
      <c r="A624" s="19" t="str">
        <f ca="1">IF(ISNUMBER(Lois_Levees!AS621),Lois_Levees!AS621,IF(A623&lt;720,720,""))</f>
        <v/>
      </c>
      <c r="B624" s="19" t="str">
        <f ca="1">IF(ISNUMBER(Lois_Levees!AT621),Lois_Levees!AT621*0.001,IF(A624=720,0,""))</f>
        <v/>
      </c>
    </row>
    <row r="625" spans="1:2" x14ac:dyDescent="0.3">
      <c r="A625" s="19" t="str">
        <f ca="1">IF(ISNUMBER(Lois_Levees!AS622),Lois_Levees!AS622,IF(A624&lt;720,720,""))</f>
        <v/>
      </c>
      <c r="B625" s="19" t="str">
        <f ca="1">IF(ISNUMBER(Lois_Levees!AT622),Lois_Levees!AT622*0.001,IF(A625=720,0,""))</f>
        <v/>
      </c>
    </row>
    <row r="626" spans="1:2" x14ac:dyDescent="0.3">
      <c r="A626" s="19" t="str">
        <f ca="1">IF(ISNUMBER(Lois_Levees!AS623),Lois_Levees!AS623,IF(A625&lt;720,720,""))</f>
        <v/>
      </c>
      <c r="B626" s="19" t="str">
        <f ca="1">IF(ISNUMBER(Lois_Levees!AT623),Lois_Levees!AT623*0.001,IF(A626=720,0,""))</f>
        <v/>
      </c>
    </row>
    <row r="627" spans="1:2" x14ac:dyDescent="0.3">
      <c r="A627" s="19" t="str">
        <f ca="1">IF(ISNUMBER(Lois_Levees!AS624),Lois_Levees!AS624,IF(A626&lt;720,720,""))</f>
        <v/>
      </c>
      <c r="B627" s="19" t="str">
        <f ca="1">IF(ISNUMBER(Lois_Levees!AT624),Lois_Levees!AT624*0.001,IF(A627=720,0,""))</f>
        <v/>
      </c>
    </row>
    <row r="628" spans="1:2" x14ac:dyDescent="0.3">
      <c r="A628" s="19" t="str">
        <f ca="1">IF(ISNUMBER(Lois_Levees!AS625),Lois_Levees!AS625,IF(A627&lt;720,720,""))</f>
        <v/>
      </c>
      <c r="B628" s="19" t="str">
        <f ca="1">IF(ISNUMBER(Lois_Levees!AT625),Lois_Levees!AT625*0.001,IF(A628=720,0,""))</f>
        <v/>
      </c>
    </row>
    <row r="629" spans="1:2" x14ac:dyDescent="0.3">
      <c r="A629" s="19" t="str">
        <f ca="1">IF(ISNUMBER(Lois_Levees!AS626),Lois_Levees!AS626,IF(A628&lt;720,720,""))</f>
        <v/>
      </c>
      <c r="B629" s="19" t="str">
        <f ca="1">IF(ISNUMBER(Lois_Levees!AT626),Lois_Levees!AT626*0.001,IF(A629=720,0,""))</f>
        <v/>
      </c>
    </row>
    <row r="630" spans="1:2" x14ac:dyDescent="0.3">
      <c r="A630" s="19" t="str">
        <f ca="1">IF(ISNUMBER(Lois_Levees!AS627),Lois_Levees!AS627,IF(A629&lt;720,720,""))</f>
        <v/>
      </c>
      <c r="B630" s="19" t="str">
        <f ca="1">IF(ISNUMBER(Lois_Levees!AT627),Lois_Levees!AT627*0.001,IF(A630=720,0,""))</f>
        <v/>
      </c>
    </row>
    <row r="631" spans="1:2" x14ac:dyDescent="0.3">
      <c r="A631" s="19" t="str">
        <f ca="1">IF(ISNUMBER(Lois_Levees!AS628),Lois_Levees!AS628,IF(A630&lt;720,720,""))</f>
        <v/>
      </c>
      <c r="B631" s="19" t="str">
        <f ca="1">IF(ISNUMBER(Lois_Levees!AT628),Lois_Levees!AT628*0.001,IF(A631=720,0,""))</f>
        <v/>
      </c>
    </row>
    <row r="632" spans="1:2" x14ac:dyDescent="0.3">
      <c r="A632" s="19" t="str">
        <f ca="1">IF(ISNUMBER(Lois_Levees!AS629),Lois_Levees!AS629,IF(A631&lt;720,720,""))</f>
        <v/>
      </c>
      <c r="B632" s="19" t="str">
        <f ca="1">IF(ISNUMBER(Lois_Levees!AT629),Lois_Levees!AT629*0.001,IF(A632=720,0,""))</f>
        <v/>
      </c>
    </row>
    <row r="633" spans="1:2" x14ac:dyDescent="0.3">
      <c r="A633" s="19" t="str">
        <f ca="1">IF(ISNUMBER(Lois_Levees!AS630),Lois_Levees!AS630,IF(A632&lt;720,720,""))</f>
        <v/>
      </c>
      <c r="B633" s="19" t="str">
        <f ca="1">IF(ISNUMBER(Lois_Levees!AT630),Lois_Levees!AT630*0.001,IF(A633=720,0,""))</f>
        <v/>
      </c>
    </row>
    <row r="634" spans="1:2" x14ac:dyDescent="0.3">
      <c r="A634" s="19" t="str">
        <f ca="1">IF(ISNUMBER(Lois_Levees!AS631),Lois_Levees!AS631,IF(A633&lt;720,720,""))</f>
        <v/>
      </c>
      <c r="B634" s="19" t="str">
        <f ca="1">IF(ISNUMBER(Lois_Levees!AT631),Lois_Levees!AT631*0.001,IF(A634=720,0,""))</f>
        <v/>
      </c>
    </row>
    <row r="635" spans="1:2" x14ac:dyDescent="0.3">
      <c r="A635" s="19" t="str">
        <f ca="1">IF(ISNUMBER(Lois_Levees!AS632),Lois_Levees!AS632,IF(A634&lt;720,720,""))</f>
        <v/>
      </c>
      <c r="B635" s="19" t="str">
        <f ca="1">IF(ISNUMBER(Lois_Levees!AT632),Lois_Levees!AT632*0.001,IF(A635=720,0,""))</f>
        <v/>
      </c>
    </row>
    <row r="636" spans="1:2" x14ac:dyDescent="0.3">
      <c r="A636" s="19" t="str">
        <f ca="1">IF(ISNUMBER(Lois_Levees!AS633),Lois_Levees!AS633,IF(A635&lt;720,720,""))</f>
        <v/>
      </c>
      <c r="B636" s="19" t="str">
        <f ca="1">IF(ISNUMBER(Lois_Levees!AT633),Lois_Levees!AT633*0.001,IF(A636=720,0,""))</f>
        <v/>
      </c>
    </row>
    <row r="637" spans="1:2" x14ac:dyDescent="0.3">
      <c r="A637" s="19" t="str">
        <f ca="1">IF(ISNUMBER(Lois_Levees!AS634),Lois_Levees!AS634,IF(A636&lt;720,720,""))</f>
        <v/>
      </c>
      <c r="B637" s="19" t="str">
        <f ca="1">IF(ISNUMBER(Lois_Levees!AT634),Lois_Levees!AT634*0.001,IF(A637=720,0,""))</f>
        <v/>
      </c>
    </row>
    <row r="638" spans="1:2" x14ac:dyDescent="0.3">
      <c r="A638" s="19" t="str">
        <f ca="1">IF(ISNUMBER(Lois_Levees!AS635),Lois_Levees!AS635,IF(A637&lt;720,720,""))</f>
        <v/>
      </c>
      <c r="B638" s="19" t="str">
        <f ca="1">IF(ISNUMBER(Lois_Levees!AT635),Lois_Levees!AT635*0.001,IF(A638=720,0,""))</f>
        <v/>
      </c>
    </row>
    <row r="639" spans="1:2" x14ac:dyDescent="0.3">
      <c r="A639" s="19" t="str">
        <f ca="1">IF(ISNUMBER(Lois_Levees!AS636),Lois_Levees!AS636,IF(A638&lt;720,720,""))</f>
        <v/>
      </c>
      <c r="B639" s="19" t="str">
        <f ca="1">IF(ISNUMBER(Lois_Levees!AT636),Lois_Levees!AT636*0.001,IF(A639=720,0,""))</f>
        <v/>
      </c>
    </row>
    <row r="640" spans="1:2" x14ac:dyDescent="0.3">
      <c r="A640" s="19" t="str">
        <f ca="1">IF(ISNUMBER(Lois_Levees!AS637),Lois_Levees!AS637,IF(A639&lt;720,720,""))</f>
        <v/>
      </c>
      <c r="B640" s="19" t="str">
        <f ca="1">IF(ISNUMBER(Lois_Levees!AT637),Lois_Levees!AT637*0.001,IF(A640=720,0,""))</f>
        <v/>
      </c>
    </row>
    <row r="641" spans="1:2" x14ac:dyDescent="0.3">
      <c r="A641" s="19" t="str">
        <f ca="1">IF(ISNUMBER(Lois_Levees!AS638),Lois_Levees!AS638,IF(A640&lt;720,720,""))</f>
        <v/>
      </c>
      <c r="B641" s="19" t="str">
        <f ca="1">IF(ISNUMBER(Lois_Levees!AT638),Lois_Levees!AT638*0.001,IF(A641=720,0,""))</f>
        <v/>
      </c>
    </row>
    <row r="642" spans="1:2" x14ac:dyDescent="0.3">
      <c r="A642" s="19" t="str">
        <f ca="1">IF(ISNUMBER(Lois_Levees!AS639),Lois_Levees!AS639,IF(A641&lt;720,720,""))</f>
        <v/>
      </c>
      <c r="B642" s="19" t="str">
        <f ca="1">IF(ISNUMBER(Lois_Levees!AT639),Lois_Levees!AT639*0.001,IF(A642=720,0,""))</f>
        <v/>
      </c>
    </row>
    <row r="643" spans="1:2" x14ac:dyDescent="0.3">
      <c r="A643" s="19" t="str">
        <f ca="1">IF(ISNUMBER(Lois_Levees!AS640),Lois_Levees!AS640,IF(A642&lt;720,720,""))</f>
        <v/>
      </c>
      <c r="B643" s="19" t="str">
        <f ca="1">IF(ISNUMBER(Lois_Levees!AT640),Lois_Levees!AT640*0.001,IF(A643=720,0,""))</f>
        <v/>
      </c>
    </row>
    <row r="644" spans="1:2" x14ac:dyDescent="0.3">
      <c r="A644" s="19" t="str">
        <f ca="1">IF(ISNUMBER(Lois_Levees!AS641),Lois_Levees!AS641,IF(A643&lt;720,720,""))</f>
        <v/>
      </c>
      <c r="B644" s="19" t="str">
        <f ca="1">IF(ISNUMBER(Lois_Levees!AT641),Lois_Levees!AT641*0.001,IF(A644=720,0,""))</f>
        <v/>
      </c>
    </row>
    <row r="645" spans="1:2" x14ac:dyDescent="0.3">
      <c r="A645" s="19" t="str">
        <f ca="1">IF(ISNUMBER(Lois_Levees!AS642),Lois_Levees!AS642,IF(A644&lt;720,720,""))</f>
        <v/>
      </c>
      <c r="B645" s="19" t="str">
        <f ca="1">IF(ISNUMBER(Lois_Levees!AT642),Lois_Levees!AT642*0.001,IF(A645=720,0,""))</f>
        <v/>
      </c>
    </row>
    <row r="646" spans="1:2" x14ac:dyDescent="0.3">
      <c r="A646" s="19" t="str">
        <f ca="1">IF(ISNUMBER(Lois_Levees!AS643),Lois_Levees!AS643,IF(A645&lt;720,720,""))</f>
        <v/>
      </c>
      <c r="B646" s="19" t="str">
        <f ca="1">IF(ISNUMBER(Lois_Levees!AT643),Lois_Levees!AT643*0.001,IF(A646=720,0,""))</f>
        <v/>
      </c>
    </row>
    <row r="647" spans="1:2" x14ac:dyDescent="0.3">
      <c r="A647" s="19" t="str">
        <f ca="1">IF(ISNUMBER(Lois_Levees!AS644),Lois_Levees!AS644,IF(A646&lt;720,720,""))</f>
        <v/>
      </c>
      <c r="B647" s="19" t="str">
        <f ca="1">IF(ISNUMBER(Lois_Levees!AT644),Lois_Levees!AT644*0.001,IF(A647=720,0,""))</f>
        <v/>
      </c>
    </row>
    <row r="648" spans="1:2" x14ac:dyDescent="0.3">
      <c r="A648" s="19" t="str">
        <f ca="1">IF(ISNUMBER(Lois_Levees!AS645),Lois_Levees!AS645,IF(A647&lt;720,720,""))</f>
        <v/>
      </c>
      <c r="B648" s="19" t="str">
        <f ca="1">IF(ISNUMBER(Lois_Levees!AT645),Lois_Levees!AT645*0.001,IF(A648=720,0,""))</f>
        <v/>
      </c>
    </row>
    <row r="649" spans="1:2" x14ac:dyDescent="0.3">
      <c r="A649" s="19" t="str">
        <f ca="1">IF(ISNUMBER(Lois_Levees!AS646),Lois_Levees!AS646,IF(A648&lt;720,720,""))</f>
        <v/>
      </c>
      <c r="B649" s="19" t="str">
        <f ca="1">IF(ISNUMBER(Lois_Levees!AT646),Lois_Levees!AT646*0.001,IF(A649=720,0,""))</f>
        <v/>
      </c>
    </row>
    <row r="650" spans="1:2" x14ac:dyDescent="0.3">
      <c r="A650" s="19" t="str">
        <f ca="1">IF(ISNUMBER(Lois_Levees!AS647),Lois_Levees!AS647,IF(A649&lt;720,720,""))</f>
        <v/>
      </c>
      <c r="B650" s="19" t="str">
        <f ca="1">IF(ISNUMBER(Lois_Levees!AT647),Lois_Levees!AT647*0.001,IF(A650=720,0,""))</f>
        <v/>
      </c>
    </row>
    <row r="651" spans="1:2" x14ac:dyDescent="0.3">
      <c r="A651" s="19" t="str">
        <f ca="1">IF(ISNUMBER(Lois_Levees!AS648),Lois_Levees!AS648,IF(A650&lt;720,720,""))</f>
        <v/>
      </c>
      <c r="B651" s="19" t="str">
        <f ca="1">IF(ISNUMBER(Lois_Levees!AT648),Lois_Levees!AT648*0.001,IF(A651=720,0,""))</f>
        <v/>
      </c>
    </row>
    <row r="652" spans="1:2" x14ac:dyDescent="0.3">
      <c r="A652" s="19" t="str">
        <f ca="1">IF(ISNUMBER(Lois_Levees!AS649),Lois_Levees!AS649,IF(A651&lt;720,720,""))</f>
        <v/>
      </c>
      <c r="B652" s="19" t="str">
        <f ca="1">IF(ISNUMBER(Lois_Levees!AT649),Lois_Levees!AT649*0.001,IF(A652=720,0,""))</f>
        <v/>
      </c>
    </row>
    <row r="653" spans="1:2" x14ac:dyDescent="0.3">
      <c r="A653" s="19" t="str">
        <f ca="1">IF(ISNUMBER(Lois_Levees!AS650),Lois_Levees!AS650,IF(A652&lt;720,720,""))</f>
        <v/>
      </c>
      <c r="B653" s="19" t="str">
        <f ca="1">IF(ISNUMBER(Lois_Levees!AT650),Lois_Levees!AT650*0.001,IF(A653=720,0,""))</f>
        <v/>
      </c>
    </row>
    <row r="654" spans="1:2" x14ac:dyDescent="0.3">
      <c r="A654" s="19" t="str">
        <f ca="1">IF(ISNUMBER(Lois_Levees!AS651),Lois_Levees!AS651,IF(A653&lt;720,720,""))</f>
        <v/>
      </c>
      <c r="B654" s="19" t="str">
        <f ca="1">IF(ISNUMBER(Lois_Levees!AT651),Lois_Levees!AT651*0.001,IF(A654=720,0,""))</f>
        <v/>
      </c>
    </row>
    <row r="655" spans="1:2" x14ac:dyDescent="0.3">
      <c r="A655" s="19" t="str">
        <f ca="1">IF(ISNUMBER(Lois_Levees!AS652),Lois_Levees!AS652,IF(A654&lt;720,720,""))</f>
        <v/>
      </c>
      <c r="B655" s="19" t="str">
        <f ca="1">IF(ISNUMBER(Lois_Levees!AT652),Lois_Levees!AT652*0.001,IF(A655=720,0,""))</f>
        <v/>
      </c>
    </row>
    <row r="656" spans="1:2" x14ac:dyDescent="0.3">
      <c r="A656" s="19" t="str">
        <f ca="1">IF(ISNUMBER(Lois_Levees!AS653),Lois_Levees!AS653,IF(A655&lt;720,720,""))</f>
        <v/>
      </c>
      <c r="B656" s="19" t="str">
        <f ca="1">IF(ISNUMBER(Lois_Levees!AT653),Lois_Levees!AT653*0.001,IF(A656=720,0,""))</f>
        <v/>
      </c>
    </row>
    <row r="657" spans="1:2" x14ac:dyDescent="0.3">
      <c r="A657" s="19" t="str">
        <f ca="1">IF(ISNUMBER(Lois_Levees!AS654),Lois_Levees!AS654,IF(A656&lt;720,720,""))</f>
        <v/>
      </c>
      <c r="B657" s="19" t="str">
        <f ca="1">IF(ISNUMBER(Lois_Levees!AT654),Lois_Levees!AT654*0.001,IF(A657=720,0,""))</f>
        <v/>
      </c>
    </row>
    <row r="658" spans="1:2" x14ac:dyDescent="0.3">
      <c r="A658" s="19" t="str">
        <f ca="1">IF(ISNUMBER(Lois_Levees!AS655),Lois_Levees!AS655,IF(A657&lt;720,720,""))</f>
        <v/>
      </c>
      <c r="B658" s="19" t="str">
        <f ca="1">IF(ISNUMBER(Lois_Levees!AT655),Lois_Levees!AT655*0.001,IF(A658=720,0,""))</f>
        <v/>
      </c>
    </row>
    <row r="659" spans="1:2" x14ac:dyDescent="0.3">
      <c r="A659" s="19" t="str">
        <f ca="1">IF(ISNUMBER(Lois_Levees!AS656),Lois_Levees!AS656,IF(A658&lt;720,720,""))</f>
        <v/>
      </c>
      <c r="B659" s="19" t="str">
        <f ca="1">IF(ISNUMBER(Lois_Levees!AT656),Lois_Levees!AT656*0.001,IF(A659=720,0,""))</f>
        <v/>
      </c>
    </row>
    <row r="660" spans="1:2" x14ac:dyDescent="0.3">
      <c r="A660" s="19" t="str">
        <f ca="1">IF(ISNUMBER(Lois_Levees!AS657),Lois_Levees!AS657,IF(A659&lt;720,720,""))</f>
        <v/>
      </c>
      <c r="B660" s="19" t="str">
        <f ca="1">IF(ISNUMBER(Lois_Levees!AT657),Lois_Levees!AT657*0.001,IF(A660=720,0,""))</f>
        <v/>
      </c>
    </row>
    <row r="661" spans="1:2" x14ac:dyDescent="0.3">
      <c r="A661" s="19" t="str">
        <f ca="1">IF(ISNUMBER(Lois_Levees!AS658),Lois_Levees!AS658,IF(A660&lt;720,720,""))</f>
        <v/>
      </c>
      <c r="B661" s="19" t="str">
        <f ca="1">IF(ISNUMBER(Lois_Levees!AT658),Lois_Levees!AT658*0.001,IF(A661=720,0,""))</f>
        <v/>
      </c>
    </row>
    <row r="662" spans="1:2" x14ac:dyDescent="0.3">
      <c r="A662" s="19" t="str">
        <f ca="1">IF(ISNUMBER(Lois_Levees!AS659),Lois_Levees!AS659,IF(A661&lt;720,720,""))</f>
        <v/>
      </c>
      <c r="B662" s="19" t="str">
        <f ca="1">IF(ISNUMBER(Lois_Levees!AT659),Lois_Levees!AT659*0.001,IF(A662=720,0,""))</f>
        <v/>
      </c>
    </row>
    <row r="663" spans="1:2" x14ac:dyDescent="0.3">
      <c r="A663" s="19" t="str">
        <f ca="1">IF(ISNUMBER(Lois_Levees!AS660),Lois_Levees!AS660,IF(A662&lt;720,720,""))</f>
        <v/>
      </c>
      <c r="B663" s="19" t="str">
        <f ca="1">IF(ISNUMBER(Lois_Levees!AT660),Lois_Levees!AT660*0.001,IF(A663=720,0,""))</f>
        <v/>
      </c>
    </row>
    <row r="664" spans="1:2" x14ac:dyDescent="0.3">
      <c r="A664" s="19" t="str">
        <f ca="1">IF(ISNUMBER(Lois_Levees!AS661),Lois_Levees!AS661,IF(A663&lt;720,720,""))</f>
        <v/>
      </c>
      <c r="B664" s="19" t="str">
        <f ca="1">IF(ISNUMBER(Lois_Levees!AT661),Lois_Levees!AT661*0.001,IF(A664=720,0,""))</f>
        <v/>
      </c>
    </row>
    <row r="665" spans="1:2" x14ac:dyDescent="0.3">
      <c r="A665" s="19" t="str">
        <f ca="1">IF(ISNUMBER(Lois_Levees!AS662),Lois_Levees!AS662,IF(A664&lt;720,720,""))</f>
        <v/>
      </c>
      <c r="B665" s="19" t="str">
        <f ca="1">IF(ISNUMBER(Lois_Levees!AT662),Lois_Levees!AT662*0.001,IF(A665=720,0,""))</f>
        <v/>
      </c>
    </row>
    <row r="666" spans="1:2" x14ac:dyDescent="0.3">
      <c r="A666" s="19" t="str">
        <f ca="1">IF(ISNUMBER(Lois_Levees!AS663),Lois_Levees!AS663,IF(A665&lt;720,720,""))</f>
        <v/>
      </c>
      <c r="B666" s="19" t="str">
        <f ca="1">IF(ISNUMBER(Lois_Levees!AT663),Lois_Levees!AT663*0.001,IF(A666=720,0,""))</f>
        <v/>
      </c>
    </row>
    <row r="667" spans="1:2" x14ac:dyDescent="0.3">
      <c r="A667" s="19" t="str">
        <f ca="1">IF(ISNUMBER(Lois_Levees!AS664),Lois_Levees!AS664,IF(A666&lt;720,720,""))</f>
        <v/>
      </c>
      <c r="B667" s="19" t="str">
        <f ca="1">IF(ISNUMBER(Lois_Levees!AT664),Lois_Levees!AT664*0.001,IF(A667=720,0,""))</f>
        <v/>
      </c>
    </row>
    <row r="668" spans="1:2" x14ac:dyDescent="0.3">
      <c r="A668" s="19" t="str">
        <f ca="1">IF(ISNUMBER(Lois_Levees!AS665),Lois_Levees!AS665,IF(A667&lt;720,720,""))</f>
        <v/>
      </c>
      <c r="B668" s="19" t="str">
        <f ca="1">IF(ISNUMBER(Lois_Levees!AT665),Lois_Levees!AT665*0.001,IF(A668=720,0,""))</f>
        <v/>
      </c>
    </row>
    <row r="669" spans="1:2" x14ac:dyDescent="0.3">
      <c r="A669" s="19" t="str">
        <f ca="1">IF(ISNUMBER(Lois_Levees!AS666),Lois_Levees!AS666,IF(A668&lt;720,720,""))</f>
        <v/>
      </c>
      <c r="B669" s="19" t="str">
        <f ca="1">IF(ISNUMBER(Lois_Levees!AT666),Lois_Levees!AT666*0.001,IF(A669=720,0,""))</f>
        <v/>
      </c>
    </row>
    <row r="670" spans="1:2" x14ac:dyDescent="0.3">
      <c r="A670" s="19" t="str">
        <f ca="1">IF(ISNUMBER(Lois_Levees!AS667),Lois_Levees!AS667,IF(A669&lt;720,720,""))</f>
        <v/>
      </c>
      <c r="B670" s="19" t="str">
        <f ca="1">IF(ISNUMBER(Lois_Levees!AT667),Lois_Levees!AT667*0.001,IF(A670=720,0,""))</f>
        <v/>
      </c>
    </row>
    <row r="671" spans="1:2" x14ac:dyDescent="0.3">
      <c r="A671" s="19" t="str">
        <f ca="1">IF(ISNUMBER(Lois_Levees!AS668),Lois_Levees!AS668,IF(A670&lt;720,720,""))</f>
        <v/>
      </c>
      <c r="B671" s="19" t="str">
        <f ca="1">IF(ISNUMBER(Lois_Levees!AT668),Lois_Levees!AT668*0.001,IF(A671=720,0,""))</f>
        <v/>
      </c>
    </row>
    <row r="672" spans="1:2" x14ac:dyDescent="0.3">
      <c r="A672" s="19" t="str">
        <f ca="1">IF(ISNUMBER(Lois_Levees!AS669),Lois_Levees!AS669,IF(A671&lt;720,720,""))</f>
        <v/>
      </c>
      <c r="B672" s="19" t="str">
        <f ca="1">IF(ISNUMBER(Lois_Levees!AT669),Lois_Levees!AT669*0.001,IF(A672=720,0,""))</f>
        <v/>
      </c>
    </row>
    <row r="673" spans="1:2" x14ac:dyDescent="0.3">
      <c r="A673" s="19" t="str">
        <f ca="1">IF(ISNUMBER(Lois_Levees!AS670),Lois_Levees!AS670,IF(A672&lt;720,720,""))</f>
        <v/>
      </c>
      <c r="B673" s="19" t="str">
        <f ca="1">IF(ISNUMBER(Lois_Levees!AT670),Lois_Levees!AT670*0.001,IF(A673=720,0,""))</f>
        <v/>
      </c>
    </row>
    <row r="674" spans="1:2" x14ac:dyDescent="0.3">
      <c r="A674" s="19" t="str">
        <f ca="1">IF(ISNUMBER(Lois_Levees!AS671),Lois_Levees!AS671,IF(A673&lt;720,720,""))</f>
        <v/>
      </c>
      <c r="B674" s="19" t="str">
        <f ca="1">IF(ISNUMBER(Lois_Levees!AT671),Lois_Levees!AT671*0.001,IF(A674=720,0,""))</f>
        <v/>
      </c>
    </row>
    <row r="675" spans="1:2" x14ac:dyDescent="0.3">
      <c r="A675" s="19" t="str">
        <f ca="1">IF(ISNUMBER(Lois_Levees!AS672),Lois_Levees!AS672,IF(A674&lt;720,720,""))</f>
        <v/>
      </c>
      <c r="B675" s="19" t="str">
        <f ca="1">IF(ISNUMBER(Lois_Levees!AT672),Lois_Levees!AT672*0.001,IF(A675=720,0,""))</f>
        <v/>
      </c>
    </row>
    <row r="676" spans="1:2" x14ac:dyDescent="0.3">
      <c r="A676" s="19" t="str">
        <f ca="1">IF(ISNUMBER(Lois_Levees!AS673),Lois_Levees!AS673,IF(A675&lt;720,720,""))</f>
        <v/>
      </c>
      <c r="B676" s="19" t="str">
        <f ca="1">IF(ISNUMBER(Lois_Levees!AT673),Lois_Levees!AT673*0.001,IF(A676=720,0,""))</f>
        <v/>
      </c>
    </row>
    <row r="677" spans="1:2" x14ac:dyDescent="0.3">
      <c r="A677" s="19" t="str">
        <f ca="1">IF(ISNUMBER(Lois_Levees!AS674),Lois_Levees!AS674,IF(A676&lt;720,720,""))</f>
        <v/>
      </c>
      <c r="B677" s="19" t="str">
        <f ca="1">IF(ISNUMBER(Lois_Levees!AT674),Lois_Levees!AT674*0.001,IF(A677=720,0,""))</f>
        <v/>
      </c>
    </row>
    <row r="678" spans="1:2" x14ac:dyDescent="0.3">
      <c r="A678" s="19" t="str">
        <f ca="1">IF(ISNUMBER(Lois_Levees!AS675),Lois_Levees!AS675,IF(A677&lt;720,720,""))</f>
        <v/>
      </c>
      <c r="B678" s="19" t="str">
        <f ca="1">IF(ISNUMBER(Lois_Levees!AT675),Lois_Levees!AT675*0.001,IF(A678=720,0,""))</f>
        <v/>
      </c>
    </row>
    <row r="679" spans="1:2" x14ac:dyDescent="0.3">
      <c r="A679" s="19" t="str">
        <f ca="1">IF(ISNUMBER(Lois_Levees!AS676),Lois_Levees!AS676,IF(A678&lt;720,720,""))</f>
        <v/>
      </c>
      <c r="B679" s="19" t="str">
        <f ca="1">IF(ISNUMBER(Lois_Levees!AT676),Lois_Levees!AT676*0.001,IF(A679=720,0,""))</f>
        <v/>
      </c>
    </row>
    <row r="680" spans="1:2" x14ac:dyDescent="0.3">
      <c r="A680" s="19" t="str">
        <f ca="1">IF(ISNUMBER(Lois_Levees!AS677),Lois_Levees!AS677,IF(A679&lt;720,720,""))</f>
        <v/>
      </c>
      <c r="B680" s="19" t="str">
        <f ca="1">IF(ISNUMBER(Lois_Levees!AT677),Lois_Levees!AT677*0.001,IF(A680=720,0,""))</f>
        <v/>
      </c>
    </row>
    <row r="681" spans="1:2" x14ac:dyDescent="0.3">
      <c r="A681" s="19" t="str">
        <f ca="1">IF(ISNUMBER(Lois_Levees!AS678),Lois_Levees!AS678,IF(A680&lt;720,720,""))</f>
        <v/>
      </c>
      <c r="B681" s="19" t="str">
        <f ca="1">IF(ISNUMBER(Lois_Levees!AT678),Lois_Levees!AT678*0.001,IF(A681=720,0,""))</f>
        <v/>
      </c>
    </row>
    <row r="682" spans="1:2" x14ac:dyDescent="0.3">
      <c r="A682" s="19" t="str">
        <f ca="1">IF(ISNUMBER(Lois_Levees!AS679),Lois_Levees!AS679,IF(A681&lt;720,720,""))</f>
        <v/>
      </c>
      <c r="B682" s="19" t="str">
        <f ca="1">IF(ISNUMBER(Lois_Levees!AT679),Lois_Levees!AT679*0.001,IF(A682=720,0,""))</f>
        <v/>
      </c>
    </row>
    <row r="683" spans="1:2" x14ac:dyDescent="0.3">
      <c r="A683" s="19" t="str">
        <f ca="1">IF(ISNUMBER(Lois_Levees!AS680),Lois_Levees!AS680,IF(A682&lt;720,720,""))</f>
        <v/>
      </c>
      <c r="B683" s="19" t="str">
        <f ca="1">IF(ISNUMBER(Lois_Levees!AT680),Lois_Levees!AT680*0.001,IF(A683=720,0,""))</f>
        <v/>
      </c>
    </row>
    <row r="684" spans="1:2" x14ac:dyDescent="0.3">
      <c r="A684" s="19" t="str">
        <f ca="1">IF(ISNUMBER(Lois_Levees!AS681),Lois_Levees!AS681,IF(A683&lt;720,720,""))</f>
        <v/>
      </c>
      <c r="B684" s="19" t="str">
        <f ca="1">IF(ISNUMBER(Lois_Levees!AT681),Lois_Levees!AT681*0.001,IF(A684=720,0,""))</f>
        <v/>
      </c>
    </row>
    <row r="685" spans="1:2" x14ac:dyDescent="0.3">
      <c r="A685" s="19" t="str">
        <f ca="1">IF(ISNUMBER(Lois_Levees!AS682),Lois_Levees!AS682,IF(A684&lt;720,720,""))</f>
        <v/>
      </c>
      <c r="B685" s="19" t="str">
        <f ca="1">IF(ISNUMBER(Lois_Levees!AT682),Lois_Levees!AT682*0.001,IF(A685=720,0,""))</f>
        <v/>
      </c>
    </row>
    <row r="686" spans="1:2" x14ac:dyDescent="0.3">
      <c r="A686" s="19" t="str">
        <f ca="1">IF(ISNUMBER(Lois_Levees!AS683),Lois_Levees!AS683,IF(A685&lt;720,720,""))</f>
        <v/>
      </c>
      <c r="B686" s="19" t="str">
        <f ca="1">IF(ISNUMBER(Lois_Levees!AT683),Lois_Levees!AT683*0.001,IF(A686=720,0,""))</f>
        <v/>
      </c>
    </row>
    <row r="687" spans="1:2" x14ac:dyDescent="0.3">
      <c r="A687" s="19" t="str">
        <f ca="1">IF(ISNUMBER(Lois_Levees!AS684),Lois_Levees!AS684,IF(A686&lt;720,720,""))</f>
        <v/>
      </c>
      <c r="B687" s="19" t="str">
        <f ca="1">IF(ISNUMBER(Lois_Levees!AT684),Lois_Levees!AT684*0.001,IF(A687=720,0,""))</f>
        <v/>
      </c>
    </row>
    <row r="688" spans="1:2" x14ac:dyDescent="0.3">
      <c r="A688" s="19" t="str">
        <f ca="1">IF(ISNUMBER(Lois_Levees!AS685),Lois_Levees!AS685,IF(A687&lt;720,720,""))</f>
        <v/>
      </c>
      <c r="B688" s="19" t="str">
        <f ca="1">IF(ISNUMBER(Lois_Levees!AT685),Lois_Levees!AT685*0.001,IF(A688=720,0,""))</f>
        <v/>
      </c>
    </row>
    <row r="689" spans="1:2" x14ac:dyDescent="0.3">
      <c r="A689" s="19" t="str">
        <f ca="1">IF(ISNUMBER(Lois_Levees!AS686),Lois_Levees!AS686,IF(A688&lt;720,720,""))</f>
        <v/>
      </c>
      <c r="B689" s="19" t="str">
        <f ca="1">IF(ISNUMBER(Lois_Levees!AT686),Lois_Levees!AT686*0.001,IF(A689=720,0,""))</f>
        <v/>
      </c>
    </row>
    <row r="690" spans="1:2" x14ac:dyDescent="0.3">
      <c r="A690" s="19" t="str">
        <f ca="1">IF(ISNUMBER(Lois_Levees!AS687),Lois_Levees!AS687,IF(A689&lt;720,720,""))</f>
        <v/>
      </c>
      <c r="B690" s="19" t="str">
        <f ca="1">IF(ISNUMBER(Lois_Levees!AT687),Lois_Levees!AT687*0.001,IF(A690=720,0,""))</f>
        <v/>
      </c>
    </row>
    <row r="691" spans="1:2" x14ac:dyDescent="0.3">
      <c r="A691" s="19" t="str">
        <f ca="1">IF(ISNUMBER(Lois_Levees!AS688),Lois_Levees!AS688,IF(A690&lt;720,720,""))</f>
        <v/>
      </c>
      <c r="B691" s="19" t="str">
        <f ca="1">IF(ISNUMBER(Lois_Levees!AT688),Lois_Levees!AT688*0.001,IF(A691=720,0,""))</f>
        <v/>
      </c>
    </row>
    <row r="692" spans="1:2" x14ac:dyDescent="0.3">
      <c r="A692" s="19" t="str">
        <f ca="1">IF(ISNUMBER(Lois_Levees!AS689),Lois_Levees!AS689,IF(A691&lt;720,720,""))</f>
        <v/>
      </c>
      <c r="B692" s="19" t="str">
        <f ca="1">IF(ISNUMBER(Lois_Levees!AT689),Lois_Levees!AT689*0.001,IF(A692=720,0,""))</f>
        <v/>
      </c>
    </row>
    <row r="693" spans="1:2" x14ac:dyDescent="0.3">
      <c r="A693" s="19" t="str">
        <f ca="1">IF(ISNUMBER(Lois_Levees!AS690),Lois_Levees!AS690,IF(A692&lt;720,720,""))</f>
        <v/>
      </c>
      <c r="B693" s="19" t="str">
        <f ca="1">IF(ISNUMBER(Lois_Levees!AT690),Lois_Levees!AT690*0.001,IF(A693=720,0,""))</f>
        <v/>
      </c>
    </row>
    <row r="694" spans="1:2" x14ac:dyDescent="0.3">
      <c r="A694" s="19" t="str">
        <f ca="1">IF(ISNUMBER(Lois_Levees!AS691),Lois_Levees!AS691,IF(A693&lt;720,720,""))</f>
        <v/>
      </c>
      <c r="B694" s="19" t="str">
        <f ca="1">IF(ISNUMBER(Lois_Levees!AT691),Lois_Levees!AT691*0.001,IF(A694=720,0,""))</f>
        <v/>
      </c>
    </row>
    <row r="695" spans="1:2" x14ac:dyDescent="0.3">
      <c r="A695" s="19" t="str">
        <f ca="1">IF(ISNUMBER(Lois_Levees!AS692),Lois_Levees!AS692,IF(A694&lt;720,720,""))</f>
        <v/>
      </c>
      <c r="B695" s="19" t="str">
        <f ca="1">IF(ISNUMBER(Lois_Levees!AT692),Lois_Levees!AT692*0.001,IF(A695=720,0,""))</f>
        <v/>
      </c>
    </row>
    <row r="696" spans="1:2" x14ac:dyDescent="0.3">
      <c r="A696" s="19" t="str">
        <f ca="1">IF(ISNUMBER(Lois_Levees!AS693),Lois_Levees!AS693,IF(A695&lt;720,720,""))</f>
        <v/>
      </c>
      <c r="B696" s="19" t="str">
        <f ca="1">IF(ISNUMBER(Lois_Levees!AT693),Lois_Levees!AT693*0.001,IF(A696=720,0,""))</f>
        <v/>
      </c>
    </row>
    <row r="697" spans="1:2" x14ac:dyDescent="0.3">
      <c r="A697" s="19" t="str">
        <f ca="1">IF(ISNUMBER(Lois_Levees!AS694),Lois_Levees!AS694,IF(A696&lt;720,720,""))</f>
        <v/>
      </c>
      <c r="B697" s="19" t="str">
        <f ca="1">IF(ISNUMBER(Lois_Levees!AT694),Lois_Levees!AT694*0.001,IF(A697=720,0,""))</f>
        <v/>
      </c>
    </row>
    <row r="698" spans="1:2" x14ac:dyDescent="0.3">
      <c r="A698" s="19" t="str">
        <f ca="1">IF(ISNUMBER(Lois_Levees!AS695),Lois_Levees!AS695,IF(A697&lt;720,720,""))</f>
        <v/>
      </c>
      <c r="B698" s="19" t="str">
        <f ca="1">IF(ISNUMBER(Lois_Levees!AT695),Lois_Levees!AT695*0.001,IF(A698=720,0,""))</f>
        <v/>
      </c>
    </row>
    <row r="699" spans="1:2" x14ac:dyDescent="0.3">
      <c r="A699" s="19" t="str">
        <f ca="1">IF(ISNUMBER(Lois_Levees!AS696),Lois_Levees!AS696,IF(A698&lt;720,720,""))</f>
        <v/>
      </c>
      <c r="B699" s="19" t="str">
        <f ca="1">IF(ISNUMBER(Lois_Levees!AT696),Lois_Levees!AT696*0.001,IF(A699=720,0,""))</f>
        <v/>
      </c>
    </row>
    <row r="700" spans="1:2" x14ac:dyDescent="0.3">
      <c r="A700" s="19" t="str">
        <f ca="1">IF(ISNUMBER(Lois_Levees!AS697),Lois_Levees!AS697,IF(A699&lt;720,720,""))</f>
        <v/>
      </c>
      <c r="B700" s="19" t="str">
        <f ca="1">IF(ISNUMBER(Lois_Levees!AT697),Lois_Levees!AT697*0.001,IF(A700=720,0,""))</f>
        <v/>
      </c>
    </row>
    <row r="701" spans="1:2" x14ac:dyDescent="0.3">
      <c r="A701" s="19" t="str">
        <f ca="1">IF(ISNUMBER(Lois_Levees!AS698),Lois_Levees!AS698,IF(A700&lt;720,720,""))</f>
        <v/>
      </c>
      <c r="B701" s="19" t="str">
        <f ca="1">IF(ISNUMBER(Lois_Levees!AT698),Lois_Levees!AT698*0.001,IF(A701=720,0,""))</f>
        <v/>
      </c>
    </row>
    <row r="702" spans="1:2" x14ac:dyDescent="0.3">
      <c r="A702" s="19" t="str">
        <f ca="1">IF(ISNUMBER(Lois_Levees!AS699),Lois_Levees!AS699,IF(A701&lt;720,720,""))</f>
        <v/>
      </c>
      <c r="B702" s="19" t="str">
        <f ca="1">IF(ISNUMBER(Lois_Levees!AT699),Lois_Levees!AT699*0.001,IF(A702=720,0,""))</f>
        <v/>
      </c>
    </row>
    <row r="703" spans="1:2" x14ac:dyDescent="0.3">
      <c r="A703" s="19" t="str">
        <f ca="1">IF(ISNUMBER(Lois_Levees!AS700),Lois_Levees!AS700,IF(A702&lt;720,720,""))</f>
        <v/>
      </c>
      <c r="B703" s="19" t="str">
        <f ca="1">IF(ISNUMBER(Lois_Levees!AT700),Lois_Levees!AT700*0.001,IF(A703=720,0,""))</f>
        <v/>
      </c>
    </row>
    <row r="704" spans="1:2" x14ac:dyDescent="0.3">
      <c r="A704" s="19" t="str">
        <f ca="1">IF(ISNUMBER(Lois_Levees!AS701),Lois_Levees!AS701,IF(A703&lt;720,720,""))</f>
        <v/>
      </c>
      <c r="B704" s="19" t="str">
        <f ca="1">IF(ISNUMBER(Lois_Levees!AT701),Lois_Levees!AT701*0.001,IF(A704=720,0,""))</f>
        <v/>
      </c>
    </row>
    <row r="705" spans="1:2" x14ac:dyDescent="0.3">
      <c r="A705" s="19" t="str">
        <f ca="1">IF(ISNUMBER(Lois_Levees!AS702),Lois_Levees!AS702,IF(A704&lt;720,720,""))</f>
        <v/>
      </c>
      <c r="B705" s="19" t="str">
        <f ca="1">IF(ISNUMBER(Lois_Levees!AT702),Lois_Levees!AT702*0.001,IF(A705=720,0,""))</f>
        <v/>
      </c>
    </row>
    <row r="706" spans="1:2" x14ac:dyDescent="0.3">
      <c r="A706" s="19" t="str">
        <f ca="1">IF(ISNUMBER(Lois_Levees!AS703),Lois_Levees!AS703,IF(A705&lt;720,720,""))</f>
        <v/>
      </c>
      <c r="B706" s="19" t="str">
        <f ca="1">IF(ISNUMBER(Lois_Levees!AT703),Lois_Levees!AT703*0.001,IF(A706=720,0,""))</f>
        <v/>
      </c>
    </row>
    <row r="707" spans="1:2" x14ac:dyDescent="0.3">
      <c r="A707" s="19" t="str">
        <f ca="1">IF(ISNUMBER(Lois_Levees!AS704),Lois_Levees!AS704,IF(A706&lt;720,720,""))</f>
        <v/>
      </c>
      <c r="B707" s="19" t="str">
        <f ca="1">IF(ISNUMBER(Lois_Levees!AT704),Lois_Levees!AT704*0.001,IF(A707=720,0,""))</f>
        <v/>
      </c>
    </row>
    <row r="708" spans="1:2" x14ac:dyDescent="0.3">
      <c r="A708" s="19" t="str">
        <f ca="1">IF(ISNUMBER(Lois_Levees!AS705),Lois_Levees!AS705,IF(A707&lt;720,720,""))</f>
        <v/>
      </c>
      <c r="B708" s="19" t="str">
        <f ca="1">IF(ISNUMBER(Lois_Levees!AT705),Lois_Levees!AT705*0.001,IF(A708=720,0,""))</f>
        <v/>
      </c>
    </row>
    <row r="709" spans="1:2" x14ac:dyDescent="0.3">
      <c r="A709" s="19" t="str">
        <f ca="1">IF(ISNUMBER(Lois_Levees!AS706),Lois_Levees!AS706,IF(A708&lt;720,720,""))</f>
        <v/>
      </c>
      <c r="B709" s="19" t="str">
        <f ca="1">IF(ISNUMBER(Lois_Levees!AT706),Lois_Levees!AT706*0.001,IF(A709=720,0,""))</f>
        <v/>
      </c>
    </row>
    <row r="710" spans="1:2" x14ac:dyDescent="0.3">
      <c r="A710" s="19" t="str">
        <f ca="1">IF(ISNUMBER(Lois_Levees!AS707),Lois_Levees!AS707,IF(A709&lt;720,720,""))</f>
        <v/>
      </c>
      <c r="B710" s="19" t="str">
        <f ca="1">IF(ISNUMBER(Lois_Levees!AT707),Lois_Levees!AT707*0.001,IF(A710=720,0,""))</f>
        <v/>
      </c>
    </row>
    <row r="711" spans="1:2" x14ac:dyDescent="0.3">
      <c r="A711" s="19" t="str">
        <f ca="1">IF(ISNUMBER(Lois_Levees!AS708),Lois_Levees!AS708,IF(A710&lt;720,720,""))</f>
        <v/>
      </c>
      <c r="B711" s="19" t="str">
        <f ca="1">IF(ISNUMBER(Lois_Levees!AT708),Lois_Levees!AT708*0.001,IF(A711=720,0,""))</f>
        <v/>
      </c>
    </row>
    <row r="712" spans="1:2" x14ac:dyDescent="0.3">
      <c r="A712" s="19" t="str">
        <f ca="1">IF(ISNUMBER(Lois_Levees!AS709),Lois_Levees!AS709,IF(A711&lt;720,720,""))</f>
        <v/>
      </c>
      <c r="B712" s="19" t="str">
        <f ca="1">IF(ISNUMBER(Lois_Levees!AT709),Lois_Levees!AT709*0.001,IF(A712=720,0,""))</f>
        <v/>
      </c>
    </row>
    <row r="713" spans="1:2" x14ac:dyDescent="0.3">
      <c r="A713" s="19" t="str">
        <f ca="1">IF(ISNUMBER(Lois_Levees!AS710),Lois_Levees!AS710,IF(A712&lt;720,720,""))</f>
        <v/>
      </c>
      <c r="B713" s="19" t="str">
        <f ca="1">IF(ISNUMBER(Lois_Levees!AT710),Lois_Levees!AT710*0.001,IF(A713=720,0,""))</f>
        <v/>
      </c>
    </row>
    <row r="714" spans="1:2" x14ac:dyDescent="0.3">
      <c r="A714" s="19" t="str">
        <f ca="1">IF(ISNUMBER(Lois_Levees!AS711),Lois_Levees!AS711,IF(A713&lt;720,720,""))</f>
        <v/>
      </c>
      <c r="B714" s="19" t="str">
        <f ca="1">IF(ISNUMBER(Lois_Levees!AT711),Lois_Levees!AT711*0.001,IF(A714=720,0,""))</f>
        <v/>
      </c>
    </row>
    <row r="715" spans="1:2" x14ac:dyDescent="0.3">
      <c r="A715" s="19" t="str">
        <f ca="1">IF(ISNUMBER(Lois_Levees!AS712),Lois_Levees!AS712,IF(A714&lt;720,720,""))</f>
        <v/>
      </c>
      <c r="B715" s="19" t="str">
        <f ca="1">IF(ISNUMBER(Lois_Levees!AT712),Lois_Levees!AT712*0.001,IF(A715=720,0,""))</f>
        <v/>
      </c>
    </row>
    <row r="716" spans="1:2" x14ac:dyDescent="0.3">
      <c r="A716" s="19" t="str">
        <f ca="1">IF(ISNUMBER(Lois_Levees!AS713),Lois_Levees!AS713,IF(A715&lt;720,720,""))</f>
        <v/>
      </c>
      <c r="B716" s="19" t="str">
        <f ca="1">IF(ISNUMBER(Lois_Levees!AT713),Lois_Levees!AT713*0.001,IF(A716=720,0,""))</f>
        <v/>
      </c>
    </row>
    <row r="717" spans="1:2" x14ac:dyDescent="0.3">
      <c r="A717" s="19" t="str">
        <f ca="1">IF(ISNUMBER(Lois_Levees!AS714),Lois_Levees!AS714,IF(A716&lt;720,720,""))</f>
        <v/>
      </c>
      <c r="B717" s="19" t="str">
        <f ca="1">IF(ISNUMBER(Lois_Levees!AT714),Lois_Levees!AT714*0.001,IF(A717=720,0,""))</f>
        <v/>
      </c>
    </row>
    <row r="718" spans="1:2" x14ac:dyDescent="0.3">
      <c r="A718" s="19" t="str">
        <f ca="1">IF(ISNUMBER(Lois_Levees!AS715),Lois_Levees!AS715,IF(A717&lt;720,720,""))</f>
        <v/>
      </c>
      <c r="B718" s="19" t="str">
        <f ca="1">IF(ISNUMBER(Lois_Levees!AT715),Lois_Levees!AT715*0.001,IF(A718=720,0,""))</f>
        <v/>
      </c>
    </row>
    <row r="719" spans="1:2" x14ac:dyDescent="0.3">
      <c r="A719" s="19" t="str">
        <f ca="1">IF(ISNUMBER(Lois_Levees!AS716),Lois_Levees!AS716,IF(A718&lt;720,720,""))</f>
        <v/>
      </c>
      <c r="B719" s="19" t="str">
        <f ca="1">IF(ISNUMBER(Lois_Levees!AT716),Lois_Levees!AT716*0.001,IF(A719=720,0,""))</f>
        <v/>
      </c>
    </row>
    <row r="720" spans="1:2" x14ac:dyDescent="0.3">
      <c r="A720" s="19" t="str">
        <f ca="1">IF(ISNUMBER(Lois_Levees!AS717),Lois_Levees!AS717,IF(A719&lt;720,720,""))</f>
        <v/>
      </c>
      <c r="B720" s="19" t="str">
        <f ca="1">IF(ISNUMBER(Lois_Levees!AT717),Lois_Levees!AT717*0.001,IF(A720=720,0,""))</f>
        <v/>
      </c>
    </row>
    <row r="721" spans="1:2" x14ac:dyDescent="0.3">
      <c r="A721" s="19" t="str">
        <f ca="1">IF(ISNUMBER(Lois_Levees!AS718),Lois_Levees!AS718,IF(A720&lt;720,720,""))</f>
        <v/>
      </c>
      <c r="B721" s="19" t="str">
        <f ca="1">IF(ISNUMBER(Lois_Levees!AT718),Lois_Levees!AT718*0.001,IF(A721=720,0,""))</f>
        <v/>
      </c>
    </row>
    <row r="722" spans="1:2" x14ac:dyDescent="0.3">
      <c r="A722" s="19" t="str">
        <f ca="1">IF(ISNUMBER(Lois_Levees!AS719),Lois_Levees!AS719,IF(A721&lt;720,720,""))</f>
        <v/>
      </c>
      <c r="B722" s="19" t="str">
        <f ca="1">IF(ISNUMBER(Lois_Levees!AT719),Lois_Levees!AT719*0.001,IF(A722=720,0,""))</f>
        <v/>
      </c>
    </row>
    <row r="723" spans="1:2" x14ac:dyDescent="0.3">
      <c r="A723" s="19" t="str">
        <f ca="1">IF(ISNUMBER(Lois_Levees!AS720),Lois_Levees!AS720,IF(A722&lt;720,720,""))</f>
        <v/>
      </c>
      <c r="B723" s="19" t="str">
        <f ca="1">IF(ISNUMBER(Lois_Levees!AT720),Lois_Levees!AT720*0.001,IF(A723=720,0,""))</f>
        <v/>
      </c>
    </row>
    <row r="724" spans="1:2" x14ac:dyDescent="0.3">
      <c r="A724" s="19" t="str">
        <f ca="1">IF(ISNUMBER(Lois_Levees!AS721),Lois_Levees!AS721,IF(A723&lt;720,720,""))</f>
        <v/>
      </c>
      <c r="B724" s="19" t="str">
        <f ca="1">IF(ISNUMBER(Lois_Levees!AT721),Lois_Levees!AT721*0.001,IF(A724=720,0,""))</f>
        <v/>
      </c>
    </row>
    <row r="725" spans="1:2" x14ac:dyDescent="0.3">
      <c r="A725" s="19" t="str">
        <f ca="1">IF(ISNUMBER(Lois_Levees!AS722),Lois_Levees!AS722,IF(A724&lt;720,720,""))</f>
        <v/>
      </c>
      <c r="B725" s="19" t="str">
        <f ca="1">IF(ISNUMBER(Lois_Levees!AT722),Lois_Levees!AT722*0.001,IF(A725=720,0,""))</f>
        <v/>
      </c>
    </row>
    <row r="726" spans="1:2" x14ac:dyDescent="0.3">
      <c r="A726" s="19" t="str">
        <f ca="1">IF(ISNUMBER(Lois_Levees!AS723),Lois_Levees!AS723,IF(A725&lt;720,720,""))</f>
        <v/>
      </c>
      <c r="B726" s="19" t="str">
        <f ca="1">IF(ISNUMBER(Lois_Levees!AT723),Lois_Levees!AT723*0.001,IF(A726=720,0,""))</f>
        <v/>
      </c>
    </row>
    <row r="727" spans="1:2" x14ac:dyDescent="0.3">
      <c r="A727" s="19" t="str">
        <f ca="1">IF(ISNUMBER(Lois_Levees!AS724),Lois_Levees!AS724,IF(A726&lt;720,720,""))</f>
        <v/>
      </c>
      <c r="B727" s="19" t="str">
        <f ca="1">IF(ISNUMBER(Lois_Levees!AT724),Lois_Levees!AT724*0.001,IF(A727=720,0,""))</f>
        <v/>
      </c>
    </row>
    <row r="728" spans="1:2" x14ac:dyDescent="0.3">
      <c r="A728" s="19" t="str">
        <f ca="1">IF(ISNUMBER(Lois_Levees!AS725),Lois_Levees!AS725,IF(A727&lt;720,720,""))</f>
        <v/>
      </c>
      <c r="B728" s="19" t="str">
        <f ca="1">IF(ISNUMBER(Lois_Levees!AT725),Lois_Levees!AT725*0.001,IF(A728=720,0,""))</f>
        <v/>
      </c>
    </row>
    <row r="729" spans="1:2" x14ac:dyDescent="0.3">
      <c r="A729" s="19" t="str">
        <f ca="1">IF(ISNUMBER(Lois_Levees!AS726),Lois_Levees!AS726,IF(A728&lt;720,720,""))</f>
        <v/>
      </c>
      <c r="B729" s="19" t="str">
        <f ca="1">IF(ISNUMBER(Lois_Levees!AT726),Lois_Levees!AT726*0.001,IF(A729=720,0,""))</f>
        <v/>
      </c>
    </row>
    <row r="730" spans="1:2" x14ac:dyDescent="0.3">
      <c r="A730" s="19" t="str">
        <f ca="1">IF(ISNUMBER(Lois_Levees!AS727),Lois_Levees!AS727,IF(A729&lt;720,720,""))</f>
        <v/>
      </c>
      <c r="B730" s="19" t="str">
        <f ca="1">IF(ISNUMBER(Lois_Levees!AT727),Lois_Levees!AT727*0.001,IF(A730=720,0,""))</f>
        <v/>
      </c>
    </row>
    <row r="731" spans="1:2" x14ac:dyDescent="0.3">
      <c r="A731" s="19" t="str">
        <f ca="1">IF(ISNUMBER(Lois_Levees!AS728),Lois_Levees!AS728,IF(A730&lt;720,720,""))</f>
        <v/>
      </c>
      <c r="B731" s="19" t="str">
        <f ca="1">IF(ISNUMBER(Lois_Levees!AT728),Lois_Levees!AT728*0.001,IF(A731=720,0,""))</f>
        <v/>
      </c>
    </row>
    <row r="732" spans="1:2" x14ac:dyDescent="0.3">
      <c r="A732" s="19" t="str">
        <f ca="1">IF(ISNUMBER(Lois_Levees!AS729),Lois_Levees!AS729,IF(A731&lt;720,720,""))</f>
        <v/>
      </c>
      <c r="B732" s="19" t="str">
        <f ca="1">IF(ISNUMBER(Lois_Levees!AT729),Lois_Levees!AT729*0.001,IF(A732=720,0,""))</f>
        <v/>
      </c>
    </row>
    <row r="733" spans="1:2" x14ac:dyDescent="0.3">
      <c r="A733" s="19" t="str">
        <f ca="1">IF(ISNUMBER(Lois_Levees!AS730),Lois_Levees!AS730,IF(A732&lt;720,720,""))</f>
        <v/>
      </c>
      <c r="B733" s="19" t="str">
        <f ca="1">IF(ISNUMBER(Lois_Levees!AT730),Lois_Levees!AT730*0.001,IF(A733=720,0,""))</f>
        <v/>
      </c>
    </row>
    <row r="734" spans="1:2" x14ac:dyDescent="0.3">
      <c r="A734" s="19" t="str">
        <f ca="1">IF(ISNUMBER(Lois_Levees!AS731),Lois_Levees!AS731,IF(A733&lt;720,720,""))</f>
        <v/>
      </c>
      <c r="B734" s="19" t="str">
        <f ca="1">IF(ISNUMBER(Lois_Levees!AT731),Lois_Levees!AT731*0.001,IF(A734=720,0,""))</f>
        <v/>
      </c>
    </row>
    <row r="735" spans="1:2" x14ac:dyDescent="0.3">
      <c r="A735" s="19" t="str">
        <f ca="1">IF(ISNUMBER(Lois_Levees!AS732),Lois_Levees!AS732,IF(A734&lt;720,720,""))</f>
        <v/>
      </c>
      <c r="B735" s="19" t="str">
        <f ca="1">IF(ISNUMBER(Lois_Levees!AT732),Lois_Levees!AT732*0.001,IF(A735=720,0,""))</f>
        <v/>
      </c>
    </row>
    <row r="736" spans="1:2" x14ac:dyDescent="0.3">
      <c r="A736" s="19" t="str">
        <f ca="1">IF(ISNUMBER(Lois_Levees!AS733),Lois_Levees!AS733,IF(A735&lt;720,720,""))</f>
        <v/>
      </c>
      <c r="B736" s="19" t="str">
        <f ca="1">IF(ISNUMBER(Lois_Levees!AT733),Lois_Levees!AT733*0.001,IF(A736=720,0,""))</f>
        <v/>
      </c>
    </row>
    <row r="737" spans="1:2" x14ac:dyDescent="0.3">
      <c r="A737" s="19" t="str">
        <f ca="1">IF(ISNUMBER(Lois_Levees!AS734),Lois_Levees!AS734,IF(A736&lt;720,720,""))</f>
        <v/>
      </c>
      <c r="B737" s="19" t="str">
        <f ca="1">IF(ISNUMBER(Lois_Levees!AT734),Lois_Levees!AT734*0.001,IF(A737=720,0,""))</f>
        <v/>
      </c>
    </row>
    <row r="738" spans="1:2" x14ac:dyDescent="0.3">
      <c r="A738" s="19" t="str">
        <f ca="1">IF(ISNUMBER(Lois_Levees!AS735),Lois_Levees!AS735,IF(A737&lt;720,720,""))</f>
        <v/>
      </c>
      <c r="B738" s="19" t="str">
        <f ca="1">IF(ISNUMBER(Lois_Levees!AT735),Lois_Levees!AT735*0.001,IF(A738=720,0,""))</f>
        <v/>
      </c>
    </row>
    <row r="739" spans="1:2" x14ac:dyDescent="0.3">
      <c r="A739" s="19" t="str">
        <f ca="1">IF(ISNUMBER(Lois_Levees!AS736),Lois_Levees!AS736,IF(A738&lt;720,720,""))</f>
        <v/>
      </c>
      <c r="B739" s="19" t="str">
        <f ca="1">IF(ISNUMBER(Lois_Levees!AT736),Lois_Levees!AT736*0.001,IF(A739=720,0,""))</f>
        <v/>
      </c>
    </row>
    <row r="740" spans="1:2" x14ac:dyDescent="0.3">
      <c r="A740" s="19" t="str">
        <f ca="1">IF(ISNUMBER(Lois_Levees!AS737),Lois_Levees!AS737,IF(A739&lt;720,720,""))</f>
        <v/>
      </c>
      <c r="B740" s="19" t="str">
        <f ca="1">IF(ISNUMBER(Lois_Levees!AT737),Lois_Levees!AT737*0.001,IF(A740=720,0,""))</f>
        <v/>
      </c>
    </row>
    <row r="741" spans="1:2" x14ac:dyDescent="0.3">
      <c r="A741" s="19" t="str">
        <f ca="1">IF(ISNUMBER(Lois_Levees!AS738),Lois_Levees!AS738,IF(A740&lt;720,720,""))</f>
        <v/>
      </c>
      <c r="B741" s="19" t="str">
        <f ca="1">IF(ISNUMBER(Lois_Levees!AT738),Lois_Levees!AT738*0.001,IF(A741=720,0,""))</f>
        <v/>
      </c>
    </row>
    <row r="742" spans="1:2" x14ac:dyDescent="0.3">
      <c r="A742" s="19" t="str">
        <f ca="1">IF(ISNUMBER(Lois_Levees!AS739),Lois_Levees!AS739,IF(A741&lt;720,720,""))</f>
        <v/>
      </c>
      <c r="B742" s="19" t="str">
        <f ca="1">IF(ISNUMBER(Lois_Levees!AT739),Lois_Levees!AT739*0.001,IF(A742=720,0,""))</f>
        <v/>
      </c>
    </row>
    <row r="743" spans="1:2" x14ac:dyDescent="0.3">
      <c r="A743" s="19" t="str">
        <f ca="1">IF(ISNUMBER(Lois_Levees!AS740),Lois_Levees!AS740,IF(A742&lt;720,720,""))</f>
        <v/>
      </c>
      <c r="B743" s="19" t="str">
        <f ca="1">IF(ISNUMBER(Lois_Levees!AT740),Lois_Levees!AT740*0.001,IF(A743=720,0,""))</f>
        <v/>
      </c>
    </row>
    <row r="744" spans="1:2" x14ac:dyDescent="0.3">
      <c r="A744" s="19" t="str">
        <f ca="1">IF(ISNUMBER(Lois_Levees!AS741),Lois_Levees!AS741,IF(A743&lt;720,720,""))</f>
        <v/>
      </c>
      <c r="B744" s="19" t="str">
        <f ca="1">IF(ISNUMBER(Lois_Levees!AT741),Lois_Levees!AT741*0.001,IF(A744=720,0,""))</f>
        <v/>
      </c>
    </row>
    <row r="745" spans="1:2" x14ac:dyDescent="0.3">
      <c r="A745" s="19" t="str">
        <f ca="1">IF(ISNUMBER(Lois_Levees!AS742),Lois_Levees!AS742,IF(A744&lt;720,720,""))</f>
        <v/>
      </c>
      <c r="B745" s="19" t="str">
        <f ca="1">IF(ISNUMBER(Lois_Levees!AT742),Lois_Levees!AT742*0.001,IF(A745=720,0,""))</f>
        <v/>
      </c>
    </row>
    <row r="746" spans="1:2" x14ac:dyDescent="0.3">
      <c r="A746" s="19" t="str">
        <f ca="1">IF(ISNUMBER(Lois_Levees!AS743),Lois_Levees!AS743,IF(A745&lt;720,720,""))</f>
        <v/>
      </c>
      <c r="B746" s="19" t="str">
        <f ca="1">IF(ISNUMBER(Lois_Levees!AT743),Lois_Levees!AT743*0.001,IF(A746=720,0,""))</f>
        <v/>
      </c>
    </row>
    <row r="747" spans="1:2" x14ac:dyDescent="0.3">
      <c r="A747" s="19" t="str">
        <f ca="1">IF(ISNUMBER(Lois_Levees!AS744),Lois_Levees!AS744,IF(A746&lt;720,720,""))</f>
        <v/>
      </c>
      <c r="B747" s="19" t="str">
        <f ca="1">IF(ISNUMBER(Lois_Levees!AT744),Lois_Levees!AT744*0.001,IF(A747=720,0,""))</f>
        <v/>
      </c>
    </row>
    <row r="748" spans="1:2" x14ac:dyDescent="0.3">
      <c r="A748" s="19" t="str">
        <f ca="1">IF(ISNUMBER(Lois_Levees!AS745),Lois_Levees!AS745,IF(A747&lt;720,720,""))</f>
        <v/>
      </c>
      <c r="B748" s="19" t="str">
        <f ca="1">IF(ISNUMBER(Lois_Levees!AT745),Lois_Levees!AT745*0.001,IF(A748=720,0,""))</f>
        <v/>
      </c>
    </row>
    <row r="749" spans="1:2" x14ac:dyDescent="0.3">
      <c r="A749" s="19" t="str">
        <f ca="1">IF(ISNUMBER(Lois_Levees!AS746),Lois_Levees!AS746,IF(A748&lt;720,720,""))</f>
        <v/>
      </c>
      <c r="B749" s="19" t="str">
        <f ca="1">IF(ISNUMBER(Lois_Levees!AT746),Lois_Levees!AT746*0.001,IF(A749=720,0,""))</f>
        <v/>
      </c>
    </row>
    <row r="750" spans="1:2" x14ac:dyDescent="0.3">
      <c r="A750" s="19" t="str">
        <f ca="1">IF(ISNUMBER(Lois_Levees!AS747),Lois_Levees!AS747,IF(A749&lt;720,720,""))</f>
        <v/>
      </c>
      <c r="B750" s="19" t="str">
        <f ca="1">IF(ISNUMBER(Lois_Levees!AT747),Lois_Levees!AT747*0.001,IF(A750=720,0,""))</f>
        <v/>
      </c>
    </row>
    <row r="751" spans="1:2" x14ac:dyDescent="0.3">
      <c r="A751" s="19" t="str">
        <f ca="1">IF(ISNUMBER(Lois_Levees!AS748),Lois_Levees!AS748,IF(A750&lt;720,720,""))</f>
        <v/>
      </c>
      <c r="B751" s="19" t="str">
        <f ca="1">IF(ISNUMBER(Lois_Levees!AT748),Lois_Levees!AT748*0.001,IF(A751=720,0,""))</f>
        <v/>
      </c>
    </row>
    <row r="752" spans="1:2" x14ac:dyDescent="0.3">
      <c r="A752" s="19" t="str">
        <f ca="1">IF(ISNUMBER(Lois_Levees!AS749),Lois_Levees!AS749,IF(A751&lt;720,720,""))</f>
        <v/>
      </c>
      <c r="B752" s="19" t="str">
        <f ca="1">IF(ISNUMBER(Lois_Levees!AT749),Lois_Levees!AT749*0.001,IF(A752=720,0,""))</f>
        <v/>
      </c>
    </row>
    <row r="753" spans="1:2" x14ac:dyDescent="0.3">
      <c r="A753" s="19" t="str">
        <f ca="1">IF(ISNUMBER(Lois_Levees!AS750),Lois_Levees!AS750,IF(A752&lt;720,720,""))</f>
        <v/>
      </c>
      <c r="B753" s="19" t="str">
        <f ca="1">IF(ISNUMBER(Lois_Levees!AT750),Lois_Levees!AT750*0.001,IF(A753=720,0,""))</f>
        <v/>
      </c>
    </row>
    <row r="754" spans="1:2" x14ac:dyDescent="0.3">
      <c r="A754" s="19" t="str">
        <f ca="1">IF(ISNUMBER(Lois_Levees!AS751),Lois_Levees!AS751,IF(A753&lt;720,720,""))</f>
        <v/>
      </c>
      <c r="B754" s="19" t="str">
        <f ca="1">IF(ISNUMBER(Lois_Levees!AT751),Lois_Levees!AT751*0.001,IF(A754=720,0,""))</f>
        <v/>
      </c>
    </row>
    <row r="755" spans="1:2" x14ac:dyDescent="0.3">
      <c r="A755" s="19" t="str">
        <f ca="1">IF(ISNUMBER(Lois_Levees!AS752),Lois_Levees!AS752,IF(A754&lt;720,720,""))</f>
        <v/>
      </c>
      <c r="B755" s="19" t="str">
        <f ca="1">IF(ISNUMBER(Lois_Levees!AT752),Lois_Levees!AT752*0.001,IF(A755=720,0,""))</f>
        <v/>
      </c>
    </row>
    <row r="756" spans="1:2" x14ac:dyDescent="0.3">
      <c r="A756" s="19" t="str">
        <f ca="1">IF(ISNUMBER(Lois_Levees!AS753),Lois_Levees!AS753,IF(A755&lt;720,720,""))</f>
        <v/>
      </c>
      <c r="B756" s="19" t="str">
        <f ca="1">IF(ISNUMBER(Lois_Levees!AT753),Lois_Levees!AT753*0.001,IF(A756=720,0,""))</f>
        <v/>
      </c>
    </row>
    <row r="757" spans="1:2" x14ac:dyDescent="0.3">
      <c r="A757" s="19" t="str">
        <f ca="1">IF(ISNUMBER(Lois_Levees!AS754),Lois_Levees!AS754,IF(A756&lt;720,720,""))</f>
        <v/>
      </c>
      <c r="B757" s="19" t="str">
        <f ca="1">IF(ISNUMBER(Lois_Levees!AT754),Lois_Levees!AT754*0.001,IF(A757=720,0,""))</f>
        <v/>
      </c>
    </row>
    <row r="758" spans="1:2" x14ac:dyDescent="0.3">
      <c r="A758" s="19" t="str">
        <f ca="1">IF(ISNUMBER(Lois_Levees!AS755),Lois_Levees!AS755,IF(A757&lt;720,720,""))</f>
        <v/>
      </c>
      <c r="B758" s="19" t="str">
        <f ca="1">IF(ISNUMBER(Lois_Levees!AT755),Lois_Levees!AT755*0.001,IF(A758=720,0,""))</f>
        <v/>
      </c>
    </row>
    <row r="759" spans="1:2" x14ac:dyDescent="0.3">
      <c r="A759" s="19" t="str">
        <f ca="1">IF(ISNUMBER(Lois_Levees!AS756),Lois_Levees!AS756,IF(A758&lt;720,720,""))</f>
        <v/>
      </c>
      <c r="B759" s="19" t="str">
        <f ca="1">IF(ISNUMBER(Lois_Levees!AT756),Lois_Levees!AT756*0.001,IF(A759=720,0,""))</f>
        <v/>
      </c>
    </row>
    <row r="760" spans="1:2" x14ac:dyDescent="0.3">
      <c r="A760" s="19" t="str">
        <f ca="1">IF(ISNUMBER(Lois_Levees!AS757),Lois_Levees!AS757,IF(A759&lt;720,720,""))</f>
        <v/>
      </c>
      <c r="B760" s="19" t="str">
        <f ca="1">IF(ISNUMBER(Lois_Levees!AT757),Lois_Levees!AT757*0.001,IF(A760=720,0,""))</f>
        <v/>
      </c>
    </row>
    <row r="761" spans="1:2" x14ac:dyDescent="0.3">
      <c r="A761" s="19" t="str">
        <f ca="1">IF(ISNUMBER(Lois_Levees!AS758),Lois_Levees!AS758,IF(A760&lt;720,720,""))</f>
        <v/>
      </c>
      <c r="B761" s="19" t="str">
        <f ca="1">IF(ISNUMBER(Lois_Levees!AT758),Lois_Levees!AT758*0.001,IF(A761=720,0,""))</f>
        <v/>
      </c>
    </row>
    <row r="762" spans="1:2" x14ac:dyDescent="0.3">
      <c r="A762" s="19" t="str">
        <f ca="1">IF(ISNUMBER(Lois_Levees!AS759),Lois_Levees!AS759,IF(A761&lt;720,720,""))</f>
        <v/>
      </c>
      <c r="B762" s="19" t="str">
        <f ca="1">IF(ISNUMBER(Lois_Levees!AT759),Lois_Levees!AT759*0.001,IF(A762=720,0,""))</f>
        <v/>
      </c>
    </row>
    <row r="763" spans="1:2" x14ac:dyDescent="0.3">
      <c r="A763" s="19" t="str">
        <f ca="1">IF(ISNUMBER(Lois_Levees!AS760),Lois_Levees!AS760,IF(A762&lt;720,720,""))</f>
        <v/>
      </c>
      <c r="B763" s="19" t="str">
        <f ca="1">IF(ISNUMBER(Lois_Levees!AT760),Lois_Levees!AT760*0.001,IF(A763=720,0,""))</f>
        <v/>
      </c>
    </row>
    <row r="764" spans="1:2" x14ac:dyDescent="0.3">
      <c r="A764" s="19" t="str">
        <f ca="1">IF(ISNUMBER(Lois_Levees!AS761),Lois_Levees!AS761,IF(A763&lt;720,720,""))</f>
        <v/>
      </c>
      <c r="B764" s="19" t="str">
        <f ca="1">IF(ISNUMBER(Lois_Levees!AT761),Lois_Levees!AT761*0.001,IF(A764=720,0,""))</f>
        <v/>
      </c>
    </row>
    <row r="765" spans="1:2" x14ac:dyDescent="0.3">
      <c r="A765" s="19" t="str">
        <f ca="1">IF(ISNUMBER(Lois_Levees!AS762),Lois_Levees!AS762,IF(A764&lt;720,720,""))</f>
        <v/>
      </c>
      <c r="B765" s="19" t="str">
        <f ca="1">IF(ISNUMBER(Lois_Levees!AT762),Lois_Levees!AT762*0.001,IF(A765=720,0,""))</f>
        <v/>
      </c>
    </row>
    <row r="766" spans="1:2" x14ac:dyDescent="0.3">
      <c r="A766" s="19" t="str">
        <f ca="1">IF(ISNUMBER(Lois_Levees!AS763),Lois_Levees!AS763,IF(A765&lt;720,720,""))</f>
        <v/>
      </c>
      <c r="B766" s="19" t="str">
        <f ca="1">IF(ISNUMBER(Lois_Levees!AT763),Lois_Levees!AT763*0.001,IF(A766=720,0,""))</f>
        <v/>
      </c>
    </row>
    <row r="767" spans="1:2" x14ac:dyDescent="0.3">
      <c r="A767" s="19" t="str">
        <f ca="1">IF(ISNUMBER(Lois_Levees!AS764),Lois_Levees!AS764,IF(A766&lt;720,720,""))</f>
        <v/>
      </c>
      <c r="B767" s="19" t="str">
        <f ca="1">IF(ISNUMBER(Lois_Levees!AT764),Lois_Levees!AT764*0.001,IF(A767=720,0,""))</f>
        <v/>
      </c>
    </row>
    <row r="768" spans="1:2" x14ac:dyDescent="0.3">
      <c r="A768" s="19" t="str">
        <f ca="1">IF(ISNUMBER(Lois_Levees!AS765),Lois_Levees!AS765,IF(A767&lt;720,720,""))</f>
        <v/>
      </c>
      <c r="B768" s="19" t="str">
        <f ca="1">IF(ISNUMBER(Lois_Levees!AT765),Lois_Levees!AT765*0.001,IF(A768=720,0,""))</f>
        <v/>
      </c>
    </row>
    <row r="769" spans="1:2" x14ac:dyDescent="0.3">
      <c r="A769" s="19" t="str">
        <f ca="1">IF(ISNUMBER(Lois_Levees!AS766),Lois_Levees!AS766,IF(A768&lt;720,720,""))</f>
        <v/>
      </c>
      <c r="B769" s="19" t="str">
        <f ca="1">IF(ISNUMBER(Lois_Levees!AT766),Lois_Levees!AT766*0.001,IF(A769=720,0,""))</f>
        <v/>
      </c>
    </row>
    <row r="770" spans="1:2" x14ac:dyDescent="0.3">
      <c r="A770" s="19" t="str">
        <f ca="1">IF(ISNUMBER(Lois_Levees!AS767),Lois_Levees!AS767,IF(A769&lt;720,720,""))</f>
        <v/>
      </c>
      <c r="B770" s="19" t="str">
        <f ca="1">IF(ISNUMBER(Lois_Levees!AT767),Lois_Levees!AT767*0.001,IF(A770=720,0,""))</f>
        <v/>
      </c>
    </row>
    <row r="771" spans="1:2" x14ac:dyDescent="0.3">
      <c r="A771" s="19" t="str">
        <f ca="1">IF(ISNUMBER(Lois_Levees!AS768),Lois_Levees!AS768,IF(A770&lt;720,720,""))</f>
        <v/>
      </c>
      <c r="B771" s="19" t="str">
        <f ca="1">IF(ISNUMBER(Lois_Levees!AT768),Lois_Levees!AT768*0.001,IF(A771=720,0,""))</f>
        <v/>
      </c>
    </row>
    <row r="772" spans="1:2" x14ac:dyDescent="0.3">
      <c r="A772" s="19" t="str">
        <f ca="1">IF(ISNUMBER(Lois_Levees!AS769),Lois_Levees!AS769,IF(A771&lt;720,720,""))</f>
        <v/>
      </c>
      <c r="B772" s="19" t="str">
        <f ca="1">IF(ISNUMBER(Lois_Levees!AT769),Lois_Levees!AT769*0.001,IF(A772=720,0,""))</f>
        <v/>
      </c>
    </row>
    <row r="773" spans="1:2" x14ac:dyDescent="0.3">
      <c r="A773" s="19" t="str">
        <f ca="1">IF(ISNUMBER(Lois_Levees!AS770),Lois_Levees!AS770,IF(A772&lt;720,720,""))</f>
        <v/>
      </c>
      <c r="B773" s="19" t="str">
        <f ca="1">IF(ISNUMBER(Lois_Levees!AT770),Lois_Levees!AT770*0.001,IF(A773=720,0,""))</f>
        <v/>
      </c>
    </row>
    <row r="774" spans="1:2" x14ac:dyDescent="0.3">
      <c r="A774" s="19" t="str">
        <f ca="1">IF(ISNUMBER(Lois_Levees!AS771),Lois_Levees!AS771,IF(A773&lt;720,720,""))</f>
        <v/>
      </c>
      <c r="B774" s="19" t="str">
        <f ca="1">IF(ISNUMBER(Lois_Levees!AT771),Lois_Levees!AT771*0.001,IF(A774=720,0,""))</f>
        <v/>
      </c>
    </row>
    <row r="775" spans="1:2" x14ac:dyDescent="0.3">
      <c r="A775" s="19" t="str">
        <f ca="1">IF(ISNUMBER(Lois_Levees!AS772),Lois_Levees!AS772,IF(A774&lt;720,720,""))</f>
        <v/>
      </c>
      <c r="B775" s="19" t="str">
        <f ca="1">IF(ISNUMBER(Lois_Levees!AT772),Lois_Levees!AT772*0.001,IF(A775=720,0,""))</f>
        <v/>
      </c>
    </row>
    <row r="776" spans="1:2" x14ac:dyDescent="0.3">
      <c r="A776" s="19" t="str">
        <f ca="1">IF(ISNUMBER(Lois_Levees!AS773),Lois_Levees!AS773,IF(A775&lt;720,720,""))</f>
        <v/>
      </c>
      <c r="B776" s="19" t="str">
        <f ca="1">IF(ISNUMBER(Lois_Levees!AT773),Lois_Levees!AT773*0.001,IF(A776=720,0,""))</f>
        <v/>
      </c>
    </row>
    <row r="777" spans="1:2" x14ac:dyDescent="0.3">
      <c r="A777" s="19" t="str">
        <f ca="1">IF(ISNUMBER(Lois_Levees!AS774),Lois_Levees!AS774,IF(A776&lt;720,720,""))</f>
        <v/>
      </c>
      <c r="B777" s="19" t="str">
        <f ca="1">IF(ISNUMBER(Lois_Levees!AT774),Lois_Levees!AT774*0.001,IF(A777=720,0,""))</f>
        <v/>
      </c>
    </row>
    <row r="778" spans="1:2" x14ac:dyDescent="0.3">
      <c r="A778" s="19" t="str">
        <f ca="1">IF(ISNUMBER(Lois_Levees!AS775),Lois_Levees!AS775,IF(A777&lt;720,720,""))</f>
        <v/>
      </c>
      <c r="B778" s="19" t="str">
        <f ca="1">IF(ISNUMBER(Lois_Levees!AT775),Lois_Levees!AT775*0.001,IF(A778=720,0,""))</f>
        <v/>
      </c>
    </row>
    <row r="779" spans="1:2" x14ac:dyDescent="0.3">
      <c r="A779" s="19" t="str">
        <f ca="1">IF(ISNUMBER(Lois_Levees!AS776),Lois_Levees!AS776,IF(A778&lt;720,720,""))</f>
        <v/>
      </c>
      <c r="B779" s="19" t="str">
        <f ca="1">IF(ISNUMBER(Lois_Levees!AT776),Lois_Levees!AT776*0.001,IF(A779=720,0,""))</f>
        <v/>
      </c>
    </row>
    <row r="780" spans="1:2" x14ac:dyDescent="0.3">
      <c r="A780" s="19" t="str">
        <f ca="1">IF(ISNUMBER(Lois_Levees!AS777),Lois_Levees!AS777,IF(A779&lt;720,720,""))</f>
        <v/>
      </c>
      <c r="B780" s="19" t="str">
        <f ca="1">IF(ISNUMBER(Lois_Levees!AT777),Lois_Levees!AT777*0.001,IF(A780=720,0,""))</f>
        <v/>
      </c>
    </row>
    <row r="781" spans="1:2" x14ac:dyDescent="0.3">
      <c r="A781" s="19" t="str">
        <f ca="1">IF(ISNUMBER(Lois_Levees!AS778),Lois_Levees!AS778,IF(A780&lt;720,720,""))</f>
        <v/>
      </c>
      <c r="B781" s="19" t="str">
        <f ca="1">IF(ISNUMBER(Lois_Levees!AT778),Lois_Levees!AT778*0.001,IF(A781=720,0,""))</f>
        <v/>
      </c>
    </row>
    <row r="782" spans="1:2" x14ac:dyDescent="0.3">
      <c r="A782" s="19" t="str">
        <f ca="1">IF(ISNUMBER(Lois_Levees!AS779),Lois_Levees!AS779,IF(A781&lt;720,720,""))</f>
        <v/>
      </c>
      <c r="B782" s="19" t="str">
        <f ca="1">IF(ISNUMBER(Lois_Levees!AT779),Lois_Levees!AT779*0.001,IF(A782=720,0,""))</f>
        <v/>
      </c>
    </row>
    <row r="783" spans="1:2" x14ac:dyDescent="0.3">
      <c r="A783" s="19" t="str">
        <f ca="1">IF(ISNUMBER(Lois_Levees!AS780),Lois_Levees!AS780,IF(A782&lt;720,720,""))</f>
        <v/>
      </c>
      <c r="B783" s="19" t="str">
        <f ca="1">IF(ISNUMBER(Lois_Levees!AT780),Lois_Levees!AT780*0.001,IF(A783=720,0,""))</f>
        <v/>
      </c>
    </row>
    <row r="784" spans="1:2" x14ac:dyDescent="0.3">
      <c r="A784" s="19" t="str">
        <f ca="1">IF(ISNUMBER(Lois_Levees!AS781),Lois_Levees!AS781,IF(A783&lt;720,720,""))</f>
        <v/>
      </c>
      <c r="B784" s="19" t="str">
        <f ca="1">IF(ISNUMBER(Lois_Levees!AT781),Lois_Levees!AT781*0.001,IF(A784=720,0,""))</f>
        <v/>
      </c>
    </row>
    <row r="785" spans="1:2" x14ac:dyDescent="0.3">
      <c r="A785" s="19" t="str">
        <f ca="1">IF(ISNUMBER(Lois_Levees!AS782),Lois_Levees!AS782,IF(A784&lt;720,720,""))</f>
        <v/>
      </c>
      <c r="B785" s="19" t="str">
        <f ca="1">IF(ISNUMBER(Lois_Levees!AT782),Lois_Levees!AT782*0.001,IF(A785=720,0,""))</f>
        <v/>
      </c>
    </row>
    <row r="786" spans="1:2" x14ac:dyDescent="0.3">
      <c r="A786" s="19" t="str">
        <f ca="1">IF(ISNUMBER(Lois_Levees!AS783),Lois_Levees!AS783,IF(A785&lt;720,720,""))</f>
        <v/>
      </c>
      <c r="B786" s="19" t="str">
        <f ca="1">IF(ISNUMBER(Lois_Levees!AT783),Lois_Levees!AT783*0.001,IF(A786=720,0,""))</f>
        <v/>
      </c>
    </row>
    <row r="787" spans="1:2" x14ac:dyDescent="0.3">
      <c r="A787" s="19" t="str">
        <f ca="1">IF(ISNUMBER(Lois_Levees!AS784),Lois_Levees!AS784,IF(A786&lt;720,720,""))</f>
        <v/>
      </c>
      <c r="B787" s="19" t="str">
        <f ca="1">IF(ISNUMBER(Lois_Levees!AT784),Lois_Levees!AT784*0.001,IF(A787=720,0,""))</f>
        <v/>
      </c>
    </row>
    <row r="788" spans="1:2" x14ac:dyDescent="0.3">
      <c r="A788" s="19" t="str">
        <f ca="1">IF(ISNUMBER(Lois_Levees!AS785),Lois_Levees!AS785,IF(A787&lt;720,720,""))</f>
        <v/>
      </c>
      <c r="B788" s="19" t="str">
        <f ca="1">IF(ISNUMBER(Lois_Levees!AT785),Lois_Levees!AT785*0.001,IF(A788=720,0,""))</f>
        <v/>
      </c>
    </row>
    <row r="789" spans="1:2" x14ac:dyDescent="0.3">
      <c r="A789" s="19" t="str">
        <f ca="1">IF(ISNUMBER(Lois_Levees!AS786),Lois_Levees!AS786,IF(A788&lt;720,720,""))</f>
        <v/>
      </c>
      <c r="B789" s="19" t="str">
        <f ca="1">IF(ISNUMBER(Lois_Levees!AT786),Lois_Levees!AT786*0.001,IF(A789=720,0,""))</f>
        <v/>
      </c>
    </row>
    <row r="790" spans="1:2" x14ac:dyDescent="0.3">
      <c r="A790" s="19" t="str">
        <f ca="1">IF(ISNUMBER(Lois_Levees!AS787),Lois_Levees!AS787,IF(A789&lt;720,720,""))</f>
        <v/>
      </c>
      <c r="B790" s="19" t="str">
        <f ca="1">IF(ISNUMBER(Lois_Levees!AT787),Lois_Levees!AT787*0.001,IF(A790=720,0,""))</f>
        <v/>
      </c>
    </row>
    <row r="791" spans="1:2" x14ac:dyDescent="0.3">
      <c r="A791" s="19" t="str">
        <f ca="1">IF(ISNUMBER(Lois_Levees!AS788),Lois_Levees!AS788,IF(A790&lt;720,720,""))</f>
        <v/>
      </c>
      <c r="B791" s="19" t="str">
        <f ca="1">IF(ISNUMBER(Lois_Levees!AT788),Lois_Levees!AT788*0.001,IF(A791=720,0,""))</f>
        <v/>
      </c>
    </row>
    <row r="792" spans="1:2" x14ac:dyDescent="0.3">
      <c r="A792" s="19" t="str">
        <f ca="1">IF(ISNUMBER(Lois_Levees!AS789),Lois_Levees!AS789,IF(A791&lt;720,720,""))</f>
        <v/>
      </c>
      <c r="B792" s="19" t="str">
        <f ca="1">IF(ISNUMBER(Lois_Levees!AT789),Lois_Levees!AT789*0.001,IF(A792=720,0,""))</f>
        <v/>
      </c>
    </row>
    <row r="793" spans="1:2" x14ac:dyDescent="0.3">
      <c r="A793" s="19" t="str">
        <f ca="1">IF(ISNUMBER(Lois_Levees!AS790),Lois_Levees!AS790,IF(A792&lt;720,720,""))</f>
        <v/>
      </c>
      <c r="B793" s="19" t="str">
        <f ca="1">IF(ISNUMBER(Lois_Levees!AT790),Lois_Levees!AT790*0.001,IF(A793=720,0,""))</f>
        <v/>
      </c>
    </row>
    <row r="794" spans="1:2" x14ac:dyDescent="0.3">
      <c r="A794" s="19" t="str">
        <f ca="1">IF(ISNUMBER(Lois_Levees!AS791),Lois_Levees!AS791,IF(A793&lt;720,720,""))</f>
        <v/>
      </c>
      <c r="B794" s="19" t="str">
        <f ca="1">IF(ISNUMBER(Lois_Levees!AT791),Lois_Levees!AT791*0.001,IF(A794=720,0,""))</f>
        <v/>
      </c>
    </row>
    <row r="795" spans="1:2" x14ac:dyDescent="0.3">
      <c r="A795" s="19" t="str">
        <f ca="1">IF(ISNUMBER(Lois_Levees!AS792),Lois_Levees!AS792,IF(A794&lt;720,720,""))</f>
        <v/>
      </c>
      <c r="B795" s="19" t="str">
        <f ca="1">IF(ISNUMBER(Lois_Levees!AT792),Lois_Levees!AT792*0.001,IF(A795=720,0,""))</f>
        <v/>
      </c>
    </row>
    <row r="796" spans="1:2" x14ac:dyDescent="0.3">
      <c r="A796" s="19" t="str">
        <f ca="1">IF(ISNUMBER(Lois_Levees!AS793),Lois_Levees!AS793,IF(A795&lt;720,720,""))</f>
        <v/>
      </c>
      <c r="B796" s="19" t="str">
        <f ca="1">IF(ISNUMBER(Lois_Levees!AT793),Lois_Levees!AT793*0.001,IF(A796=720,0,""))</f>
        <v/>
      </c>
    </row>
    <row r="797" spans="1:2" x14ac:dyDescent="0.3">
      <c r="A797" s="19" t="str">
        <f ca="1">IF(ISNUMBER(Lois_Levees!AS794),Lois_Levees!AS794,IF(A796&lt;720,720,""))</f>
        <v/>
      </c>
      <c r="B797" s="19" t="str">
        <f ca="1">IF(ISNUMBER(Lois_Levees!AT794),Lois_Levees!AT794*0.001,IF(A797=720,0,""))</f>
        <v/>
      </c>
    </row>
    <row r="798" spans="1:2" x14ac:dyDescent="0.3">
      <c r="A798" s="19" t="str">
        <f ca="1">IF(ISNUMBER(Lois_Levees!AS795),Lois_Levees!AS795,IF(A797&lt;720,720,""))</f>
        <v/>
      </c>
      <c r="B798" s="19" t="str">
        <f ca="1">IF(ISNUMBER(Lois_Levees!AT795),Lois_Levees!AT795*0.001,IF(A798=720,0,""))</f>
        <v/>
      </c>
    </row>
    <row r="799" spans="1:2" x14ac:dyDescent="0.3">
      <c r="A799" s="19" t="str">
        <f ca="1">IF(ISNUMBER(Lois_Levees!AS796),Lois_Levees!AS796,IF(A798&lt;720,720,""))</f>
        <v/>
      </c>
      <c r="B799" s="19" t="str">
        <f ca="1">IF(ISNUMBER(Lois_Levees!AT796),Lois_Levees!AT796*0.001,IF(A799=720,0,""))</f>
        <v/>
      </c>
    </row>
    <row r="800" spans="1:2" x14ac:dyDescent="0.3">
      <c r="A800" s="19" t="str">
        <f ca="1">IF(ISNUMBER(Lois_Levees!AS797),Lois_Levees!AS797,IF(A799&lt;720,720,""))</f>
        <v/>
      </c>
      <c r="B800" s="19" t="str">
        <f ca="1">IF(ISNUMBER(Lois_Levees!AT797),Lois_Levees!AT797*0.001,IF(A800=720,0,""))</f>
        <v/>
      </c>
    </row>
    <row r="801" spans="1:2" x14ac:dyDescent="0.3">
      <c r="A801" s="19" t="str">
        <f ca="1">IF(ISNUMBER(Lois_Levees!AS798),Lois_Levees!AS798,IF(A800&lt;720,720,""))</f>
        <v/>
      </c>
      <c r="B801" s="19" t="str">
        <f ca="1">IF(ISNUMBER(Lois_Levees!AT798),Lois_Levees!AT798*0.001,IF(A801=720,0,""))</f>
        <v/>
      </c>
    </row>
    <row r="802" spans="1:2" x14ac:dyDescent="0.3">
      <c r="A802" s="19" t="str">
        <f ca="1">IF(ISNUMBER(Lois_Levees!AS799),Lois_Levees!AS799,IF(A801&lt;720,720,""))</f>
        <v/>
      </c>
      <c r="B802" s="19" t="str">
        <f ca="1">IF(ISNUMBER(Lois_Levees!AT799),Lois_Levees!AT799*0.001,IF(A802=720,0,""))</f>
        <v/>
      </c>
    </row>
    <row r="803" spans="1:2" x14ac:dyDescent="0.3">
      <c r="A803" s="19" t="str">
        <f ca="1">IF(ISNUMBER(Lois_Levees!AS800),Lois_Levees!AS800,IF(A802&lt;720,720,""))</f>
        <v/>
      </c>
      <c r="B803" s="19" t="str">
        <f ca="1">IF(ISNUMBER(Lois_Levees!AT800),Lois_Levees!AT800*0.001,IF(A803=720,0,""))</f>
        <v/>
      </c>
    </row>
    <row r="804" spans="1:2" x14ac:dyDescent="0.3">
      <c r="A804" s="19" t="str">
        <f ca="1">IF(ISNUMBER(Lois_Levees!AS801),Lois_Levees!AS801,IF(A803&lt;720,720,""))</f>
        <v/>
      </c>
      <c r="B804" s="19" t="str">
        <f ca="1">IF(ISNUMBER(Lois_Levees!AT801),Lois_Levees!AT801*0.001,IF(A804=720,0,""))</f>
        <v/>
      </c>
    </row>
    <row r="805" spans="1:2" x14ac:dyDescent="0.3">
      <c r="A805" s="19" t="str">
        <f ca="1">IF(ISNUMBER(Lois_Levees!AS802),Lois_Levees!AS802,IF(A804&lt;720,720,""))</f>
        <v/>
      </c>
      <c r="B805" s="19" t="str">
        <f ca="1">IF(ISNUMBER(Lois_Levees!AT802),Lois_Levees!AT802*0.001,IF(A805=720,0,""))</f>
        <v/>
      </c>
    </row>
    <row r="806" spans="1:2" x14ac:dyDescent="0.3">
      <c r="A806" s="19" t="str">
        <f ca="1">IF(ISNUMBER(Lois_Levees!AS803),Lois_Levees!AS803,IF(A805&lt;720,720,""))</f>
        <v/>
      </c>
      <c r="B806" s="19" t="str">
        <f ca="1">IF(ISNUMBER(Lois_Levees!AT803),Lois_Levees!AT803*0.001,IF(A806=720,0,""))</f>
        <v/>
      </c>
    </row>
    <row r="807" spans="1:2" x14ac:dyDescent="0.3">
      <c r="A807" s="19" t="str">
        <f ca="1">IF(ISNUMBER(Lois_Levees!AS804),Lois_Levees!AS804,IF(A806&lt;720,720,""))</f>
        <v/>
      </c>
      <c r="B807" s="19" t="str">
        <f ca="1">IF(ISNUMBER(Lois_Levees!AT804),Lois_Levees!AT804*0.001,IF(A807=720,0,""))</f>
        <v/>
      </c>
    </row>
    <row r="808" spans="1:2" x14ac:dyDescent="0.3">
      <c r="A808" s="19" t="str">
        <f ca="1">IF(ISNUMBER(Lois_Levees!AS805),Lois_Levees!AS805,IF(A807&lt;720,720,""))</f>
        <v/>
      </c>
      <c r="B808" s="19" t="str">
        <f ca="1">IF(ISNUMBER(Lois_Levees!AT805),Lois_Levees!AT805*0.001,IF(A808=720,0,""))</f>
        <v/>
      </c>
    </row>
    <row r="809" spans="1:2" x14ac:dyDescent="0.3">
      <c r="A809" s="19" t="str">
        <f ca="1">IF(ISNUMBER(Lois_Levees!AS806),Lois_Levees!AS806,IF(A808&lt;720,720,""))</f>
        <v/>
      </c>
      <c r="B809" s="19" t="str">
        <f ca="1">IF(ISNUMBER(Lois_Levees!AT806),Lois_Levees!AT806*0.001,IF(A809=720,0,""))</f>
        <v/>
      </c>
    </row>
    <row r="810" spans="1:2" x14ac:dyDescent="0.3">
      <c r="A810" s="19" t="str">
        <f ca="1">IF(ISNUMBER(Lois_Levees!AS807),Lois_Levees!AS807,IF(A809&lt;720,720,""))</f>
        <v/>
      </c>
      <c r="B810" s="19" t="str">
        <f ca="1">IF(ISNUMBER(Lois_Levees!AT807),Lois_Levees!AT807*0.001,IF(A810=720,0,""))</f>
        <v/>
      </c>
    </row>
    <row r="811" spans="1:2" x14ac:dyDescent="0.3">
      <c r="A811" s="19" t="str">
        <f ca="1">IF(ISNUMBER(Lois_Levees!AS808),Lois_Levees!AS808,IF(A810&lt;720,720,""))</f>
        <v/>
      </c>
      <c r="B811" s="19" t="str">
        <f ca="1">IF(ISNUMBER(Lois_Levees!AT808),Lois_Levees!AT808*0.001,IF(A811=720,0,""))</f>
        <v/>
      </c>
    </row>
    <row r="812" spans="1:2" x14ac:dyDescent="0.3">
      <c r="A812" s="19" t="str">
        <f ca="1">IF(ISNUMBER(Lois_Levees!AS809),Lois_Levees!AS809,IF(A811&lt;720,720,""))</f>
        <v/>
      </c>
      <c r="B812" s="19" t="str">
        <f ca="1">IF(ISNUMBER(Lois_Levees!AT809),Lois_Levees!AT809*0.001,IF(A812=720,0,""))</f>
        <v/>
      </c>
    </row>
    <row r="813" spans="1:2" x14ac:dyDescent="0.3">
      <c r="A813" s="19" t="str">
        <f ca="1">IF(ISNUMBER(Lois_Levees!AS810),Lois_Levees!AS810,IF(A812&lt;720,720,""))</f>
        <v/>
      </c>
      <c r="B813" s="19" t="str">
        <f ca="1">IF(ISNUMBER(Lois_Levees!AT810),Lois_Levees!AT810*0.001,IF(A813=720,0,""))</f>
        <v/>
      </c>
    </row>
    <row r="814" spans="1:2" x14ac:dyDescent="0.3">
      <c r="A814" s="19" t="str">
        <f ca="1">IF(ISNUMBER(Lois_Levees!AS811),Lois_Levees!AS811,IF(A813&lt;720,720,""))</f>
        <v/>
      </c>
      <c r="B814" s="19" t="str">
        <f ca="1">IF(ISNUMBER(Lois_Levees!AT811),Lois_Levees!AT811*0.001,IF(A814=720,0,""))</f>
        <v/>
      </c>
    </row>
    <row r="815" spans="1:2" x14ac:dyDescent="0.3">
      <c r="A815" s="19" t="str">
        <f ca="1">IF(ISNUMBER(Lois_Levees!AS812),Lois_Levees!AS812,IF(A814&lt;720,720,""))</f>
        <v/>
      </c>
      <c r="B815" s="19" t="str">
        <f ca="1">IF(ISNUMBER(Lois_Levees!AT812),Lois_Levees!AT812*0.001,IF(A815=720,0,""))</f>
        <v/>
      </c>
    </row>
    <row r="816" spans="1:2" x14ac:dyDescent="0.3">
      <c r="A816" s="19" t="str">
        <f ca="1">IF(ISNUMBER(Lois_Levees!AS813),Lois_Levees!AS813,IF(A815&lt;720,720,""))</f>
        <v/>
      </c>
      <c r="B816" s="19" t="str">
        <f ca="1">IF(ISNUMBER(Lois_Levees!AT813),Lois_Levees!AT813*0.001,IF(A816=720,0,""))</f>
        <v/>
      </c>
    </row>
    <row r="817" spans="1:2" x14ac:dyDescent="0.3">
      <c r="A817" s="19" t="str">
        <f ca="1">IF(ISNUMBER(Lois_Levees!AS814),Lois_Levees!AS814,IF(A816&lt;720,720,""))</f>
        <v/>
      </c>
      <c r="B817" s="19" t="str">
        <f ca="1">IF(ISNUMBER(Lois_Levees!AT814),Lois_Levees!AT814*0.001,IF(A817=720,0,""))</f>
        <v/>
      </c>
    </row>
    <row r="818" spans="1:2" x14ac:dyDescent="0.3">
      <c r="A818" s="19" t="str">
        <f ca="1">IF(ISNUMBER(Lois_Levees!AS815),Lois_Levees!AS815,IF(A817&lt;720,720,""))</f>
        <v/>
      </c>
      <c r="B818" s="19" t="str">
        <f ca="1">IF(ISNUMBER(Lois_Levees!AT815),Lois_Levees!AT815*0.001,IF(A818=720,0,""))</f>
        <v/>
      </c>
    </row>
    <row r="819" spans="1:2" x14ac:dyDescent="0.3">
      <c r="A819" s="19" t="str">
        <f ca="1">IF(ISNUMBER(Lois_Levees!AS816),Lois_Levees!AS816,IF(A818&lt;720,720,""))</f>
        <v/>
      </c>
      <c r="B819" s="19" t="str">
        <f ca="1">IF(ISNUMBER(Lois_Levees!AT816),Lois_Levees!AT816*0.001,IF(A819=720,0,""))</f>
        <v/>
      </c>
    </row>
    <row r="820" spans="1:2" x14ac:dyDescent="0.3">
      <c r="A820" s="19" t="str">
        <f ca="1">IF(ISNUMBER(Lois_Levees!AS817),Lois_Levees!AS817,IF(A819&lt;720,720,""))</f>
        <v/>
      </c>
      <c r="B820" s="19" t="str">
        <f ca="1">IF(ISNUMBER(Lois_Levees!AT817),Lois_Levees!AT817*0.001,IF(A820=720,0,""))</f>
        <v/>
      </c>
    </row>
    <row r="821" spans="1:2" x14ac:dyDescent="0.3">
      <c r="A821" s="19" t="str">
        <f ca="1">IF(ISNUMBER(Lois_Levees!AS818),Lois_Levees!AS818,IF(A820&lt;720,720,""))</f>
        <v/>
      </c>
      <c r="B821" s="19" t="str">
        <f ca="1">IF(ISNUMBER(Lois_Levees!AT818),Lois_Levees!AT818*0.001,IF(A821=720,0,""))</f>
        <v/>
      </c>
    </row>
    <row r="822" spans="1:2" x14ac:dyDescent="0.3">
      <c r="A822" s="19" t="str">
        <f ca="1">IF(ISNUMBER(Lois_Levees!AS819),Lois_Levees!AS819,IF(A821&lt;720,720,""))</f>
        <v/>
      </c>
      <c r="B822" s="19" t="str">
        <f ca="1">IF(ISNUMBER(Lois_Levees!AT819),Lois_Levees!AT819*0.001,IF(A822=720,0,""))</f>
        <v/>
      </c>
    </row>
    <row r="823" spans="1:2" x14ac:dyDescent="0.3">
      <c r="A823" s="19" t="str">
        <f ca="1">IF(ISNUMBER(Lois_Levees!AS820),Lois_Levees!AS820,IF(A822&lt;720,720,""))</f>
        <v/>
      </c>
      <c r="B823" s="19" t="str">
        <f ca="1">IF(ISNUMBER(Lois_Levees!AT820),Lois_Levees!AT820*0.001,IF(A823=720,0,""))</f>
        <v/>
      </c>
    </row>
    <row r="824" spans="1:2" x14ac:dyDescent="0.3">
      <c r="A824" s="19" t="str">
        <f ca="1">IF(ISNUMBER(Lois_Levees!AS821),Lois_Levees!AS821,IF(A823&lt;720,720,""))</f>
        <v/>
      </c>
      <c r="B824" s="19" t="str">
        <f ca="1">IF(ISNUMBER(Lois_Levees!AT821),Lois_Levees!AT821*0.001,IF(A824=720,0,""))</f>
        <v/>
      </c>
    </row>
    <row r="825" spans="1:2" x14ac:dyDescent="0.3">
      <c r="A825" s="19" t="str">
        <f ca="1">IF(ISNUMBER(Lois_Levees!AS822),Lois_Levees!AS822,IF(A824&lt;720,720,""))</f>
        <v/>
      </c>
      <c r="B825" s="19" t="str">
        <f ca="1">IF(ISNUMBER(Lois_Levees!AT822),Lois_Levees!AT822*0.001,IF(A825=720,0,""))</f>
        <v/>
      </c>
    </row>
    <row r="826" spans="1:2" x14ac:dyDescent="0.3">
      <c r="A826" s="19" t="str">
        <f ca="1">IF(ISNUMBER(Lois_Levees!AS823),Lois_Levees!AS823,IF(A825&lt;720,720,""))</f>
        <v/>
      </c>
      <c r="B826" s="19" t="str">
        <f ca="1">IF(ISNUMBER(Lois_Levees!AT823),Lois_Levees!AT823*0.001,IF(A826=720,0,""))</f>
        <v/>
      </c>
    </row>
    <row r="827" spans="1:2" x14ac:dyDescent="0.3">
      <c r="A827" s="19" t="str">
        <f ca="1">IF(ISNUMBER(Lois_Levees!AS824),Lois_Levees!AS824,IF(A826&lt;720,720,""))</f>
        <v/>
      </c>
      <c r="B827" s="19" t="str">
        <f ca="1">IF(ISNUMBER(Lois_Levees!AT824),Lois_Levees!AT824*0.001,IF(A827=720,0,""))</f>
        <v/>
      </c>
    </row>
    <row r="828" spans="1:2" x14ac:dyDescent="0.3">
      <c r="A828" s="19" t="str">
        <f ca="1">IF(ISNUMBER(Lois_Levees!AS825),Lois_Levees!AS825,IF(A827&lt;720,720,""))</f>
        <v/>
      </c>
      <c r="B828" s="19" t="str">
        <f ca="1">IF(ISNUMBER(Lois_Levees!AT825),Lois_Levees!AT825*0.001,IF(A828=720,0,""))</f>
        <v/>
      </c>
    </row>
    <row r="829" spans="1:2" x14ac:dyDescent="0.3">
      <c r="A829" s="19" t="str">
        <f ca="1">IF(ISNUMBER(Lois_Levees!AS826),Lois_Levees!AS826,IF(A828&lt;720,720,""))</f>
        <v/>
      </c>
      <c r="B829" s="19" t="str">
        <f ca="1">IF(ISNUMBER(Lois_Levees!AT826),Lois_Levees!AT826*0.001,IF(A829=720,0,""))</f>
        <v/>
      </c>
    </row>
    <row r="830" spans="1:2" x14ac:dyDescent="0.3">
      <c r="A830" s="19" t="str">
        <f ca="1">IF(ISNUMBER(Lois_Levees!AS827),Lois_Levees!AS827,IF(A829&lt;720,720,""))</f>
        <v/>
      </c>
      <c r="B830" s="19" t="str">
        <f ca="1">IF(ISNUMBER(Lois_Levees!AT827),Lois_Levees!AT827*0.001,IF(A830=720,0,""))</f>
        <v/>
      </c>
    </row>
    <row r="831" spans="1:2" x14ac:dyDescent="0.3">
      <c r="A831" s="19" t="str">
        <f ca="1">IF(ISNUMBER(Lois_Levees!AS828),Lois_Levees!AS828,IF(A830&lt;720,720,""))</f>
        <v/>
      </c>
      <c r="B831" s="19" t="str">
        <f ca="1">IF(ISNUMBER(Lois_Levees!AT828),Lois_Levees!AT828*0.001,IF(A831=720,0,""))</f>
        <v/>
      </c>
    </row>
    <row r="832" spans="1:2" x14ac:dyDescent="0.3">
      <c r="A832" s="19" t="str">
        <f ca="1">IF(ISNUMBER(Lois_Levees!AS829),Lois_Levees!AS829,IF(A831&lt;720,720,""))</f>
        <v/>
      </c>
      <c r="B832" s="19" t="str">
        <f ca="1">IF(ISNUMBER(Lois_Levees!AT829),Lois_Levees!AT829*0.001,IF(A832=720,0,""))</f>
        <v/>
      </c>
    </row>
    <row r="833" spans="1:2" x14ac:dyDescent="0.3">
      <c r="A833" s="19" t="str">
        <f ca="1">IF(ISNUMBER(Lois_Levees!AS830),Lois_Levees!AS830,IF(A832&lt;720,720,""))</f>
        <v/>
      </c>
      <c r="B833" s="19" t="str">
        <f ca="1">IF(ISNUMBER(Lois_Levees!AT830),Lois_Levees!AT830*0.001,IF(A833=720,0,""))</f>
        <v/>
      </c>
    </row>
    <row r="834" spans="1:2" x14ac:dyDescent="0.3">
      <c r="A834" s="19" t="str">
        <f ca="1">IF(ISNUMBER(Lois_Levees!AS831),Lois_Levees!AS831,IF(A833&lt;720,720,""))</f>
        <v/>
      </c>
      <c r="B834" s="19" t="str">
        <f ca="1">IF(ISNUMBER(Lois_Levees!AT831),Lois_Levees!AT831*0.001,IF(A834=720,0,""))</f>
        <v/>
      </c>
    </row>
    <row r="835" spans="1:2" x14ac:dyDescent="0.3">
      <c r="A835" s="19" t="str">
        <f ca="1">IF(ISNUMBER(Lois_Levees!AS832),Lois_Levees!AS832,IF(A834&lt;720,720,""))</f>
        <v/>
      </c>
      <c r="B835" s="19" t="str">
        <f ca="1">IF(ISNUMBER(Lois_Levees!AT832),Lois_Levees!AT832*0.001,IF(A835=720,0,""))</f>
        <v/>
      </c>
    </row>
    <row r="836" spans="1:2" x14ac:dyDescent="0.3">
      <c r="A836" s="19" t="str">
        <f ca="1">IF(ISNUMBER(Lois_Levees!AS833),Lois_Levees!AS833,IF(A835&lt;720,720,""))</f>
        <v/>
      </c>
      <c r="B836" s="19" t="str">
        <f ca="1">IF(ISNUMBER(Lois_Levees!AT833),Lois_Levees!AT833*0.001,IF(A836=720,0,""))</f>
        <v/>
      </c>
    </row>
    <row r="837" spans="1:2" x14ac:dyDescent="0.3">
      <c r="A837" s="19" t="str">
        <f ca="1">IF(ISNUMBER(Lois_Levees!AS834),Lois_Levees!AS834,IF(A836&lt;720,720,""))</f>
        <v/>
      </c>
      <c r="B837" s="19" t="str">
        <f ca="1">IF(ISNUMBER(Lois_Levees!AT834),Lois_Levees!AT834*0.001,IF(A837=720,0,""))</f>
        <v/>
      </c>
    </row>
    <row r="838" spans="1:2" x14ac:dyDescent="0.3">
      <c r="A838" s="19" t="str">
        <f ca="1">IF(ISNUMBER(Lois_Levees!AS835),Lois_Levees!AS835,IF(A837&lt;720,720,""))</f>
        <v/>
      </c>
      <c r="B838" s="19" t="str">
        <f ca="1">IF(ISNUMBER(Lois_Levees!AT835),Lois_Levees!AT835*0.001,IF(A838=720,0,""))</f>
        <v/>
      </c>
    </row>
    <row r="839" spans="1:2" x14ac:dyDescent="0.3">
      <c r="A839" s="19" t="str">
        <f ca="1">IF(ISNUMBER(Lois_Levees!AS836),Lois_Levees!AS836,IF(A838&lt;720,720,""))</f>
        <v/>
      </c>
      <c r="B839" s="19" t="str">
        <f ca="1">IF(ISNUMBER(Lois_Levees!AT836),Lois_Levees!AT836*0.001,IF(A839=720,0,""))</f>
        <v/>
      </c>
    </row>
    <row r="840" spans="1:2" x14ac:dyDescent="0.3">
      <c r="A840" s="19" t="str">
        <f ca="1">IF(ISNUMBER(Lois_Levees!AS837),Lois_Levees!AS837,IF(A839&lt;720,720,""))</f>
        <v/>
      </c>
      <c r="B840" s="19" t="str">
        <f ca="1">IF(ISNUMBER(Lois_Levees!AT837),Lois_Levees!AT837*0.001,IF(A840=720,0,""))</f>
        <v/>
      </c>
    </row>
    <row r="841" spans="1:2" x14ac:dyDescent="0.3">
      <c r="A841" s="19" t="str">
        <f ca="1">IF(ISNUMBER(Lois_Levees!AS838),Lois_Levees!AS838,IF(A840&lt;720,720,""))</f>
        <v/>
      </c>
      <c r="B841" s="19" t="str">
        <f ca="1">IF(ISNUMBER(Lois_Levees!AT838),Lois_Levees!AT838*0.001,IF(A841=720,0,""))</f>
        <v/>
      </c>
    </row>
    <row r="842" spans="1:2" x14ac:dyDescent="0.3">
      <c r="A842" s="19" t="str">
        <f ca="1">IF(ISNUMBER(Lois_Levees!AS839),Lois_Levees!AS839,IF(A841&lt;720,720,""))</f>
        <v/>
      </c>
      <c r="B842" s="19" t="str">
        <f ca="1">IF(ISNUMBER(Lois_Levees!AT839),Lois_Levees!AT839*0.001,IF(A842=720,0,""))</f>
        <v/>
      </c>
    </row>
    <row r="843" spans="1:2" x14ac:dyDescent="0.3">
      <c r="A843" s="19" t="str">
        <f ca="1">IF(ISNUMBER(Lois_Levees!AS840),Lois_Levees!AS840,IF(A842&lt;720,720,""))</f>
        <v/>
      </c>
      <c r="B843" s="19" t="str">
        <f ca="1">IF(ISNUMBER(Lois_Levees!AT840),Lois_Levees!AT840*0.001,IF(A843=720,0,""))</f>
        <v/>
      </c>
    </row>
    <row r="844" spans="1:2" x14ac:dyDescent="0.3">
      <c r="A844" s="19" t="str">
        <f ca="1">IF(ISNUMBER(Lois_Levees!AS841),Lois_Levees!AS841,IF(A843&lt;720,720,""))</f>
        <v/>
      </c>
      <c r="B844" s="19" t="str">
        <f ca="1">IF(ISNUMBER(Lois_Levees!AT841),Lois_Levees!AT841*0.001,IF(A844=720,0,""))</f>
        <v/>
      </c>
    </row>
    <row r="845" spans="1:2" x14ac:dyDescent="0.3">
      <c r="A845" s="19" t="str">
        <f ca="1">IF(ISNUMBER(Lois_Levees!AS842),Lois_Levees!AS842,IF(A844&lt;720,720,""))</f>
        <v/>
      </c>
      <c r="B845" s="19" t="str">
        <f ca="1">IF(ISNUMBER(Lois_Levees!AT842),Lois_Levees!AT842*0.001,IF(A845=720,0,""))</f>
        <v/>
      </c>
    </row>
    <row r="846" spans="1:2" x14ac:dyDescent="0.3">
      <c r="A846" s="19" t="str">
        <f ca="1">IF(ISNUMBER(Lois_Levees!AS843),Lois_Levees!AS843,IF(A845&lt;720,720,""))</f>
        <v/>
      </c>
      <c r="B846" s="19" t="str">
        <f ca="1">IF(ISNUMBER(Lois_Levees!AT843),Lois_Levees!AT843*0.001,IF(A846=720,0,""))</f>
        <v/>
      </c>
    </row>
    <row r="847" spans="1:2" x14ac:dyDescent="0.3">
      <c r="A847" s="19" t="str">
        <f ca="1">IF(ISNUMBER(Lois_Levees!AS844),Lois_Levees!AS844,IF(A846&lt;720,720,""))</f>
        <v/>
      </c>
      <c r="B847" s="19" t="str">
        <f ca="1">IF(ISNUMBER(Lois_Levees!AT844),Lois_Levees!AT844*0.001,IF(A847=720,0,""))</f>
        <v/>
      </c>
    </row>
    <row r="848" spans="1:2" x14ac:dyDescent="0.3">
      <c r="A848" s="19" t="str">
        <f ca="1">IF(ISNUMBER(Lois_Levees!AS845),Lois_Levees!AS845,IF(A847&lt;720,720,""))</f>
        <v/>
      </c>
      <c r="B848" s="19" t="str">
        <f ca="1">IF(ISNUMBER(Lois_Levees!AT845),Lois_Levees!AT845*0.001,IF(A848=720,0,""))</f>
        <v/>
      </c>
    </row>
    <row r="849" spans="1:2" x14ac:dyDescent="0.3">
      <c r="A849" s="19" t="str">
        <f ca="1">IF(ISNUMBER(Lois_Levees!AS846),Lois_Levees!AS846,IF(A848&lt;720,720,""))</f>
        <v/>
      </c>
      <c r="B849" s="19" t="str">
        <f ca="1">IF(ISNUMBER(Lois_Levees!AT846),Lois_Levees!AT846*0.001,IF(A849=720,0,""))</f>
        <v/>
      </c>
    </row>
    <row r="850" spans="1:2" x14ac:dyDescent="0.3">
      <c r="A850" s="19" t="str">
        <f ca="1">IF(ISNUMBER(Lois_Levees!AS847),Lois_Levees!AS847,IF(A849&lt;720,720,""))</f>
        <v/>
      </c>
      <c r="B850" s="19" t="str">
        <f ca="1">IF(ISNUMBER(Lois_Levees!AT847),Lois_Levees!AT847*0.001,IF(A850=720,0,""))</f>
        <v/>
      </c>
    </row>
    <row r="851" spans="1:2" x14ac:dyDescent="0.3">
      <c r="A851" s="19" t="str">
        <f ca="1">IF(ISNUMBER(Lois_Levees!AS848),Lois_Levees!AS848,IF(A850&lt;720,720,""))</f>
        <v/>
      </c>
      <c r="B851" s="19" t="str">
        <f ca="1">IF(ISNUMBER(Lois_Levees!AT848),Lois_Levees!AT848*0.001,IF(A851=720,0,""))</f>
        <v/>
      </c>
    </row>
    <row r="852" spans="1:2" x14ac:dyDescent="0.3">
      <c r="A852" s="19" t="str">
        <f ca="1">IF(ISNUMBER(Lois_Levees!AS849),Lois_Levees!AS849,IF(A851&lt;720,720,""))</f>
        <v/>
      </c>
      <c r="B852" s="19" t="str">
        <f ca="1">IF(ISNUMBER(Lois_Levees!AT849),Lois_Levees!AT849*0.001,IF(A852=720,0,""))</f>
        <v/>
      </c>
    </row>
    <row r="853" spans="1:2" x14ac:dyDescent="0.3">
      <c r="A853" s="19" t="str">
        <f ca="1">IF(ISNUMBER(Lois_Levees!AS850),Lois_Levees!AS850,IF(A852&lt;720,720,""))</f>
        <v/>
      </c>
      <c r="B853" s="19" t="str">
        <f ca="1">IF(ISNUMBER(Lois_Levees!AT850),Lois_Levees!AT850*0.001,IF(A853=720,0,""))</f>
        <v/>
      </c>
    </row>
    <row r="854" spans="1:2" x14ac:dyDescent="0.3">
      <c r="A854" s="19" t="str">
        <f ca="1">IF(ISNUMBER(Lois_Levees!AS851),Lois_Levees!AS851,IF(A853&lt;720,720,""))</f>
        <v/>
      </c>
      <c r="B854" s="19" t="str">
        <f ca="1">IF(ISNUMBER(Lois_Levees!AT851),Lois_Levees!AT851*0.001,IF(A854=720,0,""))</f>
        <v/>
      </c>
    </row>
    <row r="855" spans="1:2" x14ac:dyDescent="0.3">
      <c r="A855" s="19" t="str">
        <f ca="1">IF(ISNUMBER(Lois_Levees!AS852),Lois_Levees!AS852,IF(A854&lt;720,720,""))</f>
        <v/>
      </c>
      <c r="B855" s="19" t="str">
        <f ca="1">IF(ISNUMBER(Lois_Levees!AT852),Lois_Levees!AT852*0.001,IF(A855=720,0,""))</f>
        <v/>
      </c>
    </row>
    <row r="856" spans="1:2" x14ac:dyDescent="0.3">
      <c r="A856" s="19" t="str">
        <f ca="1">IF(ISNUMBER(Lois_Levees!AS853),Lois_Levees!AS853,IF(A855&lt;720,720,""))</f>
        <v/>
      </c>
      <c r="B856" s="19" t="str">
        <f ca="1">IF(ISNUMBER(Lois_Levees!AT853),Lois_Levees!AT853*0.001,IF(A856=720,0,""))</f>
        <v/>
      </c>
    </row>
    <row r="857" spans="1:2" x14ac:dyDescent="0.3">
      <c r="A857" s="19" t="str">
        <f ca="1">IF(ISNUMBER(Lois_Levees!AS854),Lois_Levees!AS854,IF(A856&lt;720,720,""))</f>
        <v/>
      </c>
      <c r="B857" s="19" t="str">
        <f ca="1">IF(ISNUMBER(Lois_Levees!AT854),Lois_Levees!AT854*0.001,IF(A857=720,0,""))</f>
        <v/>
      </c>
    </row>
    <row r="858" spans="1:2" x14ac:dyDescent="0.3">
      <c r="A858" s="19" t="str">
        <f ca="1">IF(ISNUMBER(Lois_Levees!AS855),Lois_Levees!AS855,IF(A857&lt;720,720,""))</f>
        <v/>
      </c>
      <c r="B858" s="19" t="str">
        <f ca="1">IF(ISNUMBER(Lois_Levees!AT855),Lois_Levees!AT855*0.001,IF(A858=720,0,""))</f>
        <v/>
      </c>
    </row>
    <row r="859" spans="1:2" x14ac:dyDescent="0.3">
      <c r="A859" s="19" t="str">
        <f ca="1">IF(ISNUMBER(Lois_Levees!AS856),Lois_Levees!AS856,IF(A858&lt;720,720,""))</f>
        <v/>
      </c>
      <c r="B859" s="19" t="str">
        <f ca="1">IF(ISNUMBER(Lois_Levees!AT856),Lois_Levees!AT856*0.001,IF(A859=720,0,""))</f>
        <v/>
      </c>
    </row>
    <row r="860" spans="1:2" x14ac:dyDescent="0.3">
      <c r="A860" s="19" t="str">
        <f ca="1">IF(ISNUMBER(Lois_Levees!AS857),Lois_Levees!AS857,IF(A859&lt;720,720,""))</f>
        <v/>
      </c>
      <c r="B860" s="19" t="str">
        <f ca="1">IF(ISNUMBER(Lois_Levees!AT857),Lois_Levees!AT857*0.001,IF(A860=720,0,""))</f>
        <v/>
      </c>
    </row>
    <row r="861" spans="1:2" x14ac:dyDescent="0.3">
      <c r="A861" s="19" t="str">
        <f ca="1">IF(ISNUMBER(Lois_Levees!AS858),Lois_Levees!AS858,IF(A860&lt;720,720,""))</f>
        <v/>
      </c>
      <c r="B861" s="19" t="str">
        <f ca="1">IF(ISNUMBER(Lois_Levees!AT858),Lois_Levees!AT858*0.001,IF(A861=720,0,""))</f>
        <v/>
      </c>
    </row>
    <row r="862" spans="1:2" x14ac:dyDescent="0.3">
      <c r="A862" s="19" t="str">
        <f ca="1">IF(ISNUMBER(Lois_Levees!AS859),Lois_Levees!AS859,IF(A861&lt;720,720,""))</f>
        <v/>
      </c>
      <c r="B862" s="19" t="str">
        <f ca="1">IF(ISNUMBER(Lois_Levees!AT859),Lois_Levees!AT859*0.001,IF(A862=720,0,""))</f>
        <v/>
      </c>
    </row>
    <row r="863" spans="1:2" x14ac:dyDescent="0.3">
      <c r="A863" s="19" t="str">
        <f ca="1">IF(ISNUMBER(Lois_Levees!AS860),Lois_Levees!AS860,IF(A862&lt;720,720,""))</f>
        <v/>
      </c>
      <c r="B863" s="19" t="str">
        <f ca="1">IF(ISNUMBER(Lois_Levees!AT860),Lois_Levees!AT860*0.001,IF(A863=720,0,""))</f>
        <v/>
      </c>
    </row>
    <row r="864" spans="1:2" x14ac:dyDescent="0.3">
      <c r="A864" s="19" t="str">
        <f ca="1">IF(ISNUMBER(Lois_Levees!AS861),Lois_Levees!AS861,IF(A863&lt;720,720,""))</f>
        <v/>
      </c>
      <c r="B864" s="19" t="str">
        <f ca="1">IF(ISNUMBER(Lois_Levees!AT861),Lois_Levees!AT861*0.001,IF(A864=720,0,""))</f>
        <v/>
      </c>
    </row>
    <row r="865" spans="1:2" x14ac:dyDescent="0.3">
      <c r="A865" s="19" t="str">
        <f ca="1">IF(ISNUMBER(Lois_Levees!AS862),Lois_Levees!AS862,IF(A864&lt;720,720,""))</f>
        <v/>
      </c>
      <c r="B865" s="19" t="str">
        <f ca="1">IF(ISNUMBER(Lois_Levees!AT862),Lois_Levees!AT862*0.001,IF(A865=720,0,""))</f>
        <v/>
      </c>
    </row>
    <row r="866" spans="1:2" x14ac:dyDescent="0.3">
      <c r="A866" s="19" t="str">
        <f ca="1">IF(ISNUMBER(Lois_Levees!AS863),Lois_Levees!AS863,IF(A865&lt;720,720,""))</f>
        <v/>
      </c>
      <c r="B866" s="19" t="str">
        <f ca="1">IF(ISNUMBER(Lois_Levees!AT863),Lois_Levees!AT863*0.001,IF(A866=720,0,""))</f>
        <v/>
      </c>
    </row>
    <row r="867" spans="1:2" x14ac:dyDescent="0.3">
      <c r="A867" s="19" t="str">
        <f ca="1">IF(ISNUMBER(Lois_Levees!AS864),Lois_Levees!AS864,IF(A866&lt;720,720,""))</f>
        <v/>
      </c>
      <c r="B867" s="19" t="str">
        <f ca="1">IF(ISNUMBER(Lois_Levees!AT864),Lois_Levees!AT864*0.001,IF(A867=720,0,""))</f>
        <v/>
      </c>
    </row>
    <row r="868" spans="1:2" x14ac:dyDescent="0.3">
      <c r="A868" s="19" t="str">
        <f ca="1">IF(ISNUMBER(Lois_Levees!AS865),Lois_Levees!AS865,IF(A867&lt;720,720,""))</f>
        <v/>
      </c>
      <c r="B868" s="19" t="str">
        <f ca="1">IF(ISNUMBER(Lois_Levees!AT865),Lois_Levees!AT865*0.001,IF(A868=720,0,""))</f>
        <v/>
      </c>
    </row>
    <row r="869" spans="1:2" x14ac:dyDescent="0.3">
      <c r="A869" s="19" t="str">
        <f ca="1">IF(ISNUMBER(Lois_Levees!AS866),Lois_Levees!AS866,IF(A868&lt;720,720,""))</f>
        <v/>
      </c>
      <c r="B869" s="19" t="str">
        <f ca="1">IF(ISNUMBER(Lois_Levees!AT866),Lois_Levees!AT866*0.001,IF(A869=720,0,""))</f>
        <v/>
      </c>
    </row>
    <row r="870" spans="1:2" x14ac:dyDescent="0.3">
      <c r="A870" s="19" t="str">
        <f ca="1">IF(ISNUMBER(Lois_Levees!AS867),Lois_Levees!AS867,IF(A869&lt;720,720,""))</f>
        <v/>
      </c>
      <c r="B870" s="19" t="str">
        <f ca="1">IF(ISNUMBER(Lois_Levees!AT867),Lois_Levees!AT867*0.001,IF(A870=720,0,""))</f>
        <v/>
      </c>
    </row>
    <row r="871" spans="1:2" x14ac:dyDescent="0.3">
      <c r="A871" s="19" t="str">
        <f ca="1">IF(ISNUMBER(Lois_Levees!AS868),Lois_Levees!AS868,IF(A870&lt;720,720,""))</f>
        <v/>
      </c>
      <c r="B871" s="19" t="str">
        <f ca="1">IF(ISNUMBER(Lois_Levees!AT868),Lois_Levees!AT868*0.001,IF(A871=720,0,""))</f>
        <v/>
      </c>
    </row>
    <row r="872" spans="1:2" x14ac:dyDescent="0.3">
      <c r="A872" s="19" t="str">
        <f ca="1">IF(ISNUMBER(Lois_Levees!AS869),Lois_Levees!AS869,IF(A871&lt;720,720,""))</f>
        <v/>
      </c>
      <c r="B872" s="19" t="str">
        <f ca="1">IF(ISNUMBER(Lois_Levees!AT869),Lois_Levees!AT869*0.001,IF(A872=720,0,""))</f>
        <v/>
      </c>
    </row>
    <row r="873" spans="1:2" x14ac:dyDescent="0.3">
      <c r="A873" s="19" t="str">
        <f ca="1">IF(ISNUMBER(Lois_Levees!AS870),Lois_Levees!AS870,IF(A872&lt;720,720,""))</f>
        <v/>
      </c>
      <c r="B873" s="19" t="str">
        <f ca="1">IF(ISNUMBER(Lois_Levees!AT870),Lois_Levees!AT870*0.001,IF(A873=720,0,""))</f>
        <v/>
      </c>
    </row>
    <row r="874" spans="1:2" x14ac:dyDescent="0.3">
      <c r="A874" s="19" t="str">
        <f ca="1">IF(ISNUMBER(Lois_Levees!AS871),Lois_Levees!AS871,IF(A873&lt;720,720,""))</f>
        <v/>
      </c>
      <c r="B874" s="19" t="str">
        <f ca="1">IF(ISNUMBER(Lois_Levees!AT871),Lois_Levees!AT871*0.001,IF(A874=720,0,""))</f>
        <v/>
      </c>
    </row>
    <row r="875" spans="1:2" x14ac:dyDescent="0.3">
      <c r="A875" s="19" t="str">
        <f ca="1">IF(ISNUMBER(Lois_Levees!AS872),Lois_Levees!AS872,IF(A874&lt;720,720,""))</f>
        <v/>
      </c>
      <c r="B875" s="19" t="str">
        <f ca="1">IF(ISNUMBER(Lois_Levees!AT872),Lois_Levees!AT872*0.001,IF(A875=720,0,""))</f>
        <v/>
      </c>
    </row>
    <row r="876" spans="1:2" x14ac:dyDescent="0.3">
      <c r="A876" s="19" t="str">
        <f ca="1">IF(ISNUMBER(Lois_Levees!AS873),Lois_Levees!AS873,IF(A875&lt;720,720,""))</f>
        <v/>
      </c>
      <c r="B876" s="19" t="str">
        <f ca="1">IF(ISNUMBER(Lois_Levees!AT873),Lois_Levees!AT873*0.001,IF(A876=720,0,""))</f>
        <v/>
      </c>
    </row>
    <row r="877" spans="1:2" x14ac:dyDescent="0.3">
      <c r="A877" s="19" t="str">
        <f ca="1">IF(ISNUMBER(Lois_Levees!AS874),Lois_Levees!AS874,IF(A876&lt;720,720,""))</f>
        <v/>
      </c>
      <c r="B877" s="19" t="str">
        <f ca="1">IF(ISNUMBER(Lois_Levees!AT874),Lois_Levees!AT874*0.001,IF(A877=720,0,""))</f>
        <v/>
      </c>
    </row>
    <row r="878" spans="1:2" x14ac:dyDescent="0.3">
      <c r="A878" s="19" t="str">
        <f ca="1">IF(ISNUMBER(Lois_Levees!AS875),Lois_Levees!AS875,IF(A877&lt;720,720,""))</f>
        <v/>
      </c>
      <c r="B878" s="19" t="str">
        <f ca="1">IF(ISNUMBER(Lois_Levees!AT875),Lois_Levees!AT875*0.001,IF(A878=720,0,""))</f>
        <v/>
      </c>
    </row>
    <row r="879" spans="1:2" x14ac:dyDescent="0.3">
      <c r="A879" s="19" t="str">
        <f ca="1">IF(ISNUMBER(Lois_Levees!AS876),Lois_Levees!AS876,IF(A878&lt;720,720,""))</f>
        <v/>
      </c>
      <c r="B879" s="19" t="str">
        <f ca="1">IF(ISNUMBER(Lois_Levees!AT876),Lois_Levees!AT876*0.001,IF(A879=720,0,""))</f>
        <v/>
      </c>
    </row>
    <row r="880" spans="1:2" x14ac:dyDescent="0.3">
      <c r="A880" s="19" t="str">
        <f ca="1">IF(ISNUMBER(Lois_Levees!AS877),Lois_Levees!AS877,IF(A879&lt;720,720,""))</f>
        <v/>
      </c>
      <c r="B880" s="19" t="str">
        <f ca="1">IF(ISNUMBER(Lois_Levees!AT877),Lois_Levees!AT877*0.001,IF(A880=720,0,""))</f>
        <v/>
      </c>
    </row>
    <row r="881" spans="1:2" x14ac:dyDescent="0.3">
      <c r="A881" s="19" t="str">
        <f ca="1">IF(ISNUMBER(Lois_Levees!AS878),Lois_Levees!AS878,IF(A880&lt;720,720,""))</f>
        <v/>
      </c>
      <c r="B881" s="19" t="str">
        <f ca="1">IF(ISNUMBER(Lois_Levees!AT878),Lois_Levees!AT878*0.001,IF(A881=720,0,""))</f>
        <v/>
      </c>
    </row>
    <row r="882" spans="1:2" x14ac:dyDescent="0.3">
      <c r="A882" s="19" t="str">
        <f ca="1">IF(ISNUMBER(Lois_Levees!AS879),Lois_Levees!AS879,IF(A881&lt;720,720,""))</f>
        <v/>
      </c>
      <c r="B882" s="19" t="str">
        <f ca="1">IF(ISNUMBER(Lois_Levees!AT879),Lois_Levees!AT879*0.001,IF(A882=720,0,""))</f>
        <v/>
      </c>
    </row>
    <row r="883" spans="1:2" x14ac:dyDescent="0.3">
      <c r="A883" s="19" t="str">
        <f ca="1">IF(ISNUMBER(Lois_Levees!AS880),Lois_Levees!AS880,IF(A882&lt;720,720,""))</f>
        <v/>
      </c>
      <c r="B883" s="19" t="str">
        <f ca="1">IF(ISNUMBER(Lois_Levees!AT880),Lois_Levees!AT880*0.001,IF(A883=720,0,""))</f>
        <v/>
      </c>
    </row>
    <row r="884" spans="1:2" x14ac:dyDescent="0.3">
      <c r="A884" s="19" t="str">
        <f ca="1">IF(ISNUMBER(Lois_Levees!AS881),Lois_Levees!AS881,IF(A883&lt;720,720,""))</f>
        <v/>
      </c>
      <c r="B884" s="19" t="str">
        <f ca="1">IF(ISNUMBER(Lois_Levees!AT881),Lois_Levees!AT881*0.001,IF(A884=720,0,""))</f>
        <v/>
      </c>
    </row>
    <row r="885" spans="1:2" x14ac:dyDescent="0.3">
      <c r="A885" s="19" t="str">
        <f ca="1">IF(ISNUMBER(Lois_Levees!AS882),Lois_Levees!AS882,IF(A884&lt;720,720,""))</f>
        <v/>
      </c>
      <c r="B885" s="19" t="str">
        <f ca="1">IF(ISNUMBER(Lois_Levees!AT882),Lois_Levees!AT882*0.001,IF(A885=720,0,""))</f>
        <v/>
      </c>
    </row>
    <row r="886" spans="1:2" x14ac:dyDescent="0.3">
      <c r="A886" s="19" t="str">
        <f ca="1">IF(ISNUMBER(Lois_Levees!AS883),Lois_Levees!AS883,IF(A885&lt;720,720,""))</f>
        <v/>
      </c>
      <c r="B886" s="19" t="str">
        <f ca="1">IF(ISNUMBER(Lois_Levees!AT883),Lois_Levees!AT883*0.001,IF(A886=720,0,""))</f>
        <v/>
      </c>
    </row>
    <row r="887" spans="1:2" x14ac:dyDescent="0.3">
      <c r="A887" s="19" t="str">
        <f ca="1">IF(ISNUMBER(Lois_Levees!AS884),Lois_Levees!AS884,IF(A886&lt;720,720,""))</f>
        <v/>
      </c>
      <c r="B887" s="19" t="str">
        <f ca="1">IF(ISNUMBER(Lois_Levees!AT884),Lois_Levees!AT884*0.001,IF(A887=720,0,""))</f>
        <v/>
      </c>
    </row>
    <row r="888" spans="1:2" x14ac:dyDescent="0.3">
      <c r="A888" s="19" t="str">
        <f ca="1">IF(ISNUMBER(Lois_Levees!AS885),Lois_Levees!AS885,IF(A887&lt;720,720,""))</f>
        <v/>
      </c>
      <c r="B888" s="19" t="str">
        <f ca="1">IF(ISNUMBER(Lois_Levees!AT885),Lois_Levees!AT885*0.001,IF(A888=720,0,""))</f>
        <v/>
      </c>
    </row>
    <row r="889" spans="1:2" x14ac:dyDescent="0.3">
      <c r="A889" s="19" t="str">
        <f ca="1">IF(ISNUMBER(Lois_Levees!AS886),Lois_Levees!AS886,IF(A888&lt;720,720,""))</f>
        <v/>
      </c>
      <c r="B889" s="19" t="str">
        <f ca="1">IF(ISNUMBER(Lois_Levees!AT886),Lois_Levees!AT886*0.001,IF(A889=720,0,""))</f>
        <v/>
      </c>
    </row>
    <row r="890" spans="1:2" x14ac:dyDescent="0.3">
      <c r="A890" s="19" t="str">
        <f ca="1">IF(ISNUMBER(Lois_Levees!AS887),Lois_Levees!AS887,IF(A889&lt;720,720,""))</f>
        <v/>
      </c>
      <c r="B890" s="19" t="str">
        <f ca="1">IF(ISNUMBER(Lois_Levees!AT887),Lois_Levees!AT887*0.001,IF(A890=720,0,""))</f>
        <v/>
      </c>
    </row>
    <row r="891" spans="1:2" x14ac:dyDescent="0.3">
      <c r="A891" s="19" t="str">
        <f ca="1">IF(ISNUMBER(Lois_Levees!AS888),Lois_Levees!AS888,IF(A890&lt;720,720,""))</f>
        <v/>
      </c>
      <c r="B891" s="19" t="str">
        <f ca="1">IF(ISNUMBER(Lois_Levees!AT888),Lois_Levees!AT888*0.001,IF(A891=720,0,""))</f>
        <v/>
      </c>
    </row>
    <row r="892" spans="1:2" x14ac:dyDescent="0.3">
      <c r="A892" s="19" t="str">
        <f ca="1">IF(ISNUMBER(Lois_Levees!AS889),Lois_Levees!AS889,IF(A891&lt;720,720,""))</f>
        <v/>
      </c>
      <c r="B892" s="19" t="str">
        <f ca="1">IF(ISNUMBER(Lois_Levees!AT889),Lois_Levees!AT889*0.001,IF(A892=720,0,""))</f>
        <v/>
      </c>
    </row>
    <row r="893" spans="1:2" x14ac:dyDescent="0.3">
      <c r="A893" s="19" t="str">
        <f ca="1">IF(ISNUMBER(Lois_Levees!AS890),Lois_Levees!AS890,IF(A892&lt;720,720,""))</f>
        <v/>
      </c>
      <c r="B893" s="19" t="str">
        <f ca="1">IF(ISNUMBER(Lois_Levees!AT890),Lois_Levees!AT890*0.001,IF(A893=720,0,""))</f>
        <v/>
      </c>
    </row>
    <row r="894" spans="1:2" x14ac:dyDescent="0.3">
      <c r="A894" s="19" t="str">
        <f ca="1">IF(ISNUMBER(Lois_Levees!AS891),Lois_Levees!AS891,IF(A893&lt;720,720,""))</f>
        <v/>
      </c>
      <c r="B894" s="19" t="str">
        <f ca="1">IF(ISNUMBER(Lois_Levees!AT891),Lois_Levees!AT891*0.001,IF(A894=720,0,""))</f>
        <v/>
      </c>
    </row>
    <row r="895" spans="1:2" x14ac:dyDescent="0.3">
      <c r="A895" s="19" t="str">
        <f ca="1">IF(ISNUMBER(Lois_Levees!AS892),Lois_Levees!AS892,IF(A894&lt;720,720,""))</f>
        <v/>
      </c>
      <c r="B895" s="19" t="str">
        <f ca="1">IF(ISNUMBER(Lois_Levees!AT892),Lois_Levees!AT892*0.001,IF(A895=720,0,""))</f>
        <v/>
      </c>
    </row>
    <row r="896" spans="1:2" x14ac:dyDescent="0.3">
      <c r="A896" s="19" t="str">
        <f ca="1">IF(ISNUMBER(Lois_Levees!AS893),Lois_Levees!AS893,IF(A895&lt;720,720,""))</f>
        <v/>
      </c>
      <c r="B896" s="19" t="str">
        <f ca="1">IF(ISNUMBER(Lois_Levees!AT893),Lois_Levees!AT893*0.001,IF(A896=720,0,""))</f>
        <v/>
      </c>
    </row>
    <row r="897" spans="1:2" x14ac:dyDescent="0.3">
      <c r="A897" s="19" t="str">
        <f ca="1">IF(ISNUMBER(Lois_Levees!AS894),Lois_Levees!AS894,IF(A896&lt;720,720,""))</f>
        <v/>
      </c>
      <c r="B897" s="19" t="str">
        <f ca="1">IF(ISNUMBER(Lois_Levees!AT894),Lois_Levees!AT894*0.001,IF(A897=720,0,""))</f>
        <v/>
      </c>
    </row>
    <row r="898" spans="1:2" x14ac:dyDescent="0.3">
      <c r="A898" s="19" t="str">
        <f ca="1">IF(ISNUMBER(Lois_Levees!AS895),Lois_Levees!AS895,IF(A897&lt;720,720,""))</f>
        <v/>
      </c>
      <c r="B898" s="19" t="str">
        <f ca="1">IF(ISNUMBER(Lois_Levees!AT895),Lois_Levees!AT895*0.001,IF(A898=720,0,""))</f>
        <v/>
      </c>
    </row>
    <row r="899" spans="1:2" x14ac:dyDescent="0.3">
      <c r="A899" s="19" t="str">
        <f ca="1">IF(ISNUMBER(Lois_Levees!AS896),Lois_Levees!AS896,IF(A898&lt;720,720,""))</f>
        <v/>
      </c>
      <c r="B899" s="19" t="str">
        <f ca="1">IF(ISNUMBER(Lois_Levees!AT896),Lois_Levees!AT896*0.001,IF(A899=720,0,""))</f>
        <v/>
      </c>
    </row>
    <row r="900" spans="1:2" x14ac:dyDescent="0.3">
      <c r="A900" s="19" t="str">
        <f ca="1">IF(ISNUMBER(Lois_Levees!AS897),Lois_Levees!AS897,IF(A899&lt;720,720,""))</f>
        <v/>
      </c>
      <c r="B900" s="19" t="str">
        <f ca="1">IF(ISNUMBER(Lois_Levees!AT897),Lois_Levees!AT897*0.001,IF(A900=720,0,""))</f>
        <v/>
      </c>
    </row>
    <row r="901" spans="1:2" x14ac:dyDescent="0.3">
      <c r="A901" s="19" t="str">
        <f ca="1">IF(ISNUMBER(Lois_Levees!AS898),Lois_Levees!AS898,IF(A900&lt;720,720,""))</f>
        <v/>
      </c>
      <c r="B901" s="19" t="str">
        <f ca="1">IF(ISNUMBER(Lois_Levees!AT898),Lois_Levees!AT898*0.001,IF(A901=720,0,""))</f>
        <v/>
      </c>
    </row>
    <row r="902" spans="1:2" x14ac:dyDescent="0.3">
      <c r="A902" s="19" t="str">
        <f ca="1">IF(ISNUMBER(Lois_Levees!AS899),Lois_Levees!AS899,IF(A901&lt;720,720,""))</f>
        <v/>
      </c>
      <c r="B902" s="19" t="str">
        <f ca="1">IF(ISNUMBER(Lois_Levees!AT899),Lois_Levees!AT899*0.001,IF(A902=720,0,""))</f>
        <v/>
      </c>
    </row>
    <row r="903" spans="1:2" x14ac:dyDescent="0.3">
      <c r="A903" s="19" t="str">
        <f ca="1">IF(ISNUMBER(Lois_Levees!AS900),Lois_Levees!AS900,IF(A902&lt;720,720,""))</f>
        <v/>
      </c>
      <c r="B903" s="19" t="str">
        <f ca="1">IF(ISNUMBER(Lois_Levees!AT900),Lois_Levees!AT900*0.001,IF(A903=720,0,""))</f>
        <v/>
      </c>
    </row>
    <row r="904" spans="1:2" x14ac:dyDescent="0.3">
      <c r="A904" s="19" t="str">
        <f ca="1">IF(ISNUMBER(Lois_Levees!AS901),Lois_Levees!AS901,IF(A903&lt;720,720,""))</f>
        <v/>
      </c>
      <c r="B904" s="19" t="str">
        <f ca="1">IF(ISNUMBER(Lois_Levees!AT901),Lois_Levees!AT901*0.001,IF(A904=720,0,""))</f>
        <v/>
      </c>
    </row>
    <row r="905" spans="1:2" x14ac:dyDescent="0.3">
      <c r="A905" s="19" t="str">
        <f ca="1">IF(ISNUMBER(Lois_Levees!AS902),Lois_Levees!AS902,IF(A904&lt;720,720,""))</f>
        <v/>
      </c>
      <c r="B905" s="19" t="str">
        <f ca="1">IF(ISNUMBER(Lois_Levees!AT902),Lois_Levees!AT902*0.001,IF(A905=720,0,""))</f>
        <v/>
      </c>
    </row>
    <row r="906" spans="1:2" x14ac:dyDescent="0.3">
      <c r="A906" s="19" t="str">
        <f ca="1">IF(ISNUMBER(Lois_Levees!AS903),Lois_Levees!AS903,IF(A905&lt;720,720,""))</f>
        <v/>
      </c>
      <c r="B906" s="19" t="str">
        <f ca="1">IF(ISNUMBER(Lois_Levees!AT903),Lois_Levees!AT903*0.001,IF(A906=720,0,""))</f>
        <v/>
      </c>
    </row>
    <row r="907" spans="1:2" x14ac:dyDescent="0.3">
      <c r="A907" s="19" t="str">
        <f ca="1">IF(ISNUMBER(Lois_Levees!AS904),Lois_Levees!AS904,IF(A906&lt;720,720,""))</f>
        <v/>
      </c>
      <c r="B907" s="19" t="str">
        <f ca="1">IF(ISNUMBER(Lois_Levees!AT904),Lois_Levees!AT904*0.001,IF(A907=720,0,""))</f>
        <v/>
      </c>
    </row>
    <row r="908" spans="1:2" x14ac:dyDescent="0.3">
      <c r="A908" s="19" t="str">
        <f ca="1">IF(ISNUMBER(Lois_Levees!AS905),Lois_Levees!AS905,IF(A907&lt;720,720,""))</f>
        <v/>
      </c>
      <c r="B908" s="19" t="str">
        <f ca="1">IF(ISNUMBER(Lois_Levees!AT905),Lois_Levees!AT905*0.001,IF(A908=720,0,""))</f>
        <v/>
      </c>
    </row>
    <row r="909" spans="1:2" x14ac:dyDescent="0.3">
      <c r="A909" s="19" t="str">
        <f ca="1">IF(ISNUMBER(Lois_Levees!AS906),Lois_Levees!AS906,IF(A908&lt;720,720,""))</f>
        <v/>
      </c>
      <c r="B909" s="19" t="str">
        <f ca="1">IF(ISNUMBER(Lois_Levees!AT906),Lois_Levees!AT906*0.001,IF(A909=720,0,""))</f>
        <v/>
      </c>
    </row>
    <row r="910" spans="1:2" x14ac:dyDescent="0.3">
      <c r="A910" s="19" t="str">
        <f ca="1">IF(ISNUMBER(Lois_Levees!AS907),Lois_Levees!AS907,IF(A909&lt;720,720,""))</f>
        <v/>
      </c>
      <c r="B910" s="19" t="str">
        <f ca="1">IF(ISNUMBER(Lois_Levees!AT907),Lois_Levees!AT907*0.001,IF(A910=720,0,""))</f>
        <v/>
      </c>
    </row>
    <row r="911" spans="1:2" x14ac:dyDescent="0.3">
      <c r="A911" s="19" t="str">
        <f ca="1">IF(ISNUMBER(Lois_Levees!AS908),Lois_Levees!AS908,IF(A910&lt;720,720,""))</f>
        <v/>
      </c>
      <c r="B911" s="19" t="str">
        <f ca="1">IF(ISNUMBER(Lois_Levees!AT908),Lois_Levees!AT908*0.001,IF(A911=720,0,""))</f>
        <v/>
      </c>
    </row>
    <row r="912" spans="1:2" x14ac:dyDescent="0.3">
      <c r="A912" s="19" t="str">
        <f ca="1">IF(ISNUMBER(Lois_Levees!AS909),Lois_Levees!AS909,IF(A911&lt;720,720,""))</f>
        <v/>
      </c>
      <c r="B912" s="19" t="str">
        <f ca="1">IF(ISNUMBER(Lois_Levees!AT909),Lois_Levees!AT909*0.001,IF(A912=720,0,""))</f>
        <v/>
      </c>
    </row>
    <row r="913" spans="1:2" x14ac:dyDescent="0.3">
      <c r="A913" s="19" t="str">
        <f ca="1">IF(ISNUMBER(Lois_Levees!AS910),Lois_Levees!AS910,IF(A912&lt;720,720,""))</f>
        <v/>
      </c>
      <c r="B913" s="19" t="str">
        <f ca="1">IF(ISNUMBER(Lois_Levees!AT910),Lois_Levees!AT910*0.001,IF(A913=720,0,""))</f>
        <v/>
      </c>
    </row>
    <row r="914" spans="1:2" x14ac:dyDescent="0.3">
      <c r="A914" s="19" t="str">
        <f ca="1">IF(ISNUMBER(Lois_Levees!AS911),Lois_Levees!AS911,IF(A913&lt;720,720,""))</f>
        <v/>
      </c>
      <c r="B914" s="19" t="str">
        <f ca="1">IF(ISNUMBER(Lois_Levees!AT911),Lois_Levees!AT911*0.001,IF(A914=720,0,""))</f>
        <v/>
      </c>
    </row>
    <row r="915" spans="1:2" x14ac:dyDescent="0.3">
      <c r="A915" s="19" t="str">
        <f ca="1">IF(ISNUMBER(Lois_Levees!AS912),Lois_Levees!AS912,IF(A914&lt;720,720,""))</f>
        <v/>
      </c>
      <c r="B915" s="19" t="str">
        <f ca="1">IF(ISNUMBER(Lois_Levees!AT912),Lois_Levees!AT912*0.001,IF(A915=720,0,""))</f>
        <v/>
      </c>
    </row>
    <row r="916" spans="1:2" x14ac:dyDescent="0.3">
      <c r="A916" s="19" t="str">
        <f ca="1">IF(ISNUMBER(Lois_Levees!AS913),Lois_Levees!AS913,IF(A915&lt;720,720,""))</f>
        <v/>
      </c>
      <c r="B916" s="19" t="str">
        <f ca="1">IF(ISNUMBER(Lois_Levees!AT913),Lois_Levees!AT913*0.001,IF(A916=720,0,""))</f>
        <v/>
      </c>
    </row>
    <row r="917" spans="1:2" x14ac:dyDescent="0.3">
      <c r="A917" s="19" t="str">
        <f ca="1">IF(ISNUMBER(Lois_Levees!AS914),Lois_Levees!AS914,IF(A916&lt;720,720,""))</f>
        <v/>
      </c>
      <c r="B917" s="19" t="str">
        <f ca="1">IF(ISNUMBER(Lois_Levees!AT914),Lois_Levees!AT914*0.001,IF(A917=720,0,""))</f>
        <v/>
      </c>
    </row>
    <row r="918" spans="1:2" x14ac:dyDescent="0.3">
      <c r="A918" s="19" t="str">
        <f ca="1">IF(ISNUMBER(Lois_Levees!AS915),Lois_Levees!AS915,IF(A917&lt;720,720,""))</f>
        <v/>
      </c>
      <c r="B918" s="19" t="str">
        <f ca="1">IF(ISNUMBER(Lois_Levees!AT915),Lois_Levees!AT915*0.001,IF(A918=720,0,""))</f>
        <v/>
      </c>
    </row>
    <row r="919" spans="1:2" x14ac:dyDescent="0.3">
      <c r="A919" s="19" t="str">
        <f ca="1">IF(ISNUMBER(Lois_Levees!AS916),Lois_Levees!AS916,IF(A918&lt;720,720,""))</f>
        <v/>
      </c>
      <c r="B919" s="19" t="str">
        <f ca="1">IF(ISNUMBER(Lois_Levees!AT916),Lois_Levees!AT916*0.001,IF(A919=720,0,""))</f>
        <v/>
      </c>
    </row>
    <row r="920" spans="1:2" x14ac:dyDescent="0.3">
      <c r="A920" s="19" t="str">
        <f ca="1">IF(ISNUMBER(Lois_Levees!AS917),Lois_Levees!AS917,IF(A919&lt;720,720,""))</f>
        <v/>
      </c>
      <c r="B920" s="19" t="str">
        <f ca="1">IF(ISNUMBER(Lois_Levees!AT917),Lois_Levees!AT917*0.001,IF(A920=720,0,""))</f>
        <v/>
      </c>
    </row>
    <row r="921" spans="1:2" x14ac:dyDescent="0.3">
      <c r="A921" s="19" t="str">
        <f ca="1">IF(ISNUMBER(Lois_Levees!AS918),Lois_Levees!AS918,IF(A920&lt;720,720,""))</f>
        <v/>
      </c>
      <c r="B921" s="19" t="str">
        <f ca="1">IF(ISNUMBER(Lois_Levees!AT918),Lois_Levees!AT918*0.001,IF(A921=720,0,""))</f>
        <v/>
      </c>
    </row>
    <row r="922" spans="1:2" x14ac:dyDescent="0.3">
      <c r="A922" s="19" t="str">
        <f ca="1">IF(ISNUMBER(Lois_Levees!AS919),Lois_Levees!AS919,IF(A921&lt;720,720,""))</f>
        <v/>
      </c>
      <c r="B922" s="19" t="str">
        <f ca="1">IF(ISNUMBER(Lois_Levees!AT919),Lois_Levees!AT919*0.001,IF(A922=720,0,""))</f>
        <v/>
      </c>
    </row>
    <row r="923" spans="1:2" x14ac:dyDescent="0.3">
      <c r="A923" s="19" t="str">
        <f ca="1">IF(ISNUMBER(Lois_Levees!AS920),Lois_Levees!AS920,IF(A922&lt;720,720,""))</f>
        <v/>
      </c>
      <c r="B923" s="19" t="str">
        <f ca="1">IF(ISNUMBER(Lois_Levees!AT920),Lois_Levees!AT920*0.001,IF(A923=720,0,""))</f>
        <v/>
      </c>
    </row>
    <row r="924" spans="1:2" x14ac:dyDescent="0.3">
      <c r="A924" s="19" t="str">
        <f ca="1">IF(ISNUMBER(Lois_Levees!AS921),Lois_Levees!AS921,IF(A923&lt;720,720,""))</f>
        <v/>
      </c>
      <c r="B924" s="19" t="str">
        <f ca="1">IF(ISNUMBER(Lois_Levees!AT921),Lois_Levees!AT921*0.001,IF(A924=720,0,""))</f>
        <v/>
      </c>
    </row>
    <row r="925" spans="1:2" x14ac:dyDescent="0.3">
      <c r="A925" s="19" t="str">
        <f ca="1">IF(ISNUMBER(Lois_Levees!AS922),Lois_Levees!AS922,IF(A924&lt;720,720,""))</f>
        <v/>
      </c>
      <c r="B925" s="19" t="str">
        <f ca="1">IF(ISNUMBER(Lois_Levees!AT922),Lois_Levees!AT922*0.001,IF(A925=720,0,""))</f>
        <v/>
      </c>
    </row>
    <row r="926" spans="1:2" x14ac:dyDescent="0.3">
      <c r="A926" s="19" t="str">
        <f ca="1">IF(ISNUMBER(Lois_Levees!AS923),Lois_Levees!AS923,IF(A925&lt;720,720,""))</f>
        <v/>
      </c>
      <c r="B926" s="19" t="str">
        <f ca="1">IF(ISNUMBER(Lois_Levees!AT923),Lois_Levees!AT923*0.001,IF(A926=720,0,""))</f>
        <v/>
      </c>
    </row>
    <row r="927" spans="1:2" x14ac:dyDescent="0.3">
      <c r="A927" s="19" t="str">
        <f ca="1">IF(ISNUMBER(Lois_Levees!AS924),Lois_Levees!AS924,IF(A926&lt;720,720,""))</f>
        <v/>
      </c>
      <c r="B927" s="19" t="str">
        <f ca="1">IF(ISNUMBER(Lois_Levees!AT924),Lois_Levees!AT924*0.001,IF(A927=720,0,""))</f>
        <v/>
      </c>
    </row>
    <row r="928" spans="1:2" x14ac:dyDescent="0.3">
      <c r="A928" s="19" t="str">
        <f ca="1">IF(ISNUMBER(Lois_Levees!AS925),Lois_Levees!AS925,IF(A927&lt;720,720,""))</f>
        <v/>
      </c>
      <c r="B928" s="19" t="str">
        <f ca="1">IF(ISNUMBER(Lois_Levees!AT925),Lois_Levees!AT925*0.001,IF(A928=720,0,""))</f>
        <v/>
      </c>
    </row>
    <row r="929" spans="1:2" x14ac:dyDescent="0.3">
      <c r="A929" s="19" t="str">
        <f ca="1">IF(ISNUMBER(Lois_Levees!AS926),Lois_Levees!AS926,IF(A928&lt;720,720,""))</f>
        <v/>
      </c>
      <c r="B929" s="19" t="str">
        <f ca="1">IF(ISNUMBER(Lois_Levees!AT926),Lois_Levees!AT926*0.001,IF(A929=720,0,""))</f>
        <v/>
      </c>
    </row>
    <row r="930" spans="1:2" x14ac:dyDescent="0.3">
      <c r="A930" s="19" t="str">
        <f ca="1">IF(ISNUMBER(Lois_Levees!AS927),Lois_Levees!AS927,IF(A929&lt;720,720,""))</f>
        <v/>
      </c>
      <c r="B930" s="19" t="str">
        <f ca="1">IF(ISNUMBER(Lois_Levees!AT927),Lois_Levees!AT927*0.001,IF(A930=720,0,""))</f>
        <v/>
      </c>
    </row>
    <row r="931" spans="1:2" x14ac:dyDescent="0.3">
      <c r="A931" s="19" t="str">
        <f ca="1">IF(ISNUMBER(Lois_Levees!AS928),Lois_Levees!AS928,IF(A930&lt;720,720,""))</f>
        <v/>
      </c>
      <c r="B931" s="19" t="str">
        <f ca="1">IF(ISNUMBER(Lois_Levees!AT928),Lois_Levees!AT928*0.001,IF(A931=720,0,""))</f>
        <v/>
      </c>
    </row>
    <row r="932" spans="1:2" x14ac:dyDescent="0.3">
      <c r="A932" s="19" t="str">
        <f ca="1">IF(ISNUMBER(Lois_Levees!AS929),Lois_Levees!AS929,IF(A931&lt;720,720,""))</f>
        <v/>
      </c>
      <c r="B932" s="19" t="str">
        <f ca="1">IF(ISNUMBER(Lois_Levees!AT929),Lois_Levees!AT929*0.001,IF(A932=720,0,""))</f>
        <v/>
      </c>
    </row>
    <row r="933" spans="1:2" x14ac:dyDescent="0.3">
      <c r="A933" s="19" t="str">
        <f ca="1">IF(ISNUMBER(Lois_Levees!AS930),Lois_Levees!AS930,IF(A932&lt;720,720,""))</f>
        <v/>
      </c>
      <c r="B933" s="19" t="str">
        <f ca="1">IF(ISNUMBER(Lois_Levees!AT930),Lois_Levees!AT930*0.001,IF(A933=720,0,""))</f>
        <v/>
      </c>
    </row>
    <row r="934" spans="1:2" x14ac:dyDescent="0.3">
      <c r="A934" s="19" t="str">
        <f ca="1">IF(ISNUMBER(Lois_Levees!AS931),Lois_Levees!AS931,IF(A933&lt;720,720,""))</f>
        <v/>
      </c>
      <c r="B934" s="19" t="str">
        <f ca="1">IF(ISNUMBER(Lois_Levees!AT931),Lois_Levees!AT931*0.001,IF(A934=720,0,""))</f>
        <v/>
      </c>
    </row>
    <row r="935" spans="1:2" x14ac:dyDescent="0.3">
      <c r="A935" s="19" t="str">
        <f ca="1">IF(ISNUMBER(Lois_Levees!AS932),Lois_Levees!AS932,IF(A934&lt;720,720,""))</f>
        <v/>
      </c>
      <c r="B935" s="19" t="str">
        <f ca="1">IF(ISNUMBER(Lois_Levees!AT932),Lois_Levees!AT932*0.001,IF(A935=720,0,""))</f>
        <v/>
      </c>
    </row>
    <row r="936" spans="1:2" x14ac:dyDescent="0.3">
      <c r="A936" s="19" t="str">
        <f ca="1">IF(ISNUMBER(Lois_Levees!AS933),Lois_Levees!AS933,IF(A935&lt;720,720,""))</f>
        <v/>
      </c>
      <c r="B936" s="19" t="str">
        <f ca="1">IF(ISNUMBER(Lois_Levees!AT933),Lois_Levees!AT933*0.001,IF(A936=720,0,""))</f>
        <v/>
      </c>
    </row>
    <row r="937" spans="1:2" x14ac:dyDescent="0.3">
      <c r="A937" s="19" t="str">
        <f ca="1">IF(ISNUMBER(Lois_Levees!AS934),Lois_Levees!AS934,IF(A936&lt;720,720,""))</f>
        <v/>
      </c>
      <c r="B937" s="19" t="str">
        <f ca="1">IF(ISNUMBER(Lois_Levees!AT934),Lois_Levees!AT934*0.001,IF(A937=720,0,""))</f>
        <v/>
      </c>
    </row>
    <row r="938" spans="1:2" x14ac:dyDescent="0.3">
      <c r="A938" s="19" t="str">
        <f ca="1">IF(ISNUMBER(Lois_Levees!AS935),Lois_Levees!AS935,IF(A937&lt;720,720,""))</f>
        <v/>
      </c>
      <c r="B938" s="19" t="str">
        <f ca="1">IF(ISNUMBER(Lois_Levees!AT935),Lois_Levees!AT935*0.001,IF(A938=720,0,""))</f>
        <v/>
      </c>
    </row>
    <row r="939" spans="1:2" x14ac:dyDescent="0.3">
      <c r="A939" s="19" t="str">
        <f ca="1">IF(ISNUMBER(Lois_Levees!AS936),Lois_Levees!AS936,IF(A938&lt;720,720,""))</f>
        <v/>
      </c>
      <c r="B939" s="19" t="str">
        <f ca="1">IF(ISNUMBER(Lois_Levees!AT936),Lois_Levees!AT936*0.001,IF(A939=720,0,""))</f>
        <v/>
      </c>
    </row>
    <row r="940" spans="1:2" x14ac:dyDescent="0.3">
      <c r="A940" s="19" t="str">
        <f ca="1">IF(ISNUMBER(Lois_Levees!AS937),Lois_Levees!AS937,IF(A939&lt;720,720,""))</f>
        <v/>
      </c>
      <c r="B940" s="19" t="str">
        <f ca="1">IF(ISNUMBER(Lois_Levees!AT937),Lois_Levees!AT937*0.001,IF(A940=720,0,""))</f>
        <v/>
      </c>
    </row>
    <row r="941" spans="1:2" x14ac:dyDescent="0.3">
      <c r="A941" s="19" t="str">
        <f ca="1">IF(ISNUMBER(Lois_Levees!AS938),Lois_Levees!AS938,IF(A940&lt;720,720,""))</f>
        <v/>
      </c>
      <c r="B941" s="19" t="str">
        <f ca="1">IF(ISNUMBER(Lois_Levees!AT938),Lois_Levees!AT938*0.001,IF(A941=720,0,""))</f>
        <v/>
      </c>
    </row>
    <row r="942" spans="1:2" x14ac:dyDescent="0.3">
      <c r="A942" s="19" t="str">
        <f ca="1">IF(ISNUMBER(Lois_Levees!AS939),Lois_Levees!AS939,IF(A941&lt;720,720,""))</f>
        <v/>
      </c>
      <c r="B942" s="19" t="str">
        <f ca="1">IF(ISNUMBER(Lois_Levees!AT939),Lois_Levees!AT939*0.001,IF(A942=720,0,""))</f>
        <v/>
      </c>
    </row>
    <row r="943" spans="1:2" x14ac:dyDescent="0.3">
      <c r="A943" s="19" t="str">
        <f ca="1">IF(ISNUMBER(Lois_Levees!AS940),Lois_Levees!AS940,IF(A942&lt;720,720,""))</f>
        <v/>
      </c>
      <c r="B943" s="19" t="str">
        <f ca="1">IF(ISNUMBER(Lois_Levees!AT940),Lois_Levees!AT940*0.001,IF(A943=720,0,""))</f>
        <v/>
      </c>
    </row>
    <row r="944" spans="1:2" x14ac:dyDescent="0.3">
      <c r="A944" s="19" t="str">
        <f ca="1">IF(ISNUMBER(Lois_Levees!AS941),Lois_Levees!AS941,IF(A943&lt;720,720,""))</f>
        <v/>
      </c>
      <c r="B944" s="19" t="str">
        <f ca="1">IF(ISNUMBER(Lois_Levees!AT941),Lois_Levees!AT941*0.001,IF(A944=720,0,""))</f>
        <v/>
      </c>
    </row>
    <row r="945" spans="1:2" x14ac:dyDescent="0.3">
      <c r="A945" s="19" t="str">
        <f ca="1">IF(ISNUMBER(Lois_Levees!AS942),Lois_Levees!AS942,IF(A944&lt;720,720,""))</f>
        <v/>
      </c>
      <c r="B945" s="19" t="str">
        <f ca="1">IF(ISNUMBER(Lois_Levees!AT942),Lois_Levees!AT942*0.001,IF(A945=720,0,""))</f>
        <v/>
      </c>
    </row>
    <row r="946" spans="1:2" x14ac:dyDescent="0.3">
      <c r="A946" s="19" t="str">
        <f ca="1">IF(ISNUMBER(Lois_Levees!AS943),Lois_Levees!AS943,IF(A945&lt;720,720,""))</f>
        <v/>
      </c>
      <c r="B946" s="19" t="str">
        <f ca="1">IF(ISNUMBER(Lois_Levees!AT943),Lois_Levees!AT943*0.001,IF(A946=720,0,""))</f>
        <v/>
      </c>
    </row>
    <row r="947" spans="1:2" x14ac:dyDescent="0.3">
      <c r="A947" s="19" t="str">
        <f ca="1">IF(ISNUMBER(Lois_Levees!AS944),Lois_Levees!AS944,IF(A946&lt;720,720,""))</f>
        <v/>
      </c>
      <c r="B947" s="19" t="str">
        <f ca="1">IF(ISNUMBER(Lois_Levees!AT944),Lois_Levees!AT944*0.001,IF(A947=720,0,""))</f>
        <v/>
      </c>
    </row>
    <row r="948" spans="1:2" x14ac:dyDescent="0.3">
      <c r="A948" s="19" t="str">
        <f ca="1">IF(ISNUMBER(Lois_Levees!AS945),Lois_Levees!AS945,IF(A947&lt;720,720,""))</f>
        <v/>
      </c>
      <c r="B948" s="19" t="str">
        <f ca="1">IF(ISNUMBER(Lois_Levees!AT945),Lois_Levees!AT945*0.001,IF(A948=720,0,""))</f>
        <v/>
      </c>
    </row>
    <row r="949" spans="1:2" x14ac:dyDescent="0.3">
      <c r="A949" s="19" t="str">
        <f ca="1">IF(ISNUMBER(Lois_Levees!AS946),Lois_Levees!AS946,IF(A948&lt;720,720,""))</f>
        <v/>
      </c>
      <c r="B949" s="19" t="str">
        <f ca="1">IF(ISNUMBER(Lois_Levees!AT946),Lois_Levees!AT946*0.001,IF(A949=720,0,""))</f>
        <v/>
      </c>
    </row>
    <row r="950" spans="1:2" x14ac:dyDescent="0.3">
      <c r="A950" s="19" t="str">
        <f ca="1">IF(ISNUMBER(Lois_Levees!AS947),Lois_Levees!AS947,IF(A949&lt;720,720,""))</f>
        <v/>
      </c>
      <c r="B950" s="19" t="str">
        <f ca="1">IF(ISNUMBER(Lois_Levees!AT947),Lois_Levees!AT947*0.001,IF(A950=720,0,""))</f>
        <v/>
      </c>
    </row>
    <row r="951" spans="1:2" x14ac:dyDescent="0.3">
      <c r="A951" s="19" t="str">
        <f ca="1">IF(ISNUMBER(Lois_Levees!AS948),Lois_Levees!AS948,IF(A950&lt;720,720,""))</f>
        <v/>
      </c>
      <c r="B951" s="19" t="str">
        <f ca="1">IF(ISNUMBER(Lois_Levees!AT948),Lois_Levees!AT948*0.001,IF(A951=720,0,""))</f>
        <v/>
      </c>
    </row>
    <row r="952" spans="1:2" x14ac:dyDescent="0.3">
      <c r="A952" s="19" t="str">
        <f ca="1">IF(ISNUMBER(Lois_Levees!AS949),Lois_Levees!AS949,IF(A951&lt;720,720,""))</f>
        <v/>
      </c>
      <c r="B952" s="19" t="str">
        <f ca="1">IF(ISNUMBER(Lois_Levees!AT949),Lois_Levees!AT949*0.001,IF(A952=720,0,""))</f>
        <v/>
      </c>
    </row>
    <row r="953" spans="1:2" x14ac:dyDescent="0.3">
      <c r="A953" s="19" t="str">
        <f ca="1">IF(ISNUMBER(Lois_Levees!AS950),Lois_Levees!AS950,IF(A952&lt;720,720,""))</f>
        <v/>
      </c>
      <c r="B953" s="19" t="str">
        <f ca="1">IF(ISNUMBER(Lois_Levees!AT950),Lois_Levees!AT950*0.001,IF(A953=720,0,""))</f>
        <v/>
      </c>
    </row>
    <row r="954" spans="1:2" x14ac:dyDescent="0.3">
      <c r="A954" s="19" t="str">
        <f ca="1">IF(ISNUMBER(Lois_Levees!AS951),Lois_Levees!AS951,IF(A953&lt;720,720,""))</f>
        <v/>
      </c>
      <c r="B954" s="19" t="str">
        <f ca="1">IF(ISNUMBER(Lois_Levees!AT951),Lois_Levees!AT951*0.001,IF(A954=720,0,""))</f>
        <v/>
      </c>
    </row>
    <row r="955" spans="1:2" x14ac:dyDescent="0.3">
      <c r="A955" s="19" t="str">
        <f ca="1">IF(ISNUMBER(Lois_Levees!AS952),Lois_Levees!AS952,IF(A954&lt;720,720,""))</f>
        <v/>
      </c>
      <c r="B955" s="19" t="str">
        <f ca="1">IF(ISNUMBER(Lois_Levees!AT952),Lois_Levees!AT952*0.001,IF(A955=720,0,""))</f>
        <v/>
      </c>
    </row>
    <row r="956" spans="1:2" x14ac:dyDescent="0.3">
      <c r="A956" s="19" t="str">
        <f ca="1">IF(ISNUMBER(Lois_Levees!AS953),Lois_Levees!AS953,IF(A955&lt;720,720,""))</f>
        <v/>
      </c>
      <c r="B956" s="19" t="str">
        <f ca="1">IF(ISNUMBER(Lois_Levees!AT953),Lois_Levees!AT953*0.001,IF(A956=720,0,""))</f>
        <v/>
      </c>
    </row>
    <row r="957" spans="1:2" x14ac:dyDescent="0.3">
      <c r="A957" s="19" t="str">
        <f ca="1">IF(ISNUMBER(Lois_Levees!AS954),Lois_Levees!AS954,IF(A956&lt;720,720,""))</f>
        <v/>
      </c>
      <c r="B957" s="19" t="str">
        <f ca="1">IF(ISNUMBER(Lois_Levees!AT954),Lois_Levees!AT954*0.001,IF(A957=720,0,""))</f>
        <v/>
      </c>
    </row>
    <row r="958" spans="1:2" x14ac:dyDescent="0.3">
      <c r="A958" s="19" t="str">
        <f ca="1">IF(ISNUMBER(Lois_Levees!AS955),Lois_Levees!AS955,IF(A957&lt;720,720,""))</f>
        <v/>
      </c>
      <c r="B958" s="19" t="str">
        <f ca="1">IF(ISNUMBER(Lois_Levees!AT955),Lois_Levees!AT955*0.001,IF(A958=720,0,""))</f>
        <v/>
      </c>
    </row>
    <row r="959" spans="1:2" x14ac:dyDescent="0.3">
      <c r="A959" s="19" t="str">
        <f ca="1">IF(ISNUMBER(Lois_Levees!AS956),Lois_Levees!AS956,IF(A958&lt;720,720,""))</f>
        <v/>
      </c>
      <c r="B959" s="19" t="str">
        <f ca="1">IF(ISNUMBER(Lois_Levees!AT956),Lois_Levees!AT956*0.001,IF(A959=720,0,""))</f>
        <v/>
      </c>
    </row>
    <row r="960" spans="1:2" x14ac:dyDescent="0.3">
      <c r="A960" s="19" t="str">
        <f ca="1">IF(ISNUMBER(Lois_Levees!AS957),Lois_Levees!AS957,IF(A959&lt;720,720,""))</f>
        <v/>
      </c>
      <c r="B960" s="19" t="str">
        <f ca="1">IF(ISNUMBER(Lois_Levees!AT957),Lois_Levees!AT957*0.001,IF(A960=720,0,""))</f>
        <v/>
      </c>
    </row>
    <row r="961" spans="1:2" x14ac:dyDescent="0.3">
      <c r="A961" s="19" t="str">
        <f ca="1">IF(ISNUMBER(Lois_Levees!AS958),Lois_Levees!AS958,IF(A960&lt;720,720,""))</f>
        <v/>
      </c>
      <c r="B961" s="19" t="str">
        <f ca="1">IF(ISNUMBER(Lois_Levees!AT958),Lois_Levees!AT958*0.001,IF(A961=720,0,""))</f>
        <v/>
      </c>
    </row>
    <row r="962" spans="1:2" x14ac:dyDescent="0.3">
      <c r="A962" s="19" t="str">
        <f ca="1">IF(ISNUMBER(Lois_Levees!AS959),Lois_Levees!AS959,IF(A961&lt;720,720,""))</f>
        <v/>
      </c>
      <c r="B962" s="19" t="str">
        <f ca="1">IF(ISNUMBER(Lois_Levees!AT959),Lois_Levees!AT959*0.001,IF(A962=720,0,""))</f>
        <v/>
      </c>
    </row>
    <row r="963" spans="1:2" x14ac:dyDescent="0.3">
      <c r="A963" s="19" t="str">
        <f ca="1">IF(ISNUMBER(Lois_Levees!AS960),Lois_Levees!AS960,IF(A962&lt;720,720,""))</f>
        <v/>
      </c>
      <c r="B963" s="19" t="str">
        <f ca="1">IF(ISNUMBER(Lois_Levees!AT960),Lois_Levees!AT960*0.001,IF(A963=720,0,""))</f>
        <v/>
      </c>
    </row>
    <row r="964" spans="1:2" x14ac:dyDescent="0.3">
      <c r="A964" s="19" t="str">
        <f ca="1">IF(ISNUMBER(Lois_Levees!AS961),Lois_Levees!AS961,IF(A963&lt;720,720,""))</f>
        <v/>
      </c>
      <c r="B964" s="19" t="str">
        <f ca="1">IF(ISNUMBER(Lois_Levees!AT961),Lois_Levees!AT961*0.001,IF(A964=720,0,""))</f>
        <v/>
      </c>
    </row>
    <row r="965" spans="1:2" x14ac:dyDescent="0.3">
      <c r="A965" s="19" t="str">
        <f ca="1">IF(ISNUMBER(Lois_Levees!AS962),Lois_Levees!AS962,IF(A964&lt;720,720,""))</f>
        <v/>
      </c>
      <c r="B965" s="19" t="str">
        <f ca="1">IF(ISNUMBER(Lois_Levees!AT962),Lois_Levees!AT962*0.001,IF(A965=720,0,""))</f>
        <v/>
      </c>
    </row>
    <row r="966" spans="1:2" x14ac:dyDescent="0.3">
      <c r="A966" s="19" t="str">
        <f ca="1">IF(ISNUMBER(Lois_Levees!AS963),Lois_Levees!AS963,IF(A965&lt;720,720,""))</f>
        <v/>
      </c>
      <c r="B966" s="19" t="str">
        <f ca="1">IF(ISNUMBER(Lois_Levees!AT963),Lois_Levees!AT963*0.001,IF(A966=720,0,""))</f>
        <v/>
      </c>
    </row>
    <row r="967" spans="1:2" x14ac:dyDescent="0.3">
      <c r="A967" s="19" t="str">
        <f ca="1">IF(ISNUMBER(Lois_Levees!AS964),Lois_Levees!AS964,IF(A966&lt;720,720,""))</f>
        <v/>
      </c>
      <c r="B967" s="19" t="str">
        <f ca="1">IF(ISNUMBER(Lois_Levees!AT964),Lois_Levees!AT964*0.001,IF(A967=720,0,""))</f>
        <v/>
      </c>
    </row>
    <row r="968" spans="1:2" x14ac:dyDescent="0.3">
      <c r="A968" s="19" t="str">
        <f ca="1">IF(ISNUMBER(Lois_Levees!AS965),Lois_Levees!AS965,IF(A967&lt;720,720,""))</f>
        <v/>
      </c>
      <c r="B968" s="19" t="str">
        <f ca="1">IF(ISNUMBER(Lois_Levees!AT965),Lois_Levees!AT965*0.001,IF(A968=720,0,""))</f>
        <v/>
      </c>
    </row>
    <row r="969" spans="1:2" x14ac:dyDescent="0.3">
      <c r="A969" s="19" t="str">
        <f ca="1">IF(ISNUMBER(Lois_Levees!AS966),Lois_Levees!AS966,IF(A968&lt;720,720,""))</f>
        <v/>
      </c>
      <c r="B969" s="19" t="str">
        <f ca="1">IF(ISNUMBER(Lois_Levees!AT966),Lois_Levees!AT966*0.001,IF(A969=720,0,""))</f>
        <v/>
      </c>
    </row>
    <row r="970" spans="1:2" x14ac:dyDescent="0.3">
      <c r="A970" s="19" t="str">
        <f ca="1">IF(ISNUMBER(Lois_Levees!AS967),Lois_Levees!AS967,IF(A969&lt;720,720,""))</f>
        <v/>
      </c>
      <c r="B970" s="19" t="str">
        <f ca="1">IF(ISNUMBER(Lois_Levees!AT967),Lois_Levees!AT967*0.001,IF(A970=720,0,""))</f>
        <v/>
      </c>
    </row>
    <row r="971" spans="1:2" x14ac:dyDescent="0.3">
      <c r="A971" s="19" t="str">
        <f ca="1">IF(ISNUMBER(Lois_Levees!AS968),Lois_Levees!AS968,IF(A970&lt;720,720,""))</f>
        <v/>
      </c>
      <c r="B971" s="19" t="str">
        <f ca="1">IF(ISNUMBER(Lois_Levees!AT968),Lois_Levees!AT968*0.001,IF(A971=720,0,""))</f>
        <v/>
      </c>
    </row>
    <row r="972" spans="1:2" x14ac:dyDescent="0.3">
      <c r="A972" s="19" t="str">
        <f ca="1">IF(ISNUMBER(Lois_Levees!AS969),Lois_Levees!AS969,IF(A971&lt;720,720,""))</f>
        <v/>
      </c>
      <c r="B972" s="19" t="str">
        <f ca="1">IF(ISNUMBER(Lois_Levees!AT969),Lois_Levees!AT969*0.001,IF(A972=720,0,""))</f>
        <v/>
      </c>
    </row>
    <row r="973" spans="1:2" x14ac:dyDescent="0.3">
      <c r="A973" s="19" t="str">
        <f ca="1">IF(ISNUMBER(Lois_Levees!AS970),Lois_Levees!AS970,IF(A972&lt;720,720,""))</f>
        <v/>
      </c>
      <c r="B973" s="19" t="str">
        <f ca="1">IF(ISNUMBER(Lois_Levees!AT970),Lois_Levees!AT970*0.001,IF(A973=720,0,""))</f>
        <v/>
      </c>
    </row>
    <row r="974" spans="1:2" x14ac:dyDescent="0.3">
      <c r="A974" s="19" t="str">
        <f ca="1">IF(ISNUMBER(Lois_Levees!AS971),Lois_Levees!AS971,IF(A973&lt;720,720,""))</f>
        <v/>
      </c>
      <c r="B974" s="19" t="str">
        <f ca="1">IF(ISNUMBER(Lois_Levees!AT971),Lois_Levees!AT971*0.001,IF(A974=720,0,""))</f>
        <v/>
      </c>
    </row>
    <row r="975" spans="1:2" x14ac:dyDescent="0.3">
      <c r="A975" s="19" t="str">
        <f ca="1">IF(ISNUMBER(Lois_Levees!AS972),Lois_Levees!AS972,IF(A974&lt;720,720,""))</f>
        <v/>
      </c>
      <c r="B975" s="19" t="str">
        <f ca="1">IF(ISNUMBER(Lois_Levees!AT972),Lois_Levees!AT972*0.001,IF(A975=720,0,""))</f>
        <v/>
      </c>
    </row>
    <row r="976" spans="1:2" x14ac:dyDescent="0.3">
      <c r="A976" s="19" t="str">
        <f ca="1">IF(ISNUMBER(Lois_Levees!AS973),Lois_Levees!AS973,IF(A975&lt;720,720,""))</f>
        <v/>
      </c>
      <c r="B976" s="19" t="str">
        <f ca="1">IF(ISNUMBER(Lois_Levees!AT973),Lois_Levees!AT973*0.001,IF(A976=720,0,""))</f>
        <v/>
      </c>
    </row>
    <row r="977" spans="1:2" x14ac:dyDescent="0.3">
      <c r="A977" s="19" t="str">
        <f ca="1">IF(ISNUMBER(Lois_Levees!AS974),Lois_Levees!AS974,IF(A976&lt;720,720,""))</f>
        <v/>
      </c>
      <c r="B977" s="19" t="str">
        <f ca="1">IF(ISNUMBER(Lois_Levees!AT974),Lois_Levees!AT974*0.001,IF(A977=720,0,""))</f>
        <v/>
      </c>
    </row>
    <row r="978" spans="1:2" x14ac:dyDescent="0.3">
      <c r="A978" s="19" t="str">
        <f ca="1">IF(ISNUMBER(Lois_Levees!AS975),Lois_Levees!AS975,IF(A977&lt;720,720,""))</f>
        <v/>
      </c>
      <c r="B978" s="19" t="str">
        <f ca="1">IF(ISNUMBER(Lois_Levees!AT975),Lois_Levees!AT975*0.001,IF(A978=720,0,""))</f>
        <v/>
      </c>
    </row>
    <row r="979" spans="1:2" x14ac:dyDescent="0.3">
      <c r="A979" s="19" t="str">
        <f ca="1">IF(ISNUMBER(Lois_Levees!AS976),Lois_Levees!AS976,IF(A978&lt;720,720,""))</f>
        <v/>
      </c>
      <c r="B979" s="19" t="str">
        <f ca="1">IF(ISNUMBER(Lois_Levees!AT976),Lois_Levees!AT976*0.001,IF(A979=720,0,""))</f>
        <v/>
      </c>
    </row>
    <row r="980" spans="1:2" x14ac:dyDescent="0.3">
      <c r="A980" s="19" t="str">
        <f ca="1">IF(ISNUMBER(Lois_Levees!AS977),Lois_Levees!AS977,IF(A979&lt;720,720,""))</f>
        <v/>
      </c>
      <c r="B980" s="19" t="str">
        <f ca="1">IF(ISNUMBER(Lois_Levees!AT977),Lois_Levees!AT977*0.001,IF(A980=720,0,""))</f>
        <v/>
      </c>
    </row>
    <row r="981" spans="1:2" x14ac:dyDescent="0.3">
      <c r="A981" s="19" t="str">
        <f ca="1">IF(ISNUMBER(Lois_Levees!AS978),Lois_Levees!AS978,IF(A980&lt;720,720,""))</f>
        <v/>
      </c>
      <c r="B981" s="19" t="str">
        <f ca="1">IF(ISNUMBER(Lois_Levees!AT978),Lois_Levees!AT978*0.001,IF(A981=720,0,""))</f>
        <v/>
      </c>
    </row>
    <row r="982" spans="1:2" x14ac:dyDescent="0.3">
      <c r="A982" s="19" t="str">
        <f ca="1">IF(ISNUMBER(Lois_Levees!AS979),Lois_Levees!AS979,IF(A981&lt;720,720,""))</f>
        <v/>
      </c>
      <c r="B982" s="19" t="str">
        <f ca="1">IF(ISNUMBER(Lois_Levees!AT979),Lois_Levees!AT979*0.001,IF(A982=720,0,""))</f>
        <v/>
      </c>
    </row>
    <row r="983" spans="1:2" x14ac:dyDescent="0.3">
      <c r="A983" s="19" t="str">
        <f ca="1">IF(ISNUMBER(Lois_Levees!AS980),Lois_Levees!AS980,IF(A982&lt;720,720,""))</f>
        <v/>
      </c>
      <c r="B983" s="19" t="str">
        <f ca="1">IF(ISNUMBER(Lois_Levees!AT980),Lois_Levees!AT980*0.001,IF(A983=720,0,""))</f>
        <v/>
      </c>
    </row>
    <row r="984" spans="1:2" x14ac:dyDescent="0.3">
      <c r="A984" s="19" t="str">
        <f ca="1">IF(ISNUMBER(Lois_Levees!AS981),Lois_Levees!AS981,IF(A983&lt;720,720,""))</f>
        <v/>
      </c>
      <c r="B984" s="19" t="str">
        <f ca="1">IF(ISNUMBER(Lois_Levees!AT981),Lois_Levees!AT981*0.001,IF(A984=720,0,""))</f>
        <v/>
      </c>
    </row>
    <row r="985" spans="1:2" x14ac:dyDescent="0.3">
      <c r="A985" s="19" t="str">
        <f ca="1">IF(ISNUMBER(Lois_Levees!AS982),Lois_Levees!AS982,IF(A984&lt;720,720,""))</f>
        <v/>
      </c>
      <c r="B985" s="19" t="str">
        <f ca="1">IF(ISNUMBER(Lois_Levees!AT982),Lois_Levees!AT982*0.001,IF(A985=720,0,""))</f>
        <v/>
      </c>
    </row>
    <row r="986" spans="1:2" x14ac:dyDescent="0.3">
      <c r="A986" s="19" t="str">
        <f ca="1">IF(ISNUMBER(Lois_Levees!AS983),Lois_Levees!AS983,IF(A985&lt;720,720,""))</f>
        <v/>
      </c>
      <c r="B986" s="19" t="str">
        <f ca="1">IF(ISNUMBER(Lois_Levees!AT983),Lois_Levees!AT983*0.001,IF(A986=720,0,""))</f>
        <v/>
      </c>
    </row>
    <row r="987" spans="1:2" x14ac:dyDescent="0.3">
      <c r="A987" s="19" t="str">
        <f ca="1">IF(ISNUMBER(Lois_Levees!AS984),Lois_Levees!AS984,IF(A986&lt;720,720,""))</f>
        <v/>
      </c>
      <c r="B987" s="19" t="str">
        <f ca="1">IF(ISNUMBER(Lois_Levees!AT984),Lois_Levees!AT984*0.001,IF(A987=720,0,""))</f>
        <v/>
      </c>
    </row>
    <row r="988" spans="1:2" x14ac:dyDescent="0.3">
      <c r="A988" s="19" t="str">
        <f ca="1">IF(ISNUMBER(Lois_Levees!AS985),Lois_Levees!AS985,IF(A987&lt;720,720,""))</f>
        <v/>
      </c>
      <c r="B988" s="19" t="str">
        <f ca="1">IF(ISNUMBER(Lois_Levees!AT985),Lois_Levees!AT985*0.001,IF(A988=720,0,""))</f>
        <v/>
      </c>
    </row>
    <row r="989" spans="1:2" x14ac:dyDescent="0.3">
      <c r="A989" s="19" t="str">
        <f ca="1">IF(ISNUMBER(Lois_Levees!AS986),Lois_Levees!AS986,IF(A988&lt;720,720,""))</f>
        <v/>
      </c>
      <c r="B989" s="19" t="str">
        <f ca="1">IF(ISNUMBER(Lois_Levees!AT986),Lois_Levees!AT986*0.001,IF(A989=720,0,""))</f>
        <v/>
      </c>
    </row>
    <row r="990" spans="1:2" x14ac:dyDescent="0.3">
      <c r="A990" s="19" t="str">
        <f ca="1">IF(ISNUMBER(Lois_Levees!AS987),Lois_Levees!AS987,IF(A989&lt;720,720,""))</f>
        <v/>
      </c>
      <c r="B990" s="19" t="str">
        <f ca="1">IF(ISNUMBER(Lois_Levees!AT987),Lois_Levees!AT987*0.001,IF(A990=720,0,""))</f>
        <v/>
      </c>
    </row>
    <row r="991" spans="1:2" x14ac:dyDescent="0.3">
      <c r="A991" s="19" t="str">
        <f ca="1">IF(ISNUMBER(Lois_Levees!AS988),Lois_Levees!AS988,IF(A990&lt;720,720,""))</f>
        <v/>
      </c>
      <c r="B991" s="19" t="str">
        <f ca="1">IF(ISNUMBER(Lois_Levees!AT988),Lois_Levees!AT988*0.001,IF(A991=720,0,""))</f>
        <v/>
      </c>
    </row>
    <row r="992" spans="1:2" x14ac:dyDescent="0.3">
      <c r="A992" s="19" t="str">
        <f ca="1">IF(ISNUMBER(Lois_Levees!AS989),Lois_Levees!AS989,IF(A991&lt;720,720,""))</f>
        <v/>
      </c>
      <c r="B992" s="19" t="str">
        <f ca="1">IF(ISNUMBER(Lois_Levees!AT989),Lois_Levees!AT989*0.001,IF(A992=720,0,""))</f>
        <v/>
      </c>
    </row>
    <row r="993" spans="1:2" x14ac:dyDescent="0.3">
      <c r="A993" s="19" t="str">
        <f ca="1">IF(ISNUMBER(Lois_Levees!AS990),Lois_Levees!AS990,IF(A992&lt;720,720,""))</f>
        <v/>
      </c>
      <c r="B993" s="19" t="str">
        <f ca="1">IF(ISNUMBER(Lois_Levees!AT990),Lois_Levees!AT990*0.001,IF(A993=720,0,""))</f>
        <v/>
      </c>
    </row>
    <row r="994" spans="1:2" x14ac:dyDescent="0.3">
      <c r="A994" s="19" t="str">
        <f ca="1">IF(ISNUMBER(Lois_Levees!AS991),Lois_Levees!AS991,IF(A993&lt;720,720,""))</f>
        <v/>
      </c>
      <c r="B994" s="19" t="str">
        <f ca="1">IF(ISNUMBER(Lois_Levees!AT991),Lois_Levees!AT991*0.001,IF(A994=720,0,""))</f>
        <v/>
      </c>
    </row>
    <row r="995" spans="1:2" x14ac:dyDescent="0.3">
      <c r="A995" s="19" t="str">
        <f ca="1">IF(ISNUMBER(Lois_Levees!AS992),Lois_Levees!AS992,IF(A994&lt;720,720,""))</f>
        <v/>
      </c>
      <c r="B995" s="19" t="str">
        <f ca="1">IF(ISNUMBER(Lois_Levees!AT992),Lois_Levees!AT992*0.001,IF(A995=720,0,""))</f>
        <v/>
      </c>
    </row>
    <row r="996" spans="1:2" x14ac:dyDescent="0.3">
      <c r="A996" s="19" t="str">
        <f ca="1">IF(ISNUMBER(Lois_Levees!AS993),Lois_Levees!AS993,IF(A995&lt;720,720,""))</f>
        <v/>
      </c>
      <c r="B996" s="19" t="str">
        <f ca="1">IF(ISNUMBER(Lois_Levees!AT993),Lois_Levees!AT993*0.001,IF(A996=720,0,""))</f>
        <v/>
      </c>
    </row>
    <row r="997" spans="1:2" x14ac:dyDescent="0.3">
      <c r="A997" s="19" t="str">
        <f ca="1">IF(ISNUMBER(Lois_Levees!AS994),Lois_Levees!AS994,IF(A996&lt;720,720,""))</f>
        <v/>
      </c>
      <c r="B997" s="19" t="str">
        <f ca="1">IF(ISNUMBER(Lois_Levees!AT994),Lois_Levees!AT994*0.001,IF(A997=720,0,""))</f>
        <v/>
      </c>
    </row>
    <row r="998" spans="1:2" x14ac:dyDescent="0.3">
      <c r="A998" s="19" t="str">
        <f ca="1">IF(ISNUMBER(Lois_Levees!AS995),Lois_Levees!AS995,IF(A997&lt;720,720,""))</f>
        <v/>
      </c>
      <c r="B998" s="19" t="str">
        <f ca="1">IF(ISNUMBER(Lois_Levees!AT995),Lois_Levees!AT995*0.001,IF(A998=720,0,""))</f>
        <v/>
      </c>
    </row>
    <row r="999" spans="1:2" x14ac:dyDescent="0.3">
      <c r="A999" s="19" t="str">
        <f ca="1">IF(ISNUMBER(Lois_Levees!AS996),Lois_Levees!AS996,IF(A998&lt;720,720,""))</f>
        <v/>
      </c>
      <c r="B999" s="19" t="str">
        <f ca="1">IF(ISNUMBER(Lois_Levees!AT996),Lois_Levees!AT996*0.001,IF(A999=720,0,""))</f>
        <v/>
      </c>
    </row>
    <row r="1000" spans="1:2" x14ac:dyDescent="0.3">
      <c r="A1000" s="19" t="str">
        <f ca="1">IF(ISNUMBER(Lois_Levees!AS997),Lois_Levees!AS997,IF(A999&lt;720,720,""))</f>
        <v/>
      </c>
      <c r="B1000" s="19" t="str">
        <f ca="1">IF(ISNUMBER(Lois_Levees!AT997),Lois_Levees!AT997*0.001,IF(A1000=720,0,""))</f>
        <v/>
      </c>
    </row>
    <row r="1001" spans="1:2" x14ac:dyDescent="0.3">
      <c r="A1001" s="19" t="str">
        <f ca="1">IF(ISNUMBER(Lois_Levees!AS998),Lois_Levees!AS998,IF(A1000&lt;720,720,""))</f>
        <v/>
      </c>
      <c r="B1001" s="19" t="str">
        <f ca="1">IF(ISNUMBER(Lois_Levees!AT998),Lois_Levees!AT998*0.001,IF(A1001=720,0,""))</f>
        <v/>
      </c>
    </row>
    <row r="1002" spans="1:2" x14ac:dyDescent="0.3">
      <c r="A1002" s="19" t="str">
        <f ca="1">IF(ISNUMBER(Lois_Levees!AS999),Lois_Levees!AS999,IF(A1001&lt;720,720,""))</f>
        <v/>
      </c>
      <c r="B1002" s="19" t="str">
        <f ca="1">IF(ISNUMBER(Lois_Levees!AT999),Lois_Levees!AT999*0.001,IF(A1002=720,0,""))</f>
        <v/>
      </c>
    </row>
    <row r="1003" spans="1:2" x14ac:dyDescent="0.3">
      <c r="A1003" s="19" t="str">
        <f ca="1">IF(ISNUMBER(Lois_Levees!AS1000),Lois_Levees!AS1000,IF(A1002&lt;720,720,""))</f>
        <v/>
      </c>
      <c r="B1003" s="19" t="str">
        <f ca="1">IF(ISNUMBER(Lois_Levees!AT1000),Lois_Levees!AT1000*0.001,IF(A1003=720,0,""))</f>
        <v/>
      </c>
    </row>
    <row r="1004" spans="1:2" x14ac:dyDescent="0.3">
      <c r="A1004" s="19" t="str">
        <f ca="1">IF(ISNUMBER(Lois_Levees!AS1001),Lois_Levees!AS1001,IF(A1003&lt;720,720,""))</f>
        <v/>
      </c>
      <c r="B1004" s="19" t="str">
        <f ca="1">IF(ISNUMBER(Lois_Levees!AT1001),Lois_Levees!AT1001*0.001,IF(A1004=720,0,""))</f>
        <v/>
      </c>
    </row>
    <row r="1005" spans="1:2" x14ac:dyDescent="0.3">
      <c r="A1005" s="19" t="str">
        <f ca="1">IF(ISNUMBER(Lois_Levees!AS1002),Lois_Levees!AS1002,IF(A1004&lt;720,720,""))</f>
        <v/>
      </c>
      <c r="B1005" s="19" t="str">
        <f ca="1">IF(ISNUMBER(Lois_Levees!AT1002),Lois_Levees!AT1002*0.001,IF(A1005=720,0,""))</f>
        <v/>
      </c>
    </row>
    <row r="1006" spans="1:2" x14ac:dyDescent="0.3">
      <c r="A1006" s="19" t="str">
        <f ca="1">IF(ISNUMBER(Lois_Levees!AS1003),Lois_Levees!AS1003,IF(A1005&lt;720,720,""))</f>
        <v/>
      </c>
      <c r="B1006" s="19" t="str">
        <f ca="1">IF(ISNUMBER(Lois_Levees!AT1003),Lois_Levees!AT1003*0.001,IF(A1006=720,0,""))</f>
        <v/>
      </c>
    </row>
    <row r="1007" spans="1:2" x14ac:dyDescent="0.3">
      <c r="A1007" s="19" t="str">
        <f ca="1">IF(ISNUMBER(Lois_Levees!AS1004),Lois_Levees!AS1004,IF(A1006&lt;720,720,""))</f>
        <v/>
      </c>
      <c r="B1007" s="19" t="str">
        <f ca="1">IF(ISNUMBER(Lois_Levees!AT1004),Lois_Levees!AT1004*0.001,IF(A1007=720,0,""))</f>
        <v/>
      </c>
    </row>
    <row r="1008" spans="1:2" x14ac:dyDescent="0.3">
      <c r="A1008" s="19" t="str">
        <f ca="1">IF(ISNUMBER(Lois_Levees!AS1005),Lois_Levees!AS1005,IF(A1007&lt;720,720,""))</f>
        <v/>
      </c>
      <c r="B1008" s="19" t="str">
        <f ca="1">IF(ISNUMBER(Lois_Levees!AT1005),Lois_Levees!AT1005*0.001,IF(A1008=720,0,""))</f>
        <v/>
      </c>
    </row>
    <row r="1009" spans="1:2" x14ac:dyDescent="0.3">
      <c r="A1009" s="19" t="str">
        <f ca="1">IF(ISNUMBER(Lois_Levees!AS1006),Lois_Levees!AS1006,IF(A1008&lt;720,720,""))</f>
        <v/>
      </c>
      <c r="B1009" s="19" t="str">
        <f ca="1">IF(ISNUMBER(Lois_Levees!AT1006),Lois_Levees!AT1006*0.001,IF(A1009=720,0,""))</f>
        <v/>
      </c>
    </row>
  </sheetData>
  <sheetProtection sheet="1" objects="1" scenarios="1"/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ColWidth="11.44140625" defaultRowHeight="14.4" x14ac:dyDescent="0.3"/>
  <cols>
    <col min="1" max="16384" width="11.44140625" style="19"/>
  </cols>
  <sheetData>
    <row r="1" spans="1:4" x14ac:dyDescent="0.3">
      <c r="A1" s="19">
        <v>0</v>
      </c>
      <c r="B1" s="19">
        <v>1</v>
      </c>
      <c r="C1" s="19" t="s">
        <v>73</v>
      </c>
      <c r="D1" s="19">
        <f ca="1">Lois_Levees!S60-0.5</f>
        <v>144.5</v>
      </c>
    </row>
    <row r="2" spans="1:4" x14ac:dyDescent="0.3">
      <c r="A2" s="19">
        <v>0</v>
      </c>
      <c r="B2" s="19">
        <v>1</v>
      </c>
      <c r="C2" s="19" t="s">
        <v>74</v>
      </c>
      <c r="D2" s="19">
        <f ca="1">Lois_Levees!S61+0.5</f>
        <v>379.5</v>
      </c>
    </row>
    <row r="3" spans="1:4" x14ac:dyDescent="0.3">
      <c r="A3" s="19">
        <v>0</v>
      </c>
      <c r="B3" s="19">
        <v>2</v>
      </c>
      <c r="C3" s="19" t="s">
        <v>73</v>
      </c>
      <c r="D3" s="19">
        <f ca="1">Lois_Levees!P60-0.5</f>
        <v>309.5</v>
      </c>
    </row>
    <row r="4" spans="1:4" x14ac:dyDescent="0.3">
      <c r="A4" s="19">
        <v>0</v>
      </c>
      <c r="B4" s="19">
        <v>2</v>
      </c>
      <c r="C4" s="19" t="s">
        <v>74</v>
      </c>
      <c r="D4" s="19">
        <f ca="1">Lois_Levees!P61+0.5</f>
        <v>515.5</v>
      </c>
    </row>
  </sheetData>
  <sheetProtection sheet="1" objects="1" scenarios="1"/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E8" sqref="E8"/>
    </sheetView>
  </sheetViews>
  <sheetFormatPr defaultColWidth="11.44140625" defaultRowHeight="14.4" x14ac:dyDescent="0.3"/>
  <cols>
    <col min="1" max="16384" width="11.44140625" style="19"/>
  </cols>
  <sheetData>
    <row r="1" spans="1:2" x14ac:dyDescent="0.3">
      <c r="A1" s="21">
        <v>0</v>
      </c>
      <c r="B1" s="21">
        <v>1</v>
      </c>
    </row>
    <row r="2" spans="1:2" x14ac:dyDescent="0.3">
      <c r="A2" s="21">
        <f ca="1">exhaust_valve_lift!A8-0.5</f>
        <v>144.5</v>
      </c>
      <c r="B2" s="21">
        <v>3</v>
      </c>
    </row>
    <row r="3" spans="1:2" x14ac:dyDescent="0.3">
      <c r="A3" s="21">
        <f ca="1">intake_valve_lift!A8-0.5</f>
        <v>309.5</v>
      </c>
      <c r="B3" s="21">
        <v>1</v>
      </c>
    </row>
    <row r="4" spans="1:2" x14ac:dyDescent="0.3">
      <c r="A4" s="21">
        <v>720</v>
      </c>
      <c r="B4" s="21">
        <v>1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E18" sqref="E18"/>
    </sheetView>
  </sheetViews>
  <sheetFormatPr defaultColWidth="11.44140625" defaultRowHeight="14.4" x14ac:dyDescent="0.3"/>
  <cols>
    <col min="1" max="16384" width="11.44140625" style="19"/>
  </cols>
  <sheetData>
    <row r="1" spans="1:2" x14ac:dyDescent="0.3">
      <c r="A1" s="21">
        <v>0</v>
      </c>
      <c r="B1" s="21">
        <v>1</v>
      </c>
    </row>
    <row r="2" spans="1:2" x14ac:dyDescent="0.3">
      <c r="A2" s="21">
        <f ca="1">exhaust_valve_lift!A8-0.5</f>
        <v>144.5</v>
      </c>
      <c r="B2" s="21">
        <v>0.5</v>
      </c>
    </row>
    <row r="3" spans="1:2" x14ac:dyDescent="0.3">
      <c r="A3" s="21">
        <f ca="1">intake_valve_lift!A8-0.5</f>
        <v>309.5</v>
      </c>
      <c r="B3" s="21">
        <v>1</v>
      </c>
    </row>
    <row r="4" spans="1:2" x14ac:dyDescent="0.3">
      <c r="A4" s="21">
        <v>720</v>
      </c>
      <c r="B4" s="21">
        <v>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Lois_Levees</vt:lpstr>
      <vt:lpstr>intake_valve_lift</vt:lpstr>
      <vt:lpstr>exhaust_valve_lift</vt:lpstr>
      <vt:lpstr>events.in</vt:lpstr>
      <vt:lpstr>max_cfl_u.in</vt:lpstr>
      <vt:lpstr>omega_u.in</vt:lpstr>
    </vt:vector>
  </TitlesOfParts>
  <Company>RENAULT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a072274</dc:creator>
  <cp:lastModifiedBy>ZHANG Tianran</cp:lastModifiedBy>
  <dcterms:created xsi:type="dcterms:W3CDTF">2012-12-20T14:45:50Z</dcterms:created>
  <dcterms:modified xsi:type="dcterms:W3CDTF">2020-12-01T15:12:48Z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fd1c0902-ed92-4fed-896d-2e7725de02d4_Enabled">
    <vt:lpwstr>true</vt:lpwstr>
  </property>
  <property fmtid="{D5CDD505-2E9C-101B-9397-08002B2CF9AE}" pid="4" name="MSIP_Label_fd1c0902-ed92-4fed-896d-2e7725de02d4_SetDate">
    <vt:lpwstr>2019-09-19T06:40:35Z</vt:lpwstr>
  </property>
  <property fmtid="{D5CDD505-2E9C-101B-9397-08002B2CF9AE}" pid="5" name="MSIP_Label_fd1c0902-ed92-4fed-896d-2e7725de02d4_Method">
    <vt:lpwstr>Standard</vt:lpwstr>
  </property>
  <property fmtid="{D5CDD505-2E9C-101B-9397-08002B2CF9AE}" pid="6" name="MSIP_Label_fd1c0902-ed92-4fed-896d-2e7725de02d4_Name">
    <vt:lpwstr>Anyone (not protected)</vt:lpwstr>
  </property>
  <property fmtid="{D5CDD505-2E9C-101B-9397-08002B2CF9AE}" pid="7" name="MSIP_Label_fd1c0902-ed92-4fed-896d-2e7725de02d4_SiteId">
    <vt:lpwstr>d6b0bbee-7cd9-4d60-bce6-4a67b543e2ae</vt:lpwstr>
  </property>
  <property fmtid="{D5CDD505-2E9C-101B-9397-08002B2CF9AE}" pid="8" name="MSIP_Label_fd1c0902-ed92-4fed-896d-2e7725de02d4_ActionId">
    <vt:lpwstr>bcddaed8-793d-4589-aea2-0000b5edbd0f</vt:lpwstr>
  </property>
  <property fmtid="{D5CDD505-2E9C-101B-9397-08002B2CF9AE}" pid="9" name="MSIP_Label_fd1c0902-ed92-4fed-896d-2e7725de02d4_ContentBits">
    <vt:lpwstr>2</vt:lpwstr>
  </property>
</Properties>
</file>