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Admitted Student" sheetId="2" r:id="rId5"/>
    <sheet state="visible" name="Applicant Student" sheetId="3" r:id="rId6"/>
    <sheet state="visible" name="Prospect Student" sheetId="4" r:id="rId7"/>
    <sheet state="visible" name="Useful Code" sheetId="5" r:id="rId8"/>
  </sheets>
  <definedNames/>
  <calcPr/>
</workbook>
</file>

<file path=xl/sharedStrings.xml><?xml version="1.0" encoding="utf-8"?>
<sst xmlns="http://schemas.openxmlformats.org/spreadsheetml/2006/main" count="288" uniqueCount="169">
  <si>
    <t>Prospect</t>
  </si>
  <si>
    <t>Data Completence</t>
  </si>
  <si>
    <t>Applicant</t>
  </si>
  <si>
    <t>Admitted Student</t>
  </si>
  <si>
    <t>Data Consistency</t>
  </si>
  <si>
    <t>Data accurancy</t>
  </si>
  <si>
    <t>Total</t>
  </si>
  <si>
    <t>Number of Null</t>
  </si>
  <si>
    <t>Percentage of Null</t>
  </si>
  <si>
    <t>Format Consistency</t>
  </si>
  <si>
    <t>Anomiles</t>
  </si>
  <si>
    <t>Number of Anomiles</t>
  </si>
  <si>
    <t>Percentage</t>
  </si>
  <si>
    <t>Population</t>
  </si>
  <si>
    <t>Email</t>
  </si>
  <si>
    <t>Active.Term</t>
  </si>
  <si>
    <t>Email.</t>
  </si>
  <si>
    <t>Address.</t>
  </si>
  <si>
    <t>Program</t>
  </si>
  <si>
    <t>First.Source</t>
  </si>
  <si>
    <t>On.Campus.ROL</t>
  </si>
  <si>
    <t>Address.Home.Country</t>
  </si>
  <si>
    <t>Citizenship.Coutry</t>
  </si>
  <si>
    <t>Address.Home.State</t>
  </si>
  <si>
    <t>Visa.Required</t>
  </si>
  <si>
    <t>College.Name</t>
  </si>
  <si>
    <t>College.Country</t>
  </si>
  <si>
    <t>College.State</t>
  </si>
  <si>
    <t>College.Gpa</t>
  </si>
  <si>
    <t>OTHER</t>
  </si>
  <si>
    <t>Hs.Gpa</t>
  </si>
  <si>
    <t>Hs.Country</t>
  </si>
  <si>
    <t>Hs.GPA</t>
  </si>
  <si>
    <t>Engagement.Score?</t>
  </si>
  <si>
    <t>First.Source.</t>
  </si>
  <si>
    <t>Phone.Home.Number</t>
  </si>
  <si>
    <t>Address.Home.City</t>
  </si>
  <si>
    <t>Phone.Cell.Number</t>
  </si>
  <si>
    <t>Phone.Home.Country.Code</t>
  </si>
  <si>
    <t>emailID@gmail.con</t>
  </si>
  <si>
    <t>emailID@gmail.coom
emailID@yahoo.coom</t>
  </si>
  <si>
    <t>emailID@gmail.om</t>
  </si>
  <si>
    <t>NOT consistency
SCPSY &lt;-&gt; School Psychology</t>
  </si>
  <si>
    <t>(Only find the short term)</t>
  </si>
  <si>
    <t>emailID@gmail.ciom</t>
  </si>
  <si>
    <t>emailID@gmail.om
emailID@yahoo.om</t>
  </si>
  <si>
    <t>NOT consistency
IND &lt;-&gt; India</t>
  </si>
  <si>
    <t>emailID@gmsil.vom</t>
  </si>
  <si>
    <t>10237 blank
2533 is US in Citizen status</t>
  </si>
  <si>
    <t>Visa.Required
(NA/TRUE/FALSE)</t>
  </si>
  <si>
    <t>long term</t>
  </si>
  <si>
    <t>No, some only number</t>
  </si>
  <si>
    <t xml:space="preserve">numeric </t>
  </si>
  <si>
    <t>emailID@hotmail.con</t>
  </si>
  <si>
    <t>(Find the total number of records which is short term only)</t>
  </si>
  <si>
    <t>Only find number</t>
  </si>
  <si>
    <t>(Find the total number of records which is value only)
anomiles 16
long 4295
short 18241
unknown 14</t>
  </si>
  <si>
    <t>@xxx.coom</t>
  </si>
  <si>
    <t>NOT consistency
United States&lt;-&gt;USA</t>
  </si>
  <si>
    <t>Some have character
Some over 4</t>
  </si>
  <si>
    <t>complete data</t>
  </si>
  <si>
    <t>null(blank+0)</t>
  </si>
  <si>
    <t>Numbers</t>
  </si>
  <si>
    <t>anomlies(&gt;4.01)</t>
  </si>
  <si>
    <t>short  65401
long   46
unknown  16</t>
  </si>
  <si>
    <t>NOT consistency
Short form &lt;-&gt; Long form</t>
  </si>
  <si>
    <t>(Only find the long form)</t>
  </si>
  <si>
    <t>short 64978
long  26</t>
  </si>
  <si>
    <t>NOT consistency
Some &lt;4
Some &lt;100?</t>
  </si>
  <si>
    <t>Greater London</t>
  </si>
  <si>
    <t>null (blank+0)</t>
  </si>
  <si>
    <t>anomiles(4.01-99+false)</t>
  </si>
  <si>
    <t>Engagement.Score</t>
  </si>
  <si>
    <t>Subset for different student</t>
  </si>
  <si>
    <t>data.prospect&lt;-subset(data, Inquiries==1)
data.applicant&lt;-subset(data, Apps.Submit==1)
data.admitted&lt;-subset(data, Acceptances==1)</t>
  </si>
  <si>
    <t>Admitted</t>
  </si>
  <si>
    <t>data.admitted1&lt;-select(data.admitted,Population,Active.Term,Address.,Email.,Program,Citizenship.Coutry,Visa.Required)</t>
  </si>
  <si>
    <t>Quality</t>
  </si>
  <si>
    <t>library(dataQualityR)
checkDataQuality(data = data.admitted1, 
                 out.file.num ="dq_admitted_num.csv", 
                 out.file.cat= "dq_admitted_cat.csv")</t>
  </si>
  <si>
    <t>email_checking1&lt;-as.data.frame(data.admitted$Email.[!grepl(".com", data.admitted$Email.) &amp; grepl("gmail", data.admitted$Email.)])
email_checking1&lt;-as.data.frame(data.admitted$Email.[!grepl(".com", data.admitted$Email.) &amp; grepl(".om$", data.admitted$Email.) ])</t>
  </si>
  <si>
    <t>admitted_program&lt;-as.data.frame(table(data.admitted$Program,dnn="Program"))</t>
  </si>
  <si>
    <t>Country</t>
  </si>
  <si>
    <t>admitted_country&lt;-as.data.frame(table(data.admitted$Citizenship.Coutry,dnn="Citizenship.Coutry"))</t>
  </si>
  <si>
    <t>Applicants</t>
  </si>
  <si>
    <t>data.applicant1&lt;-select(data.applicant,Population,Active.Term,Email.,Program, On.Campus.ROL,First.Source.,Address.Home.City,Address.Home.Country,Citizenship.Coutry,College.Country,College.Gpa,Hs.Gpa,Hs.Country)</t>
  </si>
  <si>
    <t>applicant_Hs.Gpa&lt;-as.data.frame(table(data.applicant1$Hs.Gpa,dnn="Hs.Gpa"))</t>
  </si>
  <si>
    <t>data.prospect1&lt;-select(data.prospect,Population,Active.Term,Email.,Program,First.Source.,Address.Home.Country,Address.Home.State,College.Name,College.State,College.Country,Hs.Country,Engagement.Score)</t>
  </si>
  <si>
    <t>datanew.admitted&lt;-subset(datanew, student.type=="Admitted")
datanew.applicant&lt;-subset(datanew, student.type=="Applicant")
datanew.prosepect&lt;-subset(datanew, student.type=="Prosepect")</t>
  </si>
  <si>
    <t># Create test data.</t>
  </si>
  <si>
    <t>data &lt;- data.frame(</t>
  </si>
  <si>
    <t>category=c("Short term", "Long term"),</t>
  </si>
  <si>
    <t>count=c(22.7,77.3)</t>
  </si>
  <si>
    <t>)</t>
  </si>
  <si>
    <t># Compute the cumulative percentages (top of each rectangle)</t>
  </si>
  <si>
    <t>data$ymax &lt;- cumsum(data$fraction)</t>
  </si>
  <si>
    <t># Compute the bottom of each rectangle</t>
  </si>
  <si>
    <t>data$ymin &lt;- c(0, head(data$ymax, n=-1))</t>
  </si>
  <si>
    <t># Compute label position</t>
  </si>
  <si>
    <t>data$labelPosition &lt;- (data$ymax + data$ymin) / 2</t>
  </si>
  <si>
    <t># Compute a good label</t>
  </si>
  <si>
    <t>data$label &lt;- paste0(data$category, ": \n", data$count, "%")</t>
  </si>
  <si>
    <t># Make the plot</t>
  </si>
  <si>
    <t>K= ggplot(data, aes(ymax=ymax, ymin=ymin, xmax=4, xmin=3, fill=category)) +</t>
  </si>
  <si>
    <t>geom_rect() +</t>
  </si>
  <si>
    <t>geom_text( x=2, aes(y=labelPosition, label=label, color=category), size=9) + # x here controls label position (inner / outer)</t>
  </si>
  <si>
    <t>scale_fill_brewer(palette=3) +</t>
  </si>
  <si>
    <t>scale_color_brewer(palette="Dark2") +</t>
  </si>
  <si>
    <t>coord_polar(theta="y") +</t>
  </si>
  <si>
    <t>xlim(c(-1, 4)) +</t>
  </si>
  <si>
    <t>theme_void() +</t>
  </si>
  <si>
    <t>theme(legend.position = "none")</t>
  </si>
  <si>
    <t>K+ ggtitle("Number of Anomiles in Citizenship Country\nin Admitted Student  ")</t>
  </si>
  <si>
    <t>Bar chart for college null</t>
  </si>
  <si>
    <t>```{r}</t>
  </si>
  <si>
    <t>Code for boxplot: Score&lt;-read.csv("score1.csv", header=TRUE, stringsAsFactors = FALSE)
p&lt;-ggplot(data=Score,aes(x=Population,y=GPA))+geom_boxplot(aes(fill=Population),fill="slateblue", alpha=0.2)+theme(legend.position="none")+theme(panel.grid =element_blank())
p</t>
  </si>
  <si>
    <t>library(ggplot2)</t>
  </si>
  <si>
    <t>p&lt;-ggplot(data = collegenull) +</t>
  </si>
  <si>
    <t>geom_bar(mapping = aes(x= College.Name, fill = Population), position = "fill",fig.height = 1, fig.width = 5)</t>
  </si>
  <si>
    <t>p1&lt;-p + scale_fill_brewer(palette=3)</t>
  </si>
  <si>
    <t>p1+coord_flip()</t>
  </si>
  <si>
    <t>```</t>
  </si>
  <si>
    <t>collegenull&lt;-subset(data.applicant1, College.Name=="")</t>
  </si>
  <si>
    <t xml:space="preserve">library(ggplot2) 
library(formattable)
xy.pop&lt;-c(82.61,76,89.29,100,88.41,100)
xx.pop&lt;-c(17.39,24.00,10.71,0,11.59,0)
agelabels&lt;-c("GHA","CAN","PAK","NGA","IND","USA")
par(mar=pyramid.plot(xy.pop,xx.pop,labels=agelabels,
unit="Percentage%",lxcol=c("#b8b8b8"),rxcol=c("#57068c"),
  laxlab=c(0,25,50,75,100),raxlab=c(0,25,50,75,100),
  top.labels=c("Abbreviation","","Full name"),main="With 99% Top 6 Address Home Country Format",gap=8,show.values=TRUE))
 </t>
  </si>
  <si>
    <t># create a dataset</t>
  </si>
  <si>
    <t>Home_Country &lt;- c(rep("USA", 2) , rep("International", 2))</t>
  </si>
  <si>
    <t>Label &lt;- rep(c( "Full name" ,"Abbreviation" ) , 2)</t>
  </si>
  <si>
    <t>Percentage &lt;- c( 0.001, 0.999 , 0.1028 , 0.8972)</t>
  </si>
  <si>
    <t>data &lt;- data.frame(Home_Country,Label,Percentage)</t>
  </si>
  <si>
    <t># Stacked + percent</t>
  </si>
  <si>
    <t>ggplot(data, aes(fill=Label, y=Percentage, x=Home_Country)) +</t>
  </si>
  <si>
    <t>geom_bar(width=0.5, stat="identity",position=position_dodge())+scale_fill_manual(values=c("#b8b8b8","#57068c"))+ggtitle("Inconsistency of Home Country")+theme(plot.title = element_text(hjust = 0.5))+geom_text(aes(label = scales::percent(Percentage)),vjust=1.0)</t>
  </si>
  <si>
    <t>p&lt;-ggplot(data = p_collegenull, aes(x= College.Name, fill = Population)) +</t>
  </si>
  <si>
    <t>geom_bar(aes(y= ..prop.., position = "fill", width=0.3,stat="count") +</t>
  </si>
  <si>
    <t>theme_bw() +</t>
  </si>
  <si>
    <t>theme(panel.border = element_blank(), panel.grid.major = element_blank(),</t>
  </si>
  <si>
    <t>panel.grid.minor = element_blank(), axis.line = element_line(colour = "black")) +</t>
  </si>
  <si>
    <t>geom_text(aes(label = scales::percent(..prop..),y=..prop..), stat="count"</t>
  </si>
  <si>
    <t>position=position_dodge(width=0.9),vjust=-0.25, size=3)</t>
  </si>
  <si>
    <t>p&lt;-ggplot(data = p_collegenull) +</t>
  </si>
  <si>
    <t>geom_bar(mapping = aes(x= College.Name, fill = Population), position = "fill", width=0.3) +</t>
  </si>
  <si>
    <t>scale_y_continuous(labels=scales::percent) +</t>
  </si>
  <si>
    <t>annotate("text", x=1, y=0.43, label="Undergraduate 83.5%", color="#FFFFFF",size = 17)</t>
  </si>
  <si>
    <t>library(scales)</t>
  </si>
  <si>
    <t>ggplot(P3_data_1b,aes(x=Type, y=Value, fill=Region)) +</t>
  </si>
  <si>
    <t>geom_bar(stat="identity", position = "dodge") +</t>
  </si>
  <si>
    <t>geom_text(aes(label = paste(round(Value*100,2), "%")),</t>
  </si>
  <si>
    <t>position=position_dodge(width=0.9),vjust=-0.25, size=3) +</t>
  </si>
  <si>
    <t>ggtitle("Demographics Changes between 2000 and 2010 in NE and non-NE region") +</t>
  </si>
  <si>
    <t>scale_y_continuous("10-year percentage change", labels = percent_format(), limits=c(-0.05,0.33)) +</t>
  </si>
  <si>
    <t>scale_x_discrete("Demographics Type",labels=c("Population","Income","Density","Ownhome")) +</t>
  </si>
  <si>
    <t>theme(plot.title = element_text(hjust = 0.5, size=12, face="bold"))</t>
  </si>
  <si>
    <t>Map</t>
  </si>
  <si>
    <t>applicant_states&lt;-as.data.frame(table(data.applicant$Address.Home.State,dnn="States"),stringsAsFactors=FALSE)</t>
  </si>
  <si>
    <t>applicant_states$region&lt;-ifelse(is.na(state.name[match(applicant_states$States,state.abb)]),as.character(applicant_states$States),state.name[match(applicant_states$States,state.abb)])</t>
  </si>
  <si>
    <t>applicant_states$region&lt;-tolower(applicant_states$region)</t>
  </si>
  <si>
    <t>state_map&lt;-map_data("state")</t>
  </si>
  <si>
    <t>applicant_states.map&lt;-left_join(applicant_states,state_map,by="region")</t>
  </si>
  <si>
    <t>states &lt;- data.frame(state.center, state.abb)</t>
  </si>
  <si>
    <t>ggplot(applicant_states.map,aes(long,lat,group=group)) +</t>
  </si>
  <si>
    <t>geom_map(dat=state_map, map=state_map, aes(map_id=region), fill="grey93", color="grey") +</t>
  </si>
  <si>
    <t>geom_polygon(aes(fill=Freq),color="thistle3") +</t>
  </si>
  <si>
    <t>geom_text(aes(x=x,y=y,label=state.abb), data=states, size=5, hjust=0.5,</t>
  </si>
  <si>
    <t>inherit.aes=FALSE) +</t>
  </si>
  <si>
    <t>#scale_fill_continue(trans="PRGn", alpha=.7, direction=-1) +</t>
  </si>
  <si>
    <t>scale_fill_continuous(low="lavender",high="darkviolet",name="Number of Applicants")+</t>
  </si>
  <si>
    <t>ggtitle("Number of applicants in different states") +</t>
  </si>
  <si>
    <t>theme(plot.title = element_text(hjust = 0.5, size=20, face="bold")) +</t>
  </si>
  <si>
    <t>panel.grid.minor = element_blank(), axis.line = element_line(colour = "black"))+</t>
  </si>
  <si>
    <t>theme_classic()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</si>
</sst>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sz val="12.0"/>
      <color rgb="FF000000"/>
      <name val="Calibri"/>
    </font>
    <font>
      <color rgb="FF000000"/>
      <name val="Arial"/>
    </font>
    <font>
      <sz val="12.0"/>
      <color rgb="FF000000"/>
      <name val="Arial"/>
    </font>
    <font>
      <b/>
      <color rgb="FF9900FF"/>
      <name val="Arial"/>
    </font>
    <font/>
  </fonts>
  <fills count="9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vertical="bottom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2" numFmtId="0" xfId="0" applyFont="1"/>
    <xf borderId="0" fillId="0" fontId="3" numFmtId="0" xfId="0" applyAlignment="1" applyFont="1">
      <alignment horizontal="right" readingOrder="0" shrinkToFit="0" vertical="bottom" wrapText="0"/>
    </xf>
    <xf borderId="0" fillId="5" fontId="1" numFmtId="0" xfId="0" applyAlignment="1" applyFill="1" applyFont="1">
      <alignment readingOrder="0"/>
    </xf>
    <xf borderId="0" fillId="0" fontId="1" numFmtId="0" xfId="0" applyAlignment="1" applyFont="1">
      <alignment readingOrder="0" vertical="bottom"/>
    </xf>
    <xf borderId="0" fillId="6" fontId="4" numFmtId="0" xfId="0" applyAlignment="1" applyFill="1" applyFont="1">
      <alignment vertical="bottom"/>
    </xf>
    <xf borderId="0" fillId="6" fontId="1" numFmtId="0" xfId="0" applyAlignment="1" applyFont="1">
      <alignment vertical="bottom"/>
    </xf>
    <xf borderId="0" fillId="0" fontId="1" numFmtId="0" xfId="0" applyFont="1"/>
    <xf borderId="0" fillId="7" fontId="1" numFmtId="0" xfId="0" applyAlignment="1" applyFill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8" fontId="1" numFmtId="0" xfId="0" applyAlignment="1" applyFill="1" applyFont="1">
      <alignment readingOrder="0"/>
    </xf>
    <xf borderId="0" fillId="8" fontId="3" numFmtId="0" xfId="0" applyAlignment="1" applyFont="1">
      <alignment horizontal="right" readingOrder="0" shrinkToFit="0" vertical="bottom" wrapText="0"/>
    </xf>
    <xf borderId="0" fillId="8" fontId="1" numFmtId="0" xfId="0" applyFont="1"/>
    <xf borderId="0" fillId="6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5" numFmtId="0" xfId="0" applyAlignment="1" applyFont="1">
      <alignment horizontal="right" readingOrder="0" shrinkToFit="0" vertical="bottom" wrapText="0"/>
    </xf>
    <xf borderId="0" fillId="7" fontId="1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6.png"/><Relationship Id="rId4" Type="http://schemas.openxmlformats.org/officeDocument/2006/relationships/image" Target="../media/image5.png"/><Relationship Id="rId5" Type="http://schemas.openxmlformats.org/officeDocument/2006/relationships/image" Target="../media/image3.png"/><Relationship Id="rId6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1562100</xdr:colOff>
      <xdr:row>20</xdr:row>
      <xdr:rowOff>104775</xdr:rowOff>
    </xdr:from>
    <xdr:ext cx="7019925" cy="68389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9801225</xdr:colOff>
      <xdr:row>55</xdr:row>
      <xdr:rowOff>133350</xdr:rowOff>
    </xdr:from>
    <xdr:ext cx="5610225" cy="33718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152400</xdr:colOff>
      <xdr:row>75</xdr:row>
      <xdr:rowOff>152400</xdr:rowOff>
    </xdr:from>
    <xdr:ext cx="5800725" cy="3486150"/>
    <xdr:pic>
      <xdr:nvPicPr>
        <xdr:cNvPr id="0" name="image6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104775</xdr:colOff>
      <xdr:row>112</xdr:row>
      <xdr:rowOff>38100</xdr:rowOff>
    </xdr:from>
    <xdr:ext cx="6305550" cy="4029075"/>
    <xdr:pic>
      <xdr:nvPicPr>
        <xdr:cNvPr id="0" name="image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819150</xdr:colOff>
      <xdr:row>134</xdr:row>
      <xdr:rowOff>76200</xdr:rowOff>
    </xdr:from>
    <xdr:ext cx="5867400" cy="3486150"/>
    <xdr:pic>
      <xdr:nvPicPr>
        <xdr:cNvPr id="0" name="image3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800100</xdr:colOff>
      <xdr:row>187</xdr:row>
      <xdr:rowOff>171450</xdr:rowOff>
    </xdr:from>
    <xdr:ext cx="10420350" cy="6438900"/>
    <xdr:pic>
      <xdr:nvPicPr>
        <xdr:cNvPr id="0" name="image4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43"/>
    <col customWidth="1" min="2" max="2" width="26.71"/>
    <col customWidth="1" min="3" max="3" width="23.86"/>
  </cols>
  <sheetData>
    <row r="1">
      <c r="A1" s="3" t="s">
        <v>0</v>
      </c>
      <c r="B1" s="3" t="s">
        <v>2</v>
      </c>
      <c r="C1" s="5" t="s">
        <v>3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2" t="s">
        <v>13</v>
      </c>
      <c r="B2" s="2" t="s">
        <v>13</v>
      </c>
      <c r="C2" s="2" t="s">
        <v>13</v>
      </c>
    </row>
    <row r="3">
      <c r="A3" s="2" t="s">
        <v>14</v>
      </c>
      <c r="B3" s="2" t="s">
        <v>15</v>
      </c>
      <c r="C3" s="2" t="s">
        <v>15</v>
      </c>
    </row>
    <row r="4">
      <c r="A4" s="2" t="s">
        <v>15</v>
      </c>
      <c r="B4" s="1" t="s">
        <v>16</v>
      </c>
      <c r="C4" s="2" t="s">
        <v>17</v>
      </c>
    </row>
    <row r="5">
      <c r="A5" s="2" t="s">
        <v>18</v>
      </c>
      <c r="B5" s="2" t="s">
        <v>18</v>
      </c>
      <c r="C5" s="1" t="s">
        <v>16</v>
      </c>
    </row>
    <row r="6">
      <c r="A6" s="2" t="s">
        <v>19</v>
      </c>
      <c r="B6" s="2" t="s">
        <v>20</v>
      </c>
      <c r="C6" s="2" t="s">
        <v>18</v>
      </c>
    </row>
    <row r="7">
      <c r="A7" s="2" t="s">
        <v>21</v>
      </c>
      <c r="B7" s="2" t="s">
        <v>21</v>
      </c>
      <c r="C7" s="2" t="s">
        <v>22</v>
      </c>
    </row>
    <row r="8">
      <c r="A8" s="2" t="s">
        <v>23</v>
      </c>
      <c r="B8" s="2" t="s">
        <v>22</v>
      </c>
      <c r="C8" s="2" t="s">
        <v>24</v>
      </c>
    </row>
    <row r="9">
      <c r="A9" s="2" t="s">
        <v>25</v>
      </c>
      <c r="B9" s="2" t="s">
        <v>26</v>
      </c>
      <c r="C9" s="1"/>
    </row>
    <row r="10">
      <c r="A10" s="2" t="s">
        <v>27</v>
      </c>
      <c r="B10" s="2" t="s">
        <v>28</v>
      </c>
      <c r="C10" s="1"/>
    </row>
    <row r="11">
      <c r="A11" s="2" t="s">
        <v>26</v>
      </c>
      <c r="B11" s="2" t="s">
        <v>30</v>
      </c>
    </row>
    <row r="12">
      <c r="A12" s="2" t="s">
        <v>31</v>
      </c>
      <c r="B12" s="2" t="s">
        <v>31</v>
      </c>
    </row>
    <row r="15">
      <c r="C15" s="2" t="s">
        <v>32</v>
      </c>
    </row>
    <row r="16">
      <c r="C16" s="2" t="s">
        <v>31</v>
      </c>
    </row>
    <row r="17">
      <c r="A17" s="2" t="s">
        <v>33</v>
      </c>
      <c r="B17" s="2" t="s">
        <v>34</v>
      </c>
      <c r="C17" s="1" t="s">
        <v>35</v>
      </c>
    </row>
    <row r="18">
      <c r="B18" s="2" t="s">
        <v>36</v>
      </c>
      <c r="C18" s="1" t="s">
        <v>37</v>
      </c>
    </row>
    <row r="20">
      <c r="C20" s="11" t="s">
        <v>38</v>
      </c>
    </row>
    <row r="22">
      <c r="B22" s="1"/>
    </row>
    <row r="23">
      <c r="B23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  <col customWidth="1" min="4" max="4" width="16.43"/>
    <col customWidth="1" min="5" max="5" width="27.0"/>
    <col customWidth="1" min="6" max="6" width="21.71"/>
    <col customWidth="1" min="7" max="7" width="18.0"/>
    <col customWidth="1" min="9" max="9" width="16.86"/>
    <col customWidth="1" min="10" max="10" width="18.0"/>
  </cols>
  <sheetData>
    <row r="1">
      <c r="A1" s="1"/>
      <c r="B1" s="2"/>
      <c r="C1" s="4" t="s">
        <v>1</v>
      </c>
      <c r="D1" s="4"/>
      <c r="E1" s="6" t="s">
        <v>4</v>
      </c>
      <c r="F1" s="7" t="s">
        <v>5</v>
      </c>
      <c r="G1" s="7"/>
      <c r="H1" s="7"/>
      <c r="I1" s="7"/>
      <c r="J1" s="2"/>
      <c r="K1" s="2"/>
    </row>
    <row r="2">
      <c r="A2" s="1"/>
      <c r="B2" s="2" t="s">
        <v>6</v>
      </c>
      <c r="C2" s="4" t="s">
        <v>7</v>
      </c>
      <c r="D2" s="4" t="s">
        <v>8</v>
      </c>
      <c r="E2" s="6" t="s">
        <v>9</v>
      </c>
      <c r="F2" s="7" t="s">
        <v>10</v>
      </c>
      <c r="G2" s="7" t="s">
        <v>11</v>
      </c>
      <c r="H2" s="7" t="s">
        <v>12</v>
      </c>
      <c r="I2" s="7" t="s">
        <v>10</v>
      </c>
      <c r="J2" s="2" t="s">
        <v>11</v>
      </c>
      <c r="K2" s="2" t="s">
        <v>12</v>
      </c>
    </row>
    <row r="3">
      <c r="A3" s="2" t="s">
        <v>13</v>
      </c>
      <c r="B3" s="2">
        <v>13335.0</v>
      </c>
      <c r="C3" s="9">
        <v>0.0</v>
      </c>
      <c r="D3" s="9">
        <v>0.0</v>
      </c>
      <c r="E3" s="2"/>
      <c r="F3" s="2" t="s">
        <v>29</v>
      </c>
      <c r="G3" s="2">
        <v>4661.0</v>
      </c>
    </row>
    <row r="4">
      <c r="A4" s="10" t="s">
        <v>15</v>
      </c>
      <c r="B4" s="2">
        <v>13335.0</v>
      </c>
      <c r="C4" s="9">
        <v>0.0</v>
      </c>
      <c r="D4" s="9">
        <v>0.0</v>
      </c>
    </row>
    <row r="5">
      <c r="A5" s="2" t="s">
        <v>17</v>
      </c>
      <c r="B5" s="2">
        <v>13335.0</v>
      </c>
      <c r="C5" s="9">
        <v>25.0</v>
      </c>
      <c r="D5" s="9">
        <v>0.19</v>
      </c>
    </row>
    <row r="6">
      <c r="A6" s="13" t="s">
        <v>16</v>
      </c>
      <c r="B6" s="2">
        <v>13335.0</v>
      </c>
      <c r="C6" s="9">
        <v>488.0</v>
      </c>
      <c r="D6" s="9">
        <v>3.66</v>
      </c>
      <c r="E6" s="2"/>
      <c r="F6" s="2" t="s">
        <v>39</v>
      </c>
      <c r="G6" s="2">
        <v>1.0</v>
      </c>
      <c r="H6" s="14">
        <f t="shared" ref="H6:H8" si="1">G6/B6</f>
        <v>0.00007499062617</v>
      </c>
      <c r="I6" s="2" t="s">
        <v>41</v>
      </c>
      <c r="J6" s="2">
        <v>2.0</v>
      </c>
      <c r="K6" s="14">
        <f>J6/B6</f>
        <v>0.0001499812523</v>
      </c>
    </row>
    <row r="7">
      <c r="A7" s="2" t="s">
        <v>18</v>
      </c>
      <c r="B7" s="2">
        <v>13335.0</v>
      </c>
      <c r="C7" s="9">
        <v>0.0</v>
      </c>
      <c r="D7" s="9">
        <v>0.0</v>
      </c>
      <c r="E7" s="2" t="s">
        <v>42</v>
      </c>
      <c r="F7" s="15" t="s">
        <v>43</v>
      </c>
      <c r="G7" s="16">
        <v>210.0</v>
      </c>
      <c r="H7" s="14">
        <f t="shared" si="1"/>
        <v>0.0157480315</v>
      </c>
    </row>
    <row r="8">
      <c r="A8" s="7" t="s">
        <v>22</v>
      </c>
      <c r="B8" s="2">
        <v>13335.0</v>
      </c>
      <c r="C8" s="9">
        <v>10237.0</v>
      </c>
      <c r="D8" s="9">
        <v>76.77</v>
      </c>
      <c r="E8" s="2" t="s">
        <v>46</v>
      </c>
      <c r="F8" s="15" t="s">
        <v>43</v>
      </c>
      <c r="G8" s="16">
        <v>702.0</v>
      </c>
      <c r="H8" s="14">
        <f t="shared" si="1"/>
        <v>0.05264341957</v>
      </c>
      <c r="I8" s="2" t="s">
        <v>48</v>
      </c>
    </row>
    <row r="9">
      <c r="A9" s="10" t="s">
        <v>49</v>
      </c>
      <c r="B9" s="2">
        <v>13335.0</v>
      </c>
      <c r="F9" s="2" t="s">
        <v>50</v>
      </c>
      <c r="G9" s="14">
        <f>B8-C8-G8</f>
        <v>2396</v>
      </c>
    </row>
    <row r="10">
      <c r="A10" s="1"/>
    </row>
    <row r="11">
      <c r="A11" s="1"/>
    </row>
    <row r="13">
      <c r="A13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43"/>
    <col customWidth="1" min="4" max="4" width="16.43"/>
    <col customWidth="1" min="5" max="5" width="27.0"/>
    <col customWidth="1" min="6" max="6" width="21.71"/>
    <col customWidth="1" min="7" max="7" width="18.0"/>
    <col customWidth="1" min="8" max="8" width="17.14"/>
    <col customWidth="1" min="9" max="9" width="26.14"/>
    <col customWidth="1" min="10" max="10" width="18.0"/>
    <col customWidth="1" min="12" max="12" width="18.86"/>
    <col customWidth="1" min="13" max="13" width="18.0"/>
    <col customWidth="1" min="15" max="15" width="18.86"/>
    <col customWidth="1" min="16" max="16" width="18.0"/>
    <col customWidth="1" min="18" max="18" width="17.71"/>
  </cols>
  <sheetData>
    <row r="1">
      <c r="A1" s="1"/>
      <c r="B1" s="2"/>
      <c r="C1" s="4" t="s">
        <v>1</v>
      </c>
      <c r="D1" s="4"/>
      <c r="E1" s="6" t="s">
        <v>4</v>
      </c>
      <c r="F1" s="7" t="s">
        <v>5</v>
      </c>
      <c r="G1" s="7"/>
      <c r="H1" s="7"/>
      <c r="I1" s="7"/>
      <c r="J1" s="2"/>
      <c r="K1" s="2"/>
      <c r="L1" s="7"/>
      <c r="M1" s="2"/>
      <c r="N1" s="2"/>
      <c r="O1" s="7"/>
      <c r="P1" s="2"/>
      <c r="Q1" s="2"/>
    </row>
    <row r="2">
      <c r="A2" s="1"/>
      <c r="B2" s="2" t="s">
        <v>6</v>
      </c>
      <c r="C2" s="4" t="s">
        <v>7</v>
      </c>
      <c r="D2" s="4" t="s">
        <v>8</v>
      </c>
      <c r="E2" s="6" t="s">
        <v>9</v>
      </c>
      <c r="F2" s="7" t="s">
        <v>10</v>
      </c>
      <c r="G2" s="7" t="s">
        <v>11</v>
      </c>
      <c r="H2" s="7" t="s">
        <v>12</v>
      </c>
      <c r="I2" s="7" t="s">
        <v>10</v>
      </c>
      <c r="J2" s="2" t="s">
        <v>11</v>
      </c>
      <c r="K2" s="2" t="s">
        <v>12</v>
      </c>
      <c r="L2" s="7" t="s">
        <v>10</v>
      </c>
      <c r="M2" s="2" t="s">
        <v>11</v>
      </c>
      <c r="N2" s="2" t="s">
        <v>12</v>
      </c>
      <c r="O2" s="7" t="s">
        <v>10</v>
      </c>
      <c r="P2" s="2" t="s">
        <v>11</v>
      </c>
      <c r="Q2" s="2" t="s">
        <v>12</v>
      </c>
      <c r="R2" s="7" t="s">
        <v>10</v>
      </c>
      <c r="S2" s="2" t="s">
        <v>11</v>
      </c>
      <c r="T2" s="2" t="s">
        <v>12</v>
      </c>
    </row>
    <row r="3">
      <c r="A3" s="2" t="s">
        <v>13</v>
      </c>
      <c r="B3" s="2">
        <v>32497.0</v>
      </c>
      <c r="C3" s="9">
        <v>0.0</v>
      </c>
      <c r="D3" s="9">
        <v>0.0</v>
      </c>
      <c r="E3" s="2"/>
      <c r="F3" s="2" t="s">
        <v>29</v>
      </c>
      <c r="G3" s="2">
        <v>14170.0</v>
      </c>
    </row>
    <row r="4">
      <c r="A4" s="10" t="s">
        <v>15</v>
      </c>
      <c r="B4" s="2">
        <v>32497.0</v>
      </c>
      <c r="C4" s="9">
        <v>1.0</v>
      </c>
      <c r="D4" s="9">
        <v>0.0</v>
      </c>
    </row>
    <row r="5">
      <c r="A5" s="12" t="s">
        <v>16</v>
      </c>
      <c r="B5" s="2">
        <v>32497.0</v>
      </c>
      <c r="C5" s="9">
        <v>4221.0</v>
      </c>
      <c r="D5" s="9">
        <v>12.99</v>
      </c>
      <c r="F5" s="2" t="s">
        <v>39</v>
      </c>
      <c r="G5" s="2">
        <v>1.0</v>
      </c>
      <c r="H5" s="14">
        <f>G5/B6</f>
        <v>0.00003077207127</v>
      </c>
      <c r="I5" s="2" t="s">
        <v>40</v>
      </c>
      <c r="J5" s="2">
        <v>3.0</v>
      </c>
      <c r="K5" s="14">
        <f>J5/B6</f>
        <v>0.0000923162138</v>
      </c>
      <c r="L5" s="2" t="s">
        <v>44</v>
      </c>
      <c r="M5" s="2">
        <v>1.0</v>
      </c>
      <c r="N5" s="14">
        <f>M5/B6</f>
        <v>0.00003077207127</v>
      </c>
      <c r="O5" s="2" t="s">
        <v>45</v>
      </c>
      <c r="P5" s="2">
        <v>3.0</v>
      </c>
      <c r="Q5" s="14">
        <f>P5/B6</f>
        <v>0.0000923162138</v>
      </c>
      <c r="R5" s="17" t="s">
        <v>47</v>
      </c>
      <c r="S5" s="2">
        <v>1.0</v>
      </c>
      <c r="T5" s="14">
        <f>S5/B6</f>
        <v>0.00003077207127</v>
      </c>
    </row>
    <row r="6">
      <c r="A6" s="2" t="s">
        <v>18</v>
      </c>
      <c r="B6" s="2">
        <v>32497.0</v>
      </c>
      <c r="C6" s="9">
        <v>67.0</v>
      </c>
      <c r="D6" s="9">
        <v>0.21</v>
      </c>
      <c r="E6" s="2"/>
    </row>
    <row r="7">
      <c r="A7" s="10" t="s">
        <v>20</v>
      </c>
      <c r="B7" s="2">
        <v>32497.0</v>
      </c>
      <c r="C7" s="9">
        <v>0.0</v>
      </c>
      <c r="D7" s="9">
        <v>0.0</v>
      </c>
    </row>
    <row r="8">
      <c r="A8" s="2" t="s">
        <v>34</v>
      </c>
      <c r="B8" s="2">
        <v>32497.0</v>
      </c>
      <c r="C8" s="9">
        <v>13814.0</v>
      </c>
      <c r="D8" s="9">
        <v>42.51</v>
      </c>
      <c r="E8" s="2" t="s">
        <v>51</v>
      </c>
      <c r="F8" s="15" t="s">
        <v>52</v>
      </c>
      <c r="G8" s="16">
        <v>23.0</v>
      </c>
      <c r="H8" s="14">
        <f>G8/B8</f>
        <v>0.0007077576392</v>
      </c>
    </row>
    <row r="9">
      <c r="A9" s="18" t="s">
        <v>36</v>
      </c>
      <c r="B9" s="18">
        <v>32497.0</v>
      </c>
      <c r="C9" s="19">
        <v>3878.0</v>
      </c>
      <c r="D9" s="19">
        <v>11.93</v>
      </c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>
      <c r="A10" s="7" t="s">
        <v>21</v>
      </c>
      <c r="B10" s="2">
        <v>32497.0</v>
      </c>
      <c r="C10" s="9">
        <v>9945.0</v>
      </c>
      <c r="D10" s="9">
        <v>30.6</v>
      </c>
      <c r="E10" s="2" t="s">
        <v>46</v>
      </c>
      <c r="F10" s="15" t="s">
        <v>43</v>
      </c>
      <c r="G10" s="16" t="s">
        <v>54</v>
      </c>
      <c r="H10" s="15" t="s">
        <v>55</v>
      </c>
      <c r="I10" s="16" t="s">
        <v>56</v>
      </c>
    </row>
    <row r="11">
      <c r="A11" s="7" t="s">
        <v>22</v>
      </c>
      <c r="B11" s="2">
        <v>32497.0</v>
      </c>
      <c r="C11" s="9">
        <v>25628.0</v>
      </c>
      <c r="D11" s="9">
        <v>78.86</v>
      </c>
      <c r="E11" s="2" t="s">
        <v>46</v>
      </c>
      <c r="F11" s="15" t="s">
        <v>43</v>
      </c>
      <c r="G11" s="16">
        <v>1218.0</v>
      </c>
      <c r="H11" s="14">
        <f>G11/B11</f>
        <v>0.0374803828</v>
      </c>
      <c r="L11" s="2" t="s">
        <v>50</v>
      </c>
      <c r="M11" s="14">
        <f>B11-G11-J11</f>
        <v>31279</v>
      </c>
      <c r="N11" s="14">
        <f>1-K11-H11</f>
        <v>0.9625196172</v>
      </c>
    </row>
    <row r="12">
      <c r="A12" s="7" t="s">
        <v>26</v>
      </c>
      <c r="B12" s="2">
        <v>32497.0</v>
      </c>
      <c r="C12" s="9">
        <v>30827.0</v>
      </c>
      <c r="D12" s="9">
        <v>94.86</v>
      </c>
      <c r="E12" s="2" t="s">
        <v>58</v>
      </c>
    </row>
    <row r="13">
      <c r="A13" s="2" t="s">
        <v>28</v>
      </c>
      <c r="B13" s="2">
        <v>32497.0</v>
      </c>
      <c r="C13" s="9">
        <v>21467.0</v>
      </c>
      <c r="D13" s="9">
        <v>66.06</v>
      </c>
      <c r="E13" s="2" t="s">
        <v>59</v>
      </c>
      <c r="F13" s="2" t="s">
        <v>60</v>
      </c>
      <c r="G13" s="2">
        <v>4516.0</v>
      </c>
      <c r="H13" s="22">
        <v>0.139</v>
      </c>
      <c r="I13" s="2" t="s">
        <v>61</v>
      </c>
      <c r="J13" s="2">
        <v>27962.0</v>
      </c>
      <c r="K13" s="23">
        <v>0.8604</v>
      </c>
      <c r="L13" s="2" t="s">
        <v>63</v>
      </c>
      <c r="M13" s="2">
        <v>19.0</v>
      </c>
      <c r="N13" s="22">
        <v>6.0E-4</v>
      </c>
    </row>
    <row r="14">
      <c r="A14" s="2" t="s">
        <v>30</v>
      </c>
      <c r="B14" s="2">
        <v>32497.0</v>
      </c>
      <c r="C14" s="9">
        <v>9251.0</v>
      </c>
      <c r="D14" s="9">
        <v>28.47</v>
      </c>
      <c r="E14" s="15" t="s">
        <v>68</v>
      </c>
      <c r="F14" s="2" t="s">
        <v>60</v>
      </c>
      <c r="G14" s="24">
        <v>13663.0</v>
      </c>
      <c r="H14" s="22">
        <v>0.4204</v>
      </c>
      <c r="I14" s="2" t="s">
        <v>70</v>
      </c>
      <c r="J14" s="9">
        <v>17525.0</v>
      </c>
      <c r="K14" s="22">
        <v>0.5393</v>
      </c>
      <c r="L14" s="2" t="s">
        <v>71</v>
      </c>
      <c r="M14" s="2">
        <v>1309.0</v>
      </c>
      <c r="N14" s="22">
        <v>0.0403</v>
      </c>
    </row>
    <row r="15">
      <c r="A15" s="10" t="s">
        <v>31</v>
      </c>
      <c r="B15" s="2">
        <v>32497.0</v>
      </c>
      <c r="C15" s="9">
        <v>17539.0</v>
      </c>
      <c r="D15" s="9">
        <v>53.97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43"/>
    <col customWidth="1" min="4" max="4" width="16.43"/>
    <col customWidth="1" min="5" max="5" width="27.0"/>
    <col customWidth="1" min="6" max="6" width="21.71"/>
    <col customWidth="1" min="7" max="7" width="18.0"/>
    <col customWidth="1" min="9" max="9" width="18.86"/>
    <col customWidth="1" min="10" max="10" width="18.0"/>
    <col customWidth="1" min="12" max="12" width="18.86"/>
    <col customWidth="1" min="13" max="13" width="18.0"/>
    <col customWidth="1" min="15" max="15" width="18.86"/>
    <col customWidth="1" min="16" max="16" width="18.0"/>
    <col customWidth="1" min="18" max="18" width="17.71"/>
  </cols>
  <sheetData>
    <row r="1">
      <c r="A1" s="1"/>
      <c r="B1" s="2"/>
      <c r="C1" s="4" t="s">
        <v>1</v>
      </c>
      <c r="D1" s="4"/>
      <c r="E1" s="6" t="s">
        <v>4</v>
      </c>
      <c r="F1" s="7" t="s">
        <v>5</v>
      </c>
      <c r="G1" s="7"/>
      <c r="H1" s="7"/>
      <c r="I1" s="7"/>
      <c r="J1" s="2"/>
      <c r="K1" s="2"/>
      <c r="L1" s="7"/>
      <c r="M1" s="2"/>
      <c r="N1" s="2"/>
      <c r="O1" s="7"/>
      <c r="P1" s="2"/>
      <c r="Q1" s="2"/>
    </row>
    <row r="2">
      <c r="A2" s="1"/>
      <c r="B2" s="2" t="s">
        <v>6</v>
      </c>
      <c r="C2" s="4" t="s">
        <v>7</v>
      </c>
      <c r="D2" s="4" t="s">
        <v>8</v>
      </c>
      <c r="E2" s="6" t="s">
        <v>9</v>
      </c>
      <c r="F2" s="7" t="s">
        <v>10</v>
      </c>
      <c r="G2" s="7" t="s">
        <v>11</v>
      </c>
      <c r="H2" s="7" t="s">
        <v>12</v>
      </c>
      <c r="I2" s="7" t="s">
        <v>10</v>
      </c>
      <c r="J2" s="2" t="s">
        <v>11</v>
      </c>
      <c r="K2" s="2" t="s">
        <v>12</v>
      </c>
      <c r="L2" s="7" t="s">
        <v>10</v>
      </c>
      <c r="M2" s="2" t="s">
        <v>11</v>
      </c>
      <c r="N2" s="2" t="s">
        <v>12</v>
      </c>
      <c r="O2" s="7" t="s">
        <v>10</v>
      </c>
      <c r="P2" s="2" t="s">
        <v>11</v>
      </c>
      <c r="Q2" s="2" t="s">
        <v>12</v>
      </c>
      <c r="R2" s="7" t="s">
        <v>10</v>
      </c>
      <c r="S2" s="2" t="s">
        <v>11</v>
      </c>
      <c r="T2" s="2" t="s">
        <v>12</v>
      </c>
    </row>
    <row r="3">
      <c r="A3" s="2" t="s">
        <v>13</v>
      </c>
      <c r="B3" s="2">
        <v>66307.0</v>
      </c>
      <c r="C3" s="9">
        <v>0.0</v>
      </c>
      <c r="D3" s="9">
        <v>0.0</v>
      </c>
      <c r="E3" s="2"/>
      <c r="F3" s="2" t="s">
        <v>29</v>
      </c>
      <c r="G3" s="9">
        <v>8566.0</v>
      </c>
    </row>
    <row r="4">
      <c r="A4" s="21" t="s">
        <v>14</v>
      </c>
      <c r="B4" s="2">
        <v>66307.0</v>
      </c>
      <c r="C4" s="9">
        <v>126.0</v>
      </c>
      <c r="D4" s="9">
        <v>0.19</v>
      </c>
      <c r="F4" s="2" t="s">
        <v>53</v>
      </c>
      <c r="G4" s="2">
        <v>1.0</v>
      </c>
      <c r="H4" s="14">
        <f>G4/B6</f>
        <v>0.00001508136396</v>
      </c>
      <c r="I4" s="2" t="s">
        <v>57</v>
      </c>
      <c r="J4" s="2">
        <v>11.0</v>
      </c>
      <c r="K4" s="14">
        <f>J4/B6</f>
        <v>0.0001658950035</v>
      </c>
      <c r="L4" s="2" t="s">
        <v>45</v>
      </c>
      <c r="M4" s="2">
        <v>3.0</v>
      </c>
      <c r="N4" s="14">
        <f>M4/B6</f>
        <v>0.00004524409188</v>
      </c>
      <c r="O4" s="17" t="s">
        <v>47</v>
      </c>
    </row>
    <row r="5">
      <c r="A5" s="10" t="s">
        <v>15</v>
      </c>
      <c r="B5" s="2">
        <v>66307.0</v>
      </c>
      <c r="C5" s="9">
        <v>30658.0</v>
      </c>
      <c r="D5" s="9">
        <v>46.24</v>
      </c>
    </row>
    <row r="6">
      <c r="A6" s="2" t="s">
        <v>18</v>
      </c>
      <c r="B6" s="2">
        <v>66307.0</v>
      </c>
      <c r="C6" s="9">
        <v>178.0</v>
      </c>
      <c r="D6" s="9">
        <v>0.27</v>
      </c>
      <c r="E6" s="2"/>
      <c r="P6" s="2">
        <v>1.0</v>
      </c>
      <c r="Q6" s="14">
        <f>P6/B6</f>
        <v>0.00001508136396</v>
      </c>
    </row>
    <row r="7">
      <c r="A7" s="2" t="s">
        <v>19</v>
      </c>
      <c r="B7" s="2">
        <v>66307.0</v>
      </c>
      <c r="C7" s="9">
        <v>38106.0</v>
      </c>
      <c r="D7" s="9">
        <v>57.47</v>
      </c>
      <c r="E7" s="2" t="s">
        <v>51</v>
      </c>
      <c r="F7" s="15" t="s">
        <v>43</v>
      </c>
      <c r="G7" s="2">
        <v>69.0</v>
      </c>
      <c r="I7" s="2" t="s">
        <v>62</v>
      </c>
      <c r="J7" s="2">
        <v>69.0</v>
      </c>
    </row>
    <row r="8">
      <c r="A8" s="7" t="s">
        <v>21</v>
      </c>
      <c r="B8" s="2">
        <v>66307.0</v>
      </c>
      <c r="C8" s="9">
        <v>844.0</v>
      </c>
      <c r="D8" s="9">
        <v>1.27</v>
      </c>
      <c r="E8" s="2" t="s">
        <v>46</v>
      </c>
      <c r="H8" s="15" t="s">
        <v>55</v>
      </c>
      <c r="J8" s="2" t="s">
        <v>64</v>
      </c>
    </row>
    <row r="9">
      <c r="A9" s="2" t="s">
        <v>23</v>
      </c>
      <c r="B9" s="2">
        <v>66307.0</v>
      </c>
      <c r="C9" s="9">
        <v>1303.0</v>
      </c>
      <c r="D9" s="9">
        <v>1.97</v>
      </c>
      <c r="E9" s="2" t="s">
        <v>65</v>
      </c>
      <c r="F9" s="15" t="s">
        <v>66</v>
      </c>
      <c r="J9" s="2" t="s">
        <v>67</v>
      </c>
    </row>
    <row r="10">
      <c r="A10" s="2" t="s">
        <v>25</v>
      </c>
      <c r="B10" s="2">
        <v>66307.0</v>
      </c>
      <c r="C10" s="9">
        <v>64315.0</v>
      </c>
      <c r="D10" s="9">
        <v>97.0</v>
      </c>
    </row>
    <row r="11">
      <c r="A11" s="2" t="s">
        <v>27</v>
      </c>
      <c r="B11" s="2">
        <v>66307.0</v>
      </c>
      <c r="C11" s="9">
        <v>65442.0</v>
      </c>
      <c r="D11" s="9">
        <v>98.7</v>
      </c>
      <c r="F11" s="2" t="s">
        <v>69</v>
      </c>
      <c r="G11" s="2">
        <v>1.0</v>
      </c>
    </row>
    <row r="12">
      <c r="A12" s="10" t="s">
        <v>26</v>
      </c>
      <c r="B12" s="2">
        <v>66307.0</v>
      </c>
      <c r="C12" s="9">
        <v>65444.0</v>
      </c>
      <c r="D12" s="9">
        <v>98.7</v>
      </c>
    </row>
    <row r="13">
      <c r="A13" s="10" t="s">
        <v>31</v>
      </c>
      <c r="B13" s="2">
        <v>66307.0</v>
      </c>
      <c r="C13" s="9">
        <v>18010.0</v>
      </c>
      <c r="D13" s="9">
        <v>27.16</v>
      </c>
    </row>
    <row r="14">
      <c r="A14" s="10" t="s">
        <v>72</v>
      </c>
      <c r="B14" s="2">
        <v>66307.0</v>
      </c>
      <c r="C14" s="9">
        <v>31863.0</v>
      </c>
      <c r="D14" s="9">
        <v>48.05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43"/>
    <col customWidth="1" min="2" max="2" width="39.43"/>
    <col customWidth="1" min="9" max="9" width="54.29"/>
    <col customWidth="1" min="10" max="10" width="8.71"/>
  </cols>
  <sheetData>
    <row r="1">
      <c r="A1" s="2" t="s">
        <v>73</v>
      </c>
      <c r="B1" s="2" t="s">
        <v>74</v>
      </c>
    </row>
    <row r="3">
      <c r="A3" s="1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2" t="s">
        <v>75</v>
      </c>
      <c r="B4" s="2" t="s">
        <v>76</v>
      </c>
    </row>
    <row r="5">
      <c r="A5" s="2" t="s">
        <v>77</v>
      </c>
      <c r="B5" s="2" t="s">
        <v>78</v>
      </c>
    </row>
    <row r="6">
      <c r="A6" s="2" t="s">
        <v>14</v>
      </c>
      <c r="B6" s="2" t="s">
        <v>79</v>
      </c>
    </row>
    <row r="7">
      <c r="A7" s="2" t="s">
        <v>18</v>
      </c>
      <c r="B7" s="2" t="s">
        <v>80</v>
      </c>
    </row>
    <row r="8">
      <c r="A8" s="2" t="s">
        <v>81</v>
      </c>
      <c r="B8" s="2" t="s">
        <v>82</v>
      </c>
    </row>
    <row r="11">
      <c r="A11" s="15" t="s">
        <v>83</v>
      </c>
      <c r="B11" s="15" t="s">
        <v>84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" t="s">
        <v>30</v>
      </c>
      <c r="B12" s="2" t="s">
        <v>85</v>
      </c>
    </row>
    <row r="13">
      <c r="A13" s="2"/>
      <c r="B13" s="2"/>
    </row>
    <row r="14">
      <c r="A14" s="2"/>
      <c r="B14" s="2"/>
    </row>
    <row r="15">
      <c r="A15" s="15" t="s">
        <v>0</v>
      </c>
      <c r="B15" s="15" t="s">
        <v>86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9">
      <c r="B19" s="2" t="s">
        <v>87</v>
      </c>
    </row>
    <row r="23">
      <c r="I23" s="2" t="s">
        <v>88</v>
      </c>
    </row>
    <row r="24">
      <c r="I24" s="2" t="s">
        <v>89</v>
      </c>
    </row>
    <row r="25">
      <c r="I25" s="2" t="s">
        <v>90</v>
      </c>
    </row>
    <row r="26">
      <c r="I26" s="2" t="s">
        <v>91</v>
      </c>
    </row>
    <row r="27">
      <c r="I27" s="2" t="s">
        <v>92</v>
      </c>
    </row>
    <row r="30">
      <c r="I30" s="2"/>
    </row>
    <row r="31">
      <c r="I31" s="2" t="s">
        <v>93</v>
      </c>
    </row>
    <row r="32">
      <c r="I32" s="2" t="s">
        <v>94</v>
      </c>
    </row>
    <row r="34">
      <c r="I34" s="2" t="s">
        <v>95</v>
      </c>
    </row>
    <row r="35">
      <c r="I35" s="2" t="s">
        <v>96</v>
      </c>
    </row>
    <row r="37">
      <c r="I37" s="2" t="s">
        <v>97</v>
      </c>
    </row>
    <row r="38">
      <c r="I38" s="2" t="s">
        <v>98</v>
      </c>
      <c r="J38" s="14" t="str">
        <f>I38/I41</f>
        <v>#VALUE!</v>
      </c>
    </row>
    <row r="39">
      <c r="I39" s="2"/>
      <c r="J39" s="14" t="str">
        <f>I39/I41</f>
        <v>#VALUE!</v>
      </c>
    </row>
    <row r="40">
      <c r="I40" s="2" t="s">
        <v>99</v>
      </c>
    </row>
    <row r="41">
      <c r="I41" s="2" t="s">
        <v>100</v>
      </c>
    </row>
    <row r="44">
      <c r="I44" s="2" t="s">
        <v>101</v>
      </c>
    </row>
    <row r="45">
      <c r="I45" s="2" t="s">
        <v>102</v>
      </c>
    </row>
    <row r="46">
      <c r="I46" s="2" t="s">
        <v>103</v>
      </c>
    </row>
    <row r="47">
      <c r="I47" s="2" t="s">
        <v>104</v>
      </c>
    </row>
    <row r="48">
      <c r="I48" s="2" t="s">
        <v>105</v>
      </c>
    </row>
    <row r="49">
      <c r="I49" s="2" t="s">
        <v>106</v>
      </c>
    </row>
    <row r="50">
      <c r="I50" s="2" t="s">
        <v>107</v>
      </c>
    </row>
    <row r="51">
      <c r="I51" s="2" t="s">
        <v>108</v>
      </c>
    </row>
    <row r="52">
      <c r="I52" s="2" t="s">
        <v>109</v>
      </c>
    </row>
    <row r="53">
      <c r="I53" s="2" t="s">
        <v>110</v>
      </c>
    </row>
    <row r="55">
      <c r="I55" s="2" t="s">
        <v>111</v>
      </c>
    </row>
    <row r="57">
      <c r="A57" s="26" t="s">
        <v>112</v>
      </c>
    </row>
    <row r="58">
      <c r="A58" s="2" t="s">
        <v>113</v>
      </c>
      <c r="M58" s="2" t="s">
        <v>114</v>
      </c>
    </row>
    <row r="59">
      <c r="A59" s="2" t="s">
        <v>115</v>
      </c>
    </row>
    <row r="60">
      <c r="A60" s="2" t="s">
        <v>116</v>
      </c>
    </row>
    <row r="61">
      <c r="A61" s="2" t="s">
        <v>117</v>
      </c>
    </row>
    <row r="63">
      <c r="A63" s="2" t="s">
        <v>118</v>
      </c>
    </row>
    <row r="64">
      <c r="A64" s="2" t="s">
        <v>119</v>
      </c>
    </row>
    <row r="65">
      <c r="A65" s="2" t="s">
        <v>120</v>
      </c>
    </row>
    <row r="66">
      <c r="A66" s="2" t="s">
        <v>121</v>
      </c>
    </row>
    <row r="74">
      <c r="D74" s="2" t="s">
        <v>122</v>
      </c>
    </row>
    <row r="96">
      <c r="D96" s="2" t="s">
        <v>115</v>
      </c>
    </row>
    <row r="99">
      <c r="D99" s="2" t="s">
        <v>123</v>
      </c>
    </row>
    <row r="100">
      <c r="D100" s="2" t="s">
        <v>124</v>
      </c>
    </row>
    <row r="101">
      <c r="D101" s="2" t="s">
        <v>125</v>
      </c>
    </row>
    <row r="102">
      <c r="D102" s="2" t="s">
        <v>126</v>
      </c>
    </row>
    <row r="103">
      <c r="D103" s="2" t="s">
        <v>127</v>
      </c>
    </row>
    <row r="105">
      <c r="D105" s="2" t="s">
        <v>128</v>
      </c>
    </row>
    <row r="106">
      <c r="D106" s="2" t="s">
        <v>129</v>
      </c>
    </row>
    <row r="107">
      <c r="D107" s="2" t="s">
        <v>130</v>
      </c>
    </row>
    <row r="156">
      <c r="A156" s="2" t="s">
        <v>115</v>
      </c>
    </row>
    <row r="157">
      <c r="A157" s="2" t="s">
        <v>131</v>
      </c>
    </row>
    <row r="158">
      <c r="A158" s="2" t="s">
        <v>132</v>
      </c>
    </row>
    <row r="159">
      <c r="A159" s="2" t="s">
        <v>133</v>
      </c>
    </row>
    <row r="160">
      <c r="A160" s="2" t="s">
        <v>134</v>
      </c>
    </row>
    <row r="161">
      <c r="A161" s="2" t="s">
        <v>135</v>
      </c>
    </row>
    <row r="162">
      <c r="A162" s="2" t="s">
        <v>136</v>
      </c>
    </row>
    <row r="163">
      <c r="A163" s="2" t="s">
        <v>137</v>
      </c>
    </row>
    <row r="165">
      <c r="A165" s="2" t="s">
        <v>138</v>
      </c>
    </row>
    <row r="166">
      <c r="A166" s="2" t="s">
        <v>139</v>
      </c>
    </row>
    <row r="167">
      <c r="A167" s="2" t="s">
        <v>133</v>
      </c>
    </row>
    <row r="168">
      <c r="A168" s="2" t="s">
        <v>134</v>
      </c>
    </row>
    <row r="169">
      <c r="A169" s="2" t="s">
        <v>135</v>
      </c>
    </row>
    <row r="170">
      <c r="A170" s="2" t="s">
        <v>140</v>
      </c>
    </row>
    <row r="171">
      <c r="A171" s="2" t="s">
        <v>141</v>
      </c>
    </row>
    <row r="172">
      <c r="A172" s="2" t="s">
        <v>118</v>
      </c>
    </row>
    <row r="173">
      <c r="A173" s="2" t="s">
        <v>119</v>
      </c>
    </row>
    <row r="226">
      <c r="A226" s="2" t="s">
        <v>115</v>
      </c>
    </row>
    <row r="227">
      <c r="A227" s="2" t="s">
        <v>142</v>
      </c>
    </row>
    <row r="228">
      <c r="A228" s="2" t="s">
        <v>143</v>
      </c>
    </row>
    <row r="229">
      <c r="A229" s="2" t="s">
        <v>144</v>
      </c>
    </row>
    <row r="230">
      <c r="A230" s="2" t="s">
        <v>145</v>
      </c>
    </row>
    <row r="231">
      <c r="A231" s="2" t="s">
        <v>146</v>
      </c>
    </row>
    <row r="232">
      <c r="A232" s="2" t="s">
        <v>147</v>
      </c>
    </row>
    <row r="233">
      <c r="A233" s="2" t="s">
        <v>148</v>
      </c>
    </row>
    <row r="234">
      <c r="A234" s="27" t="s">
        <v>149</v>
      </c>
    </row>
    <row r="235">
      <c r="A235" s="2" t="s">
        <v>150</v>
      </c>
    </row>
    <row r="239">
      <c r="A239" s="2" t="s">
        <v>151</v>
      </c>
      <c r="B239" s="27"/>
    </row>
    <row r="240">
      <c r="A240" s="2" t="s">
        <v>152</v>
      </c>
    </row>
    <row r="242">
      <c r="A242" s="2" t="s">
        <v>153</v>
      </c>
    </row>
    <row r="244">
      <c r="A244" s="2" t="s">
        <v>154</v>
      </c>
    </row>
    <row r="245">
      <c r="A245" s="2" t="s">
        <v>155</v>
      </c>
    </row>
    <row r="246">
      <c r="A246" s="2" t="s">
        <v>156</v>
      </c>
    </row>
    <row r="248">
      <c r="A248" s="2" t="s">
        <v>157</v>
      </c>
    </row>
    <row r="250">
      <c r="A250" s="2" t="s">
        <v>158</v>
      </c>
    </row>
    <row r="251">
      <c r="A251" s="2" t="s">
        <v>159</v>
      </c>
    </row>
    <row r="252">
      <c r="A252" s="2" t="s">
        <v>160</v>
      </c>
    </row>
    <row r="253">
      <c r="A253" s="2" t="s">
        <v>161</v>
      </c>
    </row>
    <row r="254">
      <c r="A254" s="2" t="s">
        <v>162</v>
      </c>
    </row>
    <row r="255">
      <c r="A255" s="2" t="s">
        <v>163</v>
      </c>
    </row>
    <row r="256">
      <c r="A256" s="2" t="s">
        <v>164</v>
      </c>
    </row>
    <row r="257">
      <c r="A257" s="2" t="s">
        <v>165</v>
      </c>
    </row>
    <row r="258">
      <c r="A258" s="2" t="s">
        <v>166</v>
      </c>
    </row>
    <row r="259">
      <c r="A259" s="2" t="s">
        <v>134</v>
      </c>
    </row>
    <row r="260">
      <c r="A260" s="2" t="s">
        <v>167</v>
      </c>
    </row>
    <row r="261">
      <c r="A261" s="2" t="s">
        <v>168</v>
      </c>
    </row>
  </sheetData>
  <drawing r:id="rId1"/>
</worksheet>
</file>