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1" l="1"/>
  <c r="G149" i="1"/>
  <c r="D149" i="1"/>
  <c r="H148" i="1"/>
  <c r="D148" i="1"/>
  <c r="G148" i="1" s="1"/>
  <c r="H147" i="1"/>
  <c r="D147" i="1"/>
  <c r="G147" i="1" s="1"/>
  <c r="H146" i="1"/>
  <c r="D146" i="1"/>
  <c r="G146" i="1" s="1"/>
  <c r="H145" i="1"/>
  <c r="D145" i="1"/>
  <c r="G145" i="1" s="1"/>
  <c r="H144" i="1"/>
  <c r="D144" i="1"/>
  <c r="G144" i="1" s="1"/>
  <c r="H143" i="1"/>
  <c r="D143" i="1"/>
  <c r="G143" i="1" s="1"/>
  <c r="H142" i="1"/>
  <c r="D142" i="1"/>
  <c r="G142" i="1" s="1"/>
  <c r="H141" i="1"/>
  <c r="D141" i="1"/>
  <c r="G141" i="1" s="1"/>
  <c r="H140" i="1"/>
  <c r="D140" i="1"/>
  <c r="G140" i="1" s="1"/>
  <c r="H139" i="1"/>
  <c r="D139" i="1"/>
  <c r="G139" i="1" s="1"/>
  <c r="H138" i="1"/>
  <c r="D138" i="1"/>
  <c r="G138" i="1" s="1"/>
  <c r="H137" i="1"/>
  <c r="G137" i="1"/>
  <c r="D137" i="1"/>
  <c r="H136" i="1"/>
  <c r="D136" i="1"/>
  <c r="G136" i="1" s="1"/>
  <c r="H135" i="1"/>
  <c r="D135" i="1"/>
  <c r="G135" i="1" s="1"/>
  <c r="H134" i="1"/>
  <c r="D134" i="1"/>
  <c r="G134" i="1" s="1"/>
  <c r="H133" i="1"/>
  <c r="G133" i="1"/>
  <c r="D133" i="1"/>
  <c r="H132" i="1"/>
  <c r="D132" i="1"/>
  <c r="G132" i="1" s="1"/>
  <c r="H131" i="1"/>
  <c r="D131" i="1"/>
  <c r="G131" i="1" s="1"/>
  <c r="H130" i="1"/>
  <c r="D130" i="1"/>
  <c r="G130" i="1" s="1"/>
  <c r="H129" i="1"/>
  <c r="D129" i="1"/>
  <c r="G129" i="1" s="1"/>
  <c r="H128" i="1"/>
  <c r="D128" i="1"/>
  <c r="G128" i="1" s="1"/>
  <c r="H127" i="1"/>
  <c r="D127" i="1"/>
  <c r="G127" i="1" s="1"/>
  <c r="H126" i="1"/>
  <c r="D126" i="1"/>
  <c r="G126" i="1" s="1"/>
  <c r="H125" i="1"/>
  <c r="D125" i="1"/>
  <c r="G125" i="1" s="1"/>
  <c r="H124" i="1"/>
  <c r="D124" i="1"/>
  <c r="G124" i="1" s="1"/>
  <c r="H123" i="1"/>
  <c r="D123" i="1"/>
  <c r="G123" i="1" s="1"/>
  <c r="H122" i="1"/>
  <c r="D122" i="1"/>
  <c r="G122" i="1" s="1"/>
  <c r="H121" i="1"/>
  <c r="G121" i="1"/>
  <c r="D121" i="1"/>
  <c r="H120" i="1"/>
  <c r="D120" i="1"/>
  <c r="G120" i="1" s="1"/>
  <c r="H119" i="1"/>
  <c r="D119" i="1"/>
  <c r="G119" i="1" s="1"/>
  <c r="H118" i="1"/>
  <c r="D118" i="1"/>
  <c r="G118" i="1" s="1"/>
  <c r="H117" i="1"/>
  <c r="G117" i="1"/>
  <c r="D117" i="1"/>
  <c r="H116" i="1"/>
  <c r="D116" i="1"/>
  <c r="G116" i="1" s="1"/>
  <c r="H115" i="1"/>
  <c r="D115" i="1"/>
  <c r="G115" i="1" s="1"/>
  <c r="H114" i="1"/>
  <c r="D114" i="1"/>
  <c r="G114" i="1" s="1"/>
  <c r="H113" i="1"/>
  <c r="D113" i="1"/>
  <c r="G113" i="1" s="1"/>
  <c r="H112" i="1"/>
  <c r="D112" i="1"/>
  <c r="G112" i="1" s="1"/>
  <c r="H111" i="1"/>
  <c r="G111" i="1"/>
  <c r="D111" i="1"/>
  <c r="H110" i="1"/>
  <c r="D110" i="1"/>
  <c r="G110" i="1" s="1"/>
  <c r="H109" i="1"/>
  <c r="D109" i="1"/>
  <c r="G109" i="1" s="1"/>
  <c r="H108" i="1"/>
  <c r="D108" i="1"/>
  <c r="G108" i="1" s="1"/>
  <c r="H107" i="1"/>
  <c r="G107" i="1"/>
  <c r="D107" i="1"/>
  <c r="H106" i="1"/>
  <c r="D106" i="1"/>
  <c r="G106" i="1" s="1"/>
  <c r="H105" i="1"/>
  <c r="D105" i="1"/>
  <c r="G105" i="1" s="1"/>
  <c r="H104" i="1"/>
  <c r="D104" i="1"/>
  <c r="G104" i="1" s="1"/>
  <c r="H103" i="1"/>
  <c r="D103" i="1"/>
  <c r="G103" i="1" s="1"/>
  <c r="H102" i="1"/>
  <c r="D102" i="1"/>
  <c r="G102" i="1" s="1"/>
  <c r="H101" i="1"/>
  <c r="D101" i="1"/>
  <c r="G101" i="1" s="1"/>
  <c r="H100" i="1"/>
  <c r="D100" i="1"/>
  <c r="G100" i="1" s="1"/>
  <c r="H99" i="1"/>
  <c r="D99" i="1"/>
  <c r="G99" i="1" s="1"/>
  <c r="H98" i="1"/>
  <c r="D98" i="1"/>
  <c r="G98" i="1" s="1"/>
  <c r="H97" i="1"/>
  <c r="D97" i="1"/>
  <c r="G97" i="1" s="1"/>
  <c r="H96" i="1"/>
  <c r="D96" i="1"/>
  <c r="G96" i="1" s="1"/>
  <c r="H95" i="1"/>
  <c r="G95" i="1"/>
  <c r="D95" i="1"/>
  <c r="H94" i="1"/>
  <c r="D94" i="1"/>
  <c r="G94" i="1" s="1"/>
  <c r="H93" i="1"/>
  <c r="D93" i="1"/>
  <c r="G93" i="1" s="1"/>
  <c r="H92" i="1"/>
  <c r="D92" i="1"/>
  <c r="G92" i="1" s="1"/>
  <c r="H91" i="1"/>
  <c r="G91" i="1"/>
  <c r="D91" i="1"/>
  <c r="H90" i="1"/>
  <c r="D90" i="1"/>
  <c r="G90" i="1" s="1"/>
  <c r="H89" i="1"/>
  <c r="D89" i="1"/>
  <c r="G89" i="1" s="1"/>
  <c r="H88" i="1"/>
  <c r="D88" i="1"/>
  <c r="G88" i="1" s="1"/>
  <c r="H87" i="1"/>
  <c r="D87" i="1"/>
  <c r="G87" i="1" s="1"/>
  <c r="H86" i="1"/>
  <c r="D86" i="1"/>
  <c r="G86" i="1" s="1"/>
  <c r="H85" i="1"/>
  <c r="D85" i="1"/>
  <c r="G85" i="1" s="1"/>
  <c r="H84" i="1"/>
  <c r="D84" i="1"/>
  <c r="G84" i="1" s="1"/>
  <c r="H83" i="1"/>
  <c r="D83" i="1"/>
  <c r="G83" i="1" s="1"/>
  <c r="H82" i="1"/>
  <c r="D82" i="1"/>
  <c r="G82" i="1" s="1"/>
  <c r="H81" i="1"/>
  <c r="D81" i="1"/>
  <c r="G81" i="1" s="1"/>
  <c r="H80" i="1"/>
  <c r="D80" i="1"/>
  <c r="G80" i="1" s="1"/>
  <c r="H79" i="1"/>
  <c r="G79" i="1"/>
  <c r="D79" i="1"/>
  <c r="H78" i="1"/>
  <c r="D78" i="1"/>
  <c r="G78" i="1" s="1"/>
  <c r="H77" i="1"/>
  <c r="D77" i="1"/>
  <c r="G77" i="1" s="1"/>
  <c r="H76" i="1"/>
  <c r="D76" i="1"/>
  <c r="G76" i="1" s="1"/>
  <c r="H75" i="1"/>
  <c r="G75" i="1"/>
  <c r="D75" i="1"/>
  <c r="H74" i="1"/>
  <c r="D74" i="1"/>
  <c r="G74" i="1" s="1"/>
  <c r="H73" i="1"/>
  <c r="D73" i="1"/>
  <c r="G73" i="1" s="1"/>
  <c r="H72" i="1"/>
  <c r="D72" i="1"/>
  <c r="G72" i="1" s="1"/>
  <c r="H71" i="1"/>
  <c r="D71" i="1"/>
  <c r="G71" i="1" s="1"/>
  <c r="H70" i="1"/>
  <c r="D70" i="1"/>
  <c r="G70" i="1" s="1"/>
  <c r="H69" i="1"/>
  <c r="D69" i="1"/>
  <c r="G69" i="1" s="1"/>
  <c r="H68" i="1"/>
  <c r="D68" i="1"/>
  <c r="G68" i="1" s="1"/>
  <c r="H67" i="1"/>
  <c r="D67" i="1"/>
  <c r="G67" i="1" s="1"/>
  <c r="H66" i="1"/>
  <c r="D66" i="1"/>
  <c r="G66" i="1" s="1"/>
  <c r="H65" i="1"/>
  <c r="D65" i="1"/>
  <c r="G65" i="1" s="1"/>
  <c r="H64" i="1"/>
  <c r="D64" i="1"/>
  <c r="G64" i="1" s="1"/>
  <c r="H63" i="1"/>
  <c r="G63" i="1"/>
  <c r="D63" i="1"/>
  <c r="H62" i="1"/>
  <c r="D62" i="1"/>
  <c r="G62" i="1" s="1"/>
  <c r="H61" i="1"/>
  <c r="D61" i="1"/>
  <c r="G61" i="1" s="1"/>
  <c r="H60" i="1"/>
  <c r="D60" i="1"/>
  <c r="G60" i="1" s="1"/>
  <c r="H59" i="1"/>
  <c r="G59" i="1"/>
  <c r="D59" i="1"/>
  <c r="H58" i="1"/>
  <c r="D58" i="1"/>
  <c r="G58" i="1" s="1"/>
  <c r="H57" i="1"/>
  <c r="D57" i="1"/>
  <c r="G57" i="1" s="1"/>
  <c r="H56" i="1"/>
  <c r="D56" i="1"/>
  <c r="G56" i="1" s="1"/>
  <c r="H55" i="1"/>
  <c r="D55" i="1"/>
  <c r="G55" i="1" s="1"/>
  <c r="H54" i="1"/>
  <c r="D54" i="1"/>
  <c r="G54" i="1" s="1"/>
  <c r="H53" i="1"/>
  <c r="D53" i="1"/>
  <c r="G53" i="1" s="1"/>
  <c r="H52" i="1"/>
  <c r="D52" i="1"/>
  <c r="G52" i="1" s="1"/>
  <c r="H51" i="1"/>
  <c r="D51" i="1"/>
  <c r="G51" i="1" s="1"/>
  <c r="H50" i="1"/>
  <c r="D50" i="1"/>
  <c r="G50" i="1" s="1"/>
  <c r="H49" i="1"/>
  <c r="D49" i="1"/>
  <c r="G49" i="1" s="1"/>
  <c r="H48" i="1"/>
  <c r="D48" i="1"/>
  <c r="G48" i="1" s="1"/>
  <c r="H47" i="1"/>
  <c r="G47" i="1"/>
  <c r="D47" i="1"/>
  <c r="H46" i="1"/>
  <c r="D46" i="1"/>
  <c r="G46" i="1" s="1"/>
  <c r="H45" i="1"/>
  <c r="D45" i="1"/>
  <c r="G45" i="1" s="1"/>
  <c r="H44" i="1"/>
  <c r="D44" i="1"/>
  <c r="G44" i="1" s="1"/>
  <c r="H43" i="1"/>
  <c r="G43" i="1"/>
  <c r="D43" i="1"/>
  <c r="H42" i="1"/>
  <c r="D42" i="1"/>
  <c r="G42" i="1" s="1"/>
  <c r="H41" i="1"/>
  <c r="D41" i="1"/>
  <c r="G41" i="1" s="1"/>
  <c r="H40" i="1"/>
  <c r="D40" i="1"/>
  <c r="G40" i="1" s="1"/>
  <c r="H39" i="1"/>
  <c r="D39" i="1"/>
  <c r="G39" i="1" s="1"/>
  <c r="H38" i="1"/>
  <c r="D38" i="1"/>
  <c r="G38" i="1" s="1"/>
  <c r="H37" i="1"/>
  <c r="D37" i="1"/>
  <c r="G37" i="1" s="1"/>
  <c r="H36" i="1"/>
  <c r="D36" i="1"/>
  <c r="G36" i="1" s="1"/>
  <c r="H35" i="1"/>
  <c r="D35" i="1"/>
  <c r="G35" i="1" s="1"/>
  <c r="H34" i="1"/>
  <c r="D34" i="1"/>
  <c r="G34" i="1" s="1"/>
  <c r="H33" i="1"/>
  <c r="D33" i="1"/>
  <c r="G33" i="1" s="1"/>
  <c r="H32" i="1"/>
  <c r="D32" i="1"/>
  <c r="G32" i="1" s="1"/>
  <c r="H31" i="1"/>
  <c r="G31" i="1"/>
  <c r="D31" i="1"/>
  <c r="H30" i="1"/>
  <c r="D30" i="1"/>
  <c r="G30" i="1" s="1"/>
  <c r="H29" i="1"/>
  <c r="D29" i="1"/>
  <c r="G29" i="1" s="1"/>
  <c r="H28" i="1"/>
  <c r="D28" i="1"/>
  <c r="G28" i="1" s="1"/>
  <c r="H27" i="1"/>
  <c r="G27" i="1"/>
  <c r="D27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H26" i="1"/>
  <c r="D26" i="1"/>
  <c r="G26" i="1" s="1"/>
  <c r="H25" i="1"/>
  <c r="D25" i="1"/>
  <c r="G25" i="1" s="1"/>
  <c r="V24" i="1"/>
  <c r="H24" i="1"/>
  <c r="G24" i="1"/>
  <c r="D24" i="1"/>
  <c r="H23" i="1"/>
  <c r="D23" i="1"/>
  <c r="G23" i="1" s="1"/>
  <c r="H22" i="1"/>
  <c r="D22" i="1"/>
  <c r="G22" i="1" s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AR21" i="1" s="1"/>
  <c r="H21" i="1"/>
  <c r="D21" i="1"/>
  <c r="G21" i="1" s="1"/>
  <c r="H20" i="1"/>
  <c r="D20" i="1"/>
  <c r="G20" i="1" s="1"/>
  <c r="H19" i="1"/>
  <c r="D19" i="1"/>
  <c r="G19" i="1" s="1"/>
  <c r="H18" i="1"/>
  <c r="D18" i="1"/>
  <c r="G18" i="1" s="1"/>
  <c r="H17" i="1"/>
  <c r="D17" i="1"/>
  <c r="G17" i="1" s="1"/>
  <c r="H16" i="1"/>
  <c r="D16" i="1"/>
  <c r="G16" i="1" s="1"/>
  <c r="H15" i="1"/>
  <c r="D15" i="1"/>
  <c r="G15" i="1" s="1"/>
  <c r="H14" i="1"/>
  <c r="D14" i="1"/>
  <c r="G14" i="1" s="1"/>
  <c r="H13" i="1"/>
  <c r="D13" i="1"/>
  <c r="G13" i="1" s="1"/>
  <c r="H12" i="1"/>
  <c r="D12" i="1"/>
  <c r="G12" i="1" s="1"/>
  <c r="H11" i="1"/>
  <c r="G11" i="1"/>
  <c r="D11" i="1"/>
  <c r="H10" i="1"/>
  <c r="D10" i="1"/>
  <c r="G10" i="1" s="1"/>
</calcChain>
</file>

<file path=xl/sharedStrings.xml><?xml version="1.0" encoding="utf-8"?>
<sst xmlns="http://schemas.openxmlformats.org/spreadsheetml/2006/main" count="486" uniqueCount="305">
  <si>
    <t>Analysis Temp: 40.0C</t>
  </si>
  <si>
    <t>Room temp during Prep: 20.0C</t>
  </si>
  <si>
    <t>Vial Volume</t>
  </si>
  <si>
    <t>Date Made</t>
  </si>
  <si>
    <t>Date Analyzed</t>
  </si>
  <si>
    <t>Average</t>
  </si>
  <si>
    <t>ml</t>
  </si>
  <si>
    <t>8/30-31/2015</t>
  </si>
  <si>
    <t>Stdev</t>
  </si>
  <si>
    <t>Naphthalene Henry's Coefficient Sample Prep</t>
  </si>
  <si>
    <t>n</t>
  </si>
  <si>
    <t>Temperture Corrected Solution Density</t>
  </si>
  <si>
    <t>g/ml</t>
  </si>
  <si>
    <t>Target Sol. Mass</t>
  </si>
  <si>
    <t>Actual Mass</t>
  </si>
  <si>
    <t>Liquid Vol</t>
  </si>
  <si>
    <t>GC File Name</t>
  </si>
  <si>
    <r>
      <t>GC</t>
    </r>
    <r>
      <rPr>
        <vertAlign val="subscript"/>
        <sz val="14"/>
        <color theme="1"/>
        <rFont val="Calibri"/>
        <family val="2"/>
        <scheme val="minor"/>
      </rPr>
      <t>area</t>
    </r>
  </si>
  <si>
    <t>Vg/VL</t>
  </si>
  <si>
    <r>
      <t>1/GC</t>
    </r>
    <r>
      <rPr>
        <vertAlign val="subscript"/>
        <sz val="14"/>
        <color theme="1"/>
        <rFont val="Calibri"/>
        <family val="2"/>
        <scheme val="minor"/>
      </rPr>
      <t>area</t>
    </r>
  </si>
  <si>
    <t>Notes</t>
  </si>
  <si>
    <t>Name Designation</t>
  </si>
  <si>
    <t>(g)</t>
  </si>
  <si>
    <t>(ml)</t>
  </si>
  <si>
    <t>N1-1</t>
  </si>
  <si>
    <t>N1-1.raw</t>
  </si>
  <si>
    <t>sample volume below normally done range, It was done just for comparison</t>
  </si>
  <si>
    <t>N2-1</t>
  </si>
  <si>
    <t>N3-1</t>
  </si>
  <si>
    <t>N4-1</t>
  </si>
  <si>
    <t>N5-1</t>
  </si>
  <si>
    <t>N6-1</t>
  </si>
  <si>
    <t>N7-1</t>
  </si>
  <si>
    <t>N8-1</t>
  </si>
  <si>
    <t>N9-1</t>
  </si>
  <si>
    <t>N10-1</t>
  </si>
  <si>
    <t>N11-1</t>
  </si>
  <si>
    <t>N12-1</t>
  </si>
  <si>
    <t>N13-1</t>
  </si>
  <si>
    <t>N14-1</t>
  </si>
  <si>
    <t>N1-2</t>
  </si>
  <si>
    <t>N1-2.raw</t>
  </si>
  <si>
    <t>N2-2</t>
  </si>
  <si>
    <t>N3-2</t>
  </si>
  <si>
    <t>N4-2</t>
  </si>
  <si>
    <t>N5-2</t>
  </si>
  <si>
    <t>N6-2</t>
  </si>
  <si>
    <t>N7-2</t>
  </si>
  <si>
    <t>N8-2</t>
  </si>
  <si>
    <t>N9-2</t>
  </si>
  <si>
    <t>N10-2</t>
  </si>
  <si>
    <t>N11-2</t>
  </si>
  <si>
    <t>N12-2</t>
  </si>
  <si>
    <t>N13-2</t>
  </si>
  <si>
    <t>N14-2</t>
  </si>
  <si>
    <t>N1-3</t>
  </si>
  <si>
    <t>N1-3.raw</t>
  </si>
  <si>
    <t>N2-3</t>
  </si>
  <si>
    <t>N3-3</t>
  </si>
  <si>
    <t>N4-3</t>
  </si>
  <si>
    <t>N5-3</t>
  </si>
  <si>
    <t>N6-3</t>
  </si>
  <si>
    <t>N7-3</t>
  </si>
  <si>
    <t>N8-3</t>
  </si>
  <si>
    <t>N9-3</t>
  </si>
  <si>
    <t>N10-3</t>
  </si>
  <si>
    <t>N11-3</t>
  </si>
  <si>
    <t>N12-3</t>
  </si>
  <si>
    <t>N13-3</t>
  </si>
  <si>
    <t>N14-3</t>
  </si>
  <si>
    <t>N1-4</t>
  </si>
  <si>
    <t>N1-4.raw</t>
  </si>
  <si>
    <t>N2-4</t>
  </si>
  <si>
    <t>N3-4</t>
  </si>
  <si>
    <t>N4-4</t>
  </si>
  <si>
    <t>N5-4</t>
  </si>
  <si>
    <t>N6-4</t>
  </si>
  <si>
    <t>N7-4</t>
  </si>
  <si>
    <t>N8-4</t>
  </si>
  <si>
    <t>N9-4</t>
  </si>
  <si>
    <t>N10-4</t>
  </si>
  <si>
    <t>N11-4</t>
  </si>
  <si>
    <t>N12-4</t>
  </si>
  <si>
    <t>N13-4</t>
  </si>
  <si>
    <t>N14-4</t>
  </si>
  <si>
    <t>N1-5</t>
  </si>
  <si>
    <t>N1-5.raw</t>
  </si>
  <si>
    <t>N2-5</t>
  </si>
  <si>
    <t>N3-5</t>
  </si>
  <si>
    <t>N4-5</t>
  </si>
  <si>
    <t>N5-5</t>
  </si>
  <si>
    <t>N6-5</t>
  </si>
  <si>
    <t>N7-5</t>
  </si>
  <si>
    <t>N8-5</t>
  </si>
  <si>
    <t>N9-5</t>
  </si>
  <si>
    <t>N10-5</t>
  </si>
  <si>
    <t>N11-5</t>
  </si>
  <si>
    <t>N12-5</t>
  </si>
  <si>
    <t>N13-5</t>
  </si>
  <si>
    <t>N14-5</t>
  </si>
  <si>
    <t>N1-6</t>
  </si>
  <si>
    <t>N1-6.raw</t>
  </si>
  <si>
    <t>N2-6</t>
  </si>
  <si>
    <t>N3-6</t>
  </si>
  <si>
    <t>N4-6</t>
  </si>
  <si>
    <t>N5-6</t>
  </si>
  <si>
    <t>N6-6</t>
  </si>
  <si>
    <t>N7-6</t>
  </si>
  <si>
    <t>N8-6</t>
  </si>
  <si>
    <t>N9-6</t>
  </si>
  <si>
    <t>N10-6</t>
  </si>
  <si>
    <t>N11-6</t>
  </si>
  <si>
    <t>N12-6</t>
  </si>
  <si>
    <t>N13-6</t>
  </si>
  <si>
    <t>N14-6</t>
  </si>
  <si>
    <t>N1-7</t>
  </si>
  <si>
    <t>N1-7.raw</t>
  </si>
  <si>
    <t>N2-7</t>
  </si>
  <si>
    <t>N3-7</t>
  </si>
  <si>
    <t>N4-7</t>
  </si>
  <si>
    <t>N5-7</t>
  </si>
  <si>
    <t>N6-7</t>
  </si>
  <si>
    <t>N7-7</t>
  </si>
  <si>
    <t>N8-7</t>
  </si>
  <si>
    <t>N9-7</t>
  </si>
  <si>
    <t>N10-7</t>
  </si>
  <si>
    <t>N11-7</t>
  </si>
  <si>
    <t>N12-7</t>
  </si>
  <si>
    <t>N13-7</t>
  </si>
  <si>
    <t>N14-7</t>
  </si>
  <si>
    <t>N1-8</t>
  </si>
  <si>
    <t>N1-8.raw</t>
  </si>
  <si>
    <t>N2-8</t>
  </si>
  <si>
    <t>N3-8</t>
  </si>
  <si>
    <t>N4-8</t>
  </si>
  <si>
    <t>N5-8</t>
  </si>
  <si>
    <t>N6-8</t>
  </si>
  <si>
    <t>N7-8</t>
  </si>
  <si>
    <t>N8-8</t>
  </si>
  <si>
    <t>N9-8</t>
  </si>
  <si>
    <t>N10-8</t>
  </si>
  <si>
    <t>N11-8</t>
  </si>
  <si>
    <t>N12-8</t>
  </si>
  <si>
    <t>N13-8</t>
  </si>
  <si>
    <t>N14-8</t>
  </si>
  <si>
    <t>N1-9</t>
  </si>
  <si>
    <t>N1-9.raw</t>
  </si>
  <si>
    <t>N2-9</t>
  </si>
  <si>
    <t>N3-9</t>
  </si>
  <si>
    <t>N4-9</t>
  </si>
  <si>
    <t>N5-9</t>
  </si>
  <si>
    <t>N6-9</t>
  </si>
  <si>
    <t>N7-9</t>
  </si>
  <si>
    <t>N8-9</t>
  </si>
  <si>
    <t>N9-9</t>
  </si>
  <si>
    <t>N10-9</t>
  </si>
  <si>
    <t>N11-9</t>
  </si>
  <si>
    <t>N12-9</t>
  </si>
  <si>
    <t>N13-9</t>
  </si>
  <si>
    <t>N14-9</t>
  </si>
  <si>
    <t>N1-10</t>
  </si>
  <si>
    <t>N1-10.raw</t>
  </si>
  <si>
    <t>N2-10</t>
  </si>
  <si>
    <t>N3-10</t>
  </si>
  <si>
    <t>N4-10</t>
  </si>
  <si>
    <t>N5-10</t>
  </si>
  <si>
    <t>N6-10</t>
  </si>
  <si>
    <t>N7-10</t>
  </si>
  <si>
    <t>N8-10</t>
  </si>
  <si>
    <t>N9-10</t>
  </si>
  <si>
    <t>N10-10</t>
  </si>
  <si>
    <t>N11-10</t>
  </si>
  <si>
    <t>N12-10</t>
  </si>
  <si>
    <t>N13-10</t>
  </si>
  <si>
    <t>N14-10</t>
  </si>
  <si>
    <t>N2-1.raw</t>
  </si>
  <si>
    <t>N2-2.raw</t>
  </si>
  <si>
    <t>N2-3.raw</t>
  </si>
  <si>
    <t>N2-4.raw</t>
  </si>
  <si>
    <t>N2-5.raw</t>
  </si>
  <si>
    <t>N2-6.raw</t>
  </si>
  <si>
    <t>N2-7.raw</t>
  </si>
  <si>
    <t>N2-8.raw</t>
  </si>
  <si>
    <t>N2-9.raw</t>
  </si>
  <si>
    <t>N2-10.raw</t>
  </si>
  <si>
    <t>N3-1.raw</t>
  </si>
  <si>
    <t>N3-2.raw</t>
  </si>
  <si>
    <t>N3-3.raw</t>
  </si>
  <si>
    <t>N3-4.raw</t>
  </si>
  <si>
    <t>N3-5.raw</t>
  </si>
  <si>
    <t>N3-6.raw</t>
  </si>
  <si>
    <t>N3-7.raw</t>
  </si>
  <si>
    <t>N3-8.raw</t>
  </si>
  <si>
    <t>N3-9.raw</t>
  </si>
  <si>
    <t>N3-10.raw</t>
  </si>
  <si>
    <t>N4-1.raw</t>
  </si>
  <si>
    <t>N4-2.raw</t>
  </si>
  <si>
    <t>N4-3.raw</t>
  </si>
  <si>
    <t>N4-4.raw</t>
  </si>
  <si>
    <t>N4-5.raw</t>
  </si>
  <si>
    <t>N4-6.raw</t>
  </si>
  <si>
    <t>N4-7.raw</t>
  </si>
  <si>
    <t>N4-8.raw</t>
  </si>
  <si>
    <t>N4-9.raw</t>
  </si>
  <si>
    <t>N4-10.raw</t>
  </si>
  <si>
    <t>N5-1.raw</t>
  </si>
  <si>
    <t>N5-2.raw</t>
  </si>
  <si>
    <t>N5-3.raw</t>
  </si>
  <si>
    <t>N5-4.raw</t>
  </si>
  <si>
    <t>N5-5.raw</t>
  </si>
  <si>
    <t>N5-6.raw</t>
  </si>
  <si>
    <t>N5-7.raw</t>
  </si>
  <si>
    <t>N5-8.raw</t>
  </si>
  <si>
    <t>N5-9.raw</t>
  </si>
  <si>
    <t>N5-10.raw</t>
  </si>
  <si>
    <t>N6-1.raw</t>
  </si>
  <si>
    <t>N6-2.raw</t>
  </si>
  <si>
    <t>N6-3.raw</t>
  </si>
  <si>
    <t>N6-4.raw</t>
  </si>
  <si>
    <t>N6-5.raw</t>
  </si>
  <si>
    <t>N6-6.raw</t>
  </si>
  <si>
    <t>N6-7.raw</t>
  </si>
  <si>
    <t>N6-8.raw</t>
  </si>
  <si>
    <t>N6-9.raw</t>
  </si>
  <si>
    <t>N6-10.raw</t>
  </si>
  <si>
    <t>N7-1.raw</t>
  </si>
  <si>
    <t>N7-2.raw</t>
  </si>
  <si>
    <t>N7-3.raw</t>
  </si>
  <si>
    <t>N7-4.raw</t>
  </si>
  <si>
    <t>N7-5.raw</t>
  </si>
  <si>
    <t>N7-6.raw</t>
  </si>
  <si>
    <t>N7-7.raw</t>
  </si>
  <si>
    <t>N7-8.raw</t>
  </si>
  <si>
    <t>N7-9.raw</t>
  </si>
  <si>
    <t>N7-10.raw</t>
  </si>
  <si>
    <t>N8-1.raw</t>
  </si>
  <si>
    <t>N8-2.raw</t>
  </si>
  <si>
    <t>N8-3.raw</t>
  </si>
  <si>
    <t>N8-4.raw</t>
  </si>
  <si>
    <t>N8-5.raw</t>
  </si>
  <si>
    <t>N8-6.raw</t>
  </si>
  <si>
    <t>N8-7.raw</t>
  </si>
  <si>
    <t>N8-8.raw</t>
  </si>
  <si>
    <t>N8-9.raw</t>
  </si>
  <si>
    <t>N8-10.raw</t>
  </si>
  <si>
    <t>N9-1.raw</t>
  </si>
  <si>
    <t>N9-2.raw</t>
  </si>
  <si>
    <t>N9-3.raw</t>
  </si>
  <si>
    <t>N9-4.raw</t>
  </si>
  <si>
    <t>N9-5.raw</t>
  </si>
  <si>
    <t>N9-6.raw</t>
  </si>
  <si>
    <t>N9-7.raw</t>
  </si>
  <si>
    <t>N9-8.raw</t>
  </si>
  <si>
    <t>N9-9.raw</t>
  </si>
  <si>
    <t>N9-10.raw</t>
  </si>
  <si>
    <t>N10-1.raw</t>
  </si>
  <si>
    <t>N10-2.raw</t>
  </si>
  <si>
    <t>N10-3.raw</t>
  </si>
  <si>
    <t>N10-4.raw</t>
  </si>
  <si>
    <t>N10-5.raw</t>
  </si>
  <si>
    <t>N10-6.raw</t>
  </si>
  <si>
    <t>N10-7.raw</t>
  </si>
  <si>
    <t>N10-8.raw</t>
  </si>
  <si>
    <t>N10-9.raw</t>
  </si>
  <si>
    <t>N10-10.raw</t>
  </si>
  <si>
    <t>N11-1.raw</t>
  </si>
  <si>
    <t>N11-2.raw</t>
  </si>
  <si>
    <t>N11-3.raw</t>
  </si>
  <si>
    <t>N11-4.raw</t>
  </si>
  <si>
    <t>N11-5.raw</t>
  </si>
  <si>
    <t>N11-6.raw</t>
  </si>
  <si>
    <t>N11-7.raw</t>
  </si>
  <si>
    <t>N11-8.raw</t>
  </si>
  <si>
    <t>N11-9.raw</t>
  </si>
  <si>
    <t>N11-10.raw</t>
  </si>
  <si>
    <t>N12-1.raw</t>
  </si>
  <si>
    <t>N12-2.raw</t>
  </si>
  <si>
    <t>N12-3.raw</t>
  </si>
  <si>
    <t>N12-4.raw</t>
  </si>
  <si>
    <t>N12-5.raw</t>
  </si>
  <si>
    <t>N12-6.raw</t>
  </si>
  <si>
    <t>N12-7.raw</t>
  </si>
  <si>
    <t>N12-8.raw</t>
  </si>
  <si>
    <t>N12-9.raw</t>
  </si>
  <si>
    <t>N12-10.raw</t>
  </si>
  <si>
    <t>N13-1.raw</t>
  </si>
  <si>
    <t>N13-2.raw</t>
  </si>
  <si>
    <t>N13-3.raw</t>
  </si>
  <si>
    <t>N13-4.raw</t>
  </si>
  <si>
    <t>N13-5.raw</t>
  </si>
  <si>
    <t>N13-6.raw</t>
  </si>
  <si>
    <t>N13-7.raw</t>
  </si>
  <si>
    <t>N13-8.raw</t>
  </si>
  <si>
    <t>N13-9.raw</t>
  </si>
  <si>
    <t>N13-10.raw</t>
  </si>
  <si>
    <t>N14-1.raw</t>
  </si>
  <si>
    <t>N14-2.raw</t>
  </si>
  <si>
    <t>N14-3.raw</t>
  </si>
  <si>
    <t>N14-4.raw</t>
  </si>
  <si>
    <t>N14-5.raw</t>
  </si>
  <si>
    <t>N14-6.raw</t>
  </si>
  <si>
    <t>N14-7.raw</t>
  </si>
  <si>
    <t>N14-8.raw</t>
  </si>
  <si>
    <t>N14-9.raw</t>
  </si>
  <si>
    <t>N14-10.raw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</si>
</sst>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14" fontId="3" fillId="3" borderId="0" xfId="0" applyNumberFormat="1" applyFont="1" applyFill="1"/>
    <xf numFmtId="0" fontId="4" fillId="2" borderId="0" xfId="0" applyFont="1" applyFill="1"/>
    <xf numFmtId="0" fontId="2" fillId="0" borderId="0" xfId="0" applyFont="1"/>
    <xf numFmtId="0" fontId="1" fillId="0" borderId="1" xfId="0" applyFont="1" applyBorder="1"/>
    <xf numFmtId="164" fontId="6" fillId="0" borderId="0" xfId="0" applyNumberFormat="1" applyFont="1"/>
    <xf numFmtId="0" fontId="7" fillId="0" borderId="0" xfId="0" applyFont="1"/>
    <xf numFmtId="0" fontId="6" fillId="0" borderId="0" xfId="0" applyFont="1"/>
    <xf numFmtId="11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4" fontId="6" fillId="0" borderId="1" xfId="0" applyNumberFormat="1" applyFont="1" applyBorder="1"/>
    <xf numFmtId="2" fontId="6" fillId="4" borderId="1" xfId="0" applyNumberFormat="1" applyFont="1" applyFill="1" applyBorder="1"/>
    <xf numFmtId="11" fontId="0" fillId="4" borderId="0" xfId="0" applyNumberFormat="1" applyFill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Sheet1!$G$10:$G$149</c:f>
              <c:numCache>
                <c:formatCode>General</c:formatCode>
                <c:ptCount val="140"/>
                <c:pt idx="0">
                  <c:v>49.615466787861934</c:v>
                </c:pt>
                <c:pt idx="1">
                  <c:v>49.341993429246351</c:v>
                </c:pt>
                <c:pt idx="2">
                  <c:v>49.112794109568483</c:v>
                </c:pt>
                <c:pt idx="3">
                  <c:v>49.184351533894493</c:v>
                </c:pt>
                <c:pt idx="4">
                  <c:v>49.015203468654029</c:v>
                </c:pt>
                <c:pt idx="5">
                  <c:v>48.762990474215023</c:v>
                </c:pt>
                <c:pt idx="6">
                  <c:v>48.824875504402328</c:v>
                </c:pt>
                <c:pt idx="7">
                  <c:v>48.9130171802666</c:v>
                </c:pt>
                <c:pt idx="8">
                  <c:v>49.259896244919467</c:v>
                </c:pt>
                <c:pt idx="9">
                  <c:v>49.320495969103234</c:v>
                </c:pt>
                <c:pt idx="10">
                  <c:v>27.754362756645808</c:v>
                </c:pt>
                <c:pt idx="11">
                  <c:v>27.570639291032006</c:v>
                </c:pt>
                <c:pt idx="12">
                  <c:v>27.493833219970131</c:v>
                </c:pt>
                <c:pt idx="13">
                  <c:v>27.658516251984949</c:v>
                </c:pt>
                <c:pt idx="14">
                  <c:v>27.545804815395353</c:v>
                </c:pt>
                <c:pt idx="15">
                  <c:v>27.69751804329141</c:v>
                </c:pt>
                <c:pt idx="16">
                  <c:v>27.832166731865286</c:v>
                </c:pt>
                <c:pt idx="17">
                  <c:v>27.730444088718698</c:v>
                </c:pt>
                <c:pt idx="18">
                  <c:v>27.620438102265908</c:v>
                </c:pt>
                <c:pt idx="19">
                  <c:v>27.638850369983846</c:v>
                </c:pt>
                <c:pt idx="20">
                  <c:v>19.027983009207883</c:v>
                </c:pt>
                <c:pt idx="21">
                  <c:v>19.17787011009267</c:v>
                </c:pt>
                <c:pt idx="22">
                  <c:v>19.140137781050811</c:v>
                </c:pt>
                <c:pt idx="23">
                  <c:v>19.06429102511969</c:v>
                </c:pt>
                <c:pt idx="24">
                  <c:v>19.02177768534991</c:v>
                </c:pt>
                <c:pt idx="25">
                  <c:v>19.278157937928309</c:v>
                </c:pt>
                <c:pt idx="26">
                  <c:v>18.78468731326479</c:v>
                </c:pt>
                <c:pt idx="27">
                  <c:v>19.286988278310005</c:v>
                </c:pt>
                <c:pt idx="28">
                  <c:v>19.042811279052316</c:v>
                </c:pt>
                <c:pt idx="29">
                  <c:v>19.087226701929243</c:v>
                </c:pt>
                <c:pt idx="30">
                  <c:v>17.213597466336935</c:v>
                </c:pt>
                <c:pt idx="31">
                  <c:v>16.837823626317853</c:v>
                </c:pt>
                <c:pt idx="32">
                  <c:v>17.470195599535305</c:v>
                </c:pt>
                <c:pt idx="33">
                  <c:v>17.039414533494224</c:v>
                </c:pt>
                <c:pt idx="34">
                  <c:v>16.830520200534046</c:v>
                </c:pt>
                <c:pt idx="35">
                  <c:v>17.20730692597137</c:v>
                </c:pt>
                <c:pt idx="36">
                  <c:v>17.161583149262931</c:v>
                </c:pt>
                <c:pt idx="37">
                  <c:v>17.038602342373977</c:v>
                </c:pt>
                <c:pt idx="38">
                  <c:v>16.772938095799987</c:v>
                </c:pt>
                <c:pt idx="39">
                  <c:v>16.883047174879483</c:v>
                </c:pt>
                <c:pt idx="40">
                  <c:v>14.415850528903869</c:v>
                </c:pt>
                <c:pt idx="41">
                  <c:v>14.248635142152496</c:v>
                </c:pt>
                <c:pt idx="42">
                  <c:v>14.404707283262333</c:v>
                </c:pt>
                <c:pt idx="43">
                  <c:v>14.295088678134594</c:v>
                </c:pt>
                <c:pt idx="44">
                  <c:v>14.195543908383396</c:v>
                </c:pt>
                <c:pt idx="45">
                  <c:v>14.234951019689561</c:v>
                </c:pt>
                <c:pt idx="46">
                  <c:v>14.437828537641698</c:v>
                </c:pt>
                <c:pt idx="47">
                  <c:v>14.319300316823051</c:v>
                </c:pt>
                <c:pt idx="48">
                  <c:v>14.333958026744845</c:v>
                </c:pt>
                <c:pt idx="49">
                  <c:v>14.344881573432197</c:v>
                </c:pt>
                <c:pt idx="50">
                  <c:v>12.332128369404623</c:v>
                </c:pt>
                <c:pt idx="51">
                  <c:v>12.219602767178973</c:v>
                </c:pt>
                <c:pt idx="52">
                  <c:v>12.169025200862482</c:v>
                </c:pt>
                <c:pt idx="53">
                  <c:v>12.268460809317853</c:v>
                </c:pt>
                <c:pt idx="54">
                  <c:v>12.309452572717488</c:v>
                </c:pt>
                <c:pt idx="55">
                  <c:v>12.43675510121539</c:v>
                </c:pt>
                <c:pt idx="56">
                  <c:v>12.428558607645849</c:v>
                </c:pt>
                <c:pt idx="57">
                  <c:v>12.383969003247012</c:v>
                </c:pt>
                <c:pt idx="58">
                  <c:v>12.259415049641916</c:v>
                </c:pt>
                <c:pt idx="59">
                  <c:v>12.271713270859005</c:v>
                </c:pt>
                <c:pt idx="60">
                  <c:v>10.128474460202652</c:v>
                </c:pt>
                <c:pt idx="61">
                  <c:v>10.064000223847213</c:v>
                </c:pt>
                <c:pt idx="62">
                  <c:v>10.17266561366425</c:v>
                </c:pt>
                <c:pt idx="63">
                  <c:v>10.13992306233213</c:v>
                </c:pt>
                <c:pt idx="64">
                  <c:v>10.105463007068217</c:v>
                </c:pt>
                <c:pt idx="65">
                  <c:v>10.108726928831265</c:v>
                </c:pt>
                <c:pt idx="66">
                  <c:v>10.178775596979944</c:v>
                </c:pt>
                <c:pt idx="67">
                  <c:v>10.125631432816093</c:v>
                </c:pt>
                <c:pt idx="68">
                  <c:v>10.135650289778539</c:v>
                </c:pt>
                <c:pt idx="69">
                  <c:v>10.132865464402222</c:v>
                </c:pt>
                <c:pt idx="70">
                  <c:v>7.6803084492291429</c:v>
                </c:pt>
                <c:pt idx="71">
                  <c:v>7.704598738713293</c:v>
                </c:pt>
                <c:pt idx="72">
                  <c:v>7.7240454851605875</c:v>
                </c:pt>
                <c:pt idx="73">
                  <c:v>7.6602322550007136</c:v>
                </c:pt>
                <c:pt idx="74">
                  <c:v>7.7185020935191995</c:v>
                </c:pt>
                <c:pt idx="75">
                  <c:v>7.6446110623341319</c:v>
                </c:pt>
                <c:pt idx="76">
                  <c:v>7.6505090942969289</c:v>
                </c:pt>
                <c:pt idx="77">
                  <c:v>7.6566770285464889</c:v>
                </c:pt>
                <c:pt idx="78">
                  <c:v>7.7023299269759091</c:v>
                </c:pt>
                <c:pt idx="79">
                  <c:v>7.6940210596828367</c:v>
                </c:pt>
                <c:pt idx="80">
                  <c:v>4.7406549304504813</c:v>
                </c:pt>
                <c:pt idx="81">
                  <c:v>4.6936322114187616</c:v>
                </c:pt>
                <c:pt idx="82">
                  <c:v>4.7092748605783203</c:v>
                </c:pt>
                <c:pt idx="83">
                  <c:v>4.6829073676192747</c:v>
                </c:pt>
                <c:pt idx="84">
                  <c:v>4.7404081797549971</c:v>
                </c:pt>
                <c:pt idx="85">
                  <c:v>4.7154973081861131</c:v>
                </c:pt>
                <c:pt idx="86">
                  <c:v>4.6589875154804004</c:v>
                </c:pt>
                <c:pt idx="87">
                  <c:v>4.670681425696217</c:v>
                </c:pt>
                <c:pt idx="88">
                  <c:v>4.6781877061159474</c:v>
                </c:pt>
                <c:pt idx="89">
                  <c:v>4.713215256077528</c:v>
                </c:pt>
                <c:pt idx="90">
                  <c:v>3.0266187699596387</c:v>
                </c:pt>
                <c:pt idx="91">
                  <c:v>2.9943272024381589</c:v>
                </c:pt>
                <c:pt idx="92">
                  <c:v>3.021348622780816</c:v>
                </c:pt>
                <c:pt idx="93">
                  <c:v>3.0019396700774315</c:v>
                </c:pt>
                <c:pt idx="94">
                  <c:v>3.0170908722357246</c:v>
                </c:pt>
                <c:pt idx="95">
                  <c:v>3.0160439452982475</c:v>
                </c:pt>
                <c:pt idx="96">
                  <c:v>3.0084018379238242</c:v>
                </c:pt>
                <c:pt idx="97">
                  <c:v>3.0027393031578189</c:v>
                </c:pt>
                <c:pt idx="98">
                  <c:v>2.9970289423508594</c:v>
                </c:pt>
                <c:pt idx="99">
                  <c:v>3.0048919029474033</c:v>
                </c:pt>
                <c:pt idx="100">
                  <c:v>1.8490226605692475</c:v>
                </c:pt>
                <c:pt idx="101">
                  <c:v>1.8554390215648289</c:v>
                </c:pt>
                <c:pt idx="102">
                  <c:v>1.8512569877794667</c:v>
                </c:pt>
                <c:pt idx="103">
                  <c:v>1.868137075121733</c:v>
                </c:pt>
                <c:pt idx="104">
                  <c:v>1.8797806654552929</c:v>
                </c:pt>
                <c:pt idx="105">
                  <c:v>1.8787129872091304</c:v>
                </c:pt>
                <c:pt idx="106">
                  <c:v>1.8641470928018118</c:v>
                </c:pt>
                <c:pt idx="107">
                  <c:v>1.8839139926320698</c:v>
                </c:pt>
                <c:pt idx="108">
                  <c:v>1.8748255588610101</c:v>
                </c:pt>
                <c:pt idx="109">
                  <c:v>1.8678866057516381</c:v>
                </c:pt>
                <c:pt idx="110">
                  <c:v>0.99726714310069808</c:v>
                </c:pt>
                <c:pt idx="111">
                  <c:v>0.99926042368263501</c:v>
                </c:pt>
                <c:pt idx="112">
                  <c:v>0.99527783319721141</c:v>
                </c:pt>
                <c:pt idx="113">
                  <c:v>1.0012576868431566</c:v>
                </c:pt>
                <c:pt idx="114">
                  <c:v>1.0012576868431566</c:v>
                </c:pt>
                <c:pt idx="115">
                  <c:v>1.0012576868431566</c:v>
                </c:pt>
                <c:pt idx="116">
                  <c:v>0.99726714310069808</c:v>
                </c:pt>
                <c:pt idx="117">
                  <c:v>0.99329248211940291</c:v>
                </c:pt>
                <c:pt idx="118">
                  <c:v>1.0012576868431566</c:v>
                </c:pt>
                <c:pt idx="119">
                  <c:v>0.98736006401785703</c:v>
                </c:pt>
                <c:pt idx="120">
                  <c:v>0.56867483650068629</c:v>
                </c:pt>
                <c:pt idx="121">
                  <c:v>0.55817304649180266</c:v>
                </c:pt>
                <c:pt idx="122">
                  <c:v>0.54935040455788897</c:v>
                </c:pt>
                <c:pt idx="123">
                  <c:v>0.57302176231831725</c:v>
                </c:pt>
                <c:pt idx="124">
                  <c:v>0.55795855613875311</c:v>
                </c:pt>
                <c:pt idx="125">
                  <c:v>0.55535062646984146</c:v>
                </c:pt>
                <c:pt idx="126">
                  <c:v>0.55096018157747018</c:v>
                </c:pt>
                <c:pt idx="127">
                  <c:v>0.54621603822357101</c:v>
                </c:pt>
                <c:pt idx="128">
                  <c:v>0.56063117114007954</c:v>
                </c:pt>
                <c:pt idx="129">
                  <c:v>0.54915390979722867</c:v>
                </c:pt>
                <c:pt idx="130">
                  <c:v>0.33550596301999996</c:v>
                </c:pt>
                <c:pt idx="131">
                  <c:v>0.339076834578877</c:v>
                </c:pt>
                <c:pt idx="132">
                  <c:v>0.33106906613289039</c:v>
                </c:pt>
                <c:pt idx="133">
                  <c:v>0.339076834578877</c:v>
                </c:pt>
                <c:pt idx="134">
                  <c:v>0.33728901504005337</c:v>
                </c:pt>
                <c:pt idx="135">
                  <c:v>0.3337276594740346</c:v>
                </c:pt>
                <c:pt idx="136">
                  <c:v>0.3241334224325344</c:v>
                </c:pt>
                <c:pt idx="137">
                  <c:v>0.33524247517156608</c:v>
                </c:pt>
                <c:pt idx="138">
                  <c:v>0.3462390784460912</c:v>
                </c:pt>
                <c:pt idx="139">
                  <c:v>0.34831586259186437</c:v>
                </c:pt>
              </c:numCache>
            </c:numRef>
          </c:xVal>
          <c:yVal>
            <c:numRef>
              <c:f>Sheet1!$H$10:$H$149</c:f>
              <c:numCache>
                <c:formatCode>General</c:formatCode>
                <c:ptCount val="140"/>
                <c:pt idx="0">
                  <c:v>1.8400778562481261E-8</c:v>
                </c:pt>
                <c:pt idx="1">
                  <c:v>1.8356714476091135E-8</c:v>
                </c:pt>
                <c:pt idx="2">
                  <c:v>1.8843237053809649E-8</c:v>
                </c:pt>
                <c:pt idx="3">
                  <c:v>1.6934401636077575E-8</c:v>
                </c:pt>
                <c:pt idx="4">
                  <c:v>1.5801934366755234E-8</c:v>
                </c:pt>
                <c:pt idx="5">
                  <c:v>1.7089995426337995E-8</c:v>
                </c:pt>
                <c:pt idx="6">
                  <c:v>1.7012733291052633E-8</c:v>
                </c:pt>
                <c:pt idx="7">
                  <c:v>1.8281641524430962E-8</c:v>
                </c:pt>
                <c:pt idx="8">
                  <c:v>1.8890208153488603E-8</c:v>
                </c:pt>
                <c:pt idx="9">
                  <c:v>1.87346158373105E-8</c:v>
                </c:pt>
                <c:pt idx="10">
                  <c:v>9.5917592667601145E-9</c:v>
                </c:pt>
                <c:pt idx="11">
                  <c:v>9.3354208543736363E-9</c:v>
                </c:pt>
                <c:pt idx="12">
                  <c:v>8.9872566236597482E-9</c:v>
                </c:pt>
                <c:pt idx="13">
                  <c:v>9.0581691840147364E-9</c:v>
                </c:pt>
                <c:pt idx="14">
                  <c:v>1.0034685894862796E-8</c:v>
                </c:pt>
                <c:pt idx="15">
                  <c:v>1.0205487972430768E-8</c:v>
                </c:pt>
                <c:pt idx="16">
                  <c:v>9.358711070292227E-9</c:v>
                </c:pt>
                <c:pt idx="17">
                  <c:v>1.0156946445090519E-8</c:v>
                </c:pt>
                <c:pt idx="18">
                  <c:v>1.0385966435141799E-8</c:v>
                </c:pt>
                <c:pt idx="19">
                  <c:v>1.0062217253129054E-8</c:v>
                </c:pt>
                <c:pt idx="20">
                  <c:v>7.7689393721850697E-9</c:v>
                </c:pt>
                <c:pt idx="21">
                  <c:v>7.5193281153039693E-9</c:v>
                </c:pt>
                <c:pt idx="22">
                  <c:v>7.5910776677602831E-9</c:v>
                </c:pt>
                <c:pt idx="23">
                  <c:v>7.098998159182057E-9</c:v>
                </c:pt>
                <c:pt idx="24">
                  <c:v>8.0354097633710069E-9</c:v>
                </c:pt>
                <c:pt idx="25">
                  <c:v>7.6957086406070503E-9</c:v>
                </c:pt>
                <c:pt idx="26">
                  <c:v>7.7604452625251293E-9</c:v>
                </c:pt>
                <c:pt idx="27">
                  <c:v>8.1382908066927976E-9</c:v>
                </c:pt>
                <c:pt idx="28">
                  <c:v>7.8619025151693458E-9</c:v>
                </c:pt>
                <c:pt idx="29">
                  <c:v>7.5475676348954863E-9</c:v>
                </c:pt>
                <c:pt idx="30">
                  <c:v>7.5091578789642795E-9</c:v>
                </c:pt>
                <c:pt idx="31">
                  <c:v>6.8628835316380289E-9</c:v>
                </c:pt>
                <c:pt idx="32">
                  <c:v>7.4025041214837434E-9</c:v>
                </c:pt>
                <c:pt idx="33">
                  <c:v>7.0844917176471981E-9</c:v>
                </c:pt>
                <c:pt idx="34">
                  <c:v>7.2584672285170909E-9</c:v>
                </c:pt>
                <c:pt idx="35">
                  <c:v>7.0278410282564508E-9</c:v>
                </c:pt>
                <c:pt idx="36">
                  <c:v>8.2829625878722667E-9</c:v>
                </c:pt>
                <c:pt idx="37">
                  <c:v>9.0719558459542448E-9</c:v>
                </c:pt>
                <c:pt idx="38">
                  <c:v>7.3429637733728361E-9</c:v>
                </c:pt>
                <c:pt idx="39">
                  <c:v>7.468909634468123E-9</c:v>
                </c:pt>
                <c:pt idx="40">
                  <c:v>6.9653505364129992E-9</c:v>
                </c:pt>
                <c:pt idx="41">
                  <c:v>6.5632011332014889E-9</c:v>
                </c:pt>
                <c:pt idx="42">
                  <c:v>6.6312475875052535E-9</c:v>
                </c:pt>
                <c:pt idx="43">
                  <c:v>6.6492806808954E-9</c:v>
                </c:pt>
                <c:pt idx="44">
                  <c:v>6.3876467551741534E-9</c:v>
                </c:pt>
                <c:pt idx="45">
                  <c:v>7.2794396808512442E-9</c:v>
                </c:pt>
                <c:pt idx="46">
                  <c:v>6.9886316768197272E-9</c:v>
                </c:pt>
                <c:pt idx="47">
                  <c:v>7.4294536569020783E-9</c:v>
                </c:pt>
                <c:pt idx="48">
                  <c:v>6.7165493976336622E-9</c:v>
                </c:pt>
                <c:pt idx="49">
                  <c:v>7.0176530720104851E-9</c:v>
                </c:pt>
                <c:pt idx="50">
                  <c:v>6.8982390743767919E-9</c:v>
                </c:pt>
                <c:pt idx="51">
                  <c:v>6.3250355076486257E-9</c:v>
                </c:pt>
                <c:pt idx="52">
                  <c:v>6.2375106741295282E-9</c:v>
                </c:pt>
                <c:pt idx="53">
                  <c:v>6.5268402480963702E-9</c:v>
                </c:pt>
                <c:pt idx="54">
                  <c:v>6.4891076363220001E-9</c:v>
                </c:pt>
                <c:pt idx="55">
                  <c:v>6.4718349328955149E-9</c:v>
                </c:pt>
                <c:pt idx="56">
                  <c:v>7.1333392583153562E-9</c:v>
                </c:pt>
                <c:pt idx="57">
                  <c:v>6.5247080311251646E-9</c:v>
                </c:pt>
                <c:pt idx="58">
                  <c:v>6.5610986727849166E-9</c:v>
                </c:pt>
                <c:pt idx="59">
                  <c:v>6.8453090312829404E-9</c:v>
                </c:pt>
                <c:pt idx="60">
                  <c:v>6.5662524956914976E-9</c:v>
                </c:pt>
                <c:pt idx="61">
                  <c:v>5.9110642579014804E-9</c:v>
                </c:pt>
                <c:pt idx="62">
                  <c:v>6.172399228211968E-9</c:v>
                </c:pt>
                <c:pt idx="63">
                  <c:v>6.046406427853932E-9</c:v>
                </c:pt>
                <c:pt idx="64">
                  <c:v>5.915941579262847E-9</c:v>
                </c:pt>
                <c:pt idx="65">
                  <c:v>5.6786069712298241E-9</c:v>
                </c:pt>
                <c:pt idx="66">
                  <c:v>6.6081651160237202E-9</c:v>
                </c:pt>
                <c:pt idx="67">
                  <c:v>5.0523361940500915E-9</c:v>
                </c:pt>
                <c:pt idx="68">
                  <c:v>5.9951612789051253E-9</c:v>
                </c:pt>
                <c:pt idx="69">
                  <c:v>5.9874244058345356E-9</c:v>
                </c:pt>
                <c:pt idx="70">
                  <c:v>5.1359558152185363E-9</c:v>
                </c:pt>
                <c:pt idx="71">
                  <c:v>5.3267298060519547E-9</c:v>
                </c:pt>
                <c:pt idx="72">
                  <c:v>5.4733469138680694E-9</c:v>
                </c:pt>
                <c:pt idx="73">
                  <c:v>5.7016705431071366E-9</c:v>
                </c:pt>
                <c:pt idx="74">
                  <c:v>5.5784735039446175E-9</c:v>
                </c:pt>
                <c:pt idx="75">
                  <c:v>5.517466862245039E-9</c:v>
                </c:pt>
                <c:pt idx="76">
                  <c:v>5.6097114883060775E-9</c:v>
                </c:pt>
                <c:pt idx="77">
                  <c:v>5.3650933879806475E-9</c:v>
                </c:pt>
                <c:pt idx="78">
                  <c:v>5.6362229167143414E-9</c:v>
                </c:pt>
                <c:pt idx="79">
                  <c:v>5.6726164496671433E-9</c:v>
                </c:pt>
                <c:pt idx="80">
                  <c:v>4.8950173879675925E-9</c:v>
                </c:pt>
                <c:pt idx="81">
                  <c:v>5.114328436437574E-9</c:v>
                </c:pt>
                <c:pt idx="82">
                  <c:v>5.1380153396948774E-9</c:v>
                </c:pt>
                <c:pt idx="83">
                  <c:v>4.3789037724031941E-9</c:v>
                </c:pt>
                <c:pt idx="84">
                  <c:v>4.6885052257765122E-9</c:v>
                </c:pt>
                <c:pt idx="85">
                  <c:v>4.834294139023812E-9</c:v>
                </c:pt>
                <c:pt idx="86">
                  <c:v>4.6042197222716047E-9</c:v>
                </c:pt>
                <c:pt idx="87">
                  <c:v>4.7046883893728233E-9</c:v>
                </c:pt>
                <c:pt idx="88">
                  <c:v>5.2810766753676722E-9</c:v>
                </c:pt>
                <c:pt idx="89">
                  <c:v>4.9092134345090625E-9</c:v>
                </c:pt>
                <c:pt idx="90">
                  <c:v>4.23077974479388E-9</c:v>
                </c:pt>
                <c:pt idx="91">
                  <c:v>3.7230462594729302E-9</c:v>
                </c:pt>
                <c:pt idx="92">
                  <c:v>4.7398255566056406E-9</c:v>
                </c:pt>
                <c:pt idx="93">
                  <c:v>4.3576501056947392E-9</c:v>
                </c:pt>
                <c:pt idx="94">
                  <c:v>4.233808553572164E-9</c:v>
                </c:pt>
                <c:pt idx="95">
                  <c:v>4.7114550638531124E-9</c:v>
                </c:pt>
                <c:pt idx="96">
                  <c:v>4.7328908049275687E-9</c:v>
                </c:pt>
                <c:pt idx="97">
                  <c:v>5.1827471115994417E-9</c:v>
                </c:pt>
                <c:pt idx="98">
                  <c:v>4.6825910004421388E-9</c:v>
                </c:pt>
                <c:pt idx="99">
                  <c:v>4.4228419852098173E-9</c:v>
                </c:pt>
                <c:pt idx="100">
                  <c:v>4.0697942746932057E-9</c:v>
                </c:pt>
                <c:pt idx="101">
                  <c:v>4.4700140908036492E-9</c:v>
                </c:pt>
                <c:pt idx="102">
                  <c:v>3.7490827189606821E-9</c:v>
                </c:pt>
                <c:pt idx="103">
                  <c:v>4.3128341460808095E-9</c:v>
                </c:pt>
                <c:pt idx="104">
                  <c:v>4.1846028893818869E-9</c:v>
                </c:pt>
                <c:pt idx="105">
                  <c:v>4.1321051447465956E-9</c:v>
                </c:pt>
                <c:pt idx="106">
                  <c:v>4.1324188768369557E-9</c:v>
                </c:pt>
                <c:pt idx="107">
                  <c:v>3.9488415241521993E-9</c:v>
                </c:pt>
                <c:pt idx="108">
                  <c:v>4.0171225217837665E-9</c:v>
                </c:pt>
                <c:pt idx="109">
                  <c:v>3.993543428007994E-9</c:v>
                </c:pt>
                <c:pt idx="110">
                  <c:v>4.5850777003820385E-9</c:v>
                </c:pt>
                <c:pt idx="111">
                  <c:v>4.4881073670038064E-9</c:v>
                </c:pt>
                <c:pt idx="112">
                  <c:v>3.6966131773121E-9</c:v>
                </c:pt>
                <c:pt idx="113">
                  <c:v>3.7039277703860425E-9</c:v>
                </c:pt>
                <c:pt idx="114">
                  <c:v>4.1303867612255163E-9</c:v>
                </c:pt>
                <c:pt idx="115">
                  <c:v>4.3330053118379884E-9</c:v>
                </c:pt>
                <c:pt idx="116">
                  <c:v>3.6342033307379128E-9</c:v>
                </c:pt>
                <c:pt idx="117">
                  <c:v>4.1137785814130318E-9</c:v>
                </c:pt>
                <c:pt idx="118">
                  <c:v>4.2923899039689266E-9</c:v>
                </c:pt>
                <c:pt idx="119">
                  <c:v>4.2996665839413257E-9</c:v>
                </c:pt>
                <c:pt idx="120">
                  <c:v>4.1496042954554337E-9</c:v>
                </c:pt>
                <c:pt idx="121">
                  <c:v>3.8893002118758336E-9</c:v>
                </c:pt>
                <c:pt idx="122">
                  <c:v>4.3597663031273695E-9</c:v>
                </c:pt>
                <c:pt idx="123">
                  <c:v>3.6410340333911859E-9</c:v>
                </c:pt>
                <c:pt idx="124">
                  <c:v>3.4067324845771305E-9</c:v>
                </c:pt>
                <c:pt idx="125">
                  <c:v>4.243723246729907E-9</c:v>
                </c:pt>
                <c:pt idx="126">
                  <c:v>3.9402900025177366E-9</c:v>
                </c:pt>
                <c:pt idx="127">
                  <c:v>4.4963968714497182E-9</c:v>
                </c:pt>
                <c:pt idx="128">
                  <c:v>4.1129202644901235E-9</c:v>
                </c:pt>
                <c:pt idx="129">
                  <c:v>3.965800902890236E-9</c:v>
                </c:pt>
                <c:pt idx="130">
                  <c:v>4.3456530575046655E-9</c:v>
                </c:pt>
                <c:pt idx="131">
                  <c:v>4.3666039780672844E-9</c:v>
                </c:pt>
                <c:pt idx="132">
                  <c:v>4.0476925236380298E-9</c:v>
                </c:pt>
                <c:pt idx="133">
                  <c:v>4.2447825433744482E-9</c:v>
                </c:pt>
                <c:pt idx="134">
                  <c:v>4.3459510324678951E-9</c:v>
                </c:pt>
                <c:pt idx="135">
                  <c:v>4.0281078030445675E-9</c:v>
                </c:pt>
                <c:pt idx="136">
                  <c:v>4.2667782189548659E-9</c:v>
                </c:pt>
                <c:pt idx="137">
                  <c:v>4.3888562379114693E-9</c:v>
                </c:pt>
                <c:pt idx="138">
                  <c:v>4.5401658269685724E-9</c:v>
                </c:pt>
                <c:pt idx="139">
                  <c:v>4.1098524531429085E-9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2816"/>
        <c:axId val="126244352"/>
      </c:scatterChart>
      <c:valAx>
        <c:axId val="1262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44352"/>
        <c:crosses val="autoZero"/>
        <c:crossBetween val="midCat"/>
      </c:valAx>
      <c:valAx>
        <c:axId val="1262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4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519111</xdr:colOff>
      <xdr:row>36</xdr:row>
      <xdr:rowOff>161924</xdr:rowOff>
    </xdr:from>
    <xdr:to>
      <xdr:col>21</xdr:col>
      <xdr:colOff>361950</xdr:colOff>
      <xdr:row>56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lanford/Desktop/Carson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luene round one"/>
      <sheetName val="Naphthalene Round One"/>
      <sheetName val="Sheet2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"/>
  <sheetViews>
    <sheetView tabSelected="1" workbookViewId="0">
      <pane ySplit="8" topLeftCell="A9" activePane="bottomLeft" state="frozen"/>
      <selection pane="bottomLeft" activeCell="E21" sqref="E21"/>
    </sheetView>
  </sheetViews>
  <sheetFormatPr defaultColWidth="12.7109375" defaultRowHeight="18.75" x14ac:dyDescent="0.3"/>
  <cols>
    <col min="1" max="2" width="12.7109375" style="1"/>
    <col min="3" max="3" width="13.42578125" style="1" bestFit="1" customWidth="1"/>
    <col min="4" max="5" width="12.7109375" style="1"/>
    <col min="6" max="6" width="17.140625" style="1" bestFit="1" customWidth="1"/>
    <col min="7" max="7" width="12.7109375" style="1"/>
    <col min="8" max="8" width="16.85546875" style="1" bestFit="1" customWidth="1"/>
    <col min="9" max="11" width="12.7109375" style="1"/>
    <col min="15" max="16384" width="12.7109375" style="1"/>
  </cols>
  <sheetData>
    <row r="1" spans="1:43" x14ac:dyDescent="0.3">
      <c r="A1" s="1" t="s">
        <v>0</v>
      </c>
    </row>
    <row r="2" spans="1:43" x14ac:dyDescent="0.3">
      <c r="A2" s="1" t="s">
        <v>1</v>
      </c>
      <c r="E2" s="2"/>
      <c r="F2" s="3" t="s">
        <v>2</v>
      </c>
      <c r="G2" s="4"/>
      <c r="H2" s="4"/>
    </row>
    <row r="3" spans="1:43" x14ac:dyDescent="0.3">
      <c r="C3" s="5" t="s">
        <v>3</v>
      </c>
      <c r="D3" s="5" t="s">
        <v>4</v>
      </c>
      <c r="E3" s="2"/>
      <c r="F3" s="4" t="s">
        <v>5</v>
      </c>
      <c r="G3" s="4" t="s">
        <v>6</v>
      </c>
      <c r="H3" s="4">
        <v>20.068110000000001</v>
      </c>
    </row>
    <row r="4" spans="1:43" x14ac:dyDescent="0.3">
      <c r="C4" s="6">
        <v>42246</v>
      </c>
      <c r="D4" s="6" t="s">
        <v>7</v>
      </c>
      <c r="E4" s="2"/>
      <c r="F4" s="4" t="s">
        <v>8</v>
      </c>
      <c r="G4" s="4" t="s">
        <v>6</v>
      </c>
      <c r="H4" s="7">
        <v>0.15251300000000001</v>
      </c>
    </row>
    <row r="5" spans="1:43" x14ac:dyDescent="0.3">
      <c r="A5" s="8" t="s">
        <v>9</v>
      </c>
      <c r="E5" s="2"/>
      <c r="F5" s="4" t="s">
        <v>10</v>
      </c>
      <c r="G5" s="4"/>
      <c r="H5" s="4">
        <v>30</v>
      </c>
    </row>
    <row r="6" spans="1:43" x14ac:dyDescent="0.3">
      <c r="A6" s="19" t="s">
        <v>11</v>
      </c>
      <c r="B6" s="19"/>
      <c r="C6" s="19"/>
      <c r="D6" s="19"/>
      <c r="E6" s="19"/>
      <c r="F6" s="19"/>
      <c r="G6" s="19"/>
      <c r="H6" s="2"/>
      <c r="I6" s="1" t="s">
        <v>12</v>
      </c>
      <c r="J6" s="1">
        <v>0.99822999999999995</v>
      </c>
    </row>
    <row r="7" spans="1:43" x14ac:dyDescent="0.3">
      <c r="A7" s="8"/>
      <c r="E7" s="2"/>
    </row>
    <row r="8" spans="1:43" ht="20.25" x14ac:dyDescent="0.35">
      <c r="B8" s="1" t="s">
        <v>13</v>
      </c>
      <c r="C8" s="1" t="s">
        <v>14</v>
      </c>
      <c r="D8" s="1" t="s">
        <v>15</v>
      </c>
      <c r="E8" s="2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L8" s="1"/>
      <c r="M8" s="1"/>
      <c r="P8" s="1">
        <v>0.4</v>
      </c>
      <c r="R8" s="1">
        <v>0.7</v>
      </c>
      <c r="T8" s="1">
        <v>1</v>
      </c>
      <c r="V8" s="1">
        <v>1.1000000000000001</v>
      </c>
      <c r="X8" s="1">
        <v>1.3</v>
      </c>
      <c r="Z8" s="1">
        <v>1.5</v>
      </c>
      <c r="AB8" s="9">
        <v>1.8</v>
      </c>
      <c r="AC8" s="9"/>
      <c r="AD8" s="9">
        <v>2.2999999999999998</v>
      </c>
      <c r="AE8" s="9"/>
      <c r="AF8" s="9">
        <v>3.5</v>
      </c>
      <c r="AG8" s="9"/>
      <c r="AH8" s="9">
        <v>5</v>
      </c>
      <c r="AI8" s="9"/>
      <c r="AJ8" s="9">
        <v>7</v>
      </c>
      <c r="AK8" s="9"/>
      <c r="AL8" s="9">
        <v>10</v>
      </c>
      <c r="AM8" s="9"/>
      <c r="AN8" s="9">
        <v>13</v>
      </c>
      <c r="AO8" s="9"/>
      <c r="AP8" s="9">
        <v>15</v>
      </c>
      <c r="AQ8" s="9"/>
    </row>
    <row r="9" spans="1:43" x14ac:dyDescent="0.3">
      <c r="A9" s="1" t="s">
        <v>21</v>
      </c>
      <c r="B9" s="1" t="s">
        <v>22</v>
      </c>
      <c r="C9" s="1" t="s">
        <v>22</v>
      </c>
      <c r="D9" s="1" t="s">
        <v>23</v>
      </c>
      <c r="E9" s="2"/>
      <c r="P9" s="1">
        <v>1</v>
      </c>
      <c r="R9" s="1">
        <v>2</v>
      </c>
      <c r="T9" s="1">
        <v>3</v>
      </c>
      <c r="V9" s="1">
        <v>4</v>
      </c>
      <c r="X9" s="1">
        <v>5</v>
      </c>
      <c r="Z9" s="1">
        <v>6</v>
      </c>
      <c r="AB9" s="9">
        <v>7</v>
      </c>
      <c r="AC9" s="9"/>
      <c r="AD9" s="9">
        <v>8</v>
      </c>
      <c r="AE9" s="9"/>
      <c r="AF9" s="9">
        <v>9</v>
      </c>
      <c r="AG9" s="9"/>
      <c r="AH9" s="9">
        <v>10</v>
      </c>
      <c r="AI9" s="9"/>
      <c r="AJ9" s="9">
        <v>11</v>
      </c>
      <c r="AK9" s="9"/>
      <c r="AL9" s="9">
        <v>12</v>
      </c>
      <c r="AM9" s="9"/>
      <c r="AN9" s="9">
        <v>13</v>
      </c>
      <c r="AO9" s="9"/>
      <c r="AP9" s="9">
        <v>14</v>
      </c>
      <c r="AQ9" s="9"/>
    </row>
    <row r="10" spans="1:43" x14ac:dyDescent="0.3">
      <c r="A10" s="1" t="s">
        <v>24</v>
      </c>
      <c r="B10" s="1">
        <v>0.4</v>
      </c>
      <c r="C10" s="10">
        <v>0.39578000000000002</v>
      </c>
      <c r="D10" s="11">
        <f>C10/J$6</f>
        <v>0.39648177273774587</v>
      </c>
      <c r="E10" s="1" t="s">
        <v>25</v>
      </c>
      <c r="F10" s="12">
        <v>54345526.555</v>
      </c>
      <c r="G10" s="11">
        <f>(H$3-D10)/D10</f>
        <v>49.615466787861934</v>
      </c>
      <c r="H10" s="1">
        <f>1/F10</f>
        <v>1.8400778562481261E-8</v>
      </c>
      <c r="I10" t="s">
        <v>26</v>
      </c>
      <c r="J10" s="13"/>
      <c r="K10" s="13"/>
      <c r="M10" s="13"/>
      <c r="P10" s="1" t="s">
        <v>24</v>
      </c>
      <c r="Q10" s="1">
        <v>0.39578000000000002</v>
      </c>
      <c r="R10" s="1" t="s">
        <v>27</v>
      </c>
      <c r="S10" s="1">
        <v>0.69667999999999997</v>
      </c>
      <c r="T10" s="1" t="s">
        <v>28</v>
      </c>
      <c r="U10" s="14">
        <v>1.00023</v>
      </c>
      <c r="V10" s="1" t="s">
        <v>29</v>
      </c>
      <c r="W10" s="1">
        <v>1.0998699999999999</v>
      </c>
      <c r="X10" s="1" t="s">
        <v>30</v>
      </c>
      <c r="Y10" s="1">
        <v>1.29948</v>
      </c>
      <c r="Z10" s="1" t="s">
        <v>31</v>
      </c>
      <c r="AA10" s="1">
        <v>1.50258</v>
      </c>
      <c r="AB10" s="9" t="s">
        <v>32</v>
      </c>
      <c r="AC10" s="9">
        <v>1.8001199999999999</v>
      </c>
      <c r="AD10" s="9" t="s">
        <v>33</v>
      </c>
      <c r="AE10" s="9">
        <v>2.30782</v>
      </c>
      <c r="AF10" s="9" t="s">
        <v>34</v>
      </c>
      <c r="AG10" s="9">
        <v>3.4895999999999998</v>
      </c>
      <c r="AH10" s="9" t="s">
        <v>35</v>
      </c>
      <c r="AI10" s="9">
        <v>4.9750399999999999</v>
      </c>
      <c r="AJ10" s="9" t="s">
        <v>36</v>
      </c>
      <c r="AK10" s="9">
        <v>7.03139</v>
      </c>
      <c r="AL10" s="9" t="s">
        <v>37</v>
      </c>
      <c r="AM10" s="9">
        <v>10.029999999999999</v>
      </c>
      <c r="AN10" s="9" t="s">
        <v>38</v>
      </c>
      <c r="AO10" s="9">
        <v>12.770390000000001</v>
      </c>
      <c r="AP10" s="9" t="s">
        <v>39</v>
      </c>
      <c r="AQ10" s="9">
        <v>15</v>
      </c>
    </row>
    <row r="11" spans="1:43" x14ac:dyDescent="0.3">
      <c r="A11" s="1" t="s">
        <v>40</v>
      </c>
      <c r="B11" s="1">
        <v>0.4</v>
      </c>
      <c r="C11" s="10">
        <v>0.39793000000000001</v>
      </c>
      <c r="D11" s="11">
        <f>C11/J$6</f>
        <v>0.39863558498542423</v>
      </c>
      <c r="E11" s="1" t="s">
        <v>41</v>
      </c>
      <c r="F11" s="12">
        <v>54475979.419</v>
      </c>
      <c r="G11" s="11">
        <f t="shared" ref="G11:G74" si="0">(H$3-D11)/D11</f>
        <v>49.341993429246351</v>
      </c>
      <c r="H11" s="1">
        <f t="shared" ref="H11:H74" si="1">1/F11</f>
        <v>1.8356714476091135E-8</v>
      </c>
      <c r="I11" t="s">
        <v>26</v>
      </c>
      <c r="J11" s="13"/>
      <c r="K11" s="13"/>
      <c r="M11" s="13"/>
      <c r="P11" s="1" t="s">
        <v>40</v>
      </c>
      <c r="Q11" s="1">
        <v>0.39793000000000001</v>
      </c>
      <c r="R11" s="1" t="s">
        <v>42</v>
      </c>
      <c r="S11" s="1">
        <v>0.70116000000000001</v>
      </c>
      <c r="T11" s="1" t="s">
        <v>43</v>
      </c>
      <c r="U11" s="14">
        <v>0.99280000000000002</v>
      </c>
      <c r="V11" s="1" t="s">
        <v>44</v>
      </c>
      <c r="W11" s="1">
        <v>1.12304</v>
      </c>
      <c r="X11" s="1" t="s">
        <v>45</v>
      </c>
      <c r="Y11" s="1">
        <v>1.3137300000000001</v>
      </c>
      <c r="Z11" s="1" t="s">
        <v>46</v>
      </c>
      <c r="AA11" s="1">
        <v>1.5153700000000001</v>
      </c>
      <c r="AB11" s="9" t="s">
        <v>47</v>
      </c>
      <c r="AC11" s="9">
        <v>1.8106100000000001</v>
      </c>
      <c r="AD11" s="9" t="s">
        <v>48</v>
      </c>
      <c r="AE11" s="9">
        <v>2.30138</v>
      </c>
      <c r="AF11" s="9" t="s">
        <v>49</v>
      </c>
      <c r="AG11" s="9">
        <v>3.5184199999999999</v>
      </c>
      <c r="AH11" s="9" t="s">
        <v>50</v>
      </c>
      <c r="AI11" s="9">
        <v>5.0152599999999996</v>
      </c>
      <c r="AJ11" s="9" t="s">
        <v>51</v>
      </c>
      <c r="AK11" s="9">
        <v>7.0155900000000004</v>
      </c>
      <c r="AL11" s="9" t="s">
        <v>52</v>
      </c>
      <c r="AM11" s="9">
        <v>10.02</v>
      </c>
      <c r="AN11" s="9" t="s">
        <v>53</v>
      </c>
      <c r="AO11" s="9">
        <v>12.85646</v>
      </c>
      <c r="AP11" s="9" t="s">
        <v>54</v>
      </c>
      <c r="AQ11" s="9">
        <v>14.96</v>
      </c>
    </row>
    <row r="12" spans="1:43" x14ac:dyDescent="0.3">
      <c r="A12" s="1" t="s">
        <v>55</v>
      </c>
      <c r="B12" s="1">
        <v>0.4</v>
      </c>
      <c r="C12" s="10">
        <v>0.39974999999999999</v>
      </c>
      <c r="D12" s="11">
        <f>C12/J$6</f>
        <v>0.40045881209741241</v>
      </c>
      <c r="E12" s="1" t="s">
        <v>56</v>
      </c>
      <c r="F12" s="12">
        <v>53069437.971000001</v>
      </c>
      <c r="G12" s="11">
        <f t="shared" si="0"/>
        <v>49.112794109568483</v>
      </c>
      <c r="H12" s="1">
        <f t="shared" si="1"/>
        <v>1.8843237053809649E-8</v>
      </c>
      <c r="I12" t="s">
        <v>26</v>
      </c>
      <c r="J12" s="13"/>
      <c r="K12" s="13"/>
      <c r="M12" s="13"/>
      <c r="P12" s="1" t="s">
        <v>55</v>
      </c>
      <c r="Q12" s="1">
        <v>0.39974999999999999</v>
      </c>
      <c r="R12" s="1" t="s">
        <v>57</v>
      </c>
      <c r="S12" s="1">
        <v>0.70304999999999995</v>
      </c>
      <c r="T12" s="1" t="s">
        <v>58</v>
      </c>
      <c r="U12" s="14">
        <v>0.99465999999999999</v>
      </c>
      <c r="V12" s="1" t="s">
        <v>59</v>
      </c>
      <c r="W12" s="1">
        <v>1.0845899999999999</v>
      </c>
      <c r="X12" s="1" t="s">
        <v>60</v>
      </c>
      <c r="Y12" s="1">
        <v>1.3004199999999999</v>
      </c>
      <c r="Z12" s="1" t="s">
        <v>61</v>
      </c>
      <c r="AA12" s="1">
        <v>1.52119</v>
      </c>
      <c r="AB12" s="9" t="s">
        <v>62</v>
      </c>
      <c r="AC12" s="9">
        <v>1.7929999999999999</v>
      </c>
      <c r="AD12" s="9" t="s">
        <v>63</v>
      </c>
      <c r="AE12" s="9">
        <v>2.2962500000000001</v>
      </c>
      <c r="AF12" s="9" t="s">
        <v>64</v>
      </c>
      <c r="AG12" s="9">
        <v>3.5087799999999998</v>
      </c>
      <c r="AH12" s="9" t="s">
        <v>65</v>
      </c>
      <c r="AI12" s="9">
        <v>4.98156</v>
      </c>
      <c r="AJ12" s="9" t="s">
        <v>66</v>
      </c>
      <c r="AK12" s="9">
        <v>7.0258799999999999</v>
      </c>
      <c r="AL12" s="9" t="s">
        <v>67</v>
      </c>
      <c r="AM12" s="9">
        <v>10.039999999999999</v>
      </c>
      <c r="AN12" s="9" t="s">
        <v>68</v>
      </c>
      <c r="AO12" s="9">
        <v>12.92967</v>
      </c>
      <c r="AP12" s="9" t="s">
        <v>69</v>
      </c>
      <c r="AQ12" s="9">
        <v>15.05</v>
      </c>
    </row>
    <row r="13" spans="1:43" x14ac:dyDescent="0.3">
      <c r="A13" s="1" t="s">
        <v>70</v>
      </c>
      <c r="B13" s="1">
        <v>0.4</v>
      </c>
      <c r="C13" s="10">
        <v>0.39917999999999998</v>
      </c>
      <c r="D13" s="11">
        <f>C13/J$6</f>
        <v>0.399887801408493</v>
      </c>
      <c r="E13" s="1" t="s">
        <v>71</v>
      </c>
      <c r="F13" s="12">
        <v>59051392.631999999</v>
      </c>
      <c r="G13" s="11">
        <f t="shared" si="0"/>
        <v>49.184351533894493</v>
      </c>
      <c r="H13" s="1">
        <f t="shared" si="1"/>
        <v>1.6934401636077575E-8</v>
      </c>
      <c r="I13" t="s">
        <v>26</v>
      </c>
      <c r="J13" s="13"/>
      <c r="K13" s="13"/>
      <c r="M13" s="13"/>
      <c r="P13" s="1" t="s">
        <v>70</v>
      </c>
      <c r="Q13" s="1">
        <v>0.39917999999999998</v>
      </c>
      <c r="R13" s="1" t="s">
        <v>72</v>
      </c>
      <c r="S13" s="1">
        <v>0.69901000000000002</v>
      </c>
      <c r="T13" s="1" t="s">
        <v>73</v>
      </c>
      <c r="U13" s="14">
        <v>0.99841999999999997</v>
      </c>
      <c r="V13" s="1" t="s">
        <v>74</v>
      </c>
      <c r="W13" s="1">
        <v>1.11049</v>
      </c>
      <c r="X13" s="1" t="s">
        <v>75</v>
      </c>
      <c r="Y13" s="1">
        <v>1.3097399999999999</v>
      </c>
      <c r="Z13" s="1" t="s">
        <v>76</v>
      </c>
      <c r="AA13" s="1">
        <v>1.50979</v>
      </c>
      <c r="AB13" s="9" t="s">
        <v>77</v>
      </c>
      <c r="AC13" s="9">
        <v>1.79827</v>
      </c>
      <c r="AD13" s="9" t="s">
        <v>78</v>
      </c>
      <c r="AE13" s="9">
        <v>2.3131699999999999</v>
      </c>
      <c r="AF13" s="9" t="s">
        <v>79</v>
      </c>
      <c r="AG13" s="9">
        <v>3.5250599999999999</v>
      </c>
      <c r="AH13" s="9" t="s">
        <v>80</v>
      </c>
      <c r="AI13" s="9">
        <v>5.0057200000000002</v>
      </c>
      <c r="AJ13" s="9" t="s">
        <v>81</v>
      </c>
      <c r="AK13" s="9">
        <v>6.9845300000000003</v>
      </c>
      <c r="AL13" s="9" t="s">
        <v>82</v>
      </c>
      <c r="AM13" s="9">
        <v>10.01</v>
      </c>
      <c r="AN13" s="9" t="s">
        <v>83</v>
      </c>
      <c r="AO13" s="9">
        <v>12.735099999999999</v>
      </c>
      <c r="AP13" s="9" t="s">
        <v>84</v>
      </c>
      <c r="AQ13" s="9">
        <v>14.96</v>
      </c>
    </row>
    <row r="14" spans="1:43" x14ac:dyDescent="0.3">
      <c r="A14" s="1" t="s">
        <v>85</v>
      </c>
      <c r="B14" s="1">
        <v>0.4</v>
      </c>
      <c r="C14" s="10">
        <v>0.40053</v>
      </c>
      <c r="D14" s="11">
        <f>C14/J$6</f>
        <v>0.40124019514540737</v>
      </c>
      <c r="E14" s="1" t="s">
        <v>86</v>
      </c>
      <c r="F14" s="12">
        <v>63283391.564000003</v>
      </c>
      <c r="G14" s="11">
        <f t="shared" si="0"/>
        <v>49.015203468654029</v>
      </c>
      <c r="H14" s="1">
        <f t="shared" si="1"/>
        <v>1.5801934366755234E-8</v>
      </c>
      <c r="I14" t="s">
        <v>26</v>
      </c>
      <c r="J14" s="13"/>
      <c r="K14" s="13"/>
      <c r="M14" s="13"/>
      <c r="P14" s="1" t="s">
        <v>85</v>
      </c>
      <c r="Q14" s="1">
        <v>0.40005299999999999</v>
      </c>
      <c r="R14" s="1" t="s">
        <v>87</v>
      </c>
      <c r="S14" s="1">
        <v>0.70177</v>
      </c>
      <c r="T14" s="1" t="s">
        <v>88</v>
      </c>
      <c r="U14" s="14">
        <v>1.00054</v>
      </c>
      <c r="V14" s="1" t="s">
        <v>89</v>
      </c>
      <c r="W14" s="1">
        <v>1.1234999999999999</v>
      </c>
      <c r="X14" s="1" t="s">
        <v>90</v>
      </c>
      <c r="Y14" s="1">
        <v>1.3183199999999999</v>
      </c>
      <c r="Z14" s="1" t="s">
        <v>91</v>
      </c>
      <c r="AA14" s="1">
        <v>1.5051399999999999</v>
      </c>
      <c r="AB14" s="9" t="s">
        <v>92</v>
      </c>
      <c r="AC14" s="9">
        <v>1.80385</v>
      </c>
      <c r="AD14" s="9" t="s">
        <v>93</v>
      </c>
      <c r="AE14" s="9">
        <v>2.2977099999999999</v>
      </c>
      <c r="AF14" s="9" t="s">
        <v>94</v>
      </c>
      <c r="AG14" s="9">
        <v>3.4897499999999999</v>
      </c>
      <c r="AH14" s="9" t="s">
        <v>95</v>
      </c>
      <c r="AI14" s="9">
        <v>4.9868399999999999</v>
      </c>
      <c r="AJ14" s="9" t="s">
        <v>96</v>
      </c>
      <c r="AK14" s="9">
        <v>6.9562900000000001</v>
      </c>
      <c r="AL14" s="9" t="s">
        <v>97</v>
      </c>
      <c r="AM14" s="9">
        <v>10.01</v>
      </c>
      <c r="AN14" s="9" t="s">
        <v>98</v>
      </c>
      <c r="AO14" s="9">
        <v>12.858230000000001</v>
      </c>
      <c r="AP14" s="9" t="s">
        <v>99</v>
      </c>
      <c r="AQ14" s="9">
        <v>14.98</v>
      </c>
    </row>
    <row r="15" spans="1:43" x14ac:dyDescent="0.3">
      <c r="A15" s="1" t="s">
        <v>100</v>
      </c>
      <c r="B15" s="1">
        <v>0.4</v>
      </c>
      <c r="C15" s="10">
        <v>0.40255999999999997</v>
      </c>
      <c r="D15" s="11">
        <f>C15/J$6</f>
        <v>0.40327379461647117</v>
      </c>
      <c r="E15" s="1" t="s">
        <v>101</v>
      </c>
      <c r="F15" s="12">
        <v>58513766.391000003</v>
      </c>
      <c r="G15" s="11">
        <f t="shared" si="0"/>
        <v>48.762990474215023</v>
      </c>
      <c r="H15" s="1">
        <f t="shared" si="1"/>
        <v>1.7089995426337995E-8</v>
      </c>
      <c r="I15" t="s">
        <v>26</v>
      </c>
      <c r="J15" s="13"/>
      <c r="K15" s="13"/>
      <c r="M15" s="13"/>
      <c r="P15" s="1" t="s">
        <v>100</v>
      </c>
      <c r="Q15" s="1">
        <v>0.40255999999999997</v>
      </c>
      <c r="R15" s="1" t="s">
        <v>102</v>
      </c>
      <c r="S15" s="1">
        <v>0.69806000000000001</v>
      </c>
      <c r="T15" s="1" t="s">
        <v>103</v>
      </c>
      <c r="U15" s="14">
        <v>0.98789000000000005</v>
      </c>
      <c r="V15" s="1" t="s">
        <v>104</v>
      </c>
      <c r="W15" s="1">
        <v>1.10025</v>
      </c>
      <c r="X15" s="1" t="s">
        <v>105</v>
      </c>
      <c r="Y15" s="1">
        <v>1.31491</v>
      </c>
      <c r="Z15" s="1" t="s">
        <v>106</v>
      </c>
      <c r="AA15" s="1">
        <v>1.49088</v>
      </c>
      <c r="AB15" s="9" t="s">
        <v>107</v>
      </c>
      <c r="AC15" s="9">
        <v>1.80332</v>
      </c>
      <c r="AD15" s="9" t="s">
        <v>108</v>
      </c>
      <c r="AE15" s="9">
        <v>2.3173499999999998</v>
      </c>
      <c r="AF15" s="9" t="s">
        <v>109</v>
      </c>
      <c r="AG15" s="9">
        <v>3.5049600000000001</v>
      </c>
      <c r="AH15" s="9" t="s">
        <v>110</v>
      </c>
      <c r="AI15" s="9">
        <v>4.9881399999999996</v>
      </c>
      <c r="AJ15" s="9" t="s">
        <v>111</v>
      </c>
      <c r="AK15" s="9">
        <v>6.9588700000000001</v>
      </c>
      <c r="AL15" s="9" t="s">
        <v>112</v>
      </c>
      <c r="AM15" s="9">
        <v>10.01</v>
      </c>
      <c r="AN15" s="9" t="s">
        <v>113</v>
      </c>
      <c r="AO15" s="9">
        <v>12.87979</v>
      </c>
      <c r="AP15" s="9" t="s">
        <v>114</v>
      </c>
      <c r="AQ15" s="9">
        <v>15.02</v>
      </c>
    </row>
    <row r="16" spans="1:43" x14ac:dyDescent="0.3">
      <c r="A16" s="1" t="s">
        <v>115</v>
      </c>
      <c r="B16" s="1">
        <v>0.4</v>
      </c>
      <c r="C16" s="10">
        <v>0.40205999999999997</v>
      </c>
      <c r="D16" s="11">
        <f>C16/J$6</f>
        <v>0.40277290804724364</v>
      </c>
      <c r="E16" s="1" t="s">
        <v>116</v>
      </c>
      <c r="F16" s="12">
        <v>58779502.557999998</v>
      </c>
      <c r="G16" s="11">
        <f t="shared" si="0"/>
        <v>48.824875504402328</v>
      </c>
      <c r="H16" s="1">
        <f t="shared" si="1"/>
        <v>1.7012733291052633E-8</v>
      </c>
      <c r="I16" t="s">
        <v>26</v>
      </c>
      <c r="J16" s="13"/>
      <c r="K16" s="13"/>
      <c r="M16" s="13"/>
      <c r="P16" s="1" t="s">
        <v>115</v>
      </c>
      <c r="Q16" s="1">
        <v>0.40205999999999997</v>
      </c>
      <c r="R16" s="1" t="s">
        <v>117</v>
      </c>
      <c r="S16" s="1">
        <v>0.69479999999999997</v>
      </c>
      <c r="T16" s="1" t="s">
        <v>118</v>
      </c>
      <c r="U16" s="14">
        <v>1.0125299999999999</v>
      </c>
      <c r="V16" s="1" t="s">
        <v>119</v>
      </c>
      <c r="W16" s="1">
        <v>1.1030199999999999</v>
      </c>
      <c r="X16" s="1" t="s">
        <v>120</v>
      </c>
      <c r="Y16" s="1">
        <v>1.2976300000000001</v>
      </c>
      <c r="Z16" s="1" t="s">
        <v>121</v>
      </c>
      <c r="AA16" s="1">
        <v>1.4917899999999999</v>
      </c>
      <c r="AB16" s="9" t="s">
        <v>122</v>
      </c>
      <c r="AC16" s="9">
        <v>1.7920199999999999</v>
      </c>
      <c r="AD16" s="9" t="s">
        <v>123</v>
      </c>
      <c r="AE16" s="9">
        <v>2.3157700000000001</v>
      </c>
      <c r="AF16" s="9" t="s">
        <v>124</v>
      </c>
      <c r="AG16" s="9">
        <v>3.5399600000000002</v>
      </c>
      <c r="AH16" s="9" t="s">
        <v>125</v>
      </c>
      <c r="AI16" s="9">
        <v>4.9976500000000001</v>
      </c>
      <c r="AJ16" s="9" t="s">
        <v>126</v>
      </c>
      <c r="AK16" s="9">
        <v>6.9942599999999997</v>
      </c>
      <c r="AL16" s="9" t="s">
        <v>127</v>
      </c>
      <c r="AM16" s="9">
        <v>10.029999999999999</v>
      </c>
      <c r="AN16" s="9" t="s">
        <v>128</v>
      </c>
      <c r="AO16" s="9">
        <v>12.91625</v>
      </c>
      <c r="AP16" s="9" t="s">
        <v>129</v>
      </c>
      <c r="AQ16" s="9">
        <v>15.128830000000001</v>
      </c>
    </row>
    <row r="17" spans="1:44" x14ac:dyDescent="0.3">
      <c r="A17" s="1" t="s">
        <v>130</v>
      </c>
      <c r="B17" s="1">
        <v>0.4</v>
      </c>
      <c r="C17" s="10">
        <v>0.40134999999999998</v>
      </c>
      <c r="D17" s="11">
        <f>C17/J$6</f>
        <v>0.40206164911894055</v>
      </c>
      <c r="E17" s="1" t="s">
        <v>131</v>
      </c>
      <c r="F17" s="12">
        <v>54699683.213</v>
      </c>
      <c r="G17" s="11">
        <f t="shared" si="0"/>
        <v>48.9130171802666</v>
      </c>
      <c r="H17" s="1">
        <f t="shared" si="1"/>
        <v>1.8281641524430962E-8</v>
      </c>
      <c r="I17" t="s">
        <v>26</v>
      </c>
      <c r="J17" s="13"/>
      <c r="K17" s="13"/>
      <c r="M17" s="13"/>
      <c r="P17" s="1" t="s">
        <v>130</v>
      </c>
      <c r="Q17" s="1">
        <v>0.40134999999999998</v>
      </c>
      <c r="R17" s="1" t="s">
        <v>132</v>
      </c>
      <c r="S17" s="1">
        <v>0.69725999999999999</v>
      </c>
      <c r="T17" s="1" t="s">
        <v>133</v>
      </c>
      <c r="U17" s="14">
        <v>0.98746</v>
      </c>
      <c r="V17" s="1" t="s">
        <v>134</v>
      </c>
      <c r="W17" s="1">
        <v>1.1105400000000001</v>
      </c>
      <c r="X17" s="1" t="s">
        <v>135</v>
      </c>
      <c r="Y17" s="1">
        <v>1.3076700000000001</v>
      </c>
      <c r="Z17" s="1" t="s">
        <v>136</v>
      </c>
      <c r="AA17" s="1">
        <v>1.4967600000000001</v>
      </c>
      <c r="AB17" s="9" t="s">
        <v>137</v>
      </c>
      <c r="AC17" s="9">
        <v>1.8005800000000001</v>
      </c>
      <c r="AD17" s="9" t="s">
        <v>138</v>
      </c>
      <c r="AE17" s="9">
        <v>2.31412</v>
      </c>
      <c r="AF17" s="9" t="s">
        <v>139</v>
      </c>
      <c r="AG17" s="9">
        <v>3.5326599999999999</v>
      </c>
      <c r="AH17" s="9" t="s">
        <v>140</v>
      </c>
      <c r="AI17" s="9">
        <v>5.0047199999999998</v>
      </c>
      <c r="AJ17" s="9" t="s">
        <v>141</v>
      </c>
      <c r="AK17" s="9">
        <v>6.9463200000000001</v>
      </c>
      <c r="AL17" s="9" t="s">
        <v>142</v>
      </c>
      <c r="AM17" s="9">
        <v>10.050000000000001</v>
      </c>
      <c r="AN17" s="9" t="s">
        <v>143</v>
      </c>
      <c r="AO17" s="9">
        <v>12.955880000000001</v>
      </c>
      <c r="AP17" s="9" t="s">
        <v>144</v>
      </c>
      <c r="AQ17" s="9">
        <v>15.00296</v>
      </c>
    </row>
    <row r="18" spans="1:44" x14ac:dyDescent="0.3">
      <c r="A18" s="1" t="s">
        <v>145</v>
      </c>
      <c r="B18" s="1">
        <v>0.4</v>
      </c>
      <c r="C18" s="10">
        <v>0.39857999999999999</v>
      </c>
      <c r="D18" s="11">
        <f>C18/J$6</f>
        <v>0.39928673752541999</v>
      </c>
      <c r="E18" s="1" t="s">
        <v>146</v>
      </c>
      <c r="F18" s="12">
        <v>52937479.136</v>
      </c>
      <c r="G18" s="11">
        <f t="shared" si="0"/>
        <v>49.259896244919467</v>
      </c>
      <c r="H18" s="1">
        <f t="shared" si="1"/>
        <v>1.8890208153488603E-8</v>
      </c>
      <c r="I18" t="s">
        <v>26</v>
      </c>
      <c r="J18" s="13"/>
      <c r="K18" s="13"/>
      <c r="M18" s="13"/>
      <c r="P18" s="1" t="s">
        <v>145</v>
      </c>
      <c r="Q18" s="1">
        <v>0.39857999999999999</v>
      </c>
      <c r="R18" s="1" t="s">
        <v>147</v>
      </c>
      <c r="S18" s="1">
        <v>0.69994000000000001</v>
      </c>
      <c r="T18" s="1" t="s">
        <v>148</v>
      </c>
      <c r="U18" s="14">
        <v>0.99948999999999999</v>
      </c>
      <c r="V18" s="1" t="s">
        <v>149</v>
      </c>
      <c r="W18" s="1">
        <v>1.12714</v>
      </c>
      <c r="X18" s="1" t="s">
        <v>150</v>
      </c>
      <c r="Y18" s="1">
        <v>1.3064199999999999</v>
      </c>
      <c r="Z18" s="1" t="s">
        <v>151</v>
      </c>
      <c r="AA18" s="1">
        <v>1.5108200000000001</v>
      </c>
      <c r="AB18" s="9" t="s">
        <v>152</v>
      </c>
      <c r="AC18" s="9">
        <v>1.7989599999999999</v>
      </c>
      <c r="AD18" s="9" t="s">
        <v>153</v>
      </c>
      <c r="AE18" s="9">
        <v>2.3019799999999999</v>
      </c>
      <c r="AF18" s="9" t="s">
        <v>154</v>
      </c>
      <c r="AG18" s="9">
        <v>3.52799</v>
      </c>
      <c r="AH18" s="9" t="s">
        <v>155</v>
      </c>
      <c r="AI18" s="9">
        <v>5.01187</v>
      </c>
      <c r="AJ18" s="9" t="s">
        <v>156</v>
      </c>
      <c r="AK18" s="9">
        <v>6.96828</v>
      </c>
      <c r="AL18" s="9" t="s">
        <v>157</v>
      </c>
      <c r="AM18" s="9">
        <v>10.01</v>
      </c>
      <c r="AN18" s="9" t="s">
        <v>158</v>
      </c>
      <c r="AO18" s="9">
        <v>12.836209999999999</v>
      </c>
      <c r="AP18" s="9" t="s">
        <v>159</v>
      </c>
      <c r="AQ18" s="9">
        <v>14.880409999999999</v>
      </c>
    </row>
    <row r="19" spans="1:44" x14ac:dyDescent="0.3">
      <c r="A19" s="1" t="s">
        <v>160</v>
      </c>
      <c r="B19" s="1">
        <v>0.4</v>
      </c>
      <c r="C19" s="10">
        <v>0.39810000000000001</v>
      </c>
      <c r="D19" s="11">
        <f>C19/J$6</f>
        <v>0.39880588641896159</v>
      </c>
      <c r="E19" s="1" t="s">
        <v>161</v>
      </c>
      <c r="F19" s="12">
        <v>53377128.663000003</v>
      </c>
      <c r="G19" s="11">
        <f t="shared" si="0"/>
        <v>49.320495969103234</v>
      </c>
      <c r="H19" s="1">
        <f t="shared" si="1"/>
        <v>1.87346158373105E-8</v>
      </c>
      <c r="I19" t="s">
        <v>26</v>
      </c>
      <c r="J19" s="13"/>
      <c r="K19" s="13"/>
      <c r="M19" s="13"/>
      <c r="P19" s="1" t="s">
        <v>160</v>
      </c>
      <c r="Q19" s="1">
        <v>0.39810000000000001</v>
      </c>
      <c r="R19" s="1" t="s">
        <v>162</v>
      </c>
      <c r="S19" s="1">
        <v>0.69948999999999995</v>
      </c>
      <c r="T19" s="1" t="s">
        <v>163</v>
      </c>
      <c r="U19" s="14">
        <v>0.99728000000000006</v>
      </c>
      <c r="V19" s="1" t="s">
        <v>164</v>
      </c>
      <c r="W19" s="1">
        <v>1.1202000000000001</v>
      </c>
      <c r="X19" s="1" t="s">
        <v>165</v>
      </c>
      <c r="Y19" s="1">
        <v>1.30549</v>
      </c>
      <c r="Z19" s="1" t="s">
        <v>166</v>
      </c>
      <c r="AA19" s="1">
        <v>1.50942</v>
      </c>
      <c r="AB19" s="9" t="s">
        <v>167</v>
      </c>
      <c r="AC19" s="9">
        <v>1.79941</v>
      </c>
      <c r="AD19" s="9" t="s">
        <v>168</v>
      </c>
      <c r="AE19" s="9">
        <v>2.3041800000000001</v>
      </c>
      <c r="AF19" s="9" t="s">
        <v>169</v>
      </c>
      <c r="AG19" s="9">
        <v>3.5063599999999999</v>
      </c>
      <c r="AH19" s="9" t="s">
        <v>170</v>
      </c>
      <c r="AI19" s="9">
        <v>5.0020300000000004</v>
      </c>
      <c r="AJ19" s="9" t="s">
        <v>171</v>
      </c>
      <c r="AK19" s="9">
        <v>6.9851400000000003</v>
      </c>
      <c r="AL19" s="9" t="s">
        <v>172</v>
      </c>
      <c r="AM19" s="9">
        <v>10.08</v>
      </c>
      <c r="AN19" s="9" t="s">
        <v>173</v>
      </c>
      <c r="AO19" s="9">
        <v>12.93131</v>
      </c>
      <c r="AP19" s="9" t="s">
        <v>174</v>
      </c>
      <c r="AQ19" s="9">
        <v>14.85749</v>
      </c>
    </row>
    <row r="20" spans="1:44" x14ac:dyDescent="0.3">
      <c r="A20" s="1" t="s">
        <v>27</v>
      </c>
      <c r="B20" s="1">
        <v>0.7</v>
      </c>
      <c r="C20" s="10">
        <v>0.69667999999999997</v>
      </c>
      <c r="D20" s="11">
        <f>C20/J$6</f>
        <v>0.69791531009887497</v>
      </c>
      <c r="E20" s="1" t="s">
        <v>175</v>
      </c>
      <c r="F20" s="12">
        <v>104256161.168</v>
      </c>
      <c r="G20" s="11">
        <f t="shared" si="0"/>
        <v>27.754362756645808</v>
      </c>
      <c r="H20" s="1">
        <f t="shared" si="1"/>
        <v>9.5917592667601145E-9</v>
      </c>
      <c r="I20" t="s">
        <v>26</v>
      </c>
      <c r="J20" s="13"/>
      <c r="K20" s="13"/>
      <c r="M20" s="13"/>
    </row>
    <row r="21" spans="1:44" x14ac:dyDescent="0.3">
      <c r="A21" s="1" t="s">
        <v>42</v>
      </c>
      <c r="B21" s="1">
        <v>0.7</v>
      </c>
      <c r="C21" s="10">
        <v>0.70116000000000001</v>
      </c>
      <c r="D21" s="11">
        <f>C21/J$6</f>
        <v>0.70240325375915369</v>
      </c>
      <c r="E21" s="1" t="s">
        <v>176</v>
      </c>
      <c r="F21" s="12">
        <v>107118898.612</v>
      </c>
      <c r="G21" s="11">
        <f t="shared" si="0"/>
        <v>27.570639291032006</v>
      </c>
      <c r="H21" s="1">
        <f t="shared" si="1"/>
        <v>9.3354208543736363E-9</v>
      </c>
      <c r="I21" t="s">
        <v>26</v>
      </c>
      <c r="J21" s="13"/>
      <c r="K21" s="13"/>
      <c r="M21" s="13"/>
      <c r="P21" s="1">
        <f>10*P8</f>
        <v>4</v>
      </c>
      <c r="R21" s="1">
        <f t="shared" ref="R21:AP21" si="2">10*R8</f>
        <v>7</v>
      </c>
      <c r="T21" s="1">
        <f t="shared" si="2"/>
        <v>10</v>
      </c>
      <c r="V21" s="1">
        <f t="shared" si="2"/>
        <v>11</v>
      </c>
      <c r="X21" s="1">
        <f t="shared" si="2"/>
        <v>13</v>
      </c>
      <c r="Z21" s="1">
        <f t="shared" si="2"/>
        <v>15</v>
      </c>
      <c r="AB21" s="1">
        <f t="shared" si="2"/>
        <v>18</v>
      </c>
      <c r="AD21" s="1">
        <f t="shared" si="2"/>
        <v>23</v>
      </c>
      <c r="AF21" s="1">
        <f t="shared" si="2"/>
        <v>35</v>
      </c>
      <c r="AH21" s="1">
        <f t="shared" si="2"/>
        <v>50</v>
      </c>
      <c r="AJ21" s="1">
        <f t="shared" si="2"/>
        <v>70</v>
      </c>
      <c r="AL21" s="1">
        <f t="shared" si="2"/>
        <v>100</v>
      </c>
      <c r="AN21" s="1">
        <f t="shared" si="2"/>
        <v>130</v>
      </c>
      <c r="AP21" s="1">
        <f t="shared" si="2"/>
        <v>150</v>
      </c>
      <c r="AR21" s="1">
        <f>SUM(P21:AQ21)</f>
        <v>636</v>
      </c>
    </row>
    <row r="22" spans="1:44" x14ac:dyDescent="0.3">
      <c r="A22" s="1" t="s">
        <v>57</v>
      </c>
      <c r="B22" s="1">
        <v>0.7</v>
      </c>
      <c r="C22" s="10">
        <v>0.70304999999999995</v>
      </c>
      <c r="D22" s="11">
        <f>C22/J$6</f>
        <v>0.7042966049908338</v>
      </c>
      <c r="E22" s="1" t="s">
        <v>177</v>
      </c>
      <c r="F22" s="12">
        <v>111268659.823</v>
      </c>
      <c r="G22" s="11">
        <f t="shared" si="0"/>
        <v>27.493833219970131</v>
      </c>
      <c r="H22" s="1">
        <f t="shared" si="1"/>
        <v>8.9872566236597482E-9</v>
      </c>
      <c r="I22" t="s">
        <v>26</v>
      </c>
      <c r="J22" s="13"/>
      <c r="K22" s="13"/>
      <c r="M22" s="13"/>
    </row>
    <row r="23" spans="1:44" x14ac:dyDescent="0.3">
      <c r="A23" s="1" t="s">
        <v>72</v>
      </c>
      <c r="B23" s="1">
        <v>0.7</v>
      </c>
      <c r="C23" s="10">
        <v>0.69901000000000002</v>
      </c>
      <c r="D23" s="11">
        <f>C23/J$6</f>
        <v>0.70024944151147539</v>
      </c>
      <c r="E23" s="1" t="s">
        <v>178</v>
      </c>
      <c r="F23" s="12">
        <v>110397584.73100001</v>
      </c>
      <c r="G23" s="11">
        <f t="shared" si="0"/>
        <v>27.658516251984949</v>
      </c>
      <c r="H23" s="1">
        <f t="shared" si="1"/>
        <v>9.0581691840147364E-9</v>
      </c>
      <c r="I23" t="s">
        <v>26</v>
      </c>
      <c r="J23" s="13"/>
      <c r="K23" s="13"/>
      <c r="M23" s="13"/>
      <c r="P23" s="1">
        <v>91</v>
      </c>
      <c r="T23" s="1">
        <v>91</v>
      </c>
      <c r="V23" s="1">
        <v>2</v>
      </c>
    </row>
    <row r="24" spans="1:44" x14ac:dyDescent="0.3">
      <c r="A24" s="1" t="s">
        <v>87</v>
      </c>
      <c r="B24" s="1">
        <v>0.7</v>
      </c>
      <c r="C24" s="10">
        <v>0.70177</v>
      </c>
      <c r="D24" s="11">
        <f>C24/J$6</f>
        <v>0.70301433537361135</v>
      </c>
      <c r="E24" s="1" t="s">
        <v>179</v>
      </c>
      <c r="F24" s="12">
        <v>99654340.003999993</v>
      </c>
      <c r="G24" s="11">
        <f t="shared" si="0"/>
        <v>27.545804815395353</v>
      </c>
      <c r="H24" s="1">
        <f t="shared" si="1"/>
        <v>1.0034685894862796E-8</v>
      </c>
      <c r="I24" t="s">
        <v>26</v>
      </c>
      <c r="J24" s="13"/>
      <c r="K24" s="13"/>
      <c r="M24" s="13"/>
      <c r="P24" s="1">
        <v>2</v>
      </c>
      <c r="T24" s="1">
        <v>140</v>
      </c>
      <c r="V24" s="1">
        <f>T24*V23/T23</f>
        <v>3.0769230769230771</v>
      </c>
    </row>
    <row r="25" spans="1:44" x14ac:dyDescent="0.3">
      <c r="A25" s="1" t="s">
        <v>102</v>
      </c>
      <c r="B25" s="1">
        <v>0.7</v>
      </c>
      <c r="C25" s="10">
        <v>0.69806000000000001</v>
      </c>
      <c r="D25" s="11">
        <f>C25/J$6</f>
        <v>0.69929775702994301</v>
      </c>
      <c r="E25" s="1" t="s">
        <v>180</v>
      </c>
      <c r="F25" s="12">
        <v>97986495.373999998</v>
      </c>
      <c r="G25" s="11">
        <f t="shared" si="0"/>
        <v>27.69751804329141</v>
      </c>
      <c r="H25" s="1">
        <f t="shared" si="1"/>
        <v>1.0205487972430768E-8</v>
      </c>
      <c r="I25" t="s">
        <v>26</v>
      </c>
      <c r="J25" s="13"/>
      <c r="K25" s="13"/>
      <c r="M25" s="13"/>
    </row>
    <row r="26" spans="1:44" x14ac:dyDescent="0.3">
      <c r="A26" s="1" t="s">
        <v>117</v>
      </c>
      <c r="B26" s="1">
        <v>0.7</v>
      </c>
      <c r="C26" s="10">
        <v>0.69479999999999997</v>
      </c>
      <c r="D26" s="11">
        <f>C26/J$6</f>
        <v>0.69603197659857952</v>
      </c>
      <c r="E26" s="1" t="s">
        <v>181</v>
      </c>
      <c r="F26" s="12">
        <v>106852321.061</v>
      </c>
      <c r="G26" s="11">
        <f t="shared" si="0"/>
        <v>27.832166731865286</v>
      </c>
      <c r="H26" s="1">
        <f t="shared" si="1"/>
        <v>9.358711070292227E-9</v>
      </c>
      <c r="I26" t="s">
        <v>26</v>
      </c>
      <c r="J26" s="13"/>
      <c r="K26" s="13"/>
      <c r="M26" s="13"/>
      <c r="P26" s="1">
        <f>($H$3-P8)/P8</f>
        <v>49.170275000000004</v>
      </c>
      <c r="R26" s="1">
        <f t="shared" ref="R26:AP26" si="3">($H$3-R8)/R8</f>
        <v>27.668728571428574</v>
      </c>
      <c r="T26" s="1">
        <f t="shared" si="3"/>
        <v>19.068110000000001</v>
      </c>
      <c r="V26" s="1">
        <f t="shared" si="3"/>
        <v>17.243736363636362</v>
      </c>
      <c r="X26" s="1">
        <f t="shared" si="3"/>
        <v>14.437007692307692</v>
      </c>
      <c r="Z26" s="1">
        <f t="shared" si="3"/>
        <v>12.378740000000001</v>
      </c>
      <c r="AB26" s="1">
        <f t="shared" si="3"/>
        <v>10.148949999999999</v>
      </c>
      <c r="AD26" s="1">
        <f t="shared" si="3"/>
        <v>7.7252652173913052</v>
      </c>
      <c r="AF26" s="1">
        <f t="shared" si="3"/>
        <v>4.7337457142857149</v>
      </c>
      <c r="AH26" s="1">
        <f t="shared" si="3"/>
        <v>3.0136220000000002</v>
      </c>
      <c r="AJ26" s="1">
        <f t="shared" si="3"/>
        <v>1.8668728571428572</v>
      </c>
      <c r="AL26" s="1">
        <f t="shared" si="3"/>
        <v>1.0068110000000001</v>
      </c>
      <c r="AN26" s="1">
        <f t="shared" si="3"/>
        <v>0.54370076923076927</v>
      </c>
      <c r="AP26" s="1">
        <f t="shared" si="3"/>
        <v>0.33787400000000006</v>
      </c>
    </row>
    <row r="27" spans="1:44" x14ac:dyDescent="0.3">
      <c r="A27" s="1" t="s">
        <v>132</v>
      </c>
      <c r="B27" s="1">
        <v>0.7</v>
      </c>
      <c r="C27" s="10">
        <v>0.69725999999999999</v>
      </c>
      <c r="D27" s="11">
        <f>C27/J$6</f>
        <v>0.69849633851917903</v>
      </c>
      <c r="E27" s="1" t="s">
        <v>182</v>
      </c>
      <c r="F27" s="12">
        <v>98454787.115999997</v>
      </c>
      <c r="G27" s="11">
        <f t="shared" si="0"/>
        <v>27.730444088718698</v>
      </c>
      <c r="H27" s="1">
        <f t="shared" si="1"/>
        <v>1.0156946445090519E-8</v>
      </c>
      <c r="I27" t="s">
        <v>26</v>
      </c>
      <c r="J27" s="13"/>
      <c r="K27" s="13"/>
      <c r="M27" s="13"/>
    </row>
    <row r="28" spans="1:44" x14ac:dyDescent="0.3">
      <c r="A28" s="1" t="s">
        <v>147</v>
      </c>
      <c r="B28" s="1">
        <v>0.7</v>
      </c>
      <c r="C28" s="10">
        <v>0.69994000000000001</v>
      </c>
      <c r="D28" s="11">
        <f>C28/J$6</f>
        <v>0.70118109053023858</v>
      </c>
      <c r="E28" s="1" t="s">
        <v>183</v>
      </c>
      <c r="F28" s="12">
        <v>96283769.665999994</v>
      </c>
      <c r="G28" s="11">
        <f t="shared" si="0"/>
        <v>27.620438102265908</v>
      </c>
      <c r="H28" s="1">
        <f t="shared" si="1"/>
        <v>1.0385966435141799E-8</v>
      </c>
      <c r="I28" t="s">
        <v>26</v>
      </c>
      <c r="J28" s="13"/>
      <c r="K28" s="13"/>
      <c r="M28" s="13"/>
    </row>
    <row r="29" spans="1:44" x14ac:dyDescent="0.3">
      <c r="A29" s="1" t="s">
        <v>162</v>
      </c>
      <c r="B29" s="1">
        <v>0.7</v>
      </c>
      <c r="C29" s="10">
        <v>0.69948999999999995</v>
      </c>
      <c r="D29" s="11">
        <f>C29/J$6</f>
        <v>0.70073029261793374</v>
      </c>
      <c r="E29" s="1" t="s">
        <v>184</v>
      </c>
      <c r="F29" s="12">
        <v>99381674.519999996</v>
      </c>
      <c r="G29" s="11">
        <f t="shared" si="0"/>
        <v>27.638850369983846</v>
      </c>
      <c r="H29" s="1">
        <f t="shared" si="1"/>
        <v>1.0062217253129054E-8</v>
      </c>
      <c r="I29" t="s">
        <v>26</v>
      </c>
      <c r="J29" s="13"/>
      <c r="K29" s="13"/>
      <c r="M29" s="13"/>
    </row>
    <row r="30" spans="1:44" x14ac:dyDescent="0.3">
      <c r="A30" s="1" t="s">
        <v>28</v>
      </c>
      <c r="B30" s="1">
        <v>1</v>
      </c>
      <c r="C30" s="10">
        <v>1.00023</v>
      </c>
      <c r="D30" s="11">
        <f>C30/J$6</f>
        <v>1.0020035462769101</v>
      </c>
      <c r="E30" s="1" t="s">
        <v>185</v>
      </c>
      <c r="F30" s="12">
        <v>128717699.044</v>
      </c>
      <c r="G30" s="11">
        <f t="shared" si="0"/>
        <v>19.027983009207883</v>
      </c>
      <c r="H30" s="1">
        <f t="shared" si="1"/>
        <v>7.7689393721850697E-9</v>
      </c>
      <c r="I30" t="s">
        <v>26</v>
      </c>
      <c r="J30"/>
      <c r="K30" s="13"/>
      <c r="M30" s="13"/>
    </row>
    <row r="31" spans="1:44" x14ac:dyDescent="0.3">
      <c r="A31" s="1" t="s">
        <v>43</v>
      </c>
      <c r="B31" s="1">
        <v>1</v>
      </c>
      <c r="C31" s="10">
        <v>0.99280000000000002</v>
      </c>
      <c r="D31" s="11">
        <f>C31/J$6</f>
        <v>0.99456037185818902</v>
      </c>
      <c r="E31" s="1" t="s">
        <v>186</v>
      </c>
      <c r="F31" s="12">
        <v>132990605.632</v>
      </c>
      <c r="G31" s="11">
        <f t="shared" si="0"/>
        <v>19.17787011009267</v>
      </c>
      <c r="H31" s="1">
        <f t="shared" si="1"/>
        <v>7.5193281153039693E-9</v>
      </c>
      <c r="I31" t="s">
        <v>26</v>
      </c>
      <c r="J31"/>
      <c r="K31" s="13"/>
      <c r="M31" s="13"/>
    </row>
    <row r="32" spans="1:44" x14ac:dyDescent="0.3">
      <c r="A32" s="1" t="s">
        <v>58</v>
      </c>
      <c r="B32" s="1">
        <v>1</v>
      </c>
      <c r="C32" s="10">
        <v>0.99465999999999999</v>
      </c>
      <c r="D32" s="11">
        <f>C32/J$6</f>
        <v>0.9964236698957154</v>
      </c>
      <c r="E32" s="1" t="s">
        <v>187</v>
      </c>
      <c r="F32" s="12">
        <v>131733601.442</v>
      </c>
      <c r="G32" s="11">
        <f t="shared" si="0"/>
        <v>19.140137781050811</v>
      </c>
      <c r="H32" s="1">
        <f t="shared" si="1"/>
        <v>7.5910776677602831E-9</v>
      </c>
      <c r="I32" t="s">
        <v>26</v>
      </c>
      <c r="J32"/>
      <c r="K32" s="13"/>
      <c r="M32" s="13"/>
    </row>
    <row r="33" spans="1:18" x14ac:dyDescent="0.3">
      <c r="A33" s="1" t="s">
        <v>73</v>
      </c>
      <c r="B33" s="1">
        <v>1</v>
      </c>
      <c r="C33" s="10">
        <v>0.99841999999999997</v>
      </c>
      <c r="D33" s="11">
        <f>C33/J$6</f>
        <v>1.0001903368963065</v>
      </c>
      <c r="E33" s="1" t="s">
        <v>188</v>
      </c>
      <c r="F33" s="12">
        <v>140864947.07800001</v>
      </c>
      <c r="G33" s="11">
        <f t="shared" si="0"/>
        <v>19.06429102511969</v>
      </c>
      <c r="H33" s="1">
        <f t="shared" si="1"/>
        <v>7.098998159182057E-9</v>
      </c>
      <c r="I33" t="s">
        <v>26</v>
      </c>
      <c r="J33"/>
      <c r="K33" s="13"/>
      <c r="M33" s="13"/>
    </row>
    <row r="34" spans="1:18" x14ac:dyDescent="0.3">
      <c r="A34" s="1" t="s">
        <v>88</v>
      </c>
      <c r="B34" s="1">
        <v>1</v>
      </c>
      <c r="C34" s="10">
        <v>1.00054</v>
      </c>
      <c r="D34" s="11">
        <f>C34/J$6</f>
        <v>1.0023140959498313</v>
      </c>
      <c r="E34" s="1" t="s">
        <v>189</v>
      </c>
      <c r="F34" s="12">
        <v>124449160.58400001</v>
      </c>
      <c r="G34" s="11">
        <f t="shared" si="0"/>
        <v>19.02177768534991</v>
      </c>
      <c r="H34" s="1">
        <f t="shared" si="1"/>
        <v>8.0354097633710069E-9</v>
      </c>
      <c r="I34" t="s">
        <v>26</v>
      </c>
      <c r="J34"/>
      <c r="K34" s="13"/>
      <c r="M34" s="13"/>
    </row>
    <row r="35" spans="1:18" x14ac:dyDescent="0.3">
      <c r="A35" s="1" t="s">
        <v>103</v>
      </c>
      <c r="B35" s="1">
        <v>1</v>
      </c>
      <c r="C35" s="10">
        <v>0.98789000000000005</v>
      </c>
      <c r="D35" s="11">
        <f>C35/J$6</f>
        <v>0.98964166574837475</v>
      </c>
      <c r="E35" s="1" t="s">
        <v>190</v>
      </c>
      <c r="F35" s="12">
        <v>129942549.374</v>
      </c>
      <c r="G35" s="11">
        <f t="shared" si="0"/>
        <v>19.278157937928309</v>
      </c>
      <c r="H35" s="1">
        <f t="shared" si="1"/>
        <v>7.6957086406070503E-9</v>
      </c>
      <c r="I35" t="s">
        <v>26</v>
      </c>
      <c r="J35"/>
      <c r="K35" s="13"/>
      <c r="M35" s="13"/>
      <c r="R35"/>
    </row>
    <row r="36" spans="1:18" x14ac:dyDescent="0.3">
      <c r="A36" s="1" t="s">
        <v>118</v>
      </c>
      <c r="B36" s="1">
        <v>1</v>
      </c>
      <c r="C36" s="10">
        <v>1.0125299999999999</v>
      </c>
      <c r="D36" s="11">
        <f>C36/J$6</f>
        <v>1.0143253558799075</v>
      </c>
      <c r="E36" s="1" t="s">
        <v>191</v>
      </c>
      <c r="F36" s="12">
        <v>128858585.58</v>
      </c>
      <c r="G36" s="11">
        <f t="shared" si="0"/>
        <v>18.78468731326479</v>
      </c>
      <c r="H36" s="1">
        <f t="shared" si="1"/>
        <v>7.7604452625251293E-9</v>
      </c>
      <c r="I36" t="s">
        <v>26</v>
      </c>
      <c r="J36"/>
      <c r="K36" s="13"/>
      <c r="M36" s="13"/>
    </row>
    <row r="37" spans="1:18" x14ac:dyDescent="0.3">
      <c r="A37" s="1" t="s">
        <v>133</v>
      </c>
      <c r="B37" s="1">
        <v>1</v>
      </c>
      <c r="C37" s="10">
        <v>0.98746</v>
      </c>
      <c r="D37" s="11">
        <f>C37/J$6</f>
        <v>0.98921090329883898</v>
      </c>
      <c r="E37" s="1" t="s">
        <v>192</v>
      </c>
      <c r="F37" s="12">
        <v>122875923.67399999</v>
      </c>
      <c r="G37" s="11">
        <f t="shared" si="0"/>
        <v>19.286988278310005</v>
      </c>
      <c r="H37" s="1">
        <f t="shared" si="1"/>
        <v>8.1382908066927976E-9</v>
      </c>
      <c r="I37" t="s">
        <v>26</v>
      </c>
      <c r="J37"/>
      <c r="K37" s="13"/>
      <c r="M37" s="13"/>
    </row>
    <row r="38" spans="1:18" x14ac:dyDescent="0.3">
      <c r="A38" s="1" t="s">
        <v>148</v>
      </c>
      <c r="B38" s="1">
        <v>1</v>
      </c>
      <c r="C38" s="10">
        <v>0.99948999999999999</v>
      </c>
      <c r="D38" s="11">
        <f>C38/J$6</f>
        <v>1.0012622341544535</v>
      </c>
      <c r="E38" s="1" t="s">
        <v>193</v>
      </c>
      <c r="F38" s="1">
        <v>127195675.35600001</v>
      </c>
      <c r="G38" s="11">
        <f t="shared" si="0"/>
        <v>19.042811279052316</v>
      </c>
      <c r="H38" s="1">
        <f t="shared" si="1"/>
        <v>7.8619025151693458E-9</v>
      </c>
      <c r="I38" t="s">
        <v>26</v>
      </c>
      <c r="J38"/>
      <c r="K38" s="13"/>
      <c r="M38" s="13"/>
    </row>
    <row r="39" spans="1:18" x14ac:dyDescent="0.3">
      <c r="A39" s="1" t="s">
        <v>163</v>
      </c>
      <c r="B39" s="1">
        <v>1</v>
      </c>
      <c r="C39" s="10">
        <v>0.99728000000000006</v>
      </c>
      <c r="D39" s="11">
        <f>C39/J$6</f>
        <v>0.99904831551846784</v>
      </c>
      <c r="E39" s="1" t="s">
        <v>194</v>
      </c>
      <c r="F39" s="12">
        <v>132493016.07799999</v>
      </c>
      <c r="G39" s="11">
        <f t="shared" si="0"/>
        <v>19.087226701929243</v>
      </c>
      <c r="H39" s="1">
        <f t="shared" si="1"/>
        <v>7.5475676348954863E-9</v>
      </c>
      <c r="I39" t="s">
        <v>26</v>
      </c>
      <c r="J39"/>
      <c r="K39" s="13"/>
      <c r="M39" s="13"/>
    </row>
    <row r="40" spans="1:18" x14ac:dyDescent="0.3">
      <c r="A40" s="1" t="s">
        <v>29</v>
      </c>
      <c r="B40" s="15">
        <v>1.1000000000000001</v>
      </c>
      <c r="C40" s="1">
        <v>1.0998699999999999</v>
      </c>
      <c r="D40" s="11">
        <f>C40/J$6</f>
        <v>1.1018202217925728</v>
      </c>
      <c r="E40" s="1" t="s">
        <v>195</v>
      </c>
      <c r="F40" s="1">
        <v>133170725.149</v>
      </c>
      <c r="G40" s="11">
        <f t="shared" si="0"/>
        <v>17.213597466336935</v>
      </c>
      <c r="H40" s="1">
        <f t="shared" si="1"/>
        <v>7.5091578789642795E-9</v>
      </c>
      <c r="I40" t="s">
        <v>26</v>
      </c>
      <c r="J40"/>
      <c r="K40" s="13"/>
      <c r="M40" s="13"/>
    </row>
    <row r="41" spans="1:18" x14ac:dyDescent="0.3">
      <c r="A41" s="1" t="s">
        <v>44</v>
      </c>
      <c r="B41" s="15">
        <v>1.1000000000000001</v>
      </c>
      <c r="C41" s="1">
        <v>1.12304</v>
      </c>
      <c r="D41" s="11">
        <f>C41/J$6</f>
        <v>1.1250313054105767</v>
      </c>
      <c r="E41" s="1" t="s">
        <v>196</v>
      </c>
      <c r="F41" s="1">
        <v>145711346.461</v>
      </c>
      <c r="G41" s="11">
        <f t="shared" si="0"/>
        <v>16.837823626317853</v>
      </c>
      <c r="H41" s="1">
        <f t="shared" si="1"/>
        <v>6.8628835316380289E-9</v>
      </c>
      <c r="I41" t="s">
        <v>26</v>
      </c>
      <c r="J41"/>
      <c r="K41" s="13"/>
      <c r="M41" s="13"/>
    </row>
    <row r="42" spans="1:18" x14ac:dyDescent="0.3">
      <c r="A42" s="1" t="s">
        <v>59</v>
      </c>
      <c r="B42" s="15">
        <v>1.1000000000000001</v>
      </c>
      <c r="C42" s="1">
        <v>1.0845899999999999</v>
      </c>
      <c r="D42" s="11">
        <f>C42/J$6</f>
        <v>1.0865131282369795</v>
      </c>
      <c r="E42" s="1" t="s">
        <v>197</v>
      </c>
      <c r="F42" s="1">
        <v>135089421.57800001</v>
      </c>
      <c r="G42" s="11">
        <f t="shared" si="0"/>
        <v>17.470195599535305</v>
      </c>
      <c r="H42" s="1">
        <f t="shared" si="1"/>
        <v>7.4025041214837434E-9</v>
      </c>
      <c r="I42" t="s">
        <v>26</v>
      </c>
      <c r="J42"/>
      <c r="K42" s="13"/>
      <c r="M42" s="13"/>
    </row>
    <row r="43" spans="1:18" x14ac:dyDescent="0.3">
      <c r="A43" s="1" t="s">
        <v>74</v>
      </c>
      <c r="B43" s="15">
        <v>1.1000000000000001</v>
      </c>
      <c r="C43" s="1">
        <v>1.11049</v>
      </c>
      <c r="D43" s="11">
        <f>C43/J$6</f>
        <v>1.1124590525229656</v>
      </c>
      <c r="E43" s="1" t="s">
        <v>198</v>
      </c>
      <c r="F43" s="1">
        <v>141153386.84200001</v>
      </c>
      <c r="G43" s="11">
        <f t="shared" si="0"/>
        <v>17.039414533494224</v>
      </c>
      <c r="H43" s="1">
        <f t="shared" si="1"/>
        <v>7.0844917176471981E-9</v>
      </c>
      <c r="I43" t="s">
        <v>26</v>
      </c>
      <c r="J43"/>
      <c r="K43" s="13"/>
      <c r="M43" s="13"/>
    </row>
    <row r="44" spans="1:18" x14ac:dyDescent="0.3">
      <c r="A44" s="1" t="s">
        <v>89</v>
      </c>
      <c r="B44" s="15">
        <v>1.1000000000000001</v>
      </c>
      <c r="C44" s="1">
        <v>1.1234999999999999</v>
      </c>
      <c r="D44" s="11">
        <f>C44/J$6</f>
        <v>1.1254921210542661</v>
      </c>
      <c r="E44" s="1" t="s">
        <v>199</v>
      </c>
      <c r="F44" s="1">
        <v>137770133.627</v>
      </c>
      <c r="G44" s="11">
        <f t="shared" si="0"/>
        <v>16.830520200534046</v>
      </c>
      <c r="H44" s="1">
        <f t="shared" si="1"/>
        <v>7.2584672285170909E-9</v>
      </c>
      <c r="I44" t="s">
        <v>26</v>
      </c>
      <c r="J44"/>
      <c r="K44" s="13"/>
      <c r="M44" s="13"/>
    </row>
    <row r="45" spans="1:18" x14ac:dyDescent="0.3">
      <c r="A45" s="1" t="s">
        <v>104</v>
      </c>
      <c r="B45" s="15">
        <v>1.1000000000000001</v>
      </c>
      <c r="C45" s="1">
        <v>1.10025</v>
      </c>
      <c r="D45" s="11">
        <f>C45/J$6</f>
        <v>1.1022008955851859</v>
      </c>
      <c r="E45" s="1" t="s">
        <v>200</v>
      </c>
      <c r="F45" s="1">
        <v>142291209.48800001</v>
      </c>
      <c r="G45" s="11">
        <f t="shared" si="0"/>
        <v>17.20730692597137</v>
      </c>
      <c r="H45" s="1">
        <f t="shared" si="1"/>
        <v>7.0278410282564508E-9</v>
      </c>
      <c r="I45" t="s">
        <v>26</v>
      </c>
      <c r="J45"/>
      <c r="K45" s="13"/>
      <c r="M45" s="13"/>
    </row>
    <row r="46" spans="1:18" x14ac:dyDescent="0.3">
      <c r="A46" s="1" t="s">
        <v>119</v>
      </c>
      <c r="B46" s="15">
        <v>1.1000000000000001</v>
      </c>
      <c r="C46" s="1">
        <v>1.1030199999999999</v>
      </c>
      <c r="D46" s="11">
        <f>C46/J$6</f>
        <v>1.1049758071787064</v>
      </c>
      <c r="E46" s="1" t="s">
        <v>201</v>
      </c>
      <c r="F46" s="1">
        <v>120729749.699</v>
      </c>
      <c r="G46" s="11">
        <f t="shared" si="0"/>
        <v>17.161583149262931</v>
      </c>
      <c r="H46" s="1">
        <f t="shared" si="1"/>
        <v>8.2829625878722667E-9</v>
      </c>
      <c r="I46" t="s">
        <v>26</v>
      </c>
      <c r="J46"/>
      <c r="K46" s="13"/>
      <c r="M46" s="13"/>
    </row>
    <row r="47" spans="1:18" x14ac:dyDescent="0.3">
      <c r="A47" s="1" t="s">
        <v>134</v>
      </c>
      <c r="B47" s="15">
        <v>1.1000000000000001</v>
      </c>
      <c r="C47" s="1">
        <v>1.1105400000000001</v>
      </c>
      <c r="D47" s="11">
        <f>C47/J$6</f>
        <v>1.1125091411798886</v>
      </c>
      <c r="E47" s="1" t="s">
        <v>202</v>
      </c>
      <c r="F47" s="1">
        <v>110229813.392</v>
      </c>
      <c r="G47" s="11">
        <f t="shared" si="0"/>
        <v>17.038602342373977</v>
      </c>
      <c r="H47" s="1">
        <f t="shared" si="1"/>
        <v>9.0719558459542448E-9</v>
      </c>
      <c r="I47" t="s">
        <v>26</v>
      </c>
      <c r="J47"/>
      <c r="K47" s="13"/>
      <c r="M47" s="13"/>
    </row>
    <row r="48" spans="1:18" x14ac:dyDescent="0.3">
      <c r="A48" s="1" t="s">
        <v>149</v>
      </c>
      <c r="B48" s="15">
        <v>1.1000000000000001</v>
      </c>
      <c r="C48" s="1">
        <v>1.12714</v>
      </c>
      <c r="D48" s="11">
        <f>C48/J$6</f>
        <v>1.1291385752782426</v>
      </c>
      <c r="E48" s="1" t="s">
        <v>203</v>
      </c>
      <c r="F48" s="1">
        <v>136184792.79800001</v>
      </c>
      <c r="G48" s="11">
        <f t="shared" si="0"/>
        <v>16.772938095799987</v>
      </c>
      <c r="H48" s="1">
        <f t="shared" si="1"/>
        <v>7.3429637733728361E-9</v>
      </c>
      <c r="I48" t="s">
        <v>26</v>
      </c>
      <c r="J48"/>
      <c r="K48" s="13"/>
      <c r="M48" s="13"/>
    </row>
    <row r="49" spans="1:13" x14ac:dyDescent="0.3">
      <c r="A49" s="1" t="s">
        <v>164</v>
      </c>
      <c r="B49" s="15">
        <v>1.1000000000000001</v>
      </c>
      <c r="C49" s="1">
        <v>1.1202000000000001</v>
      </c>
      <c r="D49" s="11">
        <f>C49/J$6</f>
        <v>1.1221862696973646</v>
      </c>
      <c r="E49" s="1" t="s">
        <v>204</v>
      </c>
      <c r="F49" s="1">
        <v>133888351.706</v>
      </c>
      <c r="G49" s="11">
        <f t="shared" si="0"/>
        <v>16.883047174879483</v>
      </c>
      <c r="H49" s="1">
        <f t="shared" si="1"/>
        <v>7.468909634468123E-9</v>
      </c>
      <c r="I49" t="s">
        <v>26</v>
      </c>
      <c r="J49"/>
      <c r="K49" s="13"/>
      <c r="M49" s="13"/>
    </row>
    <row r="50" spans="1:13" x14ac:dyDescent="0.3">
      <c r="A50" s="1" t="s">
        <v>30</v>
      </c>
      <c r="B50" s="15">
        <v>1.3</v>
      </c>
      <c r="C50" s="1">
        <v>1.29948</v>
      </c>
      <c r="D50" s="11">
        <f>C50/J$6</f>
        <v>1.3017841579595886</v>
      </c>
      <c r="E50" s="1" t="s">
        <v>205</v>
      </c>
      <c r="F50" s="1">
        <v>143567792.428</v>
      </c>
      <c r="G50" s="11">
        <f t="shared" si="0"/>
        <v>14.415850528903869</v>
      </c>
      <c r="H50" s="1">
        <f t="shared" si="1"/>
        <v>6.9653505364129992E-9</v>
      </c>
      <c r="I50"/>
      <c r="J50"/>
      <c r="K50" s="13"/>
      <c r="M50" s="13"/>
    </row>
    <row r="51" spans="1:13" x14ac:dyDescent="0.3">
      <c r="A51" s="1" t="s">
        <v>45</v>
      </c>
      <c r="B51" s="15">
        <v>1.3</v>
      </c>
      <c r="C51" s="1">
        <v>1.3137300000000001</v>
      </c>
      <c r="D51" s="11">
        <f>C51/J$6</f>
        <v>1.3160594251825732</v>
      </c>
      <c r="E51" s="1" t="s">
        <v>206</v>
      </c>
      <c r="F51" s="1">
        <v>152364673.83899999</v>
      </c>
      <c r="G51" s="11">
        <f t="shared" si="0"/>
        <v>14.248635142152496</v>
      </c>
      <c r="H51" s="1">
        <f t="shared" si="1"/>
        <v>6.5632011332014889E-9</v>
      </c>
      <c r="I51"/>
      <c r="J51"/>
      <c r="K51" s="13"/>
      <c r="M51" s="13"/>
    </row>
    <row r="52" spans="1:13" x14ac:dyDescent="0.3">
      <c r="A52" s="1" t="s">
        <v>60</v>
      </c>
      <c r="B52" s="15">
        <v>1.3</v>
      </c>
      <c r="C52" s="1">
        <v>1.3004199999999999</v>
      </c>
      <c r="D52" s="11">
        <f>C52/J$6</f>
        <v>1.3027258247097362</v>
      </c>
      <c r="E52" s="1" t="s">
        <v>207</v>
      </c>
      <c r="F52" s="1">
        <v>150801185.87099999</v>
      </c>
      <c r="G52" s="11">
        <f t="shared" si="0"/>
        <v>14.404707283262333</v>
      </c>
      <c r="H52" s="1">
        <f t="shared" si="1"/>
        <v>6.6312475875052535E-9</v>
      </c>
      <c r="I52"/>
      <c r="J52"/>
      <c r="K52" s="13"/>
      <c r="M52" s="13"/>
    </row>
    <row r="53" spans="1:13" x14ac:dyDescent="0.3">
      <c r="A53" s="1" t="s">
        <v>75</v>
      </c>
      <c r="B53" s="15">
        <v>1.3</v>
      </c>
      <c r="C53" s="1">
        <v>1.3097399999999999</v>
      </c>
      <c r="D53" s="11">
        <f>C53/J$6</f>
        <v>1.3120623503601374</v>
      </c>
      <c r="E53" s="1" t="s">
        <v>208</v>
      </c>
      <c r="F53" s="1">
        <v>150392207.51699999</v>
      </c>
      <c r="G53" s="11">
        <f t="shared" si="0"/>
        <v>14.295088678134594</v>
      </c>
      <c r="H53" s="1">
        <f t="shared" si="1"/>
        <v>6.6492806808954E-9</v>
      </c>
      <c r="I53"/>
      <c r="J53"/>
      <c r="K53" s="13"/>
      <c r="M53" s="13"/>
    </row>
    <row r="54" spans="1:13" x14ac:dyDescent="0.3">
      <c r="A54" s="1" t="s">
        <v>90</v>
      </c>
      <c r="B54" s="15">
        <v>1.3</v>
      </c>
      <c r="C54" s="1">
        <v>1.3183199999999999</v>
      </c>
      <c r="D54" s="11">
        <f>C54/J$6</f>
        <v>1.320657563888082</v>
      </c>
      <c r="E54" s="1" t="s">
        <v>209</v>
      </c>
      <c r="F54" s="1">
        <v>156552176.15000001</v>
      </c>
      <c r="G54" s="11">
        <f t="shared" si="0"/>
        <v>14.195543908383396</v>
      </c>
      <c r="H54" s="1">
        <f t="shared" si="1"/>
        <v>6.3876467551741534E-9</v>
      </c>
      <c r="I54"/>
      <c r="J54"/>
      <c r="K54" s="13"/>
      <c r="M54" s="13"/>
    </row>
    <row r="55" spans="1:13" x14ac:dyDescent="0.3">
      <c r="A55" s="1" t="s">
        <v>105</v>
      </c>
      <c r="B55" s="15">
        <v>1.3</v>
      </c>
      <c r="C55" s="1">
        <v>1.31491</v>
      </c>
      <c r="D55" s="11">
        <f>C55/J$6</f>
        <v>1.3172415174859502</v>
      </c>
      <c r="E55" s="1" t="s">
        <v>210</v>
      </c>
      <c r="F55" s="1">
        <v>137373210.55500001</v>
      </c>
      <c r="G55" s="11">
        <f t="shared" si="0"/>
        <v>14.234951019689561</v>
      </c>
      <c r="H55" s="1">
        <f t="shared" si="1"/>
        <v>7.2794396808512442E-9</v>
      </c>
      <c r="I55"/>
      <c r="J55"/>
      <c r="K55" s="13"/>
      <c r="M55" s="13"/>
    </row>
    <row r="56" spans="1:13" x14ac:dyDescent="0.3">
      <c r="A56" s="1" t="s">
        <v>120</v>
      </c>
      <c r="B56" s="15">
        <v>1.3</v>
      </c>
      <c r="C56" s="1">
        <v>1.2976300000000001</v>
      </c>
      <c r="D56" s="11">
        <f>C56/J$6</f>
        <v>1.2999308776534468</v>
      </c>
      <c r="E56" s="1" t="s">
        <v>211</v>
      </c>
      <c r="F56" s="1">
        <v>143089526.85499999</v>
      </c>
      <c r="G56" s="11">
        <f t="shared" si="0"/>
        <v>14.437828537641698</v>
      </c>
      <c r="H56" s="1">
        <f t="shared" si="1"/>
        <v>6.9886316768197272E-9</v>
      </c>
      <c r="I56"/>
      <c r="J56"/>
      <c r="K56" s="13"/>
      <c r="M56" s="13"/>
    </row>
    <row r="57" spans="1:13" x14ac:dyDescent="0.3">
      <c r="A57" s="1" t="s">
        <v>135</v>
      </c>
      <c r="B57" s="15">
        <v>1.3</v>
      </c>
      <c r="C57" s="1">
        <v>1.3076700000000001</v>
      </c>
      <c r="D57" s="11">
        <f>C57/J$6</f>
        <v>1.3099886799635356</v>
      </c>
      <c r="E57" s="1" t="s">
        <v>212</v>
      </c>
      <c r="F57" s="1">
        <v>134599399.38800001</v>
      </c>
      <c r="G57" s="11">
        <f t="shared" si="0"/>
        <v>14.319300316823051</v>
      </c>
      <c r="H57" s="1">
        <f t="shared" si="1"/>
        <v>7.4294536569020783E-9</v>
      </c>
      <c r="I57"/>
      <c r="J57"/>
      <c r="K57" s="13"/>
      <c r="M57" s="13"/>
    </row>
    <row r="58" spans="1:13" x14ac:dyDescent="0.3">
      <c r="A58" s="1" t="s">
        <v>150</v>
      </c>
      <c r="B58" s="15">
        <v>1.3</v>
      </c>
      <c r="C58" s="1">
        <v>1.3064199999999999</v>
      </c>
      <c r="D58" s="11">
        <f>C58/J$6</f>
        <v>1.3087364635404666</v>
      </c>
      <c r="E58" s="1" t="s">
        <v>213</v>
      </c>
      <c r="F58" s="1">
        <v>148885974.15099999</v>
      </c>
      <c r="G58" s="11">
        <f t="shared" si="0"/>
        <v>14.333958026744845</v>
      </c>
      <c r="H58" s="1">
        <f t="shared" si="1"/>
        <v>6.7165493976336622E-9</v>
      </c>
      <c r="I58"/>
      <c r="J58"/>
      <c r="K58" s="13"/>
      <c r="M58" s="13"/>
    </row>
    <row r="59" spans="1:13" x14ac:dyDescent="0.3">
      <c r="A59" s="1" t="s">
        <v>165</v>
      </c>
      <c r="B59" s="15">
        <v>1.3</v>
      </c>
      <c r="C59" s="1">
        <v>1.30549</v>
      </c>
      <c r="D59" s="11">
        <f>C59/J$6</f>
        <v>1.3078048145217036</v>
      </c>
      <c r="E59" s="1" t="s">
        <v>214</v>
      </c>
      <c r="F59" s="1">
        <v>142497782.34099999</v>
      </c>
      <c r="G59" s="11">
        <f t="shared" si="0"/>
        <v>14.344881573432197</v>
      </c>
      <c r="H59" s="1">
        <f t="shared" si="1"/>
        <v>7.0176530720104851E-9</v>
      </c>
      <c r="I59"/>
      <c r="J59"/>
      <c r="K59" s="13"/>
      <c r="M59" s="13"/>
    </row>
    <row r="60" spans="1:13" x14ac:dyDescent="0.3">
      <c r="A60" s="1" t="s">
        <v>31</v>
      </c>
      <c r="B60" s="15">
        <v>1.5</v>
      </c>
      <c r="C60" s="1">
        <v>1.50258</v>
      </c>
      <c r="D60" s="11">
        <f>C60/J$6</f>
        <v>1.5052442823798124</v>
      </c>
      <c r="E60" s="1" t="s">
        <v>215</v>
      </c>
      <c r="F60" s="1">
        <v>144964532.139</v>
      </c>
      <c r="G60" s="11">
        <f t="shared" si="0"/>
        <v>12.332128369404623</v>
      </c>
      <c r="H60" s="1">
        <f t="shared" si="1"/>
        <v>6.8982390743767919E-9</v>
      </c>
      <c r="I60"/>
      <c r="J60"/>
      <c r="K60" s="13"/>
      <c r="M60" s="13"/>
    </row>
    <row r="61" spans="1:13" x14ac:dyDescent="0.3">
      <c r="A61" s="1" t="s">
        <v>46</v>
      </c>
      <c r="B61" s="15">
        <v>1.5</v>
      </c>
      <c r="C61" s="1">
        <v>1.5153700000000001</v>
      </c>
      <c r="D61" s="11">
        <f>C61/J$6</f>
        <v>1.5180569608206527</v>
      </c>
      <c r="E61" s="1" t="s">
        <v>216</v>
      </c>
      <c r="F61" s="12">
        <v>158101879.23699999</v>
      </c>
      <c r="G61" s="11">
        <f t="shared" si="0"/>
        <v>12.219602767178973</v>
      </c>
      <c r="H61" s="1">
        <f t="shared" si="1"/>
        <v>6.3250355076486257E-9</v>
      </c>
      <c r="I61"/>
      <c r="J61"/>
      <c r="K61" s="13"/>
      <c r="M61" s="13"/>
    </row>
    <row r="62" spans="1:13" x14ac:dyDescent="0.3">
      <c r="A62" s="1" t="s">
        <v>61</v>
      </c>
      <c r="B62" s="15">
        <v>1.5</v>
      </c>
      <c r="C62" s="1">
        <v>1.52119</v>
      </c>
      <c r="D62" s="11">
        <f>C62/J$6</f>
        <v>1.5238872804864612</v>
      </c>
      <c r="E62" s="1" t="s">
        <v>217</v>
      </c>
      <c r="F62" s="12">
        <v>160320366.92899999</v>
      </c>
      <c r="G62" s="11">
        <f t="shared" si="0"/>
        <v>12.169025200862482</v>
      </c>
      <c r="H62" s="1">
        <f t="shared" si="1"/>
        <v>6.2375106741295282E-9</v>
      </c>
      <c r="I62"/>
      <c r="J62"/>
      <c r="K62" s="13"/>
      <c r="M62" s="13"/>
    </row>
    <row r="63" spans="1:13" x14ac:dyDescent="0.3">
      <c r="A63" s="1" t="s">
        <v>76</v>
      </c>
      <c r="B63" s="15">
        <v>1.5</v>
      </c>
      <c r="C63" s="1">
        <v>1.50979</v>
      </c>
      <c r="D63" s="11">
        <f>C63/J$6</f>
        <v>1.5124670667080733</v>
      </c>
      <c r="E63" s="1" t="s">
        <v>218</v>
      </c>
      <c r="F63" s="12">
        <v>153213494.12400001</v>
      </c>
      <c r="G63" s="11">
        <f t="shared" si="0"/>
        <v>12.268460809317853</v>
      </c>
      <c r="H63" s="1">
        <f t="shared" si="1"/>
        <v>6.5268402480963702E-9</v>
      </c>
      <c r="I63"/>
      <c r="J63"/>
      <c r="K63" s="13"/>
      <c r="M63" s="13"/>
    </row>
    <row r="64" spans="1:13" x14ac:dyDescent="0.3">
      <c r="A64" s="1" t="s">
        <v>91</v>
      </c>
      <c r="B64" s="15">
        <v>1.5</v>
      </c>
      <c r="C64" s="1">
        <v>1.5051399999999999</v>
      </c>
      <c r="D64" s="11">
        <f>C64/J$6</f>
        <v>1.5078088216142573</v>
      </c>
      <c r="E64" s="1" t="s">
        <v>219</v>
      </c>
      <c r="F64" s="12">
        <v>154104394.016</v>
      </c>
      <c r="G64" s="11">
        <f t="shared" si="0"/>
        <v>12.309452572717488</v>
      </c>
      <c r="H64" s="1">
        <f t="shared" si="1"/>
        <v>6.4891076363220001E-9</v>
      </c>
      <c r="I64"/>
      <c r="J64"/>
      <c r="K64" s="13"/>
      <c r="M64" s="13"/>
    </row>
    <row r="65" spans="1:17" x14ac:dyDescent="0.3">
      <c r="A65" s="1" t="s">
        <v>106</v>
      </c>
      <c r="B65" s="15">
        <v>1.5</v>
      </c>
      <c r="C65" s="1">
        <v>1.49088</v>
      </c>
      <c r="D65" s="11">
        <f>C65/J$6</f>
        <v>1.493523536659888</v>
      </c>
      <c r="E65" s="1" t="s">
        <v>220</v>
      </c>
      <c r="F65" s="12">
        <v>154515683.785</v>
      </c>
      <c r="G65" s="11">
        <f t="shared" si="0"/>
        <v>12.43675510121539</v>
      </c>
      <c r="H65" s="1">
        <f t="shared" si="1"/>
        <v>6.4718349328955149E-9</v>
      </c>
      <c r="I65"/>
      <c r="J65"/>
      <c r="K65" s="13"/>
      <c r="M65" s="13"/>
    </row>
    <row r="66" spans="1:17" x14ac:dyDescent="0.3">
      <c r="A66" s="1" t="s">
        <v>121</v>
      </c>
      <c r="B66" s="15">
        <v>1.5</v>
      </c>
      <c r="C66" s="1">
        <v>1.4917899999999999</v>
      </c>
      <c r="D66" s="11">
        <f>C66/J$6</f>
        <v>1.4944351502158821</v>
      </c>
      <c r="E66" s="1" t="s">
        <v>221</v>
      </c>
      <c r="F66" s="12">
        <v>140186799.44800001</v>
      </c>
      <c r="G66" s="11">
        <f t="shared" si="0"/>
        <v>12.428558607645849</v>
      </c>
      <c r="H66" s="1">
        <f t="shared" si="1"/>
        <v>7.1333392583153562E-9</v>
      </c>
      <c r="I66"/>
      <c r="J66"/>
      <c r="K66" s="13"/>
      <c r="M66" s="13"/>
    </row>
    <row r="67" spans="1:17" x14ac:dyDescent="0.3">
      <c r="A67" s="1" t="s">
        <v>136</v>
      </c>
      <c r="B67" s="15">
        <v>1.5</v>
      </c>
      <c r="C67" s="1">
        <v>1.4967600000000001</v>
      </c>
      <c r="D67" s="11">
        <f>C67/J$6</f>
        <v>1.499413962714004</v>
      </c>
      <c r="E67" s="1" t="s">
        <v>222</v>
      </c>
      <c r="F67" s="12">
        <v>153263562.94100001</v>
      </c>
      <c r="G67" s="11">
        <f t="shared" si="0"/>
        <v>12.383969003247012</v>
      </c>
      <c r="H67" s="1">
        <f t="shared" si="1"/>
        <v>6.5247080311251646E-9</v>
      </c>
      <c r="I67"/>
      <c r="J67"/>
      <c r="K67" s="13"/>
      <c r="M67" s="13"/>
    </row>
    <row r="68" spans="1:17" x14ac:dyDescent="0.3">
      <c r="A68" s="1" t="s">
        <v>151</v>
      </c>
      <c r="B68" s="15">
        <v>1.5</v>
      </c>
      <c r="C68" s="1">
        <v>1.5108200000000001</v>
      </c>
      <c r="D68" s="11">
        <f>C68/J$6</f>
        <v>1.5134988930406821</v>
      </c>
      <c r="E68" s="1" t="s">
        <v>223</v>
      </c>
      <c r="F68" s="12">
        <v>152413498.08500001</v>
      </c>
      <c r="G68" s="11">
        <f t="shared" si="0"/>
        <v>12.259415049641916</v>
      </c>
      <c r="H68" s="1">
        <f t="shared" si="1"/>
        <v>6.5610986727849166E-9</v>
      </c>
      <c r="I68"/>
      <c r="J68"/>
      <c r="K68" s="13"/>
      <c r="M68" s="13"/>
    </row>
    <row r="69" spans="1:17" x14ac:dyDescent="0.3">
      <c r="A69" s="1" t="s">
        <v>166</v>
      </c>
      <c r="B69" s="15">
        <v>1.5</v>
      </c>
      <c r="C69" s="1">
        <v>1.50942</v>
      </c>
      <c r="D69" s="11">
        <f>C69/J$6</f>
        <v>1.5120964106468451</v>
      </c>
      <c r="E69" s="1" t="s">
        <v>224</v>
      </c>
      <c r="F69" s="1">
        <v>146085442.66299999</v>
      </c>
      <c r="G69" s="11">
        <f t="shared" si="0"/>
        <v>12.271713270859005</v>
      </c>
      <c r="H69" s="1">
        <f t="shared" si="1"/>
        <v>6.8453090312829404E-9</v>
      </c>
      <c r="I69"/>
      <c r="J69"/>
      <c r="K69" s="13"/>
      <c r="M69" s="13"/>
    </row>
    <row r="70" spans="1:17" x14ac:dyDescent="0.3">
      <c r="A70" s="1" t="s">
        <v>32</v>
      </c>
      <c r="B70" s="15">
        <v>1.8</v>
      </c>
      <c r="C70" s="16">
        <v>1.8001199999999999</v>
      </c>
      <c r="D70" s="11">
        <f>C70/J$6</f>
        <v>1.8033118619957325</v>
      </c>
      <c r="E70" s="1" t="s">
        <v>225</v>
      </c>
      <c r="F70" s="12">
        <v>152293869.396</v>
      </c>
      <c r="G70" s="11">
        <f t="shared" si="0"/>
        <v>10.128474460202652</v>
      </c>
      <c r="H70" s="1">
        <f t="shared" si="1"/>
        <v>6.5662524956914976E-9</v>
      </c>
      <c r="I70"/>
      <c r="J70"/>
      <c r="K70" s="13"/>
      <c r="M70" s="13"/>
      <c r="P70" s="12"/>
      <c r="Q70" s="11"/>
    </row>
    <row r="71" spans="1:17" x14ac:dyDescent="0.3">
      <c r="A71" s="1" t="s">
        <v>47</v>
      </c>
      <c r="B71" s="15">
        <v>1.8</v>
      </c>
      <c r="C71" s="16">
        <v>1.8106100000000001</v>
      </c>
      <c r="D71" s="11">
        <f>C71/J$6</f>
        <v>1.8138204622181262</v>
      </c>
      <c r="E71" s="1" t="s">
        <v>226</v>
      </c>
      <c r="F71" s="12">
        <v>169174273.25600001</v>
      </c>
      <c r="G71" s="11">
        <f t="shared" si="0"/>
        <v>10.064000223847213</v>
      </c>
      <c r="H71" s="1">
        <f t="shared" si="1"/>
        <v>5.9110642579014804E-9</v>
      </c>
      <c r="I71"/>
      <c r="J71"/>
      <c r="K71" s="13"/>
      <c r="M71" s="13"/>
    </row>
    <row r="72" spans="1:17" x14ac:dyDescent="0.3">
      <c r="A72" s="1" t="s">
        <v>62</v>
      </c>
      <c r="B72" s="15">
        <v>1.8</v>
      </c>
      <c r="C72" s="16">
        <v>1.7929999999999999</v>
      </c>
      <c r="D72" s="11">
        <f>C72/J$6</f>
        <v>1.7961792372499323</v>
      </c>
      <c r="E72" s="1" t="s">
        <v>227</v>
      </c>
      <c r="F72" s="12">
        <v>162011555.479</v>
      </c>
      <c r="G72" s="11">
        <f t="shared" si="0"/>
        <v>10.17266561366425</v>
      </c>
      <c r="H72" s="1">
        <f t="shared" si="1"/>
        <v>6.172399228211968E-9</v>
      </c>
      <c r="I72"/>
      <c r="J72"/>
      <c r="K72" s="13"/>
      <c r="M72" s="13"/>
    </row>
    <row r="73" spans="1:17" x14ac:dyDescent="0.3">
      <c r="A73" s="1" t="s">
        <v>77</v>
      </c>
      <c r="B73" s="15">
        <v>1.8</v>
      </c>
      <c r="C73" s="16">
        <v>1.79827</v>
      </c>
      <c r="D73" s="11">
        <f>C73/J$6</f>
        <v>1.8014585816895907</v>
      </c>
      <c r="E73" s="1" t="s">
        <v>228</v>
      </c>
      <c r="F73" s="12">
        <v>165387492.87400001</v>
      </c>
      <c r="G73" s="11">
        <f t="shared" si="0"/>
        <v>10.13992306233213</v>
      </c>
      <c r="H73" s="1">
        <f t="shared" si="1"/>
        <v>6.046406427853932E-9</v>
      </c>
      <c r="I73"/>
      <c r="J73"/>
      <c r="K73" s="13"/>
      <c r="M73" s="13"/>
    </row>
    <row r="74" spans="1:17" x14ac:dyDescent="0.3">
      <c r="A74" s="1" t="s">
        <v>92</v>
      </c>
      <c r="B74" s="15">
        <v>1.8</v>
      </c>
      <c r="C74" s="16">
        <v>1.80385</v>
      </c>
      <c r="D74" s="11">
        <f>C74/J$6</f>
        <v>1.8070484758021699</v>
      </c>
      <c r="E74" s="1" t="s">
        <v>229</v>
      </c>
      <c r="F74" s="12">
        <v>169034799.71900001</v>
      </c>
      <c r="G74" s="11">
        <f t="shared" si="0"/>
        <v>10.105463007068217</v>
      </c>
      <c r="H74" s="1">
        <f t="shared" si="1"/>
        <v>5.915941579262847E-9</v>
      </c>
      <c r="I74"/>
      <c r="J74"/>
      <c r="K74" s="13"/>
      <c r="M74" s="13"/>
    </row>
    <row r="75" spans="1:17" x14ac:dyDescent="0.3">
      <c r="A75" s="1" t="s">
        <v>107</v>
      </c>
      <c r="B75" s="15">
        <v>1.8</v>
      </c>
      <c r="C75" s="16">
        <v>1.80332</v>
      </c>
      <c r="D75" s="11">
        <f>C75/J$6</f>
        <v>1.8065175360387888</v>
      </c>
      <c r="E75" s="1" t="s">
        <v>230</v>
      </c>
      <c r="F75" s="12">
        <v>176099526.70899999</v>
      </c>
      <c r="G75" s="11">
        <f t="shared" ref="G75:G138" si="4">(H$3-D75)/D75</f>
        <v>10.108726928831265</v>
      </c>
      <c r="H75" s="1">
        <f t="shared" ref="H75:H138" si="5">1/F75</f>
        <v>5.6786069712298241E-9</v>
      </c>
      <c r="I75"/>
      <c r="J75"/>
      <c r="K75" s="13"/>
      <c r="M75" s="13"/>
    </row>
    <row r="76" spans="1:17" x14ac:dyDescent="0.3">
      <c r="A76" s="1" t="s">
        <v>122</v>
      </c>
      <c r="B76" s="15">
        <v>1.8</v>
      </c>
      <c r="C76" s="16">
        <v>1.7920199999999999</v>
      </c>
      <c r="D76" s="11">
        <f>C76/J$6</f>
        <v>1.7951974995742463</v>
      </c>
      <c r="E76" s="1" t="s">
        <v>231</v>
      </c>
      <c r="F76" s="12">
        <v>151327937.85299999</v>
      </c>
      <c r="G76" s="11">
        <f t="shared" si="4"/>
        <v>10.178775596979944</v>
      </c>
      <c r="H76" s="1">
        <f t="shared" si="5"/>
        <v>6.6081651160237202E-9</v>
      </c>
      <c r="I76"/>
      <c r="J76"/>
      <c r="K76" s="13"/>
      <c r="M76" s="13"/>
    </row>
    <row r="77" spans="1:17" x14ac:dyDescent="0.3">
      <c r="A77" s="1" t="s">
        <v>137</v>
      </c>
      <c r="B77" s="15">
        <v>1.8</v>
      </c>
      <c r="C77" s="16">
        <v>1.8005800000000001</v>
      </c>
      <c r="D77" s="11">
        <f>C77/J$6</f>
        <v>1.8037726776394218</v>
      </c>
      <c r="E77" s="1" t="s">
        <v>232</v>
      </c>
      <c r="F77" s="12">
        <v>197928237.86700001</v>
      </c>
      <c r="G77" s="11">
        <f t="shared" si="4"/>
        <v>10.125631432816093</v>
      </c>
      <c r="H77" s="1">
        <f t="shared" si="5"/>
        <v>5.0523361940500915E-9</v>
      </c>
      <c r="I77"/>
      <c r="J77"/>
      <c r="K77" s="13"/>
      <c r="M77" s="13"/>
    </row>
    <row r="78" spans="1:17" x14ac:dyDescent="0.3">
      <c r="A78" s="1" t="s">
        <v>152</v>
      </c>
      <c r="B78" s="15">
        <v>1.8</v>
      </c>
      <c r="C78" s="16">
        <v>1.7989599999999999</v>
      </c>
      <c r="D78" s="11">
        <f>C78/J$6</f>
        <v>1.8021498051551246</v>
      </c>
      <c r="E78" s="1" t="s">
        <v>233</v>
      </c>
      <c r="F78" s="12">
        <v>166801184.06799999</v>
      </c>
      <c r="G78" s="11">
        <f t="shared" si="4"/>
        <v>10.135650289778539</v>
      </c>
      <c r="H78" s="1">
        <f t="shared" si="5"/>
        <v>5.9951612789051253E-9</v>
      </c>
      <c r="I78"/>
      <c r="J78"/>
      <c r="K78" s="13"/>
      <c r="M78" s="13"/>
    </row>
    <row r="79" spans="1:17" x14ac:dyDescent="0.3">
      <c r="A79" s="1" t="s">
        <v>167</v>
      </c>
      <c r="B79" s="15">
        <v>1.8</v>
      </c>
      <c r="C79" s="16">
        <v>1.79941</v>
      </c>
      <c r="D79" s="11">
        <f>C79/J$6</f>
        <v>1.8026006030674293</v>
      </c>
      <c r="E79" s="1" t="s">
        <v>234</v>
      </c>
      <c r="F79" s="12">
        <v>167016722.41999999</v>
      </c>
      <c r="G79" s="11">
        <f t="shared" si="4"/>
        <v>10.132865464402222</v>
      </c>
      <c r="H79" s="1">
        <f t="shared" si="5"/>
        <v>5.9874244058345356E-9</v>
      </c>
      <c r="I79"/>
      <c r="J79"/>
      <c r="K79" s="13"/>
      <c r="M79" s="13"/>
    </row>
    <row r="80" spans="1:17" x14ac:dyDescent="0.3">
      <c r="A80" s="1" t="s">
        <v>33</v>
      </c>
      <c r="B80" s="15">
        <v>2.2999999999999998</v>
      </c>
      <c r="C80" s="16">
        <v>2.30782</v>
      </c>
      <c r="D80" s="11">
        <f>C80/J$6</f>
        <v>2.3119120843893692</v>
      </c>
      <c r="E80" s="1" t="s">
        <v>235</v>
      </c>
      <c r="F80" s="12">
        <v>194705724.889</v>
      </c>
      <c r="G80" s="11">
        <f t="shared" si="4"/>
        <v>7.6803084492291429</v>
      </c>
      <c r="H80" s="1">
        <f t="shared" si="5"/>
        <v>5.1359558152185363E-9</v>
      </c>
      <c r="I80"/>
      <c r="J80"/>
      <c r="K80" s="13"/>
      <c r="M80" s="13"/>
    </row>
    <row r="81" spans="1:13" x14ac:dyDescent="0.3">
      <c r="A81" s="1" t="s">
        <v>48</v>
      </c>
      <c r="B81" s="15">
        <v>2.2999999999999998</v>
      </c>
      <c r="C81" s="16">
        <v>2.30138</v>
      </c>
      <c r="D81" s="11">
        <f>C81/J$6</f>
        <v>2.3054606653777188</v>
      </c>
      <c r="E81" s="1" t="s">
        <v>236</v>
      </c>
      <c r="F81" s="12">
        <v>187732443.058</v>
      </c>
      <c r="G81" s="11">
        <f t="shared" si="4"/>
        <v>7.704598738713293</v>
      </c>
      <c r="H81" s="1">
        <f t="shared" si="5"/>
        <v>5.3267298060519547E-9</v>
      </c>
      <c r="I81"/>
      <c r="J81"/>
      <c r="K81" s="13"/>
      <c r="M81" s="13"/>
    </row>
    <row r="82" spans="1:13" x14ac:dyDescent="0.3">
      <c r="A82" s="1" t="s">
        <v>63</v>
      </c>
      <c r="B82" s="15">
        <v>2.2999999999999998</v>
      </c>
      <c r="C82" s="16">
        <v>2.2962500000000001</v>
      </c>
      <c r="D82" s="11">
        <f>C82/J$6</f>
        <v>2.3003215691774441</v>
      </c>
      <c r="E82" s="1" t="s">
        <v>237</v>
      </c>
      <c r="F82" s="12">
        <v>182703566.16100001</v>
      </c>
      <c r="G82" s="11">
        <f t="shared" si="4"/>
        <v>7.7240454851605875</v>
      </c>
      <c r="H82" s="1">
        <f t="shared" si="5"/>
        <v>5.4733469138680694E-9</v>
      </c>
      <c r="I82"/>
      <c r="J82"/>
      <c r="K82" s="13"/>
      <c r="M82" s="13"/>
    </row>
    <row r="83" spans="1:13" x14ac:dyDescent="0.3">
      <c r="A83" s="1" t="s">
        <v>78</v>
      </c>
      <c r="B83" s="15">
        <v>2.2999999999999998</v>
      </c>
      <c r="C83" s="16">
        <v>2.3131699999999999</v>
      </c>
      <c r="D83" s="11">
        <f>C83/J$6</f>
        <v>2.3172715706801039</v>
      </c>
      <c r="E83" s="1" t="s">
        <v>238</v>
      </c>
      <c r="F83" s="12">
        <v>175387194.40900001</v>
      </c>
      <c r="G83" s="11">
        <f t="shared" si="4"/>
        <v>7.6602322550007136</v>
      </c>
      <c r="H83" s="1">
        <f t="shared" si="5"/>
        <v>5.7016705431071366E-9</v>
      </c>
      <c r="I83"/>
      <c r="J83"/>
      <c r="K83" s="13"/>
      <c r="M83" s="13"/>
    </row>
    <row r="84" spans="1:13" x14ac:dyDescent="0.3">
      <c r="A84" s="1" t="s">
        <v>93</v>
      </c>
      <c r="B84" s="15">
        <v>2.2999999999999998</v>
      </c>
      <c r="C84" s="16">
        <v>2.2977099999999999</v>
      </c>
      <c r="D84" s="11">
        <f>C84/J$6</f>
        <v>2.3017841579595886</v>
      </c>
      <c r="E84" s="1" t="s">
        <v>239</v>
      </c>
      <c r="F84" s="12">
        <v>179260509.04300001</v>
      </c>
      <c r="G84" s="11">
        <f t="shared" si="4"/>
        <v>7.7185020935191995</v>
      </c>
      <c r="H84" s="1">
        <f t="shared" si="5"/>
        <v>5.5784735039446175E-9</v>
      </c>
      <c r="I84"/>
      <c r="J84"/>
      <c r="K84" s="13"/>
      <c r="M84" s="13"/>
    </row>
    <row r="85" spans="1:13" x14ac:dyDescent="0.3">
      <c r="A85" s="1" t="s">
        <v>108</v>
      </c>
      <c r="B85" s="15">
        <v>2.2999999999999998</v>
      </c>
      <c r="C85" s="16">
        <v>2.3173499999999998</v>
      </c>
      <c r="D85" s="11">
        <f>C85/J$6</f>
        <v>2.3214589823988461</v>
      </c>
      <c r="E85" s="1" t="s">
        <v>240</v>
      </c>
      <c r="F85" s="12">
        <v>181242592.836</v>
      </c>
      <c r="G85" s="11">
        <f t="shared" si="4"/>
        <v>7.6446110623341319</v>
      </c>
      <c r="H85" s="1">
        <f t="shared" si="5"/>
        <v>5.517466862245039E-9</v>
      </c>
      <c r="I85"/>
      <c r="J85"/>
      <c r="K85" s="13"/>
      <c r="M85" s="13"/>
    </row>
    <row r="86" spans="1:13" x14ac:dyDescent="0.3">
      <c r="A86" s="1" t="s">
        <v>123</v>
      </c>
      <c r="B86" s="15">
        <v>2.2999999999999998</v>
      </c>
      <c r="C86" s="16">
        <v>2.3157700000000001</v>
      </c>
      <c r="D86" s="11">
        <f>C86/J$6</f>
        <v>2.3198761808400872</v>
      </c>
      <c r="E86" s="1" t="s">
        <v>241</v>
      </c>
      <c r="F86" s="12">
        <v>178262287.12200001</v>
      </c>
      <c r="G86" s="11">
        <f t="shared" si="4"/>
        <v>7.6505090942969289</v>
      </c>
      <c r="H86" s="1">
        <f t="shared" si="5"/>
        <v>5.6097114883060775E-9</v>
      </c>
      <c r="I86"/>
      <c r="J86"/>
      <c r="K86" s="13"/>
      <c r="M86" s="13"/>
    </row>
    <row r="87" spans="1:13" x14ac:dyDescent="0.3">
      <c r="A87" s="1" t="s">
        <v>138</v>
      </c>
      <c r="B87" s="15">
        <v>2.2999999999999998</v>
      </c>
      <c r="C87" s="16">
        <v>2.31412</v>
      </c>
      <c r="D87" s="11">
        <f>C87/J$6</f>
        <v>2.318223255161636</v>
      </c>
      <c r="E87" s="1" t="s">
        <v>242</v>
      </c>
      <c r="F87" s="12">
        <v>186390045.37</v>
      </c>
      <c r="G87" s="11">
        <f t="shared" si="4"/>
        <v>7.6566770285464889</v>
      </c>
      <c r="H87" s="1">
        <f t="shared" si="5"/>
        <v>5.3650933879806475E-9</v>
      </c>
      <c r="I87"/>
      <c r="J87"/>
      <c r="K87" s="13"/>
      <c r="M87" s="13"/>
    </row>
    <row r="88" spans="1:13" x14ac:dyDescent="0.3">
      <c r="A88" s="1" t="s">
        <v>153</v>
      </c>
      <c r="B88" s="15">
        <v>2.2999999999999998</v>
      </c>
      <c r="C88" s="16">
        <v>2.3019799999999999</v>
      </c>
      <c r="D88" s="11">
        <f>C88/J$6</f>
        <v>2.3060617292607914</v>
      </c>
      <c r="E88" s="1" t="s">
        <v>243</v>
      </c>
      <c r="F88" s="12">
        <v>177423784.47</v>
      </c>
      <c r="G88" s="11">
        <f t="shared" si="4"/>
        <v>7.7023299269759091</v>
      </c>
      <c r="H88" s="1">
        <f t="shared" si="5"/>
        <v>5.6362229167143414E-9</v>
      </c>
      <c r="I88"/>
      <c r="J88"/>
      <c r="K88" s="13"/>
      <c r="M88" s="13"/>
    </row>
    <row r="89" spans="1:13" x14ac:dyDescent="0.3">
      <c r="A89" s="1" t="s">
        <v>168</v>
      </c>
      <c r="B89" s="15">
        <v>2.2999999999999998</v>
      </c>
      <c r="C89" s="16">
        <v>2.3041800000000001</v>
      </c>
      <c r="D89" s="11">
        <f>C89/J$6</f>
        <v>2.3082656301653928</v>
      </c>
      <c r="E89" s="1" t="s">
        <v>244</v>
      </c>
      <c r="F89" s="1">
        <v>176285495.21599999</v>
      </c>
      <c r="G89" s="11">
        <f t="shared" si="4"/>
        <v>7.6940210596828367</v>
      </c>
      <c r="H89" s="1">
        <f t="shared" si="5"/>
        <v>5.6726164496671433E-9</v>
      </c>
      <c r="I89"/>
      <c r="J89"/>
      <c r="K89" s="13"/>
      <c r="M89" s="13"/>
    </row>
    <row r="90" spans="1:13" x14ac:dyDescent="0.3">
      <c r="A90" s="1" t="s">
        <v>34</v>
      </c>
      <c r="B90" s="15">
        <v>3.5</v>
      </c>
      <c r="C90" s="16">
        <v>3.4895999999999998</v>
      </c>
      <c r="D90" s="11">
        <f>C90/J$6</f>
        <v>3.4957875439527966</v>
      </c>
      <c r="E90" s="1" t="s">
        <v>245</v>
      </c>
      <c r="F90" s="1">
        <v>204289366.25600001</v>
      </c>
      <c r="G90" s="11">
        <f t="shared" si="4"/>
        <v>4.7406549304504813</v>
      </c>
      <c r="H90" s="1">
        <f t="shared" si="5"/>
        <v>4.8950173879675925E-9</v>
      </c>
      <c r="I90"/>
      <c r="J90"/>
      <c r="K90" s="13"/>
      <c r="M90" s="13"/>
    </row>
    <row r="91" spans="1:13" x14ac:dyDescent="0.3">
      <c r="A91" s="1" t="s">
        <v>49</v>
      </c>
      <c r="B91" s="15">
        <v>3.5</v>
      </c>
      <c r="C91" s="16">
        <v>3.5184199999999999</v>
      </c>
      <c r="D91" s="11">
        <f>C91/J$6</f>
        <v>3.5246586458030715</v>
      </c>
      <c r="E91" s="1" t="s">
        <v>246</v>
      </c>
      <c r="F91" s="1">
        <v>195529092.90599999</v>
      </c>
      <c r="G91" s="11">
        <f t="shared" si="4"/>
        <v>4.6936322114187616</v>
      </c>
      <c r="H91" s="1">
        <f t="shared" si="5"/>
        <v>5.114328436437574E-9</v>
      </c>
      <c r="I91"/>
      <c r="J91"/>
      <c r="K91" s="13"/>
      <c r="M91" s="13"/>
    </row>
    <row r="92" spans="1:13" x14ac:dyDescent="0.3">
      <c r="A92" s="1" t="s">
        <v>64</v>
      </c>
      <c r="B92" s="15">
        <v>3.5</v>
      </c>
      <c r="C92" s="16">
        <v>3.5087799999999998</v>
      </c>
      <c r="D92" s="11">
        <f>C92/J$6</f>
        <v>3.5150015527483647</v>
      </c>
      <c r="E92" s="1" t="s">
        <v>247</v>
      </c>
      <c r="F92" s="1">
        <v>194627678.95500001</v>
      </c>
      <c r="G92" s="11">
        <f t="shared" si="4"/>
        <v>4.7092748605783203</v>
      </c>
      <c r="H92" s="1">
        <f t="shared" si="5"/>
        <v>5.1380153396948774E-9</v>
      </c>
      <c r="I92"/>
      <c r="J92"/>
      <c r="K92" s="13"/>
      <c r="M92" s="13"/>
    </row>
    <row r="93" spans="1:13" x14ac:dyDescent="0.3">
      <c r="A93" s="1" t="s">
        <v>79</v>
      </c>
      <c r="B93" s="15">
        <v>3.5</v>
      </c>
      <c r="C93" s="16">
        <v>3.5250599999999999</v>
      </c>
      <c r="D93" s="11">
        <f>C93/J$6</f>
        <v>3.5313104194424132</v>
      </c>
      <c r="E93" s="1" t="s">
        <v>248</v>
      </c>
      <c r="F93" s="1">
        <v>228367658.20300001</v>
      </c>
      <c r="G93" s="11">
        <f t="shared" si="4"/>
        <v>4.6829073676192747</v>
      </c>
      <c r="H93" s="1">
        <f t="shared" si="5"/>
        <v>4.3789037724031941E-9</v>
      </c>
      <c r="I93"/>
      <c r="J93"/>
      <c r="K93" s="13"/>
      <c r="M93" s="13"/>
    </row>
    <row r="94" spans="1:13" x14ac:dyDescent="0.3">
      <c r="A94" s="1" t="s">
        <v>94</v>
      </c>
      <c r="B94" s="15">
        <v>3.5</v>
      </c>
      <c r="C94" s="16">
        <v>3.4897499999999999</v>
      </c>
      <c r="D94" s="11">
        <f>C94/J$6</f>
        <v>3.4959378099235647</v>
      </c>
      <c r="E94" s="1" t="s">
        <v>249</v>
      </c>
      <c r="F94" s="1">
        <v>213287594.19999999</v>
      </c>
      <c r="G94" s="11">
        <f t="shared" si="4"/>
        <v>4.7404081797549971</v>
      </c>
      <c r="H94" s="1">
        <f t="shared" si="5"/>
        <v>4.6885052257765122E-9</v>
      </c>
      <c r="I94"/>
      <c r="J94"/>
      <c r="K94" s="13"/>
      <c r="M94" s="13"/>
    </row>
    <row r="95" spans="1:13" x14ac:dyDescent="0.3">
      <c r="A95" s="1" t="s">
        <v>109</v>
      </c>
      <c r="B95" s="15">
        <v>3.5</v>
      </c>
      <c r="C95" s="16">
        <v>3.5049600000000001</v>
      </c>
      <c r="D95" s="11">
        <f>C95/J$6</f>
        <v>3.5111747793594663</v>
      </c>
      <c r="E95" s="1" t="s">
        <v>250</v>
      </c>
      <c r="F95" s="1">
        <v>206855431.47400001</v>
      </c>
      <c r="G95" s="11">
        <f t="shared" si="4"/>
        <v>4.7154973081861131</v>
      </c>
      <c r="H95" s="1">
        <f t="shared" si="5"/>
        <v>4.834294139023812E-9</v>
      </c>
      <c r="I95"/>
      <c r="J95"/>
      <c r="K95" s="13"/>
      <c r="M95" s="13"/>
    </row>
    <row r="96" spans="1:13" x14ac:dyDescent="0.3">
      <c r="A96" s="1" t="s">
        <v>124</v>
      </c>
      <c r="B96" s="15">
        <v>3.5</v>
      </c>
      <c r="C96" s="16">
        <v>3.5399600000000002</v>
      </c>
      <c r="D96" s="11">
        <f>C96/J$6</f>
        <v>3.546236839205394</v>
      </c>
      <c r="E96" s="1" t="s">
        <v>251</v>
      </c>
      <c r="F96" s="1">
        <v>217192067.347</v>
      </c>
      <c r="G96" s="11">
        <f t="shared" si="4"/>
        <v>4.6589875154804004</v>
      </c>
      <c r="H96" s="1">
        <f t="shared" si="5"/>
        <v>4.6042197222716047E-9</v>
      </c>
      <c r="I96"/>
      <c r="J96"/>
      <c r="K96" s="13"/>
      <c r="M96" s="13"/>
    </row>
    <row r="97" spans="1:13" x14ac:dyDescent="0.3">
      <c r="A97" s="1" t="s">
        <v>139</v>
      </c>
      <c r="B97" s="15">
        <v>3.5</v>
      </c>
      <c r="C97" s="16">
        <v>3.5326599999999999</v>
      </c>
      <c r="D97" s="11">
        <f>C97/J$6</f>
        <v>3.5389238952946718</v>
      </c>
      <c r="E97" s="1" t="s">
        <v>252</v>
      </c>
      <c r="F97" s="1">
        <v>212553928.59999999</v>
      </c>
      <c r="G97" s="11">
        <f t="shared" si="4"/>
        <v>4.670681425696217</v>
      </c>
      <c r="H97" s="1">
        <f t="shared" si="5"/>
        <v>4.7046883893728233E-9</v>
      </c>
      <c r="I97"/>
      <c r="J97"/>
      <c r="K97" s="13"/>
      <c r="M97" s="13"/>
    </row>
    <row r="98" spans="1:13" x14ac:dyDescent="0.3">
      <c r="A98" s="1" t="s">
        <v>154</v>
      </c>
      <c r="B98" s="15">
        <v>3.5</v>
      </c>
      <c r="C98" s="16">
        <v>3.52799</v>
      </c>
      <c r="D98" s="11">
        <f>C98/J$6</f>
        <v>3.5342456147380865</v>
      </c>
      <c r="E98" s="1" t="s">
        <v>253</v>
      </c>
      <c r="F98" s="1">
        <v>189355326.85299999</v>
      </c>
      <c r="G98" s="11">
        <f t="shared" si="4"/>
        <v>4.6781877061159474</v>
      </c>
      <c r="H98" s="1">
        <f t="shared" si="5"/>
        <v>5.2810766753676722E-9</v>
      </c>
      <c r="I98"/>
      <c r="J98"/>
      <c r="K98" s="13"/>
      <c r="M98" s="13"/>
    </row>
    <row r="99" spans="1:13" x14ac:dyDescent="0.3">
      <c r="A99" s="1" t="s">
        <v>169</v>
      </c>
      <c r="B99" s="15">
        <v>3.5</v>
      </c>
      <c r="C99" s="16">
        <v>3.5063599999999999</v>
      </c>
      <c r="D99" s="11">
        <f>C99/J$6</f>
        <v>3.5125772617533033</v>
      </c>
      <c r="E99" s="1" t="s">
        <v>254</v>
      </c>
      <c r="F99" s="1">
        <v>203698619.61399999</v>
      </c>
      <c r="G99" s="11">
        <f t="shared" si="4"/>
        <v>4.713215256077528</v>
      </c>
      <c r="H99" s="1">
        <f t="shared" si="5"/>
        <v>4.9092134345090625E-9</v>
      </c>
      <c r="I99"/>
      <c r="J99"/>
      <c r="K99" s="13"/>
      <c r="M99" s="13"/>
    </row>
    <row r="100" spans="1:13" x14ac:dyDescent="0.3">
      <c r="A100" s="1" t="s">
        <v>35</v>
      </c>
      <c r="B100" s="15">
        <v>5</v>
      </c>
      <c r="C100" s="16">
        <v>4.9750399999999999</v>
      </c>
      <c r="D100" s="11">
        <f>C100/J$6</f>
        <v>4.9838614347394889</v>
      </c>
      <c r="E100" s="1" t="s">
        <v>255</v>
      </c>
      <c r="F100" s="1">
        <v>236363048.97</v>
      </c>
      <c r="G100" s="11">
        <f t="shared" si="4"/>
        <v>3.0266187699596387</v>
      </c>
      <c r="H100" s="1">
        <f t="shared" si="5"/>
        <v>4.23077974479388E-9</v>
      </c>
      <c r="I100"/>
      <c r="J100"/>
      <c r="K100" s="13"/>
      <c r="M100" s="13"/>
    </row>
    <row r="101" spans="1:13" x14ac:dyDescent="0.3">
      <c r="A101" s="1" t="s">
        <v>50</v>
      </c>
      <c r="B101" s="15">
        <v>5</v>
      </c>
      <c r="C101" s="16">
        <v>5.0152599999999996</v>
      </c>
      <c r="D101" s="11">
        <f>C101/J$6</f>
        <v>5.0241527503681516</v>
      </c>
      <c r="E101" s="1" t="s">
        <v>256</v>
      </c>
      <c r="F101" s="1">
        <v>268597253.514</v>
      </c>
      <c r="G101" s="11">
        <f t="shared" si="4"/>
        <v>2.9943272024381589</v>
      </c>
      <c r="H101" s="1">
        <f t="shared" si="5"/>
        <v>3.7230462594729302E-9</v>
      </c>
      <c r="I101"/>
      <c r="J101"/>
      <c r="K101" s="13"/>
      <c r="M101" s="13"/>
    </row>
    <row r="102" spans="1:13" x14ac:dyDescent="0.3">
      <c r="A102" s="1" t="s">
        <v>65</v>
      </c>
      <c r="B102" s="15">
        <v>5</v>
      </c>
      <c r="C102" s="16">
        <v>4.98156</v>
      </c>
      <c r="D102" s="11">
        <f>C102/J$6</f>
        <v>4.9903929956022157</v>
      </c>
      <c r="E102" s="1" t="s">
        <v>257</v>
      </c>
      <c r="F102" s="1">
        <v>210978228.641</v>
      </c>
      <c r="G102" s="11">
        <f t="shared" si="4"/>
        <v>3.021348622780816</v>
      </c>
      <c r="H102" s="1">
        <f t="shared" si="5"/>
        <v>4.7398255566056406E-9</v>
      </c>
      <c r="I102"/>
      <c r="J102"/>
      <c r="K102" s="13"/>
      <c r="M102" s="13"/>
    </row>
    <row r="103" spans="1:13" x14ac:dyDescent="0.3">
      <c r="A103" s="1" t="s">
        <v>80</v>
      </c>
      <c r="B103" s="15">
        <v>5</v>
      </c>
      <c r="C103" s="16">
        <v>5.0057200000000002</v>
      </c>
      <c r="D103" s="11">
        <f>C103/J$6</f>
        <v>5.0145958346272907</v>
      </c>
      <c r="E103" s="1" t="s">
        <v>258</v>
      </c>
      <c r="F103" s="1">
        <v>229481481.01499999</v>
      </c>
      <c r="G103" s="11">
        <f t="shared" si="4"/>
        <v>3.0019396700774315</v>
      </c>
      <c r="H103" s="1">
        <f t="shared" si="5"/>
        <v>4.3576501056947392E-9</v>
      </c>
      <c r="I103"/>
      <c r="J103"/>
      <c r="K103" s="13"/>
      <c r="M103" s="13"/>
    </row>
    <row r="104" spans="1:13" x14ac:dyDescent="0.3">
      <c r="A104" s="1" t="s">
        <v>95</v>
      </c>
      <c r="B104" s="15">
        <v>5</v>
      </c>
      <c r="C104" s="16">
        <v>4.9868399999999999</v>
      </c>
      <c r="D104" s="11">
        <f>C104/J$6</f>
        <v>4.9956823577732585</v>
      </c>
      <c r="E104" s="1" t="s">
        <v>259</v>
      </c>
      <c r="F104" s="1">
        <v>236193958.07499999</v>
      </c>
      <c r="G104" s="11">
        <f t="shared" si="4"/>
        <v>3.0170908722357246</v>
      </c>
      <c r="H104" s="1">
        <f t="shared" si="5"/>
        <v>4.233808553572164E-9</v>
      </c>
      <c r="I104"/>
      <c r="J104"/>
      <c r="K104" s="13"/>
      <c r="M104" s="13"/>
    </row>
    <row r="105" spans="1:13" x14ac:dyDescent="0.3">
      <c r="A105" s="1" t="s">
        <v>110</v>
      </c>
      <c r="B105" s="15">
        <v>5</v>
      </c>
      <c r="C105" s="16">
        <v>4.9881399999999996</v>
      </c>
      <c r="D105" s="11">
        <f>C105/J$6</f>
        <v>4.9969846628532499</v>
      </c>
      <c r="E105" s="1" t="s">
        <v>260</v>
      </c>
      <c r="F105" s="1">
        <v>212248654.91600001</v>
      </c>
      <c r="G105" s="11">
        <f t="shared" si="4"/>
        <v>3.0160439452982475</v>
      </c>
      <c r="H105" s="1">
        <f t="shared" si="5"/>
        <v>4.7114550638531124E-9</v>
      </c>
      <c r="I105"/>
      <c r="J105"/>
      <c r="K105" s="13"/>
      <c r="M105" s="13"/>
    </row>
    <row r="106" spans="1:13" x14ac:dyDescent="0.3">
      <c r="A106" s="1" t="s">
        <v>125</v>
      </c>
      <c r="B106" s="15">
        <v>5</v>
      </c>
      <c r="C106" s="16">
        <v>4.9976500000000001</v>
      </c>
      <c r="D106" s="11">
        <f>C106/J$6</f>
        <v>5.0065115253999579</v>
      </c>
      <c r="E106" s="1" t="s">
        <v>261</v>
      </c>
      <c r="F106" s="1">
        <v>211287359.294</v>
      </c>
      <c r="G106" s="11">
        <f t="shared" si="4"/>
        <v>3.0084018379238242</v>
      </c>
      <c r="H106" s="1">
        <f t="shared" si="5"/>
        <v>4.7328908049275687E-9</v>
      </c>
      <c r="I106"/>
      <c r="J106"/>
      <c r="K106" s="13"/>
      <c r="M106" s="13"/>
    </row>
    <row r="107" spans="1:13" x14ac:dyDescent="0.3">
      <c r="A107" s="1" t="s">
        <v>140</v>
      </c>
      <c r="B107" s="15">
        <v>5</v>
      </c>
      <c r="C107" s="16">
        <v>5.0047199999999998</v>
      </c>
      <c r="D107" s="11">
        <f>C107/J$6</f>
        <v>5.0135940614888357</v>
      </c>
      <c r="E107" s="1" t="s">
        <v>262</v>
      </c>
      <c r="F107" s="1">
        <v>192947866.926</v>
      </c>
      <c r="G107" s="11">
        <f t="shared" si="4"/>
        <v>3.0027393031578189</v>
      </c>
      <c r="H107" s="1">
        <f t="shared" si="5"/>
        <v>5.1827471115994417E-9</v>
      </c>
      <c r="I107"/>
      <c r="J107"/>
      <c r="K107" s="13"/>
      <c r="M107" s="13"/>
    </row>
    <row r="108" spans="1:13" x14ac:dyDescent="0.3">
      <c r="A108" s="1" t="s">
        <v>155</v>
      </c>
      <c r="B108" s="15">
        <v>5</v>
      </c>
      <c r="C108" s="16">
        <v>5.01187</v>
      </c>
      <c r="D108" s="11">
        <f>C108/J$6</f>
        <v>5.0207567394287889</v>
      </c>
      <c r="E108" s="1" t="s">
        <v>263</v>
      </c>
      <c r="F108" s="1">
        <v>213556981.574</v>
      </c>
      <c r="G108" s="11">
        <f t="shared" si="4"/>
        <v>2.9970289423508594</v>
      </c>
      <c r="H108" s="1">
        <f t="shared" si="5"/>
        <v>4.6825910004421388E-9</v>
      </c>
      <c r="I108"/>
      <c r="J108"/>
      <c r="K108" s="13"/>
      <c r="M108" s="13"/>
    </row>
    <row r="109" spans="1:13" x14ac:dyDescent="0.3">
      <c r="A109" s="1" t="s">
        <v>170</v>
      </c>
      <c r="B109" s="15">
        <v>5</v>
      </c>
      <c r="C109" s="16">
        <v>5.0020300000000004</v>
      </c>
      <c r="D109" s="11">
        <f>C109/J$6</f>
        <v>5.0108992917463917</v>
      </c>
      <c r="E109" s="1" t="s">
        <v>264</v>
      </c>
      <c r="F109" s="1">
        <v>226098966.08199999</v>
      </c>
      <c r="G109" s="11">
        <f t="shared" si="4"/>
        <v>3.0048919029474033</v>
      </c>
      <c r="H109" s="1">
        <f t="shared" si="5"/>
        <v>4.4228419852098173E-9</v>
      </c>
      <c r="I109"/>
      <c r="J109"/>
      <c r="K109" s="13"/>
      <c r="M109" s="13"/>
    </row>
    <row r="110" spans="1:13" x14ac:dyDescent="0.3">
      <c r="A110" s="1" t="s">
        <v>36</v>
      </c>
      <c r="B110" s="1">
        <v>7</v>
      </c>
      <c r="C110" s="16">
        <v>7.03139</v>
      </c>
      <c r="D110" s="11">
        <f>C110/J$6</f>
        <v>7.0438576280015628</v>
      </c>
      <c r="E110" s="1" t="s">
        <v>265</v>
      </c>
      <c r="F110" s="1">
        <v>245712665.67899999</v>
      </c>
      <c r="G110" s="11">
        <f t="shared" si="4"/>
        <v>1.8490226605692475</v>
      </c>
      <c r="H110" s="1">
        <f t="shared" si="5"/>
        <v>4.0697942746932057E-9</v>
      </c>
      <c r="I110"/>
      <c r="J110"/>
      <c r="K110" s="13"/>
      <c r="M110" s="13"/>
    </row>
    <row r="111" spans="1:13" x14ac:dyDescent="0.3">
      <c r="A111" s="1" t="s">
        <v>51</v>
      </c>
      <c r="B111" s="1">
        <v>7</v>
      </c>
      <c r="C111" s="16">
        <v>7.0155900000000004</v>
      </c>
      <c r="D111" s="11">
        <f>C111/J$6</f>
        <v>7.0280296124139738</v>
      </c>
      <c r="E111" s="1" t="s">
        <v>266</v>
      </c>
      <c r="F111" s="1">
        <v>223712941.32100001</v>
      </c>
      <c r="G111" s="11">
        <f t="shared" si="4"/>
        <v>1.8554390215648289</v>
      </c>
      <c r="H111" s="1">
        <f t="shared" si="5"/>
        <v>4.4700140908036492E-9</v>
      </c>
      <c r="I111"/>
      <c r="J111"/>
      <c r="K111" s="13"/>
      <c r="M111" s="13"/>
    </row>
    <row r="112" spans="1:13" x14ac:dyDescent="0.3">
      <c r="A112" s="1" t="s">
        <v>66</v>
      </c>
      <c r="B112" s="1">
        <v>7</v>
      </c>
      <c r="C112" s="16">
        <v>7.0258799999999999</v>
      </c>
      <c r="D112" s="11">
        <f>C112/J$6</f>
        <v>7.038337858008676</v>
      </c>
      <c r="E112" s="1" t="s">
        <v>267</v>
      </c>
      <c r="F112" s="1">
        <v>266731911.5</v>
      </c>
      <c r="G112" s="11">
        <f t="shared" si="4"/>
        <v>1.8512569877794667</v>
      </c>
      <c r="H112" s="1">
        <f t="shared" si="5"/>
        <v>3.7490827189606821E-9</v>
      </c>
      <c r="I112"/>
      <c r="J112"/>
      <c r="K112" s="13"/>
      <c r="M112" s="13"/>
    </row>
    <row r="113" spans="1:16" x14ac:dyDescent="0.3">
      <c r="A113" s="1" t="s">
        <v>81</v>
      </c>
      <c r="B113" s="1">
        <v>7</v>
      </c>
      <c r="C113" s="16">
        <v>6.9845300000000003</v>
      </c>
      <c r="D113" s="11">
        <f>C113/J$6</f>
        <v>6.9969145387335594</v>
      </c>
      <c r="E113" s="1" t="s">
        <v>268</v>
      </c>
      <c r="F113" s="1">
        <v>231866092.25600001</v>
      </c>
      <c r="G113" s="11">
        <f t="shared" si="4"/>
        <v>1.868137075121733</v>
      </c>
      <c r="H113" s="1">
        <f t="shared" si="5"/>
        <v>4.3128341460808095E-9</v>
      </c>
      <c r="I113"/>
      <c r="J113"/>
      <c r="K113" s="13"/>
      <c r="M113" s="13"/>
    </row>
    <row r="114" spans="1:16" x14ac:dyDescent="0.3">
      <c r="A114" s="1" t="s">
        <v>96</v>
      </c>
      <c r="B114" s="1">
        <v>7</v>
      </c>
      <c r="C114" s="16">
        <v>6.9562900000000001</v>
      </c>
      <c r="D114" s="11">
        <f>C114/J$6</f>
        <v>6.9686244653035878</v>
      </c>
      <c r="E114" s="1" t="s">
        <v>269</v>
      </c>
      <c r="F114" s="1">
        <v>238971301.80199999</v>
      </c>
      <c r="G114" s="11">
        <f t="shared" si="4"/>
        <v>1.8797806654552929</v>
      </c>
      <c r="H114" s="1">
        <f t="shared" si="5"/>
        <v>4.1846028893818869E-9</v>
      </c>
      <c r="I114"/>
      <c r="J114"/>
      <c r="K114" s="13"/>
      <c r="M114" s="13"/>
      <c r="O114"/>
      <c r="P114"/>
    </row>
    <row r="115" spans="1:16" x14ac:dyDescent="0.3">
      <c r="A115" s="1" t="s">
        <v>111</v>
      </c>
      <c r="B115" s="1">
        <v>7</v>
      </c>
      <c r="C115" s="16">
        <v>6.9588700000000001</v>
      </c>
      <c r="D115" s="11">
        <f>C115/J$6</f>
        <v>6.9712090400008018</v>
      </c>
      <c r="E115" s="1" t="s">
        <v>270</v>
      </c>
      <c r="F115" s="1">
        <v>242007394.52900001</v>
      </c>
      <c r="G115" s="11">
        <f t="shared" si="4"/>
        <v>1.8787129872091304</v>
      </c>
      <c r="H115" s="1">
        <f t="shared" si="5"/>
        <v>4.1321051447465956E-9</v>
      </c>
      <c r="I115"/>
      <c r="J115"/>
      <c r="K115" s="13"/>
      <c r="M115" s="13"/>
      <c r="O115"/>
      <c r="P115"/>
    </row>
    <row r="116" spans="1:16" x14ac:dyDescent="0.3">
      <c r="A116" s="1" t="s">
        <v>126</v>
      </c>
      <c r="B116" s="1">
        <v>7</v>
      </c>
      <c r="C116" s="16">
        <v>6.9942599999999997</v>
      </c>
      <c r="D116" s="11">
        <f>C116/J$6</f>
        <v>7.0066617913707265</v>
      </c>
      <c r="E116" s="1" t="s">
        <v>271</v>
      </c>
      <c r="F116" s="1">
        <v>241989021.39500001</v>
      </c>
      <c r="G116" s="11">
        <f t="shared" si="4"/>
        <v>1.8641470928018118</v>
      </c>
      <c r="H116" s="1">
        <f t="shared" si="5"/>
        <v>4.1324188768369557E-9</v>
      </c>
      <c r="I116"/>
      <c r="J116"/>
      <c r="K116" s="13"/>
      <c r="M116" s="13"/>
    </row>
    <row r="117" spans="1:16" x14ac:dyDescent="0.3">
      <c r="A117" s="1" t="s">
        <v>141</v>
      </c>
      <c r="B117" s="1">
        <v>7</v>
      </c>
      <c r="C117" s="16">
        <v>6.9463200000000001</v>
      </c>
      <c r="D117" s="11">
        <f>C117/J$6</f>
        <v>6.9586367871131909</v>
      </c>
      <c r="E117" s="1" t="s">
        <v>272</v>
      </c>
      <c r="F117" s="1">
        <v>253238828.118</v>
      </c>
      <c r="G117" s="11">
        <f t="shared" si="4"/>
        <v>1.8839139926320698</v>
      </c>
      <c r="H117" s="1">
        <f t="shared" si="5"/>
        <v>3.9488415241521993E-9</v>
      </c>
      <c r="I117"/>
      <c r="J117"/>
      <c r="K117" s="13"/>
      <c r="M117" s="13"/>
    </row>
    <row r="118" spans="1:16" x14ac:dyDescent="0.3">
      <c r="A118" s="1" t="s">
        <v>156</v>
      </c>
      <c r="B118" s="1">
        <v>7</v>
      </c>
      <c r="C118" s="16">
        <v>6.96828</v>
      </c>
      <c r="D118" s="11">
        <f>C118/J$6</f>
        <v>6.9806357252336637</v>
      </c>
      <c r="E118" s="1" t="s">
        <v>273</v>
      </c>
      <c r="F118" s="1">
        <v>248934403.81200001</v>
      </c>
      <c r="G118" s="11">
        <f t="shared" si="4"/>
        <v>1.8748255588610101</v>
      </c>
      <c r="H118" s="1">
        <f t="shared" si="5"/>
        <v>4.0171225217837665E-9</v>
      </c>
      <c r="I118"/>
      <c r="J118"/>
      <c r="K118" s="13"/>
      <c r="M118" s="13"/>
    </row>
    <row r="119" spans="1:16" x14ac:dyDescent="0.3">
      <c r="A119" s="1" t="s">
        <v>171</v>
      </c>
      <c r="B119" s="1">
        <v>7</v>
      </c>
      <c r="C119" s="16">
        <v>6.9851400000000003</v>
      </c>
      <c r="D119" s="11">
        <f>C119/J$6</f>
        <v>6.997525620348017</v>
      </c>
      <c r="E119" s="1" t="s">
        <v>274</v>
      </c>
      <c r="F119" s="1">
        <v>250404188.167</v>
      </c>
      <c r="G119" s="11">
        <f t="shared" si="4"/>
        <v>1.8678866057516381</v>
      </c>
      <c r="H119" s="1">
        <f t="shared" si="5"/>
        <v>3.993543428007994E-9</v>
      </c>
      <c r="I119"/>
      <c r="J119"/>
      <c r="K119" s="13"/>
      <c r="M119" s="13"/>
    </row>
    <row r="120" spans="1:16" x14ac:dyDescent="0.3">
      <c r="A120" s="1" t="s">
        <v>37</v>
      </c>
      <c r="B120" s="1">
        <v>10</v>
      </c>
      <c r="C120" s="17">
        <v>10.029999999999999</v>
      </c>
      <c r="D120" s="11">
        <f>C120/J$6</f>
        <v>10.047784578704306</v>
      </c>
      <c r="E120" s="1" t="s">
        <v>275</v>
      </c>
      <c r="F120" s="1">
        <v>218098812.13499999</v>
      </c>
      <c r="G120" s="11">
        <f t="shared" si="4"/>
        <v>0.99726714310069808</v>
      </c>
      <c r="H120" s="1">
        <f t="shared" si="5"/>
        <v>4.5850777003820385E-9</v>
      </c>
      <c r="I120"/>
      <c r="J120"/>
      <c r="K120" s="13"/>
      <c r="M120" s="13"/>
    </row>
    <row r="121" spans="1:16" x14ac:dyDescent="0.3">
      <c r="A121" s="1" t="s">
        <v>52</v>
      </c>
      <c r="B121" s="1">
        <v>10</v>
      </c>
      <c r="C121" s="17">
        <v>10.02</v>
      </c>
      <c r="D121" s="11">
        <f>C121/J$6</f>
        <v>10.037766847319755</v>
      </c>
      <c r="E121" s="1" t="s">
        <v>276</v>
      </c>
      <c r="F121" s="1">
        <v>222811068.949</v>
      </c>
      <c r="G121" s="11">
        <f t="shared" si="4"/>
        <v>0.99926042368263501</v>
      </c>
      <c r="H121" s="1">
        <f t="shared" si="5"/>
        <v>4.4881073670038064E-9</v>
      </c>
      <c r="I121"/>
      <c r="J121"/>
      <c r="K121" s="13"/>
      <c r="M121" s="13"/>
      <c r="N121" s="13"/>
    </row>
    <row r="122" spans="1:16" x14ac:dyDescent="0.3">
      <c r="A122" s="1" t="s">
        <v>67</v>
      </c>
      <c r="B122" s="1">
        <v>10</v>
      </c>
      <c r="C122" s="17">
        <v>10.039999999999999</v>
      </c>
      <c r="D122" s="11">
        <f>C122/J$6</f>
        <v>10.057802310088857</v>
      </c>
      <c r="E122" s="1" t="s">
        <v>277</v>
      </c>
      <c r="F122" s="1">
        <v>270517890.84600002</v>
      </c>
      <c r="G122" s="11">
        <f t="shared" si="4"/>
        <v>0.99527783319721141</v>
      </c>
      <c r="H122" s="1">
        <f t="shared" si="5"/>
        <v>3.6966131773121E-9</v>
      </c>
      <c r="I122"/>
      <c r="J122"/>
      <c r="K122" s="13"/>
      <c r="M122" s="13"/>
      <c r="N122" s="13"/>
    </row>
    <row r="123" spans="1:16" x14ac:dyDescent="0.3">
      <c r="A123" s="1" t="s">
        <v>82</v>
      </c>
      <c r="B123" s="1">
        <v>10</v>
      </c>
      <c r="C123" s="17">
        <v>10.01</v>
      </c>
      <c r="D123" s="11">
        <f>C123/J$6</f>
        <v>10.027749115935206</v>
      </c>
      <c r="E123" s="1" t="s">
        <v>278</v>
      </c>
      <c r="F123" s="1">
        <v>269983666.52700001</v>
      </c>
      <c r="G123" s="11">
        <f t="shared" si="4"/>
        <v>1.0012576868431566</v>
      </c>
      <c r="H123" s="1">
        <f t="shared" si="5"/>
        <v>3.7039277703860425E-9</v>
      </c>
      <c r="I123"/>
      <c r="J123"/>
      <c r="K123" s="13"/>
      <c r="M123" s="13"/>
    </row>
    <row r="124" spans="1:16" x14ac:dyDescent="0.3">
      <c r="A124" s="1" t="s">
        <v>97</v>
      </c>
      <c r="B124" s="1">
        <v>10</v>
      </c>
      <c r="C124" s="17">
        <v>10.01</v>
      </c>
      <c r="D124" s="11">
        <f>C124/J$6</f>
        <v>10.027749115935206</v>
      </c>
      <c r="E124" s="1" t="s">
        <v>279</v>
      </c>
      <c r="F124" s="1">
        <v>242108077.96200001</v>
      </c>
      <c r="G124" s="11">
        <f t="shared" si="4"/>
        <v>1.0012576868431566</v>
      </c>
      <c r="H124" s="1">
        <f t="shared" si="5"/>
        <v>4.1303867612255163E-9</v>
      </c>
      <c r="I124"/>
      <c r="J124"/>
      <c r="K124" s="13"/>
      <c r="M124" s="13"/>
    </row>
    <row r="125" spans="1:16" x14ac:dyDescent="0.3">
      <c r="A125" s="1" t="s">
        <v>112</v>
      </c>
      <c r="B125" s="1">
        <v>10</v>
      </c>
      <c r="C125" s="17">
        <v>10.01</v>
      </c>
      <c r="D125" s="11">
        <f>C125/J$6</f>
        <v>10.027749115935206</v>
      </c>
      <c r="E125" s="1" t="s">
        <v>280</v>
      </c>
      <c r="F125" s="1">
        <v>230786700.692</v>
      </c>
      <c r="G125" s="11">
        <f t="shared" si="4"/>
        <v>1.0012576868431566</v>
      </c>
      <c r="H125" s="1">
        <f t="shared" si="5"/>
        <v>4.3330053118379884E-9</v>
      </c>
      <c r="I125"/>
      <c r="J125" s="18"/>
      <c r="K125" s="13"/>
      <c r="M125" s="13"/>
      <c r="N125" s="13"/>
    </row>
    <row r="126" spans="1:16" x14ac:dyDescent="0.3">
      <c r="A126" s="1" t="s">
        <v>127</v>
      </c>
      <c r="B126" s="1">
        <v>10</v>
      </c>
      <c r="C126" s="17">
        <v>10.029999999999999</v>
      </c>
      <c r="D126" s="11">
        <f>C126/J$6</f>
        <v>10.047784578704306</v>
      </c>
      <c r="E126" s="1" t="s">
        <v>281</v>
      </c>
      <c r="F126" s="1">
        <v>275163470.22799999</v>
      </c>
      <c r="G126" s="11">
        <f t="shared" si="4"/>
        <v>0.99726714310069808</v>
      </c>
      <c r="H126" s="1">
        <f t="shared" si="5"/>
        <v>3.6342033307379128E-9</v>
      </c>
      <c r="I126"/>
      <c r="J126"/>
      <c r="K126" s="13"/>
      <c r="M126" s="13"/>
    </row>
    <row r="127" spans="1:16" x14ac:dyDescent="0.3">
      <c r="A127" s="1" t="s">
        <v>142</v>
      </c>
      <c r="B127" s="1">
        <v>10</v>
      </c>
      <c r="C127" s="17">
        <v>10.050000000000001</v>
      </c>
      <c r="D127" s="11">
        <f>C127/J$6</f>
        <v>10.067820041473409</v>
      </c>
      <c r="E127" s="1" t="s">
        <v>282</v>
      </c>
      <c r="F127" s="1">
        <v>243085518.632</v>
      </c>
      <c r="G127" s="11">
        <f t="shared" si="4"/>
        <v>0.99329248211940291</v>
      </c>
      <c r="H127" s="1">
        <f t="shared" si="5"/>
        <v>4.1137785814130318E-9</v>
      </c>
      <c r="I127"/>
      <c r="J127"/>
      <c r="K127" s="13"/>
      <c r="M127" s="13"/>
    </row>
    <row r="128" spans="1:16" x14ac:dyDescent="0.3">
      <c r="A128" s="1" t="s">
        <v>157</v>
      </c>
      <c r="B128" s="1">
        <v>10</v>
      </c>
      <c r="C128" s="17">
        <v>10.01</v>
      </c>
      <c r="D128" s="11">
        <f>C128/J$6</f>
        <v>10.027749115935206</v>
      </c>
      <c r="E128" s="1" t="s">
        <v>283</v>
      </c>
      <c r="F128" s="1">
        <v>232970448.252</v>
      </c>
      <c r="G128" s="11">
        <f t="shared" si="4"/>
        <v>1.0012576868431566</v>
      </c>
      <c r="H128" s="1">
        <f t="shared" si="5"/>
        <v>4.2923899039689266E-9</v>
      </c>
      <c r="I128"/>
      <c r="J128"/>
      <c r="K128" s="13"/>
      <c r="M128" s="13"/>
    </row>
    <row r="129" spans="1:13" x14ac:dyDescent="0.3">
      <c r="A129" s="1" t="s">
        <v>172</v>
      </c>
      <c r="B129" s="1">
        <v>10</v>
      </c>
      <c r="C129" s="17">
        <v>10.08</v>
      </c>
      <c r="D129" s="11">
        <f>C129/J$6</f>
        <v>10.097873235627061</v>
      </c>
      <c r="E129" s="1" t="s">
        <v>284</v>
      </c>
      <c r="F129" s="1">
        <v>232576173.16999999</v>
      </c>
      <c r="G129" s="11">
        <f t="shared" si="4"/>
        <v>0.98736006401785703</v>
      </c>
      <c r="H129" s="1">
        <f t="shared" si="5"/>
        <v>4.2996665839413257E-9</v>
      </c>
      <c r="I129"/>
      <c r="J129"/>
      <c r="K129" s="13"/>
      <c r="M129" s="13"/>
    </row>
    <row r="130" spans="1:13" x14ac:dyDescent="0.3">
      <c r="A130" s="1" t="s">
        <v>38</v>
      </c>
      <c r="B130" s="1">
        <v>13</v>
      </c>
      <c r="C130" s="16">
        <v>12.770390000000001</v>
      </c>
      <c r="D130" s="11">
        <f>C130/J$6</f>
        <v>12.793033669595184</v>
      </c>
      <c r="E130" s="1" t="s">
        <v>285</v>
      </c>
      <c r="F130" s="1">
        <v>240986833.63499999</v>
      </c>
      <c r="G130" s="11">
        <f t="shared" si="4"/>
        <v>0.56867483650068629</v>
      </c>
      <c r="H130" s="1">
        <f t="shared" si="5"/>
        <v>4.1496042954554337E-9</v>
      </c>
      <c r="I130"/>
      <c r="J130"/>
      <c r="K130" s="13"/>
      <c r="M130" s="13"/>
    </row>
    <row r="131" spans="1:13" x14ac:dyDescent="0.3">
      <c r="A131" s="1" t="s">
        <v>53</v>
      </c>
      <c r="B131" s="1">
        <v>13</v>
      </c>
      <c r="C131" s="16">
        <v>12.85646</v>
      </c>
      <c r="D131" s="11">
        <f>C131/J$6</f>
        <v>12.879256283622011</v>
      </c>
      <c r="E131" s="1" t="s">
        <v>286</v>
      </c>
      <c r="F131" s="1">
        <v>257115662.336</v>
      </c>
      <c r="G131" s="11">
        <f t="shared" si="4"/>
        <v>0.55817304649180266</v>
      </c>
      <c r="H131" s="1">
        <f t="shared" si="5"/>
        <v>3.8893002118758336E-9</v>
      </c>
      <c r="I131"/>
      <c r="J131"/>
      <c r="K131" s="13"/>
      <c r="M131" s="13"/>
    </row>
    <row r="132" spans="1:13" x14ac:dyDescent="0.3">
      <c r="A132" s="1" t="s">
        <v>68</v>
      </c>
      <c r="B132" s="1">
        <v>13</v>
      </c>
      <c r="C132" s="16">
        <v>12.92967</v>
      </c>
      <c r="D132" s="11">
        <f>C132/J$6</f>
        <v>12.952596095088307</v>
      </c>
      <c r="E132" s="1" t="s">
        <v>287</v>
      </c>
      <c r="F132" s="1">
        <v>229370092.44800001</v>
      </c>
      <c r="G132" s="11">
        <f t="shared" si="4"/>
        <v>0.54935040455788897</v>
      </c>
      <c r="H132" s="1">
        <f t="shared" si="5"/>
        <v>4.3597663031273695E-9</v>
      </c>
      <c r="I132"/>
      <c r="J132"/>
      <c r="K132" s="13"/>
      <c r="M132" s="13"/>
    </row>
    <row r="133" spans="1:13" x14ac:dyDescent="0.3">
      <c r="A133" s="1" t="s">
        <v>83</v>
      </c>
      <c r="B133" s="1">
        <v>13</v>
      </c>
      <c r="C133" s="16">
        <v>12.735099999999999</v>
      </c>
      <c r="D133" s="11">
        <f>C133/J$6</f>
        <v>12.757681095539104</v>
      </c>
      <c r="E133" s="1" t="s">
        <v>288</v>
      </c>
      <c r="F133" s="1">
        <v>274647254.27700001</v>
      </c>
      <c r="G133" s="11">
        <f t="shared" si="4"/>
        <v>0.57302176231831725</v>
      </c>
      <c r="H133" s="1">
        <f t="shared" si="5"/>
        <v>3.6410340333911859E-9</v>
      </c>
      <c r="I133"/>
      <c r="J133"/>
      <c r="K133" s="13"/>
      <c r="M133" s="13"/>
    </row>
    <row r="134" spans="1:13" x14ac:dyDescent="0.3">
      <c r="A134" s="1" t="s">
        <v>98</v>
      </c>
      <c r="B134" s="1">
        <v>13</v>
      </c>
      <c r="C134" s="16">
        <v>12.858230000000001</v>
      </c>
      <c r="D134" s="11">
        <f>C134/J$6</f>
        <v>12.881029422077077</v>
      </c>
      <c r="E134" s="1" t="s">
        <v>289</v>
      </c>
      <c r="F134" s="1">
        <v>293536403.14499998</v>
      </c>
      <c r="G134" s="11">
        <f t="shared" si="4"/>
        <v>0.55795855613875311</v>
      </c>
      <c r="H134" s="1">
        <f t="shared" si="5"/>
        <v>3.4067324845771305E-9</v>
      </c>
      <c r="I134"/>
      <c r="J134"/>
      <c r="K134" s="13"/>
      <c r="M134" s="13"/>
    </row>
    <row r="135" spans="1:13" x14ac:dyDescent="0.3">
      <c r="A135" s="1" t="s">
        <v>113</v>
      </c>
      <c r="B135" s="1">
        <v>13</v>
      </c>
      <c r="C135" s="16">
        <v>12.87979</v>
      </c>
      <c r="D135" s="11">
        <f>C135/J$6</f>
        <v>12.902627650942168</v>
      </c>
      <c r="E135" s="1" t="s">
        <v>290</v>
      </c>
      <c r="F135" s="1">
        <v>235642133.537</v>
      </c>
      <c r="G135" s="11">
        <f t="shared" si="4"/>
        <v>0.55535062646984146</v>
      </c>
      <c r="H135" s="1">
        <f t="shared" si="5"/>
        <v>4.243723246729907E-9</v>
      </c>
      <c r="I135"/>
      <c r="J135"/>
      <c r="K135" s="13"/>
      <c r="M135" s="13"/>
    </row>
    <row r="136" spans="1:13" x14ac:dyDescent="0.3">
      <c r="A136" s="1" t="s">
        <v>128</v>
      </c>
      <c r="B136" s="1">
        <v>13</v>
      </c>
      <c r="C136" s="16">
        <v>12.91625</v>
      </c>
      <c r="D136" s="11">
        <f>C136/J$6</f>
        <v>12.939152299570241</v>
      </c>
      <c r="E136" s="1" t="s">
        <v>291</v>
      </c>
      <c r="F136" s="1">
        <v>253788426.57800001</v>
      </c>
      <c r="G136" s="11">
        <f t="shared" si="4"/>
        <v>0.55096018157747018</v>
      </c>
      <c r="H136" s="1">
        <f t="shared" si="5"/>
        <v>3.9402900025177366E-9</v>
      </c>
      <c r="I136"/>
      <c r="J136"/>
      <c r="K136" s="13"/>
      <c r="M136" s="13"/>
    </row>
    <row r="137" spans="1:13" x14ac:dyDescent="0.3">
      <c r="A137" s="1" t="s">
        <v>143</v>
      </c>
      <c r="B137" s="1">
        <v>13</v>
      </c>
      <c r="C137" s="16">
        <v>12.955880000000001</v>
      </c>
      <c r="D137" s="11">
        <f>C137/J$6</f>
        <v>12.978852569047215</v>
      </c>
      <c r="E137" s="1" t="s">
        <v>292</v>
      </c>
      <c r="F137" s="1">
        <v>222400297.08000001</v>
      </c>
      <c r="G137" s="11">
        <f t="shared" si="4"/>
        <v>0.54621603822357101</v>
      </c>
      <c r="H137" s="1">
        <f t="shared" si="5"/>
        <v>4.4963968714497182E-9</v>
      </c>
      <c r="I137"/>
      <c r="J137"/>
      <c r="K137" s="13"/>
      <c r="M137" s="13"/>
    </row>
    <row r="138" spans="1:13" x14ac:dyDescent="0.3">
      <c r="A138" s="1" t="s">
        <v>158</v>
      </c>
      <c r="B138" s="1">
        <v>13</v>
      </c>
      <c r="C138" s="16">
        <v>12.836209999999999</v>
      </c>
      <c r="D138" s="11">
        <f>C138/J$6</f>
        <v>12.858970377568296</v>
      </c>
      <c r="E138" s="1" t="s">
        <v>293</v>
      </c>
      <c r="F138" s="1">
        <v>243136247.65200001</v>
      </c>
      <c r="G138" s="11">
        <f t="shared" si="4"/>
        <v>0.56063117114007954</v>
      </c>
      <c r="H138" s="1">
        <f t="shared" si="5"/>
        <v>4.1129202644901235E-9</v>
      </c>
      <c r="I138"/>
      <c r="J138"/>
      <c r="K138" s="13"/>
      <c r="M138" s="13"/>
    </row>
    <row r="139" spans="1:13" x14ac:dyDescent="0.3">
      <c r="A139" s="1" t="s">
        <v>173</v>
      </c>
      <c r="B139" s="1">
        <v>13</v>
      </c>
      <c r="C139" s="16">
        <v>12.93131</v>
      </c>
      <c r="D139" s="11">
        <f>C139/J$6</f>
        <v>12.954239003035372</v>
      </c>
      <c r="E139" s="1" t="s">
        <v>294</v>
      </c>
      <c r="F139" s="1">
        <v>252155875.82100001</v>
      </c>
      <c r="G139" s="11">
        <f t="shared" ref="G139:G149" si="6">(H$3-D139)/D139</f>
        <v>0.54915390979722867</v>
      </c>
      <c r="H139" s="1">
        <f t="shared" ref="H139:H149" si="7">1/F139</f>
        <v>3.965800902890236E-9</v>
      </c>
      <c r="I139"/>
      <c r="J139"/>
      <c r="K139" s="13"/>
      <c r="M139" s="13"/>
    </row>
    <row r="140" spans="1:13" x14ac:dyDescent="0.3">
      <c r="A140" s="1" t="s">
        <v>39</v>
      </c>
      <c r="B140" s="1">
        <v>15</v>
      </c>
      <c r="C140" s="17">
        <v>15</v>
      </c>
      <c r="D140" s="11">
        <f>C140/J$6</f>
        <v>15.026597076825983</v>
      </c>
      <c r="E140" s="1" t="s">
        <v>295</v>
      </c>
      <c r="F140" s="1">
        <v>230115010.74000001</v>
      </c>
      <c r="G140" s="11">
        <f t="shared" si="6"/>
        <v>0.33550596301999996</v>
      </c>
      <c r="H140" s="1">
        <f t="shared" si="7"/>
        <v>4.3456530575046655E-9</v>
      </c>
      <c r="I140"/>
      <c r="J140"/>
      <c r="K140" s="13"/>
      <c r="M140" s="13"/>
    </row>
    <row r="141" spans="1:13" x14ac:dyDescent="0.3">
      <c r="A141" s="1" t="s">
        <v>54</v>
      </c>
      <c r="B141" s="1">
        <v>15</v>
      </c>
      <c r="C141" s="17">
        <v>14.96</v>
      </c>
      <c r="D141" s="11">
        <f>C141/J$6</f>
        <v>14.98652615128778</v>
      </c>
      <c r="E141" s="1" t="s">
        <v>296</v>
      </c>
      <c r="F141" s="1">
        <v>229010921.30700001</v>
      </c>
      <c r="G141" s="11">
        <f t="shared" si="6"/>
        <v>0.339076834578877</v>
      </c>
      <c r="H141" s="1">
        <f t="shared" si="7"/>
        <v>4.3666039780672844E-9</v>
      </c>
      <c r="I141"/>
      <c r="J141"/>
      <c r="K141" s="13"/>
      <c r="M141" s="13"/>
    </row>
    <row r="142" spans="1:13" x14ac:dyDescent="0.3">
      <c r="A142" s="1" t="s">
        <v>69</v>
      </c>
      <c r="B142" s="1">
        <v>15</v>
      </c>
      <c r="C142" s="17">
        <v>15.05</v>
      </c>
      <c r="D142" s="11">
        <f>C142/J$6</f>
        <v>15.076685733748736</v>
      </c>
      <c r="E142" s="1" t="s">
        <v>297</v>
      </c>
      <c r="F142" s="1">
        <v>247054338.77700001</v>
      </c>
      <c r="G142" s="11">
        <f t="shared" si="6"/>
        <v>0.33106906613289039</v>
      </c>
      <c r="H142" s="1">
        <f t="shared" si="7"/>
        <v>4.0476925236380298E-9</v>
      </c>
      <c r="I142"/>
      <c r="J142"/>
      <c r="K142" s="13"/>
      <c r="M142" s="13"/>
    </row>
    <row r="143" spans="1:13" x14ac:dyDescent="0.3">
      <c r="A143" s="1" t="s">
        <v>84</v>
      </c>
      <c r="B143" s="1">
        <v>15</v>
      </c>
      <c r="C143" s="17">
        <v>14.96</v>
      </c>
      <c r="D143" s="11">
        <f>C143/J$6</f>
        <v>14.98652615128778</v>
      </c>
      <c r="E143" s="1" t="s">
        <v>298</v>
      </c>
      <c r="F143" s="1">
        <v>235583328.42300001</v>
      </c>
      <c r="G143" s="11">
        <f t="shared" si="6"/>
        <v>0.339076834578877</v>
      </c>
      <c r="H143" s="1">
        <f t="shared" si="7"/>
        <v>4.2447825433744482E-9</v>
      </c>
      <c r="I143"/>
      <c r="J143"/>
      <c r="K143" s="13"/>
      <c r="M143" s="13"/>
    </row>
    <row r="144" spans="1:13" x14ac:dyDescent="0.3">
      <c r="A144" s="1" t="s">
        <v>99</v>
      </c>
      <c r="B144" s="1">
        <v>15</v>
      </c>
      <c r="C144" s="17">
        <v>14.98</v>
      </c>
      <c r="D144" s="11">
        <f>C144/J$6</f>
        <v>15.006561614056881</v>
      </c>
      <c r="E144" s="1" t="s">
        <v>299</v>
      </c>
      <c r="F144" s="1">
        <v>230099233.178</v>
      </c>
      <c r="G144" s="11">
        <f t="shared" si="6"/>
        <v>0.33728901504005337</v>
      </c>
      <c r="H144" s="1">
        <f t="shared" si="7"/>
        <v>4.3459510324678951E-9</v>
      </c>
      <c r="I144"/>
      <c r="J144"/>
      <c r="K144" s="13"/>
      <c r="M144" s="13"/>
    </row>
    <row r="145" spans="1:13" x14ac:dyDescent="0.3">
      <c r="A145" s="1" t="s">
        <v>114</v>
      </c>
      <c r="B145" s="1">
        <v>15</v>
      </c>
      <c r="C145" s="17">
        <v>15.02</v>
      </c>
      <c r="D145" s="11">
        <f>C145/J$6</f>
        <v>15.046632539595084</v>
      </c>
      <c r="E145" s="1" t="s">
        <v>300</v>
      </c>
      <c r="F145" s="1">
        <v>248255520.68000001</v>
      </c>
      <c r="G145" s="11">
        <f t="shared" si="6"/>
        <v>0.3337276594740346</v>
      </c>
      <c r="H145" s="1">
        <f t="shared" si="7"/>
        <v>4.0281078030445675E-9</v>
      </c>
      <c r="I145"/>
      <c r="J145"/>
      <c r="K145" s="13"/>
      <c r="M145" s="13"/>
    </row>
    <row r="146" spans="1:13" x14ac:dyDescent="0.3">
      <c r="A146" s="1" t="s">
        <v>129</v>
      </c>
      <c r="B146" s="1">
        <v>15</v>
      </c>
      <c r="C146" s="16">
        <v>15.128830000000001</v>
      </c>
      <c r="D146" s="11">
        <f>C146/J$6</f>
        <v>15.155655510253149</v>
      </c>
      <c r="E146" s="1" t="s">
        <v>301</v>
      </c>
      <c r="F146" s="1">
        <v>234368872.41</v>
      </c>
      <c r="G146" s="11">
        <f t="shared" si="6"/>
        <v>0.3241334224325344</v>
      </c>
      <c r="H146" s="1">
        <f t="shared" si="7"/>
        <v>4.2667782189548659E-9</v>
      </c>
      <c r="I146"/>
      <c r="J146"/>
      <c r="K146" s="13"/>
      <c r="M146" s="13"/>
    </row>
    <row r="147" spans="1:13" x14ac:dyDescent="0.3">
      <c r="A147" s="1" t="s">
        <v>144</v>
      </c>
      <c r="B147" s="1">
        <v>15</v>
      </c>
      <c r="C147" s="16">
        <v>15.00296</v>
      </c>
      <c r="D147" s="11">
        <f>C147/J$6</f>
        <v>15.02956232531581</v>
      </c>
      <c r="E147" s="1" t="s">
        <v>302</v>
      </c>
      <c r="F147" s="1">
        <v>227849796.34599999</v>
      </c>
      <c r="G147" s="11">
        <f t="shared" si="6"/>
        <v>0.33524247517156608</v>
      </c>
      <c r="H147" s="1">
        <f t="shared" si="7"/>
        <v>4.3888562379114693E-9</v>
      </c>
      <c r="I147"/>
      <c r="J147"/>
      <c r="K147" s="13"/>
      <c r="M147" s="13"/>
    </row>
    <row r="148" spans="1:13" x14ac:dyDescent="0.3">
      <c r="A148" s="1" t="s">
        <v>159</v>
      </c>
      <c r="B148" s="1">
        <v>15</v>
      </c>
      <c r="C148" s="16">
        <v>14.880409999999999</v>
      </c>
      <c r="D148" s="11">
        <f>C148/J$6</f>
        <v>14.906795027198141</v>
      </c>
      <c r="E148" s="1" t="s">
        <v>303</v>
      </c>
      <c r="F148" s="1">
        <v>220256272.15200001</v>
      </c>
      <c r="G148" s="11">
        <f t="shared" si="6"/>
        <v>0.3462390784460912</v>
      </c>
      <c r="H148" s="1">
        <f t="shared" si="7"/>
        <v>4.5401658269685724E-9</v>
      </c>
      <c r="I148"/>
      <c r="J148"/>
      <c r="K148" s="13"/>
      <c r="M148" s="13"/>
    </row>
    <row r="149" spans="1:13" x14ac:dyDescent="0.3">
      <c r="A149" s="1" t="s">
        <v>174</v>
      </c>
      <c r="B149" s="1">
        <v>15</v>
      </c>
      <c r="C149" s="16">
        <v>14.85749</v>
      </c>
      <c r="D149" s="11">
        <f>C149/J$6</f>
        <v>14.883834386864752</v>
      </c>
      <c r="E149" s="1" t="s">
        <v>304</v>
      </c>
      <c r="F149" s="1">
        <v>243317737.41299999</v>
      </c>
      <c r="G149" s="11">
        <f t="shared" si="6"/>
        <v>0.34831586259186437</v>
      </c>
      <c r="H149" s="1">
        <f t="shared" si="7"/>
        <v>4.1098524531429085E-9</v>
      </c>
      <c r="I149"/>
      <c r="J149"/>
      <c r="K149" s="13"/>
      <c r="M149" s="13"/>
    </row>
  </sheetData>
  <mergeCells count="1">
    <mergeCell ref="A6:G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 Blanford</dc:creator>
  <cp:lastModifiedBy>Adam Kapelner</cp:lastModifiedBy>
  <dcterms:created xsi:type="dcterms:W3CDTF">2015-09-14T15:24:26Z</dcterms:created>
  <dcterms:modified xsi:type="dcterms:W3CDTF">2016-05-27T19:29:16Z</dcterms:modified>
</cp:coreProperties>
</file>