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b0a01789b75c511d/Pulpit/"/>
    </mc:Choice>
  </mc:AlternateContent>
  <xr:revisionPtr revIDLastSave="50" documentId="11_68ED16D29D2FC3E83E5FE876A713A6FB45B559E9" xr6:coauthVersionLast="47" xr6:coauthVersionMax="47" xr10:uidLastSave="{8787FB45-62DB-4430-957A-C26F39A6E15E}"/>
  <bookViews>
    <workbookView xWindow="-108" yWindow="-108" windowWidth="23256" windowHeight="12576" activeTab="4" xr2:uid="{00000000-000D-0000-FFFF-FFFF00000000}"/>
  </bookViews>
  <sheets>
    <sheet name="wenn 1" sheetId="1" r:id="rId1"/>
    <sheet name="wenn 2" sheetId="2" r:id="rId2"/>
    <sheet name="wenn 3" sheetId="3" r:id="rId3"/>
    <sheet name="wenn 5" sheetId="4" r:id="rId4"/>
    <sheet name="wenn 6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" i="5"/>
  <c r="E5" i="4"/>
  <c r="E6" i="4"/>
  <c r="E7" i="4"/>
  <c r="E8" i="4"/>
  <c r="E9" i="4"/>
  <c r="E4" i="4"/>
  <c r="D5" i="4"/>
  <c r="D6" i="4"/>
  <c r="D7" i="4"/>
  <c r="D8" i="4"/>
  <c r="D9" i="4"/>
  <c r="D4" i="4"/>
  <c r="C4" i="4"/>
  <c r="C5" i="4"/>
  <c r="C6" i="4"/>
  <c r="C7" i="4"/>
  <c r="C8" i="4"/>
  <c r="C9" i="4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4" i="3"/>
  <c r="C4" i="2"/>
  <c r="C5" i="2"/>
  <c r="C6" i="2"/>
  <c r="C7" i="2"/>
  <c r="C3" i="2"/>
  <c r="D6" i="1"/>
  <c r="D7" i="1"/>
  <c r="D8" i="1"/>
  <c r="D9" i="1"/>
  <c r="D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</author>
  </authors>
  <commentList>
    <comment ref="D4" authorId="0" shapeId="0" xr:uid="{00000000-0006-0000-0000-000001000000}">
      <text>
        <r>
          <rPr>
            <b/>
            <sz val="10"/>
            <color indexed="81"/>
            <rFont val="Tahoma"/>
          </rPr>
          <t>ja oder nein?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3" authorId="0" shapeId="0" xr:uid="{00000000-0006-0000-0300-000001000000}">
      <text>
        <r>
          <rPr>
            <b/>
            <sz val="10"/>
            <color indexed="81"/>
            <rFont val="Tahoma"/>
          </rPr>
          <t>3% oder nur 2,25% ?</t>
        </r>
      </text>
    </comment>
    <comment ref="D3" authorId="0" shapeId="0" xr:uid="{00000000-0006-0000-0300-000002000000}">
      <text>
        <r>
          <rPr>
            <b/>
            <sz val="10"/>
            <color indexed="81"/>
            <rFont val="Tahoma"/>
          </rPr>
          <t xml:space="preserve">Guthaben </t>
        </r>
        <r>
          <rPr>
            <b/>
            <sz val="10"/>
            <color indexed="10"/>
            <rFont val="Tahoma"/>
            <family val="2"/>
          </rPr>
          <t>mal</t>
        </r>
        <r>
          <rPr>
            <b/>
            <sz val="10"/>
            <color indexed="81"/>
            <rFont val="Tahoma"/>
          </rPr>
          <t xml:space="preserve"> Zinssatz</t>
        </r>
      </text>
    </comment>
    <comment ref="E3" authorId="0" shapeId="0" xr:uid="{00000000-0006-0000-0300-000003000000}">
      <text>
        <r>
          <rPr>
            <b/>
            <sz val="10"/>
            <color indexed="81"/>
            <rFont val="Tahoma"/>
          </rPr>
          <t>Guthaben + Zinsbetrag</t>
        </r>
      </text>
    </comment>
  </commentList>
</comments>
</file>

<file path=xl/sharedStrings.xml><?xml version="1.0" encoding="utf-8"?>
<sst xmlns="http://schemas.openxmlformats.org/spreadsheetml/2006/main" count="192" uniqueCount="149">
  <si>
    <t>Provision</t>
  </si>
  <si>
    <t>Name</t>
  </si>
  <si>
    <t>Umsatz</t>
  </si>
  <si>
    <t>Provision ?</t>
  </si>
  <si>
    <t>Maier</t>
  </si>
  <si>
    <t>Andreas</t>
  </si>
  <si>
    <t>Huber</t>
  </si>
  <si>
    <t>Hermine</t>
  </si>
  <si>
    <t>Fink</t>
  </si>
  <si>
    <t>Stefan</t>
  </si>
  <si>
    <t>Eder</t>
  </si>
  <si>
    <t>Rupert</t>
  </si>
  <si>
    <t>Jakobsen</t>
  </si>
  <si>
    <t>Helmut</t>
  </si>
  <si>
    <t>Angestellte bekommen eine Provision, wenn ihr Umsatz größer als 50.000 € ist.</t>
  </si>
  <si>
    <r>
      <t xml:space="preserve">Im Feld Provision soll </t>
    </r>
    <r>
      <rPr>
        <b/>
        <i/>
        <sz val="10"/>
        <rFont val="Arial"/>
        <family val="2"/>
      </rPr>
      <t>ja</t>
    </r>
    <r>
      <rPr>
        <sz val="10"/>
        <rFont val="Arial"/>
      </rPr>
      <t xml:space="preserve"> oder </t>
    </r>
    <r>
      <rPr>
        <b/>
        <i/>
        <sz val="10"/>
        <rFont val="Arial"/>
        <family val="2"/>
      </rPr>
      <t>nein</t>
    </r>
    <r>
      <rPr>
        <sz val="10"/>
        <rFont val="Arial"/>
      </rPr>
      <t xml:space="preserve"> erscheinen!</t>
    </r>
  </si>
  <si>
    <t>Kunde</t>
  </si>
  <si>
    <t>Rechungssumme</t>
  </si>
  <si>
    <t>Rabatt ?</t>
  </si>
  <si>
    <t>Grasser</t>
  </si>
  <si>
    <t>Gernstl</t>
  </si>
  <si>
    <t>Gruber</t>
  </si>
  <si>
    <t>Falls die Rechnungssumme größer als 500 € ist,</t>
  </si>
  <si>
    <t>soll im Rabattfeld das Wort "ja" erscheinen, sonst soll "xxx" erscheinen.</t>
  </si>
  <si>
    <t>Bonuszahlung</t>
  </si>
  <si>
    <t>Mitarbeiter</t>
  </si>
  <si>
    <t>Bonus?</t>
  </si>
  <si>
    <t xml:space="preserve">Peter  Schüler </t>
  </si>
  <si>
    <r>
      <t xml:space="preserve">Wenn der Umsatz </t>
    </r>
    <r>
      <rPr>
        <b/>
        <sz val="11"/>
        <rFont val="Arial"/>
        <family val="2"/>
      </rPr>
      <t>größer als 50.000 Euro (Zelle</t>
    </r>
    <r>
      <rPr>
        <b/>
        <sz val="11"/>
        <color indexed="10"/>
        <rFont val="Arial"/>
        <family val="2"/>
      </rPr>
      <t xml:space="preserve"> $B$21</t>
    </r>
    <r>
      <rPr>
        <b/>
        <sz val="11"/>
        <rFont val="Arial"/>
        <family val="2"/>
      </rPr>
      <t>) ist,</t>
    </r>
    <r>
      <rPr>
        <sz val="11"/>
        <rFont val="Arial"/>
        <family val="2"/>
      </rPr>
      <t xml:space="preserve"> soll in der dritten Spalte der Text "</t>
    </r>
    <r>
      <rPr>
        <b/>
        <sz val="11"/>
        <rFont val="Arial"/>
        <family val="2"/>
      </rPr>
      <t>Bonus</t>
    </r>
    <r>
      <rPr>
        <sz val="11"/>
        <rFont val="Arial"/>
        <family val="2"/>
      </rPr>
      <t>" stehen, sonst ein Bindestrich (setze "-" ein!). 
Formatiere die Beträge als Währung!</t>
    </r>
  </si>
  <si>
    <t xml:space="preserve">Rene´  Warning </t>
  </si>
  <si>
    <t xml:space="preserve">Steve  Cunaeus </t>
  </si>
  <si>
    <t xml:space="preserve">Georg  Berrewitz </t>
  </si>
  <si>
    <t xml:space="preserve">Danny  Scheuermann </t>
  </si>
  <si>
    <t xml:space="preserve">Stefan  Dirks </t>
  </si>
  <si>
    <t xml:space="preserve">Sandra  Trodler </t>
  </si>
  <si>
    <t xml:space="preserve">Schiffer  Benjamin </t>
  </si>
  <si>
    <t xml:space="preserve">Heiko  Richter </t>
  </si>
  <si>
    <t xml:space="preserve">Kai  Rorarius </t>
  </si>
  <si>
    <t xml:space="preserve">Peter  Pfeiffer </t>
  </si>
  <si>
    <t xml:space="preserve">Jens  Patzelt </t>
  </si>
  <si>
    <t xml:space="preserve">Florian  Miehe </t>
  </si>
  <si>
    <t xml:space="preserve">Nicole  Deicke </t>
  </si>
  <si>
    <t xml:space="preserve">Carolin  Franzus </t>
  </si>
  <si>
    <t>Bonuszahlung ab</t>
  </si>
  <si>
    <t>Verwende eine absolute Adressierung!</t>
  </si>
  <si>
    <t>Zinsen berechnen</t>
  </si>
  <si>
    <t>Guthaben</t>
  </si>
  <si>
    <t>Zinssatz</t>
  </si>
  <si>
    <t>Zinsbetrag</t>
  </si>
  <si>
    <t>Guthaben neu</t>
  </si>
  <si>
    <t>Anhalt</t>
  </si>
  <si>
    <t>Berndorfer</t>
  </si>
  <si>
    <t>Kringl</t>
  </si>
  <si>
    <t>Landmann</t>
  </si>
  <si>
    <t>Sterndorfer</t>
  </si>
  <si>
    <t>Zingel</t>
  </si>
  <si>
    <t>Wer mehr als 10 000 Euro Guthaben hat, erhält 3 % Zinsen, darunter gibt es nur 2,25% Zinsen.</t>
  </si>
  <si>
    <r>
      <t xml:space="preserve">Berechne den </t>
    </r>
    <r>
      <rPr>
        <b/>
        <sz val="10"/>
        <rFont val="Arial"/>
        <family val="2"/>
      </rPr>
      <t>Zinsbetrag</t>
    </r>
    <r>
      <rPr>
        <sz val="10"/>
        <rFont val="Arial"/>
        <family val="2"/>
      </rPr>
      <t xml:space="preserve"> und das </t>
    </r>
    <r>
      <rPr>
        <b/>
        <sz val="10"/>
        <rFont val="Arial"/>
        <family val="2"/>
      </rPr>
      <t>neue Guthaben</t>
    </r>
    <r>
      <rPr>
        <sz val="10"/>
        <rFont val="Arial"/>
        <family val="2"/>
      </rPr>
      <t xml:space="preserve"> nach einem Jahr!</t>
    </r>
  </si>
  <si>
    <t>Formatiere die Prozentwerte als Prozent</t>
  </si>
  <si>
    <t>Anrede</t>
  </si>
  <si>
    <t>Vorname</t>
  </si>
  <si>
    <t>Geschlecht</t>
  </si>
  <si>
    <t xml:space="preserve">Straße   </t>
  </si>
  <si>
    <t>PLZ</t>
  </si>
  <si>
    <t>Ort</t>
  </si>
  <si>
    <t>Land</t>
  </si>
  <si>
    <t xml:space="preserve">Sebastian </t>
  </si>
  <si>
    <t xml:space="preserve">Kopetzky </t>
  </si>
  <si>
    <t>m</t>
  </si>
  <si>
    <t xml:space="preserve">Hofer Str. 15 A </t>
  </si>
  <si>
    <t>Köditz</t>
  </si>
  <si>
    <t>D</t>
  </si>
  <si>
    <t xml:space="preserve">Bernd </t>
  </si>
  <si>
    <t xml:space="preserve">Maitre </t>
  </si>
  <si>
    <t xml:space="preserve">Schönfließer Str. 2 </t>
  </si>
  <si>
    <t>Berlin</t>
  </si>
  <si>
    <t xml:space="preserve">Veit </t>
  </si>
  <si>
    <t xml:space="preserve">Weise </t>
  </si>
  <si>
    <t xml:space="preserve">Kampstraße 21B </t>
  </si>
  <si>
    <t>Bergneustadt</t>
  </si>
  <si>
    <t xml:space="preserve">Marcus </t>
  </si>
  <si>
    <t xml:space="preserve">Gehrmann </t>
  </si>
  <si>
    <t xml:space="preserve">Vogelgesang 14 </t>
  </si>
  <si>
    <t>Angern</t>
  </si>
  <si>
    <t>Maria</t>
  </si>
  <si>
    <t xml:space="preserve">Linde </t>
  </si>
  <si>
    <t>w</t>
  </si>
  <si>
    <t xml:space="preserve">Diehloer Str. 41 </t>
  </si>
  <si>
    <t>Eisenhüttenstadt</t>
  </si>
  <si>
    <t xml:space="preserve">Ralph </t>
  </si>
  <si>
    <t xml:space="preserve">Oberhofer </t>
  </si>
  <si>
    <t xml:space="preserve">Meierskamp 37 </t>
  </si>
  <si>
    <t>Langewehe</t>
  </si>
  <si>
    <t xml:space="preserve">Stefanie </t>
  </si>
  <si>
    <t xml:space="preserve">Helmecke </t>
  </si>
  <si>
    <t xml:space="preserve">Reinharzer Str.25 </t>
  </si>
  <si>
    <t>Bad Düben</t>
  </si>
  <si>
    <t xml:space="preserve">Fabian </t>
  </si>
  <si>
    <t xml:space="preserve">Janßen </t>
  </si>
  <si>
    <t xml:space="preserve">Albert-Einstein-Strasse 30 </t>
  </si>
  <si>
    <t>Stockelsdoorf</t>
  </si>
  <si>
    <t xml:space="preserve">Johannes </t>
  </si>
  <si>
    <t xml:space="preserve">Wagner </t>
  </si>
  <si>
    <t xml:space="preserve">Erich- Weinert- Straße 8 </t>
  </si>
  <si>
    <t>Pretzschendorf</t>
  </si>
  <si>
    <t xml:space="preserve">Nick </t>
  </si>
  <si>
    <t xml:space="preserve">Stöcker </t>
  </si>
  <si>
    <t xml:space="preserve">Grabenweg 6 </t>
  </si>
  <si>
    <t>Oberrot</t>
  </si>
  <si>
    <t xml:space="preserve">Timo </t>
  </si>
  <si>
    <t xml:space="preserve">Berger </t>
  </si>
  <si>
    <t xml:space="preserve">Hardenbergstraße.3 </t>
  </si>
  <si>
    <t>Gelsenkirchen</t>
  </si>
  <si>
    <t xml:space="preserve">Manuel </t>
  </si>
  <si>
    <t xml:space="preserve">Jarvers </t>
  </si>
  <si>
    <t xml:space="preserve">Luisenstr.5 </t>
  </si>
  <si>
    <t>Burgsolms</t>
  </si>
  <si>
    <t xml:space="preserve">Falk </t>
  </si>
  <si>
    <t xml:space="preserve">Friedrich </t>
  </si>
  <si>
    <t xml:space="preserve">Abt-Denzel-Weg 10 </t>
  </si>
  <si>
    <t>Untersulmetingen</t>
  </si>
  <si>
    <t xml:space="preserve">Anne </t>
  </si>
  <si>
    <t xml:space="preserve">Klostereit </t>
  </si>
  <si>
    <t xml:space="preserve">Freiligrathstraße 11 </t>
  </si>
  <si>
    <t>Zwickau</t>
  </si>
  <si>
    <t xml:space="preserve">Peter </t>
  </si>
  <si>
    <t xml:space="preserve">Kulke </t>
  </si>
  <si>
    <t xml:space="preserve">Naalweg 12 </t>
  </si>
  <si>
    <t>Kraljevica</t>
  </si>
  <si>
    <t xml:space="preserve">Schuenemann </t>
  </si>
  <si>
    <t xml:space="preserve">Auf Den Gleichen 8 </t>
  </si>
  <si>
    <t>Hachenburg</t>
  </si>
  <si>
    <t xml:space="preserve">Markus </t>
  </si>
  <si>
    <t xml:space="preserve">Aehle </t>
  </si>
  <si>
    <t xml:space="preserve">Birkenallee 5 </t>
  </si>
  <si>
    <t>Langenhagen</t>
  </si>
  <si>
    <t xml:space="preserve">Melanie </t>
  </si>
  <si>
    <t xml:space="preserve">Jakobi </t>
  </si>
  <si>
    <t xml:space="preserve">Curslacker Deich 263 </t>
  </si>
  <si>
    <t>Hamburg</t>
  </si>
  <si>
    <t xml:space="preserve">Michael </t>
  </si>
  <si>
    <t xml:space="preserve">Müller </t>
  </si>
  <si>
    <t xml:space="preserve">Steinweiden Str. 13 </t>
  </si>
  <si>
    <t>Schleching</t>
  </si>
  <si>
    <t xml:space="preserve">Christoph </t>
  </si>
  <si>
    <t xml:space="preserve">Ruzafa </t>
  </si>
  <si>
    <t xml:space="preserve">Weinbergstr.9 </t>
  </si>
  <si>
    <t>Nieder-Olm</t>
  </si>
  <si>
    <r>
      <t>Wenn das Geschlecht</t>
    </r>
    <r>
      <rPr>
        <b/>
        <i/>
        <sz val="12"/>
        <rFont val="Arial"/>
        <family val="2"/>
      </rPr>
      <t xml:space="preserve"> m </t>
    </r>
    <r>
      <rPr>
        <sz val="12"/>
        <rFont val="Arial"/>
        <family val="2"/>
      </rPr>
      <t xml:space="preserve">ist, soll in der Spalte Anrede </t>
    </r>
    <r>
      <rPr>
        <b/>
        <i/>
        <sz val="12"/>
        <rFont val="Arial"/>
        <family val="2"/>
      </rPr>
      <t>Herr</t>
    </r>
    <r>
      <rPr>
        <sz val="12"/>
        <rFont val="Arial"/>
        <family val="2"/>
      </rPr>
      <t xml:space="preserve"> stehen, sonst </t>
    </r>
    <r>
      <rPr>
        <b/>
        <i/>
        <sz val="12"/>
        <rFont val="Arial"/>
        <family val="2"/>
      </rPr>
      <t>Frau.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</si>
</sst>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[$€]_-;\-* #,##0.00\ [$€]_-;_-* &quot;-&quot;??\ [$€]_-;_-@_-"/>
    <numFmt numFmtId="165" formatCode="_-* #,##0\ [$€]_-;\-* #,##0\ [$€]_-;_-* &quot;-&quot;??\ [$€]_-;_-@_-"/>
    <numFmt numFmtId="166" formatCode="#,##0\ &quot;€&quot;"/>
    <numFmt numFmtId="167" formatCode="00000"/>
    <numFmt numFmtId="168" formatCode="#,##0.00\ &quot;€&quot;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</font>
    <font>
      <b/>
      <i/>
      <sz val="10"/>
      <name val="Arial"/>
      <family val="2"/>
    </font>
    <font>
      <b/>
      <sz val="10"/>
      <color indexed="81"/>
      <name val="Tahoma"/>
    </font>
    <font>
      <b/>
      <sz val="12"/>
      <name val="Arial"/>
      <family val="2"/>
    </font>
    <font>
      <sz val="12"/>
      <name val="Arial"/>
      <family val="2"/>
    </font>
    <font>
      <sz val="10"/>
      <color indexed="1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sz val="12"/>
      <color rgb="FFFF0000"/>
      <name val="Arial"/>
      <family val="2"/>
    </font>
    <font>
      <b/>
      <sz val="20"/>
      <color indexed="9"/>
      <name val="Arial"/>
      <family val="2"/>
    </font>
    <font>
      <b/>
      <sz val="10"/>
      <color indexed="10"/>
      <name val="Tahoma"/>
      <family val="2"/>
    </font>
    <font>
      <b/>
      <sz val="10"/>
      <color indexed="21"/>
      <name val="Arial"/>
      <family val="2"/>
    </font>
    <font>
      <b/>
      <i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6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5" fontId="4" fillId="0" borderId="0" xfId="1" applyNumberFormat="1" applyFont="1"/>
    <xf numFmtId="0" fontId="4" fillId="2" borderId="1" xfId="0" applyFont="1" applyFill="1" applyBorder="1" applyAlignment="1">
      <alignment horizontal="center"/>
    </xf>
    <xf numFmtId="0" fontId="4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left" indent="1"/>
    </xf>
    <xf numFmtId="0" fontId="7" fillId="0" borderId="0" xfId="0" applyFont="1"/>
    <xf numFmtId="0" fontId="8" fillId="0" borderId="0" xfId="0" applyFont="1"/>
    <xf numFmtId="164" fontId="8" fillId="0" borderId="0" xfId="1" applyFont="1"/>
    <xf numFmtId="0" fontId="8" fillId="2" borderId="1" xfId="0" applyFont="1" applyFill="1" applyBorder="1" applyAlignment="1">
      <alignment horizontal="center"/>
    </xf>
    <xf numFmtId="0" fontId="9" fillId="3" borderId="0" xfId="0" applyFont="1" applyFill="1" applyAlignment="1">
      <alignment horizontal="left" indent="1"/>
    </xf>
    <xf numFmtId="0" fontId="0" fillId="0" borderId="2" xfId="0" applyBorder="1"/>
    <xf numFmtId="0" fontId="0" fillId="2" borderId="3" xfId="0" applyFill="1" applyBorder="1" applyAlignment="1">
      <alignment horizontal="center"/>
    </xf>
    <xf numFmtId="166" fontId="0" fillId="0" borderId="0" xfId="0" applyNumberFormat="1"/>
    <xf numFmtId="166" fontId="13" fillId="0" borderId="0" xfId="0" applyNumberFormat="1" applyFont="1"/>
    <xf numFmtId="0" fontId="0" fillId="0" borderId="4" xfId="0" applyBorder="1"/>
    <xf numFmtId="0" fontId="0" fillId="0" borderId="4" xfId="0" applyBorder="1" applyAlignment="1">
      <alignment horizontal="center" wrapText="1"/>
    </xf>
    <xf numFmtId="165" fontId="0" fillId="0" borderId="0" xfId="1" applyNumberFormat="1" applyFont="1"/>
    <xf numFmtId="165" fontId="0" fillId="2" borderId="3" xfId="0" applyNumberFormat="1" applyFill="1" applyBorder="1"/>
    <xf numFmtId="0" fontId="3" fillId="3" borderId="0" xfId="2" applyFill="1" applyProtection="1"/>
    <xf numFmtId="3" fontId="3" fillId="3" borderId="0" xfId="2" applyNumberFormat="1" applyFill="1" applyProtection="1"/>
    <xf numFmtId="0" fontId="3" fillId="3" borderId="0" xfId="2" applyFont="1" applyFill="1" applyAlignment="1" applyProtection="1">
      <alignment horizontal="left" indent="1"/>
    </xf>
    <xf numFmtId="0" fontId="2" fillId="3" borderId="1" xfId="0" applyFont="1" applyFill="1" applyBorder="1"/>
    <xf numFmtId="0" fontId="16" fillId="3" borderId="1" xfId="0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0" fillId="5" borderId="3" xfId="0" applyFill="1" applyBorder="1"/>
    <xf numFmtId="0" fontId="0" fillId="0" borderId="1" xfId="0" applyBorder="1"/>
    <xf numFmtId="0" fontId="16" fillId="0" borderId="1" xfId="0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" xfId="0" applyFill="1" applyBorder="1"/>
    <xf numFmtId="0" fontId="3" fillId="3" borderId="5" xfId="2" applyFill="1" applyBorder="1" applyProtection="1"/>
    <xf numFmtId="0" fontId="3" fillId="3" borderId="6" xfId="2" applyFill="1" applyBorder="1" applyProtection="1"/>
    <xf numFmtId="3" fontId="3" fillId="3" borderId="6" xfId="2" applyNumberFormat="1" applyFill="1" applyBorder="1" applyProtection="1"/>
    <xf numFmtId="0" fontId="3" fillId="3" borderId="7" xfId="2" applyFill="1" applyBorder="1" applyProtection="1"/>
    <xf numFmtId="0" fontId="8" fillId="3" borderId="8" xfId="2" applyFont="1" applyFill="1" applyBorder="1" applyAlignment="1" applyProtection="1">
      <alignment horizontal="left" indent="1"/>
    </xf>
    <xf numFmtId="0" fontId="3" fillId="3" borderId="0" xfId="2" applyFill="1" applyBorder="1" applyProtection="1"/>
    <xf numFmtId="0" fontId="3" fillId="3" borderId="9" xfId="2" applyFill="1" applyBorder="1" applyProtection="1"/>
    <xf numFmtId="0" fontId="3" fillId="3" borderId="10" xfId="2" applyFont="1" applyFill="1" applyBorder="1" applyAlignment="1" applyProtection="1">
      <alignment horizontal="left" indent="1"/>
    </xf>
    <xf numFmtId="0" fontId="3" fillId="3" borderId="11" xfId="2" applyFill="1" applyBorder="1" applyProtection="1"/>
    <xf numFmtId="0" fontId="3" fillId="3" borderId="12" xfId="2" applyFill="1" applyBorder="1" applyProtection="1"/>
    <xf numFmtId="0" fontId="0" fillId="0" borderId="0" xfId="0" applyAlignment="1">
      <alignment horizontal="center"/>
    </xf>
    <xf numFmtId="168" fontId="0" fillId="0" borderId="0" xfId="0" applyNumberFormat="1"/>
    <xf numFmtId="10" fontId="0" fillId="2" borderId="3" xfId="0" applyNumberFormat="1" applyFill="1" applyBorder="1"/>
    <xf numFmtId="0" fontId="4" fillId="0" borderId="0" xfId="0" applyFont="1" applyAlignment="1">
      <alignment horizontal="center"/>
    </xf>
    <xf numFmtId="0" fontId="10" fillId="3" borderId="0" xfId="0" applyFont="1" applyFill="1" applyAlignment="1">
      <alignment horizontal="left" vertical="center" wrapText="1" indent="1"/>
    </xf>
    <xf numFmtId="0" fontId="14" fillId="4" borderId="0" xfId="0" applyFont="1" applyFill="1" applyAlignment="1">
      <alignment horizontal="center"/>
    </xf>
  </cellXfs>
  <cellStyles count="3">
    <cellStyle name="Euro" xfId="1" xr:uid="{00000000-0005-0000-0000-000000000000}"/>
    <cellStyle name="Standard" xfId="0" builtinId="0"/>
    <cellStyle name="Standard_2f wenn Bonus" xfId="2" xr:uid="{00000000-0005-0000-0000-000002000000}"/>
  </cellStyles>
  <dxfs count="8"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5"/>
  <sheetViews>
    <sheetView workbookViewId="0">
      <selection activeCell="E9" sqref="E9"/>
    </sheetView>
  </sheetViews>
  <sheetFormatPr baseColWidth="10" defaultColWidth="11.44140625" defaultRowHeight="13.2" x14ac:dyDescent="0.25"/>
  <cols>
    <col min="3" max="3" width="13" customWidth="1"/>
    <col min="4" max="4" width="16.88671875" customWidth="1"/>
  </cols>
  <sheetData>
    <row r="2" spans="1:6" x14ac:dyDescent="0.25">
      <c r="A2" s="1" t="s">
        <v>0</v>
      </c>
      <c r="B2" s="2"/>
      <c r="C2" s="2"/>
      <c r="D2" s="2"/>
    </row>
    <row r="4" spans="1:6" ht="15" x14ac:dyDescent="0.25">
      <c r="A4" s="46" t="s">
        <v>1</v>
      </c>
      <c r="B4" s="46"/>
      <c r="C4" s="3" t="s">
        <v>2</v>
      </c>
      <c r="D4" s="3" t="s">
        <v>3</v>
      </c>
    </row>
    <row r="5" spans="1:6" ht="15" x14ac:dyDescent="0.25">
      <c r="A5" s="3" t="s">
        <v>4</v>
      </c>
      <c r="B5" s="3" t="s">
        <v>5</v>
      </c>
      <c r="C5" s="4">
        <v>45000</v>
      </c>
      <c r="D5" s="5" t="str">
        <f>IF(C5&gt;50000,"ja","nein")</f>
        <v>nein</v>
      </c>
    </row>
    <row r="6" spans="1:6" ht="15" x14ac:dyDescent="0.25">
      <c r="A6" s="3" t="s">
        <v>6</v>
      </c>
      <c r="B6" s="3" t="s">
        <v>7</v>
      </c>
      <c r="C6" s="4">
        <v>130000</v>
      </c>
      <c r="D6" s="5" t="str">
        <f t="shared" ref="D6:D9" si="0">IF(C6&gt;50000,"ja","nein")</f>
        <v>ja</v>
      </c>
    </row>
    <row r="7" spans="1:6" ht="15" x14ac:dyDescent="0.25">
      <c r="A7" s="3" t="s">
        <v>8</v>
      </c>
      <c r="B7" s="3" t="s">
        <v>9</v>
      </c>
      <c r="C7" s="4">
        <v>65000</v>
      </c>
      <c r="D7" s="5" t="str">
        <f t="shared" si="0"/>
        <v>ja</v>
      </c>
    </row>
    <row r="8" spans="1:6" ht="15" x14ac:dyDescent="0.25">
      <c r="A8" s="3" t="s">
        <v>10</v>
      </c>
      <c r="B8" s="3" t="s">
        <v>11</v>
      </c>
      <c r="C8" s="4">
        <v>77000</v>
      </c>
      <c r="D8" s="5" t="str">
        <f t="shared" si="0"/>
        <v>ja</v>
      </c>
    </row>
    <row r="9" spans="1:6" ht="15" x14ac:dyDescent="0.25">
      <c r="A9" s="3" t="s">
        <v>12</v>
      </c>
      <c r="B9" s="3" t="s">
        <v>13</v>
      </c>
      <c r="C9" s="4">
        <v>56000</v>
      </c>
      <c r="D9" s="5" t="str">
        <f t="shared" si="0"/>
        <v>ja</v>
      </c>
    </row>
    <row r="10" spans="1:6" ht="15" x14ac:dyDescent="0.25">
      <c r="A10" s="3"/>
      <c r="B10" s="3"/>
      <c r="C10" s="3"/>
      <c r="D10" s="5"/>
    </row>
    <row r="12" spans="1:6" ht="15" x14ac:dyDescent="0.25">
      <c r="A12" s="6"/>
      <c r="B12" s="6"/>
      <c r="C12" s="6"/>
      <c r="D12" s="6"/>
      <c r="E12" s="7"/>
      <c r="F12" s="7"/>
    </row>
    <row r="13" spans="1:6" ht="15" x14ac:dyDescent="0.25">
      <c r="A13" s="8" t="s">
        <v>14</v>
      </c>
      <c r="B13" s="6"/>
      <c r="C13" s="6"/>
      <c r="D13" s="6"/>
      <c r="E13" s="7"/>
      <c r="F13" s="7"/>
    </row>
    <row r="14" spans="1:6" ht="15" x14ac:dyDescent="0.25">
      <c r="A14" s="8" t="s">
        <v>15</v>
      </c>
      <c r="B14" s="6"/>
      <c r="C14" s="6"/>
      <c r="D14" s="6"/>
      <c r="E14" s="7"/>
      <c r="F14" s="7"/>
    </row>
    <row r="15" spans="1:6" ht="15" x14ac:dyDescent="0.25">
      <c r="A15" s="6"/>
      <c r="B15" s="6"/>
      <c r="C15" s="6"/>
      <c r="D15" s="6"/>
      <c r="E15" s="7"/>
      <c r="F15" s="7"/>
    </row>
  </sheetData>
  <mergeCells count="1">
    <mergeCell ref="A4:B4"/>
  </mergeCells>
  <conditionalFormatting sqref="D5:D10">
    <cfRule type="cellIs" dxfId="7" priority="1" stopIfTrue="1" operator="equal">
      <formula>IF(C5&gt;50000,"ja","nein")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2"/>
  <sheetViews>
    <sheetView workbookViewId="0">
      <selection activeCell="D6" sqref="D6"/>
    </sheetView>
  </sheetViews>
  <sheetFormatPr baseColWidth="10" defaultColWidth="11.44140625" defaultRowHeight="13.2" x14ac:dyDescent="0.25"/>
  <cols>
    <col min="2" max="2" width="20.6640625" bestFit="1" customWidth="1"/>
    <col min="3" max="3" width="16.88671875" customWidth="1"/>
  </cols>
  <sheetData>
    <row r="2" spans="1:5" ht="15.6" x14ac:dyDescent="0.3">
      <c r="A2" s="9" t="s">
        <v>16</v>
      </c>
      <c r="B2" s="9" t="s">
        <v>17</v>
      </c>
      <c r="C2" s="9" t="s">
        <v>18</v>
      </c>
    </row>
    <row r="3" spans="1:5" ht="15" x14ac:dyDescent="0.25">
      <c r="A3" s="10" t="s">
        <v>6</v>
      </c>
      <c r="B3" s="11">
        <v>1250</v>
      </c>
      <c r="C3" s="12" t="str">
        <f>IF(B3&gt;500,"ja","xxx")</f>
        <v>ja</v>
      </c>
    </row>
    <row r="4" spans="1:5" ht="15" x14ac:dyDescent="0.25">
      <c r="A4" s="10" t="s">
        <v>4</v>
      </c>
      <c r="B4" s="11">
        <v>1400</v>
      </c>
      <c r="C4" s="12" t="str">
        <f t="shared" ref="C4:C7" si="0">IF(B4&gt;500,"ja","xxx")</f>
        <v>ja</v>
      </c>
    </row>
    <row r="5" spans="1:5" ht="15" x14ac:dyDescent="0.25">
      <c r="A5" s="10" t="s">
        <v>19</v>
      </c>
      <c r="B5" s="11">
        <v>265</v>
      </c>
      <c r="C5" s="12" t="str">
        <f t="shared" si="0"/>
        <v>xxx</v>
      </c>
    </row>
    <row r="6" spans="1:5" ht="15" x14ac:dyDescent="0.25">
      <c r="A6" s="10" t="s">
        <v>20</v>
      </c>
      <c r="B6" s="11">
        <v>899</v>
      </c>
      <c r="C6" s="12" t="str">
        <f t="shared" si="0"/>
        <v>ja</v>
      </c>
    </row>
    <row r="7" spans="1:5" ht="15" x14ac:dyDescent="0.25">
      <c r="A7" s="10" t="s">
        <v>21</v>
      </c>
      <c r="B7" s="11">
        <v>148</v>
      </c>
      <c r="C7" s="12" t="str">
        <f t="shared" si="0"/>
        <v>xxx</v>
      </c>
    </row>
    <row r="9" spans="1:5" x14ac:dyDescent="0.25">
      <c r="A9" s="7"/>
      <c r="B9" s="7"/>
      <c r="C9" s="7"/>
      <c r="D9" s="7"/>
      <c r="E9" s="7"/>
    </row>
    <row r="10" spans="1:5" x14ac:dyDescent="0.25">
      <c r="A10" s="13" t="s">
        <v>22</v>
      </c>
      <c r="B10" s="7"/>
      <c r="C10" s="7"/>
      <c r="D10" s="7"/>
      <c r="E10" s="7"/>
    </row>
    <row r="11" spans="1:5" x14ac:dyDescent="0.25">
      <c r="A11" s="13" t="s">
        <v>23</v>
      </c>
      <c r="B11" s="7"/>
      <c r="C11" s="7"/>
      <c r="D11" s="7"/>
      <c r="E11" s="7"/>
    </row>
    <row r="12" spans="1:5" x14ac:dyDescent="0.25">
      <c r="A12" s="7"/>
      <c r="B12" s="7"/>
      <c r="C12" s="7"/>
      <c r="D12" s="7"/>
      <c r="E12" s="7"/>
    </row>
  </sheetData>
  <conditionalFormatting sqref="C3:C7">
    <cfRule type="expression" dxfId="6" priority="1" stopIfTrue="1">
      <formula>LOWER(C3)=IF(B3&gt;500,"ja","xxx")</formula>
    </cfRule>
  </conditionalFormatting>
  <pageMargins left="0.78740157499999996" right="0.78740157499999996" top="0.984251969" bottom="0.984251969" header="0.4921259845" footer="0.4921259845"/>
  <pageSetup paperSize="9" orientation="portrait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E15" sqref="E15"/>
    </sheetView>
  </sheetViews>
  <sheetFormatPr baseColWidth="10" defaultColWidth="11.44140625" defaultRowHeight="13.2" x14ac:dyDescent="0.25"/>
  <cols>
    <col min="1" max="1" width="19" bestFit="1" customWidth="1"/>
    <col min="2" max="2" width="11.88671875" bestFit="1" customWidth="1"/>
    <col min="4" max="4" width="4.44140625" customWidth="1"/>
  </cols>
  <sheetData>
    <row r="1" spans="1:8" ht="28.5" customHeight="1" x14ac:dyDescent="0.25">
      <c r="A1" t="s">
        <v>24</v>
      </c>
    </row>
    <row r="3" spans="1:8" x14ac:dyDescent="0.25">
      <c r="A3" s="14" t="s">
        <v>25</v>
      </c>
      <c r="B3" s="14" t="s">
        <v>2</v>
      </c>
      <c r="C3" s="14" t="s">
        <v>26</v>
      </c>
    </row>
    <row r="4" spans="1:8" x14ac:dyDescent="0.25">
      <c r="A4" t="s">
        <v>27</v>
      </c>
      <c r="B4" s="44">
        <v>22955</v>
      </c>
      <c r="C4" s="15" t="str">
        <f>IF(B4&gt;$B$21,"Bonus","-")</f>
        <v>-</v>
      </c>
      <c r="E4" s="47" t="s">
        <v>28</v>
      </c>
      <c r="F4" s="47"/>
      <c r="G4" s="47"/>
      <c r="H4" s="47"/>
    </row>
    <row r="5" spans="1:8" x14ac:dyDescent="0.25">
      <c r="A5" t="s">
        <v>29</v>
      </c>
      <c r="B5" s="44">
        <v>68278</v>
      </c>
      <c r="C5" s="15" t="str">
        <f t="shared" ref="C5:C18" si="0">IF(B5&gt;$B$21,"Bonus","-")</f>
        <v>Bonus</v>
      </c>
      <c r="E5" s="47"/>
      <c r="F5" s="47"/>
      <c r="G5" s="47"/>
      <c r="H5" s="47"/>
    </row>
    <row r="6" spans="1:8" x14ac:dyDescent="0.25">
      <c r="A6" t="s">
        <v>30</v>
      </c>
      <c r="B6" s="44">
        <v>40277</v>
      </c>
      <c r="C6" s="15" t="str">
        <f t="shared" si="0"/>
        <v>-</v>
      </c>
      <c r="E6" s="47"/>
      <c r="F6" s="47"/>
      <c r="G6" s="47"/>
      <c r="H6" s="47"/>
    </row>
    <row r="7" spans="1:8" x14ac:dyDescent="0.25">
      <c r="A7" t="s">
        <v>31</v>
      </c>
      <c r="B7" s="44">
        <v>41542</v>
      </c>
      <c r="C7" s="15" t="str">
        <f t="shared" si="0"/>
        <v>-</v>
      </c>
      <c r="E7" s="47"/>
      <c r="F7" s="47"/>
      <c r="G7" s="47"/>
      <c r="H7" s="47"/>
    </row>
    <row r="8" spans="1:8" x14ac:dyDescent="0.25">
      <c r="A8" t="s">
        <v>32</v>
      </c>
      <c r="B8" s="44">
        <v>13280</v>
      </c>
      <c r="C8" s="15" t="str">
        <f t="shared" si="0"/>
        <v>-</v>
      </c>
      <c r="E8" s="47"/>
      <c r="F8" s="47"/>
      <c r="G8" s="47"/>
      <c r="H8" s="47"/>
    </row>
    <row r="9" spans="1:8" x14ac:dyDescent="0.25">
      <c r="A9" t="s">
        <v>33</v>
      </c>
      <c r="B9" s="44">
        <v>72849</v>
      </c>
      <c r="C9" s="15" t="str">
        <f t="shared" si="0"/>
        <v>Bonus</v>
      </c>
      <c r="E9" s="47"/>
      <c r="F9" s="47"/>
      <c r="G9" s="47"/>
      <c r="H9" s="47"/>
    </row>
    <row r="10" spans="1:8" x14ac:dyDescent="0.25">
      <c r="A10" t="s">
        <v>34</v>
      </c>
      <c r="B10" s="44">
        <v>32229</v>
      </c>
      <c r="C10" s="15" t="str">
        <f t="shared" si="0"/>
        <v>-</v>
      </c>
      <c r="E10" s="47"/>
      <c r="F10" s="47"/>
      <c r="G10" s="47"/>
      <c r="H10" s="47"/>
    </row>
    <row r="11" spans="1:8" x14ac:dyDescent="0.25">
      <c r="A11" t="s">
        <v>35</v>
      </c>
      <c r="B11" s="44">
        <v>30726</v>
      </c>
      <c r="C11" s="15" t="str">
        <f t="shared" si="0"/>
        <v>-</v>
      </c>
      <c r="E11" s="47"/>
      <c r="F11" s="47"/>
      <c r="G11" s="47"/>
      <c r="H11" s="47"/>
    </row>
    <row r="12" spans="1:8" x14ac:dyDescent="0.25">
      <c r="A12" t="s">
        <v>36</v>
      </c>
      <c r="B12" s="44">
        <v>40099</v>
      </c>
      <c r="C12" s="15" t="str">
        <f t="shared" si="0"/>
        <v>-</v>
      </c>
    </row>
    <row r="13" spans="1:8" x14ac:dyDescent="0.25">
      <c r="A13" t="s">
        <v>37</v>
      </c>
      <c r="B13" s="44">
        <v>72845</v>
      </c>
      <c r="C13" s="15" t="str">
        <f t="shared" si="0"/>
        <v>Bonus</v>
      </c>
    </row>
    <row r="14" spans="1:8" x14ac:dyDescent="0.25">
      <c r="A14" t="s">
        <v>38</v>
      </c>
      <c r="B14" s="44">
        <v>22378</v>
      </c>
      <c r="C14" s="15" t="str">
        <f t="shared" si="0"/>
        <v>-</v>
      </c>
    </row>
    <row r="15" spans="1:8" x14ac:dyDescent="0.25">
      <c r="A15" t="s">
        <v>39</v>
      </c>
      <c r="B15" s="44">
        <v>63998</v>
      </c>
      <c r="C15" s="15" t="str">
        <f t="shared" si="0"/>
        <v>Bonus</v>
      </c>
    </row>
    <row r="16" spans="1:8" x14ac:dyDescent="0.25">
      <c r="A16" t="s">
        <v>40</v>
      </c>
      <c r="B16" s="44">
        <v>37882</v>
      </c>
      <c r="C16" s="15" t="str">
        <f t="shared" si="0"/>
        <v>-</v>
      </c>
    </row>
    <row r="17" spans="1:3" x14ac:dyDescent="0.25">
      <c r="A17" t="s">
        <v>41</v>
      </c>
      <c r="B17" s="44">
        <v>24642</v>
      </c>
      <c r="C17" s="15" t="str">
        <f t="shared" si="0"/>
        <v>-</v>
      </c>
    </row>
    <row r="18" spans="1:3" x14ac:dyDescent="0.25">
      <c r="A18" t="s">
        <v>42</v>
      </c>
      <c r="B18" s="44">
        <v>42167</v>
      </c>
      <c r="C18" s="15" t="str">
        <f t="shared" si="0"/>
        <v>-</v>
      </c>
    </row>
    <row r="21" spans="1:3" ht="15.6" x14ac:dyDescent="0.3">
      <c r="A21" s="16" t="s">
        <v>43</v>
      </c>
      <c r="B21" s="17">
        <v>50000</v>
      </c>
      <c r="C21" s="2" t="s">
        <v>44</v>
      </c>
    </row>
  </sheetData>
  <mergeCells count="1">
    <mergeCell ref="E4:H11"/>
  </mergeCells>
  <conditionalFormatting sqref="C4:C18">
    <cfRule type="expression" dxfId="5" priority="1" stopIfTrue="1">
      <formula>LOWER(C4)=IF(B4&gt;50000,LOWER("Bonus"),"-")</formula>
    </cfRule>
  </conditionalFormatting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18"/>
  <sheetViews>
    <sheetView workbookViewId="0">
      <selection activeCell="G6" sqref="G6"/>
    </sheetView>
  </sheetViews>
  <sheetFormatPr baseColWidth="10" defaultColWidth="11.44140625" defaultRowHeight="13.2" x14ac:dyDescent="0.25"/>
  <cols>
    <col min="2" max="2" width="11.88671875" bestFit="1" customWidth="1"/>
    <col min="5" max="5" width="15.44140625" customWidth="1"/>
  </cols>
  <sheetData>
    <row r="2" spans="1:7" ht="24.6" x14ac:dyDescent="0.4">
      <c r="A2" s="48" t="s">
        <v>45</v>
      </c>
      <c r="B2" s="48"/>
      <c r="C2" s="48"/>
      <c r="D2" s="48"/>
      <c r="E2" s="48"/>
    </row>
    <row r="3" spans="1:7" ht="38.25" customHeight="1" thickBot="1" x14ac:dyDescent="0.3">
      <c r="A3" s="18" t="s">
        <v>1</v>
      </c>
      <c r="B3" s="18" t="s">
        <v>46</v>
      </c>
      <c r="C3" s="18" t="s">
        <v>47</v>
      </c>
      <c r="D3" s="18" t="s">
        <v>48</v>
      </c>
      <c r="E3" s="19" t="s">
        <v>49</v>
      </c>
    </row>
    <row r="4" spans="1:7" ht="13.8" thickTop="1" x14ac:dyDescent="0.25">
      <c r="A4" t="s">
        <v>50</v>
      </c>
      <c r="B4" s="20">
        <v>12458</v>
      </c>
      <c r="C4" s="45">
        <f>IF(B4&gt;10000,3%,2.25%)</f>
        <v>0.03</v>
      </c>
      <c r="D4" s="21">
        <f>B4*C4</f>
        <v>373.74</v>
      </c>
      <c r="E4" s="21">
        <f>B4+D4</f>
        <v>12831.74</v>
      </c>
    </row>
    <row r="5" spans="1:7" x14ac:dyDescent="0.25">
      <c r="A5" t="s">
        <v>51</v>
      </c>
      <c r="B5" s="20">
        <v>3455</v>
      </c>
      <c r="C5" s="45">
        <f t="shared" ref="C5:C9" si="0">IF(B5&gt;10000,3%,2.25%)</f>
        <v>2.2499999999999999E-2</v>
      </c>
      <c r="D5" s="21">
        <f t="shared" ref="D5:D9" si="1">B5*C5</f>
        <v>77.737499999999997</v>
      </c>
      <c r="E5" s="21">
        <f t="shared" ref="E5:E9" si="2">B5+D5</f>
        <v>3532.7375000000002</v>
      </c>
    </row>
    <row r="6" spans="1:7" x14ac:dyDescent="0.25">
      <c r="A6" t="s">
        <v>52</v>
      </c>
      <c r="B6" s="20">
        <v>18346</v>
      </c>
      <c r="C6" s="45">
        <f t="shared" si="0"/>
        <v>0.03</v>
      </c>
      <c r="D6" s="21">
        <f t="shared" si="1"/>
        <v>550.38</v>
      </c>
      <c r="E6" s="21">
        <f t="shared" si="2"/>
        <v>18896.38</v>
      </c>
    </row>
    <row r="7" spans="1:7" x14ac:dyDescent="0.25">
      <c r="A7" t="s">
        <v>53</v>
      </c>
      <c r="B7" s="20">
        <v>2580</v>
      </c>
      <c r="C7" s="45">
        <f t="shared" si="0"/>
        <v>2.2499999999999999E-2</v>
      </c>
      <c r="D7" s="21">
        <f t="shared" si="1"/>
        <v>58.05</v>
      </c>
      <c r="E7" s="21">
        <f t="shared" si="2"/>
        <v>2638.05</v>
      </c>
    </row>
    <row r="8" spans="1:7" x14ac:dyDescent="0.25">
      <c r="A8" t="s">
        <v>54</v>
      </c>
      <c r="B8" s="20">
        <v>3145</v>
      </c>
      <c r="C8" s="45">
        <f t="shared" si="0"/>
        <v>2.2499999999999999E-2</v>
      </c>
      <c r="D8" s="21">
        <f t="shared" si="1"/>
        <v>70.762500000000003</v>
      </c>
      <c r="E8" s="21">
        <f t="shared" si="2"/>
        <v>3215.7624999999998</v>
      </c>
    </row>
    <row r="9" spans="1:7" x14ac:dyDescent="0.25">
      <c r="A9" t="s">
        <v>55</v>
      </c>
      <c r="B9" s="20">
        <v>28356</v>
      </c>
      <c r="C9" s="45">
        <f t="shared" si="0"/>
        <v>0.03</v>
      </c>
      <c r="D9" s="21">
        <f t="shared" si="1"/>
        <v>850.68</v>
      </c>
      <c r="E9" s="21">
        <f t="shared" si="2"/>
        <v>29206.68</v>
      </c>
    </row>
    <row r="13" spans="1:7" x14ac:dyDescent="0.25">
      <c r="A13" s="22"/>
      <c r="B13" s="22"/>
      <c r="C13" s="23"/>
      <c r="D13" s="22"/>
      <c r="E13" s="22"/>
      <c r="F13" s="22"/>
      <c r="G13" s="22"/>
    </row>
    <row r="14" spans="1:7" x14ac:dyDescent="0.25">
      <c r="A14" s="24" t="s">
        <v>56</v>
      </c>
      <c r="B14" s="22"/>
      <c r="C14" s="22"/>
      <c r="D14" s="22"/>
      <c r="E14" s="22"/>
      <c r="F14" s="22"/>
      <c r="G14" s="22"/>
    </row>
    <row r="15" spans="1:7" x14ac:dyDescent="0.25">
      <c r="A15" s="24" t="s">
        <v>57</v>
      </c>
      <c r="B15" s="22"/>
      <c r="C15" s="22"/>
      <c r="D15" s="22"/>
      <c r="E15" s="22"/>
      <c r="F15" s="22"/>
      <c r="G15" s="22"/>
    </row>
    <row r="16" spans="1:7" x14ac:dyDescent="0.25">
      <c r="A16" s="22"/>
      <c r="B16" s="22"/>
      <c r="C16" s="22"/>
      <c r="D16" s="22"/>
      <c r="E16" s="22"/>
      <c r="F16" s="22"/>
      <c r="G16" s="22"/>
    </row>
    <row r="17" spans="1:7" x14ac:dyDescent="0.25">
      <c r="A17" s="24" t="s">
        <v>58</v>
      </c>
      <c r="B17" s="22"/>
      <c r="C17" s="22"/>
      <c r="D17" s="22"/>
      <c r="E17" s="22"/>
      <c r="F17" s="22"/>
      <c r="G17" s="22"/>
    </row>
    <row r="18" spans="1:7" x14ac:dyDescent="0.25">
      <c r="A18" s="22"/>
      <c r="B18" s="22"/>
      <c r="C18" s="22"/>
      <c r="D18" s="22"/>
      <c r="E18" s="22"/>
      <c r="F18" s="22"/>
      <c r="G18" s="22"/>
    </row>
  </sheetData>
  <mergeCells count="1">
    <mergeCell ref="A2:E2"/>
  </mergeCells>
  <conditionalFormatting sqref="C4:C9">
    <cfRule type="cellIs" dxfId="4" priority="1" stopIfTrue="1" operator="equal">
      <formula>IF(B4&gt;10000,3%,2.25%)</formula>
    </cfRule>
  </conditionalFormatting>
  <conditionalFormatting sqref="E4:E9">
    <cfRule type="cellIs" dxfId="3" priority="2" stopIfTrue="1" operator="equal">
      <formula>B4+D4</formula>
    </cfRule>
  </conditionalFormatting>
  <conditionalFormatting sqref="D4:D9">
    <cfRule type="cellIs" dxfId="2" priority="3" stopIfTrue="1" operator="equal">
      <formula>IF(B4&gt;10000,B4*3%,B4*2.25%)</formula>
    </cfRule>
  </conditionalFormatting>
  <pageMargins left="0.78740157499999996" right="0.78740157499999996" top="0.984251969" bottom="0.984251969" header="0.4921259845" footer="0.492125984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showGridLines="0" tabSelected="1" workbookViewId="0">
      <selection activeCell="L6" sqref="L6"/>
    </sheetView>
  </sheetViews>
  <sheetFormatPr baseColWidth="10" defaultColWidth="11.44140625" defaultRowHeight="13.2" x14ac:dyDescent="0.25"/>
  <cols>
    <col min="2" max="2" width="9.88671875" bestFit="1" customWidth="1"/>
    <col min="3" max="3" width="13.44140625" bestFit="1" customWidth="1"/>
    <col min="4" max="4" width="10.44140625" bestFit="1" customWidth="1"/>
    <col min="5" max="5" width="23" bestFit="1" customWidth="1"/>
    <col min="6" max="6" width="8.6640625" style="43" customWidth="1"/>
    <col min="7" max="7" width="15.44140625" bestFit="1" customWidth="1"/>
    <col min="8" max="8" width="5" bestFit="1" customWidth="1"/>
  </cols>
  <sheetData>
    <row r="1" spans="1:8" x14ac:dyDescent="0.25">
      <c r="A1" s="25" t="s">
        <v>59</v>
      </c>
      <c r="B1" s="25" t="s">
        <v>60</v>
      </c>
      <c r="C1" s="25" t="s">
        <v>1</v>
      </c>
      <c r="D1" s="26" t="s">
        <v>61</v>
      </c>
      <c r="E1" s="25" t="s">
        <v>62</v>
      </c>
      <c r="F1" s="27" t="s">
        <v>63</v>
      </c>
      <c r="G1" s="25" t="s">
        <v>64</v>
      </c>
      <c r="H1" s="25" t="s">
        <v>65</v>
      </c>
    </row>
    <row r="2" spans="1:8" x14ac:dyDescent="0.25">
      <c r="A2" s="28" t="str">
        <f>IF(D2="m","Herr","Frau")</f>
        <v>Herr</v>
      </c>
      <c r="B2" s="29" t="s">
        <v>66</v>
      </c>
      <c r="C2" s="29" t="s">
        <v>67</v>
      </c>
      <c r="D2" s="30" t="s">
        <v>68</v>
      </c>
      <c r="E2" s="29" t="s">
        <v>69</v>
      </c>
      <c r="F2" s="31">
        <v>95189</v>
      </c>
      <c r="G2" s="32" t="s">
        <v>70</v>
      </c>
      <c r="H2" s="32" t="s">
        <v>71</v>
      </c>
    </row>
    <row r="3" spans="1:8" x14ac:dyDescent="0.25">
      <c r="A3" s="28" t="str">
        <f t="shared" ref="A3:A21" si="0">IF(D3="m","Herr","Frau")</f>
        <v>Herr</v>
      </c>
      <c r="B3" s="29" t="s">
        <v>72</v>
      </c>
      <c r="C3" s="29" t="s">
        <v>73</v>
      </c>
      <c r="D3" s="30" t="s">
        <v>68</v>
      </c>
      <c r="E3" s="29" t="s">
        <v>74</v>
      </c>
      <c r="F3" s="31">
        <v>10439</v>
      </c>
      <c r="G3" s="32" t="s">
        <v>75</v>
      </c>
      <c r="H3" s="32" t="s">
        <v>71</v>
      </c>
    </row>
    <row r="4" spans="1:8" x14ac:dyDescent="0.25">
      <c r="A4" s="28" t="str">
        <f t="shared" si="0"/>
        <v>Herr</v>
      </c>
      <c r="B4" s="29" t="s">
        <v>76</v>
      </c>
      <c r="C4" s="29" t="s">
        <v>77</v>
      </c>
      <c r="D4" s="30" t="s">
        <v>68</v>
      </c>
      <c r="E4" s="29" t="s">
        <v>78</v>
      </c>
      <c r="F4" s="31">
        <v>51702</v>
      </c>
      <c r="G4" s="32" t="s">
        <v>79</v>
      </c>
      <c r="H4" s="32" t="s">
        <v>71</v>
      </c>
    </row>
    <row r="5" spans="1:8" x14ac:dyDescent="0.25">
      <c r="A5" s="28" t="str">
        <f t="shared" si="0"/>
        <v>Herr</v>
      </c>
      <c r="B5" s="29" t="s">
        <v>80</v>
      </c>
      <c r="C5" s="29" t="s">
        <v>81</v>
      </c>
      <c r="D5" s="30" t="s">
        <v>68</v>
      </c>
      <c r="E5" s="29" t="s">
        <v>82</v>
      </c>
      <c r="F5" s="31">
        <v>39326</v>
      </c>
      <c r="G5" s="32" t="s">
        <v>83</v>
      </c>
      <c r="H5" s="32" t="s">
        <v>71</v>
      </c>
    </row>
    <row r="6" spans="1:8" x14ac:dyDescent="0.25">
      <c r="A6" s="28" t="str">
        <f t="shared" si="0"/>
        <v>Frau</v>
      </c>
      <c r="B6" s="29" t="s">
        <v>84</v>
      </c>
      <c r="C6" s="29" t="s">
        <v>85</v>
      </c>
      <c r="D6" s="30" t="s">
        <v>86</v>
      </c>
      <c r="E6" s="29" t="s">
        <v>87</v>
      </c>
      <c r="F6" s="31">
        <v>15890</v>
      </c>
      <c r="G6" s="32" t="s">
        <v>88</v>
      </c>
      <c r="H6" s="32" t="s">
        <v>71</v>
      </c>
    </row>
    <row r="7" spans="1:8" x14ac:dyDescent="0.25">
      <c r="A7" s="28" t="str">
        <f t="shared" si="0"/>
        <v>Herr</v>
      </c>
      <c r="B7" s="29" t="s">
        <v>89</v>
      </c>
      <c r="C7" s="29" t="s">
        <v>90</v>
      </c>
      <c r="D7" s="30" t="s">
        <v>68</v>
      </c>
      <c r="E7" s="29" t="s">
        <v>91</v>
      </c>
      <c r="F7" s="31">
        <v>52379</v>
      </c>
      <c r="G7" s="32" t="s">
        <v>92</v>
      </c>
      <c r="H7" s="32" t="s">
        <v>71</v>
      </c>
    </row>
    <row r="8" spans="1:8" x14ac:dyDescent="0.25">
      <c r="A8" s="28" t="str">
        <f t="shared" si="0"/>
        <v>Frau</v>
      </c>
      <c r="B8" s="29" t="s">
        <v>93</v>
      </c>
      <c r="C8" s="29" t="s">
        <v>94</v>
      </c>
      <c r="D8" s="30" t="s">
        <v>86</v>
      </c>
      <c r="E8" s="29" t="s">
        <v>95</v>
      </c>
      <c r="F8" s="31">
        <v>4849</v>
      </c>
      <c r="G8" s="32" t="s">
        <v>96</v>
      </c>
      <c r="H8" s="32" t="s">
        <v>71</v>
      </c>
    </row>
    <row r="9" spans="1:8" x14ac:dyDescent="0.25">
      <c r="A9" s="28" t="str">
        <f t="shared" si="0"/>
        <v>Herr</v>
      </c>
      <c r="B9" s="29" t="s">
        <v>97</v>
      </c>
      <c r="C9" s="29" t="s">
        <v>98</v>
      </c>
      <c r="D9" s="30" t="s">
        <v>68</v>
      </c>
      <c r="E9" s="29" t="s">
        <v>99</v>
      </c>
      <c r="F9" s="31">
        <v>23617</v>
      </c>
      <c r="G9" s="32" t="s">
        <v>100</v>
      </c>
      <c r="H9" s="32" t="s">
        <v>71</v>
      </c>
    </row>
    <row r="10" spans="1:8" x14ac:dyDescent="0.25">
      <c r="A10" s="28" t="str">
        <f t="shared" si="0"/>
        <v>Herr</v>
      </c>
      <c r="B10" s="29" t="s">
        <v>101</v>
      </c>
      <c r="C10" s="29" t="s">
        <v>102</v>
      </c>
      <c r="D10" s="30" t="s">
        <v>68</v>
      </c>
      <c r="E10" s="29" t="s">
        <v>103</v>
      </c>
      <c r="F10" s="31">
        <v>1774</v>
      </c>
      <c r="G10" s="32" t="s">
        <v>104</v>
      </c>
      <c r="H10" s="32" t="s">
        <v>71</v>
      </c>
    </row>
    <row r="11" spans="1:8" x14ac:dyDescent="0.25">
      <c r="A11" s="28" t="str">
        <f t="shared" si="0"/>
        <v>Herr</v>
      </c>
      <c r="B11" s="29" t="s">
        <v>105</v>
      </c>
      <c r="C11" s="29" t="s">
        <v>106</v>
      </c>
      <c r="D11" s="30" t="s">
        <v>68</v>
      </c>
      <c r="E11" s="29" t="s">
        <v>107</v>
      </c>
      <c r="F11" s="31">
        <v>74420</v>
      </c>
      <c r="G11" s="32" t="s">
        <v>108</v>
      </c>
      <c r="H11" s="32" t="s">
        <v>71</v>
      </c>
    </row>
    <row r="12" spans="1:8" x14ac:dyDescent="0.25">
      <c r="A12" s="28" t="str">
        <f t="shared" si="0"/>
        <v>Herr</v>
      </c>
      <c r="B12" s="29" t="s">
        <v>109</v>
      </c>
      <c r="C12" s="29" t="s">
        <v>110</v>
      </c>
      <c r="D12" s="30" t="s">
        <v>68</v>
      </c>
      <c r="E12" s="29" t="s">
        <v>111</v>
      </c>
      <c r="F12" s="31">
        <v>45896</v>
      </c>
      <c r="G12" s="32" t="s">
        <v>112</v>
      </c>
      <c r="H12" s="32" t="s">
        <v>71</v>
      </c>
    </row>
    <row r="13" spans="1:8" x14ac:dyDescent="0.25">
      <c r="A13" s="28" t="str">
        <f t="shared" si="0"/>
        <v>Herr</v>
      </c>
      <c r="B13" s="29" t="s">
        <v>113</v>
      </c>
      <c r="C13" s="29" t="s">
        <v>114</v>
      </c>
      <c r="D13" s="30" t="s">
        <v>68</v>
      </c>
      <c r="E13" s="29" t="s">
        <v>115</v>
      </c>
      <c r="F13" s="31">
        <v>35606</v>
      </c>
      <c r="G13" s="32" t="s">
        <v>116</v>
      </c>
      <c r="H13" s="32" t="s">
        <v>71</v>
      </c>
    </row>
    <row r="14" spans="1:8" x14ac:dyDescent="0.25">
      <c r="A14" s="28" t="str">
        <f t="shared" si="0"/>
        <v>Herr</v>
      </c>
      <c r="B14" s="29" t="s">
        <v>117</v>
      </c>
      <c r="C14" s="29" t="s">
        <v>118</v>
      </c>
      <c r="D14" s="30" t="s">
        <v>68</v>
      </c>
      <c r="E14" s="29" t="s">
        <v>119</v>
      </c>
      <c r="F14" s="31">
        <v>88471</v>
      </c>
      <c r="G14" s="32" t="s">
        <v>120</v>
      </c>
      <c r="H14" s="32" t="s">
        <v>71</v>
      </c>
    </row>
    <row r="15" spans="1:8" x14ac:dyDescent="0.25">
      <c r="A15" s="28" t="str">
        <f t="shared" si="0"/>
        <v>Frau</v>
      </c>
      <c r="B15" s="29" t="s">
        <v>121</v>
      </c>
      <c r="C15" s="29" t="s">
        <v>122</v>
      </c>
      <c r="D15" s="30" t="s">
        <v>86</v>
      </c>
      <c r="E15" s="29" t="s">
        <v>123</v>
      </c>
      <c r="F15" s="31">
        <v>8058</v>
      </c>
      <c r="G15" s="32" t="s">
        <v>124</v>
      </c>
      <c r="H15" s="32" t="s">
        <v>71</v>
      </c>
    </row>
    <row r="16" spans="1:8" x14ac:dyDescent="0.25">
      <c r="A16" s="28" t="str">
        <f t="shared" si="0"/>
        <v>Herr</v>
      </c>
      <c r="B16" s="29" t="s">
        <v>125</v>
      </c>
      <c r="C16" s="29" t="s">
        <v>126</v>
      </c>
      <c r="D16" s="30" t="s">
        <v>68</v>
      </c>
      <c r="E16" s="29" t="s">
        <v>127</v>
      </c>
      <c r="F16" s="31">
        <v>51262</v>
      </c>
      <c r="G16" s="32" t="s">
        <v>128</v>
      </c>
      <c r="H16" s="32" t="s">
        <v>71</v>
      </c>
    </row>
    <row r="17" spans="1:8" x14ac:dyDescent="0.25">
      <c r="A17" s="28" t="str">
        <f t="shared" si="0"/>
        <v>Frau</v>
      </c>
      <c r="B17" s="29" t="s">
        <v>93</v>
      </c>
      <c r="C17" s="29" t="s">
        <v>129</v>
      </c>
      <c r="D17" s="30" t="s">
        <v>86</v>
      </c>
      <c r="E17" s="29" t="s">
        <v>130</v>
      </c>
      <c r="F17" s="31">
        <v>57627</v>
      </c>
      <c r="G17" s="32" t="s">
        <v>131</v>
      </c>
      <c r="H17" s="32" t="s">
        <v>71</v>
      </c>
    </row>
    <row r="18" spans="1:8" x14ac:dyDescent="0.25">
      <c r="A18" s="28" t="str">
        <f t="shared" si="0"/>
        <v>Herr</v>
      </c>
      <c r="B18" s="29" t="s">
        <v>132</v>
      </c>
      <c r="C18" s="29" t="s">
        <v>133</v>
      </c>
      <c r="D18" s="30" t="s">
        <v>68</v>
      </c>
      <c r="E18" s="29" t="s">
        <v>134</v>
      </c>
      <c r="F18" s="31">
        <v>30855</v>
      </c>
      <c r="G18" s="32" t="s">
        <v>135</v>
      </c>
      <c r="H18" s="32" t="s">
        <v>71</v>
      </c>
    </row>
    <row r="19" spans="1:8" x14ac:dyDescent="0.25">
      <c r="A19" s="28" t="str">
        <f t="shared" si="0"/>
        <v>Frau</v>
      </c>
      <c r="B19" s="29" t="s">
        <v>136</v>
      </c>
      <c r="C19" s="29" t="s">
        <v>137</v>
      </c>
      <c r="D19" s="30" t="s">
        <v>86</v>
      </c>
      <c r="E19" s="29" t="s">
        <v>138</v>
      </c>
      <c r="F19" s="31">
        <v>21039</v>
      </c>
      <c r="G19" s="32" t="s">
        <v>139</v>
      </c>
      <c r="H19" s="32" t="s">
        <v>71</v>
      </c>
    </row>
    <row r="20" spans="1:8" x14ac:dyDescent="0.25">
      <c r="A20" s="28" t="str">
        <f t="shared" si="0"/>
        <v>Herr</v>
      </c>
      <c r="B20" s="29" t="s">
        <v>140</v>
      </c>
      <c r="C20" s="29" t="s">
        <v>141</v>
      </c>
      <c r="D20" s="30" t="s">
        <v>68</v>
      </c>
      <c r="E20" s="29" t="s">
        <v>142</v>
      </c>
      <c r="F20" s="31">
        <v>83259</v>
      </c>
      <c r="G20" s="32" t="s">
        <v>143</v>
      </c>
      <c r="H20" s="32" t="s">
        <v>71</v>
      </c>
    </row>
    <row r="21" spans="1:8" x14ac:dyDescent="0.25">
      <c r="A21" s="28" t="str">
        <f t="shared" si="0"/>
        <v>Herr</v>
      </c>
      <c r="B21" s="29" t="s">
        <v>144</v>
      </c>
      <c r="C21" s="29" t="s">
        <v>145</v>
      </c>
      <c r="D21" s="30" t="s">
        <v>68</v>
      </c>
      <c r="E21" s="29" t="s">
        <v>146</v>
      </c>
      <c r="F21" s="31">
        <v>55268</v>
      </c>
      <c r="G21" s="32" t="s">
        <v>147</v>
      </c>
      <c r="H21" s="32" t="s">
        <v>71</v>
      </c>
    </row>
    <row r="23" spans="1:8" x14ac:dyDescent="0.25">
      <c r="A23" s="33"/>
      <c r="B23" s="34"/>
      <c r="C23" s="35"/>
      <c r="D23" s="34"/>
      <c r="E23" s="34"/>
      <c r="F23" s="34"/>
      <c r="G23" s="34"/>
      <c r="H23" s="36"/>
    </row>
    <row r="24" spans="1:8" ht="15.6" x14ac:dyDescent="0.3">
      <c r="A24" s="37" t="s">
        <v>148</v>
      </c>
      <c r="B24" s="38"/>
      <c r="C24" s="38"/>
      <c r="D24" s="38"/>
      <c r="E24" s="38"/>
      <c r="F24" s="38"/>
      <c r="G24" s="38"/>
      <c r="H24" s="39"/>
    </row>
    <row r="25" spans="1:8" x14ac:dyDescent="0.25">
      <c r="A25" s="40"/>
      <c r="B25" s="41"/>
      <c r="C25" s="41"/>
      <c r="D25" s="41"/>
      <c r="E25" s="41"/>
      <c r="F25" s="41"/>
      <c r="G25" s="41"/>
      <c r="H25" s="42"/>
    </row>
  </sheetData>
  <conditionalFormatting sqref="A2:A21">
    <cfRule type="cellIs" dxfId="1" priority="1" stopIfTrue="1" operator="equal">
      <formula>"Herr"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wenn 1</vt:lpstr>
      <vt:lpstr>wenn 2</vt:lpstr>
      <vt:lpstr>wenn 3</vt:lpstr>
      <vt:lpstr>wenn 5</vt:lpstr>
      <vt:lpstr>wenn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Roshanak Eftekar</dc:creator>
  <cp:lastModifiedBy>kaper bm</cp:lastModifiedBy>
  <dcterms:created xsi:type="dcterms:W3CDTF">2016-03-09T08:15:29Z</dcterms:created>
  <dcterms:modified xsi:type="dcterms:W3CDTF">2021-06-04T06:57:33Z</dcterms:modified>
</cp:coreProperties>
</file>