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EF7F0CDD-1A37-408C-80BF-75FA18F9A86B}" xr6:coauthVersionLast="36" xr6:coauthVersionMax="36" xr10:uidLastSave="{00000000-0000-0000-0000-000000000000}"/>
  <bookViews>
    <workbookView xWindow="0" yWindow="0" windowWidth="17256" windowHeight="5640" xr2:uid="{69B4B256-4043-43F6-8296-9EF93E7D87DE}"/>
  </bookViews>
  <sheets>
    <sheet name="Sheet2" sheetId="2" r:id="rId1"/>
    <sheet name="Sheet3" sheetId="3" r:id="rId2"/>
    <sheet name="Sheet5" sheetId="5" r:id="rId3"/>
    <sheet name="pivot" sheetId="1" r:id="rId4"/>
  </sheets>
  <definedNames>
    <definedName name="ExternalData_1" localSheetId="0" hidden="1">Sheet2!$A$1:$L$502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E64B8E-ACCC-43CC-A755-D58DDDF212A8}" keepAlive="1" name="Query - masai_school2" description="Connection to the 'masai_school2' query in the workbook." type="5" refreshedVersion="6" background="1" saveData="1">
    <dbPr connection="Provider=Microsoft.Mashup.OleDb.1;Data Source=$Workbook$;Location=masai_school2;Extended Properties=&quot;&quot;" command="SELECT * FROM [masai_school2]"/>
  </connection>
</connections>
</file>

<file path=xl/sharedStrings.xml><?xml version="1.0" encoding="utf-8"?>
<sst xmlns="http://schemas.openxmlformats.org/spreadsheetml/2006/main" count="4138" uniqueCount="2444">
  <si>
    <t>Column1</t>
  </si>
  <si>
    <t>Restaurant</t>
  </si>
  <si>
    <t>Rating</t>
  </si>
  <si>
    <t>Restaurant_Type</t>
  </si>
  <si>
    <t>Price_For_Two</t>
  </si>
  <si>
    <t>Location</t>
  </si>
  <si>
    <t>Link</t>
  </si>
  <si>
    <t>Timing</t>
  </si>
  <si>
    <t>Dining_Review</t>
  </si>
  <si>
    <t>Dining_Rating</t>
  </si>
  <si>
    <t>Delivery_Rating</t>
  </si>
  <si>
    <t>Delivery_Review</t>
  </si>
  <si>
    <t>Ã–z by Kebapci</t>
  </si>
  <si>
    <t>Turkish, Mediterranean, Middle Eastern</t>
  </si>
  <si>
    <t xml:space="preserve"> UB City, Bangalore</t>
  </si>
  <si>
    <t>https://www.zomato.com/bangalore/Ã¶z-by-kebapci-lavelle-road-bangalore/info</t>
  </si>
  <si>
    <t>12:30pm â€“ 12:30am (Today)</t>
  </si>
  <si>
    <t>819</t>
  </si>
  <si>
    <t>0</t>
  </si>
  <si>
    <t>Over Coffee Cafe &amp; Wine Bar</t>
  </si>
  <si>
    <t>European, Italian, Continental, Cafe, Coffee</t>
  </si>
  <si>
    <t xml:space="preserve"> Lavelle Road, Bangalore</t>
  </si>
  <si>
    <t>https://www.zomato.com/bangalore/over-coffee-cafe-wine-bar-lavelle-road-bangalore/info</t>
  </si>
  <si>
    <t>Opens tomorrow at 12noon</t>
  </si>
  <si>
    <t>560</t>
  </si>
  <si>
    <t>19</t>
  </si>
  <si>
    <t>Babylonia - Global Food &amp; Cocktails</t>
  </si>
  <si>
    <t>Continental, North Indian, Asian, Italian, Mughlai, Mediterranean, Bar Food, Desserts</t>
  </si>
  <si>
    <t xml:space="preserve"> Koramangala 7th Block, Bangalore</t>
  </si>
  <si>
    <t>https://www.zomato.com/bangalore/babylonia-global-food-cocktails-koramangala-7th-block-bangalore/info</t>
  </si>
  <si>
    <t>12noon â€“ 12:30am (Today)</t>
  </si>
  <si>
    <t>1,203</t>
  </si>
  <si>
    <t>26</t>
  </si>
  <si>
    <t>Oney Brewhouse</t>
  </si>
  <si>
    <t>American, Continental, Italian, South Indian, North Indian, Asian, Chinese</t>
  </si>
  <si>
    <t xml:space="preserve"> Cunningham Road, Bangalore</t>
  </si>
  <si>
    <t>https://www.zomato.com/bangalore/oney-brewhouse-cunningham-road-bangalore/info</t>
  </si>
  <si>
    <t>12noon â€“ 12midnight (Today)</t>
  </si>
  <si>
    <t>231</t>
  </si>
  <si>
    <t>Homiga</t>
  </si>
  <si>
    <t xml:space="preserve"> Forum Rex Walk, Bangalore</t>
  </si>
  <si>
    <t>https://www.zomato.com/bangalore/homiga-brigade-road-bangalore/info</t>
  </si>
  <si>
    <t>24 Hours, 12:30pm â€“ 4:30pm, 6:30pm â€“ 12midnight (Today)</t>
  </si>
  <si>
    <t>207</t>
  </si>
  <si>
    <t>Flo</t>
  </si>
  <si>
    <t>Asian, Thai, Continental, Finger Food, Sushi, Desserts, Beverages</t>
  </si>
  <si>
    <t xml:space="preserve"> Church Street, Bangalore</t>
  </si>
  <si>
    <t>https://www.zomato.com/bangalore/flo-church-street-bangalore/info</t>
  </si>
  <si>
    <t>12noon â€“ 1am (Today)</t>
  </si>
  <si>
    <t>1,244</t>
  </si>
  <si>
    <t>28</t>
  </si>
  <si>
    <t>Ouzo By Fire</t>
  </si>
  <si>
    <t>Goan, Mangalorean, Beverages</t>
  </si>
  <si>
    <t xml:space="preserve"> Indiranagar, Bangalore</t>
  </si>
  <si>
    <t>https://www.zomato.com/bangalore/ouzo-by-fire-indiranagar-bangalore/info</t>
  </si>
  <si>
    <t>12noon â€“ 3:30pm, 7pm â€“ 12midnight (Today)</t>
  </si>
  <si>
    <t>53</t>
  </si>
  <si>
    <t>4</t>
  </si>
  <si>
    <t>Alchemy</t>
  </si>
  <si>
    <t>North Indian, Continental, Biryani, Desserts, Bar Food, South Indian, Seafood, Beverages</t>
  </si>
  <si>
    <t xml:space="preserve"> The Chancery Pavilion, Residency Road, Bangalore</t>
  </si>
  <si>
    <t>https://www.zomato.com/bangalore/alchemy-residency-road-bangalore/info</t>
  </si>
  <si>
    <t>2,991</t>
  </si>
  <si>
    <t>Dishkeyaun</t>
  </si>
  <si>
    <t>Modern Indian, Biryani, Desserts</t>
  </si>
  <si>
    <t>https://www.zomato.com/bangalore/dishkeyaun-1-brigade-road-bangalore/info</t>
  </si>
  <si>
    <t>12:30pm â€“ 4pm, 6:30pm â€“ 11:30pm (Today)</t>
  </si>
  <si>
    <t>180</t>
  </si>
  <si>
    <t>1</t>
  </si>
  <si>
    <t>Farzi Cafe</t>
  </si>
  <si>
    <t>North Indian, Desserts</t>
  </si>
  <si>
    <t>https://www.zomato.com/bangalore/farzi-cafe-lavelle-road/info</t>
  </si>
  <si>
    <t>12noon â€“ 11:45pm (Today)</t>
  </si>
  <si>
    <t>3,710</t>
  </si>
  <si>
    <t>152</t>
  </si>
  <si>
    <t>Toca Koramangala</t>
  </si>
  <si>
    <t>Chinese, Fast Food, Steak, Pasta, Asian, Biryani, Desserts</t>
  </si>
  <si>
    <t xml:space="preserve"> Koramangala 5th Block, Bangalore</t>
  </si>
  <si>
    <t>https://www.zomato.com/bangalore/toca-koramangala-koramangala-5th-block-bangalore/info</t>
  </si>
  <si>
    <t>11am â€“ 12midnight (Today)</t>
  </si>
  <si>
    <t>486</t>
  </si>
  <si>
    <t>6</t>
  </si>
  <si>
    <t>Magic Mocktails Cafe</t>
  </si>
  <si>
    <t>Beverages, Pizza, Burger, Sandwich, Fast Food, Chinese, Street Food, Shake</t>
  </si>
  <si>
    <t xml:space="preserve"> Chanapatna, Bangalore</t>
  </si>
  <si>
    <t>https://www.zomato.com/bangalore/magic-mocktails-cafe-2-chanapatna-bangalore/info</t>
  </si>
  <si>
    <t/>
  </si>
  <si>
    <t>Jook Taproom</t>
  </si>
  <si>
    <t>North Indian, South Indian, Chinese, Pizza, Fast Food, Biryani, Asian, Bar Food</t>
  </si>
  <si>
    <t>https://www.zomato.com/bangalore/jook-taproom-indiranagar-bangalore/info</t>
  </si>
  <si>
    <t>2,289</t>
  </si>
  <si>
    <t>67</t>
  </si>
  <si>
    <t>Long Boat Brewing Co.</t>
  </si>
  <si>
    <t>Asian, Chinese, North Indian, Pizza, South Indian, Continental</t>
  </si>
  <si>
    <t xml:space="preserve"> Marathahalli, Bangalore</t>
  </si>
  <si>
    <t>https://www.zomato.com/bangalore/long-boat-brewing-co-marathahalli-bangalore/info</t>
  </si>
  <si>
    <t>12midnight â€“ 1:30am, 12noon â€“ 12midnight (Today)</t>
  </si>
  <si>
    <t>7,426</t>
  </si>
  <si>
    <t>2,250</t>
  </si>
  <si>
    <t>Scottish Pub</t>
  </si>
  <si>
    <t>Asian, Chinese, Burger, North Indian, Continental, Bar Food, Cafe, Pasta</t>
  </si>
  <si>
    <t xml:space="preserve"> St. Marks Road, Bangalore</t>
  </si>
  <si>
    <t>https://www.zomato.com/bangalore/scottish-pub-st-marks-road/info</t>
  </si>
  <si>
    <t>505</t>
  </si>
  <si>
    <t>Oia</t>
  </si>
  <si>
    <t>Continental, Asian, Seafood, Salad, Pizza, North Indian, Desserts</t>
  </si>
  <si>
    <t xml:space="preserve"> Hennur, Bangalore</t>
  </si>
  <si>
    <t>https://www.zomato.com/bangalore/oia-3-hennur-bangalore/info</t>
  </si>
  <si>
    <t>12midnight â€“ 1am, 12noon â€“ 12midnight (Today)</t>
  </si>
  <si>
    <t>8,503</t>
  </si>
  <si>
    <t>Mannheim Craft Brewery</t>
  </si>
  <si>
    <t>South Indian, North Indian, Continental, Desserts, Asian</t>
  </si>
  <si>
    <t xml:space="preserve"> Garuda Mall, Magrath Road, Bangalore</t>
  </si>
  <si>
    <t>https://www.zomato.com/bangalore/mannheim-craft-brewery-brigade-road-bangalore/info</t>
  </si>
  <si>
    <t>12noon â€“ 11pm (Today)</t>
  </si>
  <si>
    <t>346</t>
  </si>
  <si>
    <t>Nusa</t>
  </si>
  <si>
    <t>North Indian, Asian, Continental, European, South Indian, Indonesian, Bar Food, Finger Food</t>
  </si>
  <si>
    <t xml:space="preserve"> Varthur Main Road, Whitefield, Bangalore</t>
  </si>
  <si>
    <t>https://www.zomato.com/bangalore/nusa-varthur-main-road-whitefield-bangalore/info</t>
  </si>
  <si>
    <t>3,773</t>
  </si>
  <si>
    <t>SkyDeck By Sherlock's</t>
  </si>
  <si>
    <t>Continental, Chinese, Finger Food, North Indian, Fast Food, Beverages, Desserts</t>
  </si>
  <si>
    <t xml:space="preserve"> MG Road, Bangalore</t>
  </si>
  <si>
    <t>https://www.zomato.com/bangalore/skydeck-by-sherlocks-mg-road-bangalore/info</t>
  </si>
  <si>
    <t>11:30am â€“ 1am (Today)</t>
  </si>
  <si>
    <t>4,494</t>
  </si>
  <si>
    <t>Ironhill Bengaluru</t>
  </si>
  <si>
    <t>North Indian, Continental, Asian, Pizza, Fast Food, Biryani, Beverages, Desserts</t>
  </si>
  <si>
    <t>https://www.zomato.com/bangalore/ironhill-bengaluru-marathahalli-bangalore/info</t>
  </si>
  <si>
    <t>32.6K</t>
  </si>
  <si>
    <t>151</t>
  </si>
  <si>
    <t>Citrus - The Leela Palace</t>
  </si>
  <si>
    <t>North Indian, Continental, Asian, Desserts</t>
  </si>
  <si>
    <t xml:space="preserve"> The Leela Palace, Old Airport Road, Bangalore</t>
  </si>
  <si>
    <t>https://www.zomato.com/bangalore/citrus-the-leela-palace-airport-road/info</t>
  </si>
  <si>
    <t>9am â€“ 10am, 12:30pm â€“ 11:30pm (Today)</t>
  </si>
  <si>
    <t>1,060</t>
  </si>
  <si>
    <t>142</t>
  </si>
  <si>
    <t>Absolute Shawarma</t>
  </si>
  <si>
    <t>Shawarma, Fast Food, Burger, Pizza, Wraps, Momos, Waffle, Shake</t>
  </si>
  <si>
    <t>https://www.zomato.com/bangalore/absolute-shawarma-chanapatna-bangalore/info</t>
  </si>
  <si>
    <t>Geometry Brewery &amp; Kitchen</t>
  </si>
  <si>
    <t>Chinese, North Indian, Italian, Continental, Pizza, Desserts, Beverages</t>
  </si>
  <si>
    <t xml:space="preserve"> Malleshwaram, Bangalore</t>
  </si>
  <si>
    <t>https://www.zomato.com/bangalore/geometry-brewery-kitchen-malleshwaram-bangalore/info</t>
  </si>
  <si>
    <t>3,561</t>
  </si>
  <si>
    <t>44</t>
  </si>
  <si>
    <t>Roxie</t>
  </si>
  <si>
    <t>Continental, Asian, North Indian, European, American, Italian, Pizza, Beverages</t>
  </si>
  <si>
    <t xml:space="preserve"> Sarjapur Road, Bangalore</t>
  </si>
  <si>
    <t>https://www.zomato.com/bangalore/roxie-sarjapur-road-bangalore/info</t>
  </si>
  <si>
    <t>10.9K</t>
  </si>
  <si>
    <t>73</t>
  </si>
  <si>
    <t>The Terrace at Gilly's Redefined</t>
  </si>
  <si>
    <t>Continental, Finger Food, Chinese, North Indian, Italian, Beverages, Desserts</t>
  </si>
  <si>
    <t xml:space="preserve"> Gilly's Redefined, Koramangala 4th Block, Bangalore</t>
  </si>
  <si>
    <t>https://www.zomato.com/bangalore/the-terrace-at-gillys-redefined-koramangala-4th-block/info</t>
  </si>
  <si>
    <t>4,632</t>
  </si>
  <si>
    <t>Prime Golf - Brewing &amp; Golfing</t>
  </si>
  <si>
    <t>Modern Indian, Beverages</t>
  </si>
  <si>
    <t xml:space="preserve"> Seegehalli, Bangalore</t>
  </si>
  <si>
    <t>https://www.zomato.com/bangalore/prime-golf-brewing-golfing-seegehalli-bangalore/info</t>
  </si>
  <si>
    <t>1,168</t>
  </si>
  <si>
    <t>KLING</t>
  </si>
  <si>
    <t>Continental, European, Asian, Chinese, North Indian, South Indian, Seafood</t>
  </si>
  <si>
    <t>https://www.zomato.com/bangalore/kling-church-street-bangalore/info</t>
  </si>
  <si>
    <t>217</t>
  </si>
  <si>
    <t>Byg Brewski Brewing Company</t>
  </si>
  <si>
    <t>Continental, North Indian, Asian, Fast Food, Pizza, Pasta, Burger, Desserts</t>
  </si>
  <si>
    <t>https://www.zomato.com/bangalore/byg-brewski-brewing-company-sarjapur-road-bangalore/info</t>
  </si>
  <si>
    <t>38.1K</t>
  </si>
  <si>
    <t>27.1K</t>
  </si>
  <si>
    <t>Toca Brigade</t>
  </si>
  <si>
    <t xml:space="preserve"> Brigade Road, Bangalore</t>
  </si>
  <si>
    <t>https://www.zomato.com/bangalore/toca-brigade-brigade-road-bangalore/info</t>
  </si>
  <si>
    <t>56</t>
  </si>
  <si>
    <t>Phurr</t>
  </si>
  <si>
    <t>North Indian, Continental</t>
  </si>
  <si>
    <t xml:space="preserve"> Jayanagar, Bangalore</t>
  </si>
  <si>
    <t>https://www.zomato.com/bangalore/phurr-jayanagar-bangalore/info</t>
  </si>
  <si>
    <t>12noon â€“ 4pm, 7pm â€“ 11pm (Today)</t>
  </si>
  <si>
    <t>2,136</t>
  </si>
  <si>
    <t>Boho</t>
  </si>
  <si>
    <t>Continental, Asian, American, Mexican, Beverages, Desserts, Korean, Italian</t>
  </si>
  <si>
    <t xml:space="preserve"> Building 105, Koramangala 5th Block, Bangalore</t>
  </si>
  <si>
    <t>https://www.zomato.com/bangalore/boho-koramangala-5th-block/info</t>
  </si>
  <si>
    <t>3,621</t>
  </si>
  <si>
    <t>17</t>
  </si>
  <si>
    <t>Bastian</t>
  </si>
  <si>
    <t>Continental, Greek</t>
  </si>
  <si>
    <t>https://www.zomato.com/bangalore/bastian-st-marks-road-bangalore/info</t>
  </si>
  <si>
    <t>12midnight â€“ 12:30am, 12noon â€“ 4pm, 7pm â€“ 12midnight (Today)</t>
  </si>
  <si>
    <t>143</t>
  </si>
  <si>
    <t>Moglu - The Edgy Veggie Restaurant</t>
  </si>
  <si>
    <t>Bakery, Modern Indian, Desserts, Beverages, American, Coffee, Sandwich, Pasta</t>
  </si>
  <si>
    <t>https://www.zomato.com/bangalore/moglu-the-edgy-veggie-restaurant-st-marks-road-bangalore/info</t>
  </si>
  <si>
    <t>11:30am â€“ 11:30pm (Today)</t>
  </si>
  <si>
    <t>128</t>
  </si>
  <si>
    <t>Magique</t>
  </si>
  <si>
    <t>Asian, Modern Indian, Continental, Italian, North Indian, Sushi, Desserts, Beverages</t>
  </si>
  <si>
    <t xml:space="preserve"> Koramangala 6th Block, Bangalore</t>
  </si>
  <si>
    <t>https://www.zomato.com/bangalore/magique-koramangala-6th-block-bangalore/info</t>
  </si>
  <si>
    <t>4,309</t>
  </si>
  <si>
    <t>10</t>
  </si>
  <si>
    <t>Ambedo Kitchen|Taproom</t>
  </si>
  <si>
    <t>Continental, Asian, North Indian, Italian, Pizza, Sushi</t>
  </si>
  <si>
    <t xml:space="preserve"> JP Nagar, Bangalore</t>
  </si>
  <si>
    <t>https://www.zomato.com/bangalore/ambedo-kitchen-taproom-jp-nagar-bangalore/info</t>
  </si>
  <si>
    <t>556</t>
  </si>
  <si>
    <t>BLR Brewing Co</t>
  </si>
  <si>
    <t>North Indian, Continental, Chinese, Italian, BBQ, Bar Food, Desserts</t>
  </si>
  <si>
    <t xml:space="preserve"> Whitefield, Bangalore</t>
  </si>
  <si>
    <t>https://www.zomato.com/bangalore/blr-brewing-co-1-whitefield-bangalore/info</t>
  </si>
  <si>
    <t>5,059</t>
  </si>
  <si>
    <t>Bhangra Bistro</t>
  </si>
  <si>
    <t>North Indian, Mughlai, Desserts</t>
  </si>
  <si>
    <t>https://www.zomato.com/bangalore/bhangra-bistro-indiranagar-bangalore/info</t>
  </si>
  <si>
    <t>12noon â€“ 4pm, 7pm â€“ 12midnight (Today)</t>
  </si>
  <si>
    <t>148</t>
  </si>
  <si>
    <t>3</t>
  </si>
  <si>
    <t>Secret Story</t>
  </si>
  <si>
    <t>Continental, Asian, North Indian, Fast Food, Desserts, Beverages, Vietnamese, Italian</t>
  </si>
  <si>
    <t>https://www.zomato.com/bangalore/secret-story-indiranagar-bangalore/info</t>
  </si>
  <si>
    <t>3,964</t>
  </si>
  <si>
    <t>Down Town Diner</t>
  </si>
  <si>
    <t>Cafe, Coffee, Fast Food, Pizza, Burger, Sandwich, Desserts, Beverages</t>
  </si>
  <si>
    <t>https://www.zomato.com/bangalore/down-town-diner-brigade-road-bangalore/info</t>
  </si>
  <si>
    <t>291</t>
  </si>
  <si>
    <t>The Bier Library</t>
  </si>
  <si>
    <t>North Indian, Pizza, European, American, Bar Food, Oriental, Desserts, BBQ</t>
  </si>
  <si>
    <t>https://www.zomato.com/bangalore/the-bier-library-koramangala-6th-block-bangalore/info</t>
  </si>
  <si>
    <t>14.5K</t>
  </si>
  <si>
    <t>716</t>
  </si>
  <si>
    <t>Swwing</t>
  </si>
  <si>
    <t>Seafood, Modern Indian</t>
  </si>
  <si>
    <t>https://www.zomato.com/bangalore/swwing-indiranagar-bangalore/info</t>
  </si>
  <si>
    <t>7pm â€“ 11pm (Today)</t>
  </si>
  <si>
    <t>95</t>
  </si>
  <si>
    <t>Uru Brewpark</t>
  </si>
  <si>
    <t>Continental, North Indian, Italian, Chinese, Asian, Pizza, Lebanese, Beverages</t>
  </si>
  <si>
    <t>https://www.zomato.com/bangalore/uru-brewpark-jp-nagar-bangalore/info</t>
  </si>
  <si>
    <t>10:30am â€“ 1am (Today)</t>
  </si>
  <si>
    <t>17K</t>
  </si>
  <si>
    <t>4,286</t>
  </si>
  <si>
    <t>The Bangalore Cafe</t>
  </si>
  <si>
    <t>North Indian, Italian, Continental, Biryani, Chinese, Desserts</t>
  </si>
  <si>
    <t xml:space="preserve"> Shanti Nagar, Bangalore</t>
  </si>
  <si>
    <t>https://www.zomato.com/bangalore/the-bangalore-cafe-1-shanti-nagar-bangalore/info</t>
  </si>
  <si>
    <t>4,357</t>
  </si>
  <si>
    <t>2,248</t>
  </si>
  <si>
    <t>Neo Kitchen - Hilton Embassy Manyata Business Park</t>
  </si>
  <si>
    <t>Asian, Continental, Italian, South Indian, North Indian, Biryani, Desserts, Beverages</t>
  </si>
  <si>
    <t xml:space="preserve"> Hilton Bengaluru Embassy Manyata Business Park, Bangalore</t>
  </si>
  <si>
    <t>https://www.zomato.com/bangalore/neo-kitchen-hilton-embassy-manyata-business-park-nagawara-bangalore/info</t>
  </si>
  <si>
    <t>24 Hours (Today)</t>
  </si>
  <si>
    <t>244</t>
  </si>
  <si>
    <t>Fia's Lounge</t>
  </si>
  <si>
    <t>Parsi, Lebanese, Beverages</t>
  </si>
  <si>
    <t xml:space="preserve"> Richmond Road, Bangalore</t>
  </si>
  <si>
    <t>https://www.zomato.com/bangalore/fias-lounge-richmond-road-bangalore/info</t>
  </si>
  <si>
    <t>11am â€“ 11pm (Today)</t>
  </si>
  <si>
    <t>137</t>
  </si>
  <si>
    <t>Candles  Brewhouse</t>
  </si>
  <si>
    <t>Italian, Continental, American, Pizza, North Indian</t>
  </si>
  <si>
    <t xml:space="preserve"> RMZ Azure, Bangalore</t>
  </si>
  <si>
    <t>https://www.zomato.com/bangalore/candles-brewhouse-hebbal-bangalore/info</t>
  </si>
  <si>
    <t>4,968</t>
  </si>
  <si>
    <t>Smoke House Deli</t>
  </si>
  <si>
    <t>Continental, Italian, BBQ, Fast Food, Ice Cream, Salad, Desserts, Beverages</t>
  </si>
  <si>
    <t>https://www.zomato.com/SmokeHouseDeli-Indiranagar/info</t>
  </si>
  <si>
    <t>10am â€“ 1am (Today)</t>
  </si>
  <si>
    <t>6,584</t>
  </si>
  <si>
    <t>3,470</t>
  </si>
  <si>
    <t>One8 Commune</t>
  </si>
  <si>
    <t>North Indian, Chinese, Pasta, Sushi, Continental, Desserts, Beverages</t>
  </si>
  <si>
    <t>https://www.zomato.com/bangalore/one8-commune-lavelle-road-bangalore/info</t>
  </si>
  <si>
    <t>12:30pm â€“ 1am (Today)</t>
  </si>
  <si>
    <t>512</t>
  </si>
  <si>
    <t>21st Amendment Gastrobar</t>
  </si>
  <si>
    <t>North Indian, Fast Food, Chinese, Bar Food, Sichuan, Beverages</t>
  </si>
  <si>
    <t>https://www.zomato.com/bangalore/21st-amendment-gastrobar-indiranagar-bangalore/info</t>
  </si>
  <si>
    <t>4,902</t>
  </si>
  <si>
    <t>42</t>
  </si>
  <si>
    <t>Hoot</t>
  </si>
  <si>
    <t>Continental, Italian, North Indian, Beverages</t>
  </si>
  <si>
    <t>https://www.zomato.com/bangalore/hoot-sarjapur-road/info</t>
  </si>
  <si>
    <t>13.5K</t>
  </si>
  <si>
    <t>500</t>
  </si>
  <si>
    <t>Maffei Kitchen</t>
  </si>
  <si>
    <t>Lebanese, Greek, Moroccan, Desserts, Beverages</t>
  </si>
  <si>
    <t>https://www.zomato.com/bangalore/maffei-kitchen-1-koramangala-5th-block-bangalore/info</t>
  </si>
  <si>
    <t>12noon â€“ 11:30pm (Today)</t>
  </si>
  <si>
    <t>674</t>
  </si>
  <si>
    <t>435</t>
  </si>
  <si>
    <t>Muro</t>
  </si>
  <si>
    <t>Thai, Cantonese</t>
  </si>
  <si>
    <t>https://www.zomato.com/bangalore/muro-church-street-bangalore/info</t>
  </si>
  <si>
    <t>12midnight â€“ 1am, 12noon â€“ 11:45pm (Today)</t>
  </si>
  <si>
    <t>292</t>
  </si>
  <si>
    <t>No Limmits Lounge And Club</t>
  </si>
  <si>
    <t>Chinese, Continental, North Indian, Fast Food, Pizza, Beverages</t>
  </si>
  <si>
    <t>https://www.zomato.com/bangalore/no-limmits-lounge-and-club-brigade-road-bangalore/info</t>
  </si>
  <si>
    <t>11am â€“ 1am (Today)</t>
  </si>
  <si>
    <t>4,522</t>
  </si>
  <si>
    <t>Mykos Craft Kitchen &amp; Bar</t>
  </si>
  <si>
    <t>Continental, Greek, Asian, Mediterranean, North Indian</t>
  </si>
  <si>
    <t xml:space="preserve"> Bannerghatta Road, Bangalore</t>
  </si>
  <si>
    <t>https://www.zomato.com/bangalore/mykos-craft-kitchen-bar-bannerghatta-road-bangalore/info</t>
  </si>
  <si>
    <t>2,273</t>
  </si>
  <si>
    <t>Terrace By House Of Commons</t>
  </si>
  <si>
    <t>Modern Indian, Continental, Asian, Chinese, North Indian, Seafood, Bar Food, Beverages</t>
  </si>
  <si>
    <t>https://www.zomato.com/bangalore/terrace-by-house-of-commons-jp-nagar-bangalore/info</t>
  </si>
  <si>
    <t>3,966</t>
  </si>
  <si>
    <t>Sky Garden</t>
  </si>
  <si>
    <t>Continental, North Indian, Pizza, Asian, Pasta, Chinese, Desserts, Beverages</t>
  </si>
  <si>
    <t>https://www.zomato.com/bangalore/sky-garden-whitefield-bangalore/info</t>
  </si>
  <si>
    <t>4,459</t>
  </si>
  <si>
    <t>71</t>
  </si>
  <si>
    <t>Ministry of Food - Hilton Bangalore Embassy GolfLinks</t>
  </si>
  <si>
    <t>Asian, Continental, Italian, North Indian, Mughlai, Desserts, Beverages</t>
  </si>
  <si>
    <t xml:space="preserve"> Hilton Bangalore Embassy GolfLinks, Domlur, Bangalore</t>
  </si>
  <si>
    <t>https://www.zomato.com/bangalore/ministry-of-food-hilton-bangalore-embassy-golflinks-domlur-bangalore/info</t>
  </si>
  <si>
    <t>7am â€“ 11pm (Today)</t>
  </si>
  <si>
    <t>1,261</t>
  </si>
  <si>
    <t>222</t>
  </si>
  <si>
    <t>Biergarten</t>
  </si>
  <si>
    <t>Continental, European, BBQ, Chinese, Asian, Beverages</t>
  </si>
  <si>
    <t xml:space="preserve"> Bellandur, Bangalore</t>
  </si>
  <si>
    <t>https://www.zomato.com/bangalore/biergarten-bellandur-bangalore/info</t>
  </si>
  <si>
    <t>794</t>
  </si>
  <si>
    <t>Kappa Chakka Kandhari</t>
  </si>
  <si>
    <t>Kerala, South Indian, Desserts, Beverages</t>
  </si>
  <si>
    <t>https://www.zomato.com/bangalore/kappa-chakka-kandhari-koramangala-6th-block-bangalore/info</t>
  </si>
  <si>
    <t>715</t>
  </si>
  <si>
    <t>High Ultra Lounge - Sheraton Grand Bangalore Hotel</t>
  </si>
  <si>
    <t>North Indian, Continental, Finger Food, Desserts</t>
  </si>
  <si>
    <t xml:space="preserve"> Sheraton Grand Bangalore, Brigade Gateway, Bangalore</t>
  </si>
  <si>
    <t>https://www.zomato.com/bangalore/high-ultra-lounge-sheraton-grand-bangalore-hotel-malleshwaram-bangalore/info</t>
  </si>
  <si>
    <t>4pm â€“ 1am (Today)</t>
  </si>
  <si>
    <t>6,687</t>
  </si>
  <si>
    <t>Three Dots &amp; A Dash</t>
  </si>
  <si>
    <t>Bar Food, North Indian, Chinese, Continental, Italian, Fast Food, Desserts, Beverages</t>
  </si>
  <si>
    <t>https://www.zomato.com/bangalore/three-dots-a-dash-indiranagar-bangalore/info</t>
  </si>
  <si>
    <t>6,641</t>
  </si>
  <si>
    <t>Aurum Brew Works</t>
  </si>
  <si>
    <t>North Indian, Continental, Asian, Beverages, Desserts</t>
  </si>
  <si>
    <t>https://www.zomato.com/bangalore/aurum-brew-works-sarjapur-road-bangalore/info</t>
  </si>
  <si>
    <t>6,180</t>
  </si>
  <si>
    <t>1,721</t>
  </si>
  <si>
    <t>Shokudo</t>
  </si>
  <si>
    <t>Japanese, Thai, Chinese, Asian, Sushi, Desserts, Beverages, Korean</t>
  </si>
  <si>
    <t>https://www.zomato.com/bangalore/shokudo-jayanagar-bangalore/info</t>
  </si>
  <si>
    <t>372</t>
  </si>
  <si>
    <t>220</t>
  </si>
  <si>
    <t>Stories Brewery &amp; Kitchen</t>
  </si>
  <si>
    <t>North Indian, Continental, Chinese, Finger Food, Beverages, Desserts</t>
  </si>
  <si>
    <t xml:space="preserve"> BTM, Bangalore</t>
  </si>
  <si>
    <t>https://www.zomato.com/bangalore/stories-brewery-kitchen-btm-bangalore/info</t>
  </si>
  <si>
    <t>12.1K</t>
  </si>
  <si>
    <t>508</t>
  </si>
  <si>
    <t>Zen - The Leela Palace</t>
  </si>
  <si>
    <t>Thai, Japanese, Chinese, Rolls</t>
  </si>
  <si>
    <t>https://www.zomato.com/bangalore/zen-the-leela-palace-airport-road/info</t>
  </si>
  <si>
    <t>350</t>
  </si>
  <si>
    <t>Macaw By Stories</t>
  </si>
  <si>
    <t>South Indian, North Indian, Chinese, Pasta, Pizza, Fast Food, Salad, Desserts</t>
  </si>
  <si>
    <t xml:space="preserve"> Bommanahalli, Bangalore</t>
  </si>
  <si>
    <t>https://www.zomato.com/bangalore/macaw-by-stories-bommanahalli-bangalore/info</t>
  </si>
  <si>
    <t>2,907</t>
  </si>
  <si>
    <t>31</t>
  </si>
  <si>
    <t>Ganbeii</t>
  </si>
  <si>
    <t>Kerala, Continental, Asian, Pizza, Pasta, Burger, North Indian</t>
  </si>
  <si>
    <t>https://www.zomato.com/bangalore/ganbeii-koramangala-5th-block-bangalore/info</t>
  </si>
  <si>
    <t>210</t>
  </si>
  <si>
    <t>Sarjapur SOCIAL</t>
  </si>
  <si>
    <t>North Indian, Chinese, Biryani, Pasta, Burger, Pizza, Desserts, Beverages</t>
  </si>
  <si>
    <t>https://www.zomato.com/SarjapurSocial/info</t>
  </si>
  <si>
    <t>4,743</t>
  </si>
  <si>
    <t>3,600</t>
  </si>
  <si>
    <t>Bamey's Gastro Bar</t>
  </si>
  <si>
    <t>Nepalese, Chinese, North Indian, Momos, Bar Food, Asian, Desserts, Tibetan</t>
  </si>
  <si>
    <t>https://www.zomato.com/bangalore/bameys-gastro-bar-1-koramangala-5th-block-bangalore/info</t>
  </si>
  <si>
    <t>12:30pm â€“ 12midnight (Today)</t>
  </si>
  <si>
    <t>341</t>
  </si>
  <si>
    <t>Toit</t>
  </si>
  <si>
    <t>Italian, American, European, Continental, Desserts</t>
  </si>
  <si>
    <t>https://www.zomato.com/bangalore/toit-indiranagar/info</t>
  </si>
  <si>
    <t>8:30am â€“ 1am (Today)</t>
  </si>
  <si>
    <t>16.5K</t>
  </si>
  <si>
    <t>1,073</t>
  </si>
  <si>
    <t>By Chance</t>
  </si>
  <si>
    <t>Italian, Continental</t>
  </si>
  <si>
    <t>https://www.zomato.com/bangalore/by-chance-1-brigade-road-bangalore/info</t>
  </si>
  <si>
    <t>77</t>
  </si>
  <si>
    <t>Bramble</t>
  </si>
  <si>
    <t>Continental, Asian, North Indian, Italian, Bar Food, Beverages</t>
  </si>
  <si>
    <t>https://www.zomato.com/bangalore/bramble-jayanagar-bangalore/info</t>
  </si>
  <si>
    <t>3,660</t>
  </si>
  <si>
    <t>1131 Bar + Kitchen By House Of Commons</t>
  </si>
  <si>
    <t>Finger Food, North Indian, Continental, Chinese, Italian, Asian, Desserts, Beverages</t>
  </si>
  <si>
    <t>https://www.zomato.com/bangalore/1131-bar-kitchen-by-house-of-commons-indiranagar-bangalore/info</t>
  </si>
  <si>
    <t>11.4K</t>
  </si>
  <si>
    <t>411</t>
  </si>
  <si>
    <t>Feast - Sheraton Grand Bangalore Hotel at Brigade Gateway</t>
  </si>
  <si>
    <t>North Indian, Continental, Fast Food, Asian, Beverages</t>
  </si>
  <si>
    <t>https://www.zomato.com/bangalore/feast-sheraton-grand-bangalore-hotel-at-brigade-gateway-malleshwaram-bangalore/info</t>
  </si>
  <si>
    <t>6:30am â€“ 10:30am, 12:30pm â€“ 3:30pm, 7pm â€“ 11pm (Today)</t>
  </si>
  <si>
    <t>2,485</t>
  </si>
  <si>
    <t>114</t>
  </si>
  <si>
    <t>K-OS TheGameBar</t>
  </si>
  <si>
    <t>Continental, Italian, North Indian, Finger Food, Asian, Fast Food</t>
  </si>
  <si>
    <t>https://www.zomato.com/bangalore/k-os-thegamebar-koramangala-7th-block-bangalore/info</t>
  </si>
  <si>
    <t>958</t>
  </si>
  <si>
    <t>21</t>
  </si>
  <si>
    <t>Indian Biere House</t>
  </si>
  <si>
    <t>Continental, Mediterranean, North Indian, Asian, Bar Food, Italian, Desserts, Beverages</t>
  </si>
  <si>
    <t>https://www.zomato.com/bangalore/indian-biere-house-jp-nagar-bangalore/info</t>
  </si>
  <si>
    <t>5,978</t>
  </si>
  <si>
    <t>Mayuri</t>
  </si>
  <si>
    <t>Andhra, Biryani, North Indian, Chinese, Desserts</t>
  </si>
  <si>
    <t>https://www.zomato.com/bangalore/mayuri-1-jp-nagar-bangalore/info</t>
  </si>
  <si>
    <t>2,481</t>
  </si>
  <si>
    <t>3,317</t>
  </si>
  <si>
    <t>Pizza 4P's</t>
  </si>
  <si>
    <t>Pizza</t>
  </si>
  <si>
    <t>https://www.zomato.com/bangalore/pizza-4ps-indiranagar-bangalore/info</t>
  </si>
  <si>
    <t>76</t>
  </si>
  <si>
    <t>Chowman</t>
  </si>
  <si>
    <t>Chinese, Thai, Asian, Seafood, Sichuan, Desserts, Beverages</t>
  </si>
  <si>
    <t>https://www.zomato.com/bangalore/chowman-indiranagar-bangalore/info</t>
  </si>
  <si>
    <t>11am â€“ 5pm, 5:45pm â€“ 12midnight (Today)</t>
  </si>
  <si>
    <t>3,566</t>
  </si>
  <si>
    <t>9,019</t>
  </si>
  <si>
    <t>Taproom By Sherlock's</t>
  </si>
  <si>
    <t>North Indian, Oriental, Continental, Biryani, Pizza, Pasta, Desserts, Beverages</t>
  </si>
  <si>
    <t>https://www.zomato.com/bangalore/taproom-by-sherlocks-jp-nagar-bangalore/info</t>
  </si>
  <si>
    <t>7,523</t>
  </si>
  <si>
    <t>106</t>
  </si>
  <si>
    <t>Nomad PizzaBar</t>
  </si>
  <si>
    <t>Pizza, Italian</t>
  </si>
  <si>
    <t>https://www.zomato.com/bangalore/nomad-pizzabar-indiranagar-bangalore/info</t>
  </si>
  <si>
    <t>659</t>
  </si>
  <si>
    <t>Red Rhino</t>
  </si>
  <si>
    <t>Continental, North Indian, Asian, Oriental, Mediterranean, Mangalorean, Beverages, Desserts</t>
  </si>
  <si>
    <t>https://www.zomato.com/bangalore/red-rhino-whitefield-bangalore/info</t>
  </si>
  <si>
    <t>10.8K</t>
  </si>
  <si>
    <t>6,899</t>
  </si>
  <si>
    <t>Butterfly Brew Bite &amp; Fly</t>
  </si>
  <si>
    <t>North Indian, Continental, Pizza, Italian, Asian, Desserts, Beverages</t>
  </si>
  <si>
    <t>https://www.zomato.com/bangalore/butterfly-brew-bite-fly-jp-nagar-bangalore/info</t>
  </si>
  <si>
    <t>3,489</t>
  </si>
  <si>
    <t>TYD</t>
  </si>
  <si>
    <t>Asian, European, Sushi, Continental, Italian, Mexican, Beverages, Desserts</t>
  </si>
  <si>
    <t>https://www.zomato.com/bangalore/tyd-1-hennur-bangalore/info</t>
  </si>
  <si>
    <t>1,364</t>
  </si>
  <si>
    <t>Raahi</t>
  </si>
  <si>
    <t>North Indian, Pasta, Pizza, Desserts, Beverages</t>
  </si>
  <si>
    <t>https://www.zomato.com/bangalore/raahi-st-marks-road-bangalore/info</t>
  </si>
  <si>
    <t>1,728</t>
  </si>
  <si>
    <t>261</t>
  </si>
  <si>
    <t>Backstreet Brewery</t>
  </si>
  <si>
    <t>Italian, Bar Food, Pizza, North Indian, Asian, Desserts, Beverages</t>
  </si>
  <si>
    <t>https://www.zomato.com/bangalore/backstreet-brewery-sarjapur-road-bangalore/info</t>
  </si>
  <si>
    <t>12midnight â€“ 1am, 12:30pm â€“ 12midnight (Today)</t>
  </si>
  <si>
    <t>6,341</t>
  </si>
  <si>
    <t>528</t>
  </si>
  <si>
    <t>Daddy</t>
  </si>
  <si>
    <t>Continental, North Indian, Asian, Italian, Chinese, European, Bar Food, Beverages</t>
  </si>
  <si>
    <t>https://www.zomato.com/bangalore/daddy-indiranagar-bangalore/info</t>
  </si>
  <si>
    <t>8,318</t>
  </si>
  <si>
    <t>Hard Rock Cafe</t>
  </si>
  <si>
    <t>American, Continental, Burger, Sandwich, Fast Food, Desserts, Beverages</t>
  </si>
  <si>
    <t>https://www.zomato.com/bangalore/hard-rock-cafe-st-marks-road/info</t>
  </si>
  <si>
    <t>8,294</t>
  </si>
  <si>
    <t>314</t>
  </si>
  <si>
    <t>The Black Pearl</t>
  </si>
  <si>
    <t>BBQ, North Indian, Biryani</t>
  </si>
  <si>
    <t xml:space="preserve"> Kadubeesanahalli, Bangalore</t>
  </si>
  <si>
    <t>https://www.zomato.com/bangalore/the-black-pearl-kadubeesanahalli-bangalore/info</t>
  </si>
  <si>
    <t>11:30am â€“ 4:30pm, 6:30pm â€“ 11:30pm (Today)</t>
  </si>
  <si>
    <t>18.3K</t>
  </si>
  <si>
    <t>108</t>
  </si>
  <si>
    <t>Pangeo</t>
  </si>
  <si>
    <t>Sushi, Continental, Mediterranean, Pizza, Pasta, North Indian, Desserts, Asian</t>
  </si>
  <si>
    <t>https://www.zomato.com/bangalore/pangeo-brigade-road-bangalore/info</t>
  </si>
  <si>
    <t>2,008</t>
  </si>
  <si>
    <t>Oyster Bar &amp; Kitchen</t>
  </si>
  <si>
    <t>Continental, Bar Food, Chinese, North Indian, Beverages, Desserts</t>
  </si>
  <si>
    <t xml:space="preserve"> HSR, Bangalore</t>
  </si>
  <si>
    <t>https://www.zomato.com/bangalore/oyster-bar-kitchen-hsr-bangalore/info</t>
  </si>
  <si>
    <t>17.5K</t>
  </si>
  <si>
    <t>612</t>
  </si>
  <si>
    <t>Float Brewery</t>
  </si>
  <si>
    <t>Bar Food, Continental, Italian, Asian, North Indian, Desserts, Pizza, Beverages</t>
  </si>
  <si>
    <t xml:space="preserve"> Kalyan Nagar, Bangalore</t>
  </si>
  <si>
    <t>https://www.zomato.com/bangalore/float-brewery-kalyan-nagar-bangalore/info</t>
  </si>
  <si>
    <t>6,274</t>
  </si>
  <si>
    <t>121</t>
  </si>
  <si>
    <t>Big Pitcher</t>
  </si>
  <si>
    <t>North Indian, Continental, Mughlai, Chinese, Italian, Biryani, Desserts, Beverages</t>
  </si>
  <si>
    <t>https://www.zomato.com/bangalore/big-pitcher-sarjapur-road-bangalore/info</t>
  </si>
  <si>
    <t>4,961</t>
  </si>
  <si>
    <t>1,363</t>
  </si>
  <si>
    <t>Zodiac Bar &amp; Kitchen</t>
  </si>
  <si>
    <t>Continental, North Indian, Pizza, Italian, Chinese, Fast Food, Biryani, Desserts</t>
  </si>
  <si>
    <t xml:space="preserve"> Brookefield, Bangalore</t>
  </si>
  <si>
    <t>https://www.zomato.com/bangalore/zodiac-bar-kitchen-brookefield-bangalore/info</t>
  </si>
  <si>
    <t>3,616</t>
  </si>
  <si>
    <t>Brahma Brews</t>
  </si>
  <si>
    <t>Asian, North Indian, South Indian</t>
  </si>
  <si>
    <t>https://www.zomato.com/bangalore/brahma-brews-jp-nagar-bangalore/info</t>
  </si>
  <si>
    <t>11.9K</t>
  </si>
  <si>
    <t>1,888</t>
  </si>
  <si>
    <t>Street 1522</t>
  </si>
  <si>
    <t>North Indian, Asian, Seafood, Continental, Mughlai, Kebab, Street Food, Beverages</t>
  </si>
  <si>
    <t>https://www.zomato.com/bangalore/street-1522-sarjapur-road-bangalore/info</t>
  </si>
  <si>
    <t>5,765</t>
  </si>
  <si>
    <t>33</t>
  </si>
  <si>
    <t>TBC- Sky Lounge</t>
  </si>
  <si>
    <t>Continental, Italian, Asian, North Indian, South Indian, Biryani, Desserts, Beverages</t>
  </si>
  <si>
    <t>https://www.zomato.com/bangalore/tbc-sky-lounge-hsr-bangalore/info</t>
  </si>
  <si>
    <t>21.2K</t>
  </si>
  <si>
    <t>384</t>
  </si>
  <si>
    <t>Miso Sexy</t>
  </si>
  <si>
    <t>Japanese, Chinese, Sushi, Beverages</t>
  </si>
  <si>
    <t>https://www.zomato.com/bangalore/miso-sexy-indiranagar-bangalore/info</t>
  </si>
  <si>
    <t>4,349</t>
  </si>
  <si>
    <t>27</t>
  </si>
  <si>
    <t>Amintiri</t>
  </si>
  <si>
    <t>Desserts, Bakery, Fast Food, Beverages, Pasta, Italian, Cafe, Finger Food</t>
  </si>
  <si>
    <t>https://www.zomato.com/bangalore/amintiri-church-street-bangalore/info</t>
  </si>
  <si>
    <t>8:30am â€“ 11:30pm (Today)</t>
  </si>
  <si>
    <t>449</t>
  </si>
  <si>
    <t>Fox In The Field</t>
  </si>
  <si>
    <t>Modern Indian, Continental, North Indian, Pizza, American, Italian, Desserts, Beverages</t>
  </si>
  <si>
    <t xml:space="preserve"> Nexus Shantiniketan, Whitefield, Bangalore</t>
  </si>
  <si>
    <t>https://www.zomato.com/bangalore/fox-in-the-field-whitefield-bangalore/info</t>
  </si>
  <si>
    <t>6,567</t>
  </si>
  <si>
    <t>281</t>
  </si>
  <si>
    <t>JW Kitchen - JW Marriott Bengaluru</t>
  </si>
  <si>
    <t>North Indian, Continental, Mughlai, Beverages, Desserts, Asian</t>
  </si>
  <si>
    <t xml:space="preserve"> JW Marriott Bengaluru, Lavelle Road, Bangalore</t>
  </si>
  <si>
    <t>https://www.zomato.com/bangalore/jw-kitchen-jw-marriott-bengaluru-lavelle-road/info</t>
  </si>
  <si>
    <t>6:30am â€“ 11pm (Today)</t>
  </si>
  <si>
    <t>2,868</t>
  </si>
  <si>
    <t>264</t>
  </si>
  <si>
    <t>Orah Brew Garden</t>
  </si>
  <si>
    <t>Asian, Continental, Desserts, European, Modern Indian</t>
  </si>
  <si>
    <t xml:space="preserve"> Yelahanka, Bangalore</t>
  </si>
  <si>
    <t>https://www.zomato.com/bangalore/orah-brew-garden-yelahanka-bangalore/info</t>
  </si>
  <si>
    <t>11:30am â€“ 12midnight (Today)</t>
  </si>
  <si>
    <t>2,394</t>
  </si>
  <si>
    <t>The Scene - Craft Kitchen &amp; Bar</t>
  </si>
  <si>
    <t>North Indian, Continental, Asian, Desserts, Beverages</t>
  </si>
  <si>
    <t>https://www.zomato.com/bangalore/the-scene-craft-kitchen-bar-jp-nagar-bangalore/info</t>
  </si>
  <si>
    <t>1,319</t>
  </si>
  <si>
    <t>The Pump House</t>
  </si>
  <si>
    <t>Continental, Chinese, North Indian, Italian, Asian, Salad, Pizza, Desserts</t>
  </si>
  <si>
    <t>https://www.zomato.com/bangalore/the-pump-house-1-jp-nagar-bangalore/info</t>
  </si>
  <si>
    <t>6,315</t>
  </si>
  <si>
    <t>423</t>
  </si>
  <si>
    <t>Gold Rush Brews</t>
  </si>
  <si>
    <t>North Indian, Italian, Asian, Continental, American, South Indian, Beverages, Desserts</t>
  </si>
  <si>
    <t xml:space="preserve"> KR Puram, Bangalore</t>
  </si>
  <si>
    <t>https://www.zomato.com/bangalore/gold-rush-brews-kr-puram-bangalore/info</t>
  </si>
  <si>
    <t>302</t>
  </si>
  <si>
    <t>The Creek - The Den Bengaluru</t>
  </si>
  <si>
    <t>North Indian, South Indian, Asian, Pizza, Desserts</t>
  </si>
  <si>
    <t xml:space="preserve"> The Den, Whitefield, Bangalore</t>
  </si>
  <si>
    <t>https://www.zomato.com/bangalore/the-creek-the-den-bengaluru-whitefield/info</t>
  </si>
  <si>
    <t>12:15am â€“ 11:45pm (Today)</t>
  </si>
  <si>
    <t>Jamming Goat 3.0</t>
  </si>
  <si>
    <t>North Indian, Asian, Desserts</t>
  </si>
  <si>
    <t>https://www.zomato.com/bangalore/jamming-goat-3-0-jp-nagar-bangalore/info</t>
  </si>
  <si>
    <t>1,139</t>
  </si>
  <si>
    <t>25</t>
  </si>
  <si>
    <t>White Garden</t>
  </si>
  <si>
    <t>North Indian, Italian, Lebanese, Asian, Continental, Desserts</t>
  </si>
  <si>
    <t>https://www.zomato.com/bangalore/white-garden-kalyan-nagar-bangalore/info</t>
  </si>
  <si>
    <t>796</t>
  </si>
  <si>
    <t>RCB Bar &amp; Cafe</t>
  </si>
  <si>
    <t>Continental, Asian, North Indian, Pizza, Fast Food, Desserts, Beverages</t>
  </si>
  <si>
    <t xml:space="preserve"> 1 Sobha, Bangalore</t>
  </si>
  <si>
    <t>https://www.zomato.com/bangalore/rcb-bar-cafe-st-marks-road-bangalore/info</t>
  </si>
  <si>
    <t>Opens on Monday at 8:15am</t>
  </si>
  <si>
    <t>1,454</t>
  </si>
  <si>
    <t>224</t>
  </si>
  <si>
    <t>Burma Burma - Indiranagar</t>
  </si>
  <si>
    <t>Burmese, Asian, Salad, Bubble Tea, Ice Cream, Desserts</t>
  </si>
  <si>
    <t>https://www.zomato.com/bangalore/burma-burma-indiranagar-indiranagar-bangalore/info</t>
  </si>
  <si>
    <t>4,118</t>
  </si>
  <si>
    <t>2,046</t>
  </si>
  <si>
    <t>Kari Theory - Namma Bar &amp; Kitchen</t>
  </si>
  <si>
    <t>South Indian, North Indian, Street Food, Biryani, Continental, Asian, Italian, Bar Food</t>
  </si>
  <si>
    <t xml:space="preserve"> Radisson Bangalore City Centre, Ulsoor, Bangalore</t>
  </si>
  <si>
    <t>https://www.zomato.com/bangalore/kari-theory-namma-bar-kitchen-ulsoor-bangalore/info</t>
  </si>
  <si>
    <t>162</t>
  </si>
  <si>
    <t>Proxy</t>
  </si>
  <si>
    <t>Finger Food, Street Food, Pasta, Bar Food, Desserts</t>
  </si>
  <si>
    <t xml:space="preserve"> Mahadevapura, Bangalore</t>
  </si>
  <si>
    <t>https://www.zomato.com/bangalore/proxy-mahadevapura-bangalore/info</t>
  </si>
  <si>
    <t>1,137</t>
  </si>
  <si>
    <t>104</t>
  </si>
  <si>
    <t>Nevermind - Bar &amp; Social</t>
  </si>
  <si>
    <t>Bar Food, North Indian, Chinese, Continental, Burger</t>
  </si>
  <si>
    <t>https://www.zomato.com/bangalore/nevermind-bar-social-indiranagar-bangalore/info</t>
  </si>
  <si>
    <t>2,862</t>
  </si>
  <si>
    <t>125</t>
  </si>
  <si>
    <t>Brooks And Bonds Brewery</t>
  </si>
  <si>
    <t>Continental, American, North Indian, Italian, Fast Food, Beverages, Desserts</t>
  </si>
  <si>
    <t>https://www.zomato.com/bangalore/brooks-and-bonds-brewery-koramangala-5th-block-bangalore/info</t>
  </si>
  <si>
    <t>12K</t>
  </si>
  <si>
    <t>Omega IX Cocktail Bar And Global Kitchen</t>
  </si>
  <si>
    <t>North Indian, Continental, Asian, Sushi, Italian, Desserts, Beverages</t>
  </si>
  <si>
    <t xml:space="preserve"> Sahakara Nagar, Bangalore</t>
  </si>
  <si>
    <t>https://www.zomato.com/bangalore/omega-ix-cocktail-bar-and-global-kitchen-sahakara-nagar-bangalore/info</t>
  </si>
  <si>
    <t>12:15pm â€“ 11:30pm (Today)</t>
  </si>
  <si>
    <t>1,760</t>
  </si>
  <si>
    <t>79</t>
  </si>
  <si>
    <t>Hashtag 88</t>
  </si>
  <si>
    <t>Asian, Chinese, Salad, North Indian, Fast Food, Biryani, Desserts</t>
  </si>
  <si>
    <t>https://www.zomato.com/bangalore/hashtag-88-marathahalli-bangalore/info</t>
  </si>
  <si>
    <t>2,523</t>
  </si>
  <si>
    <t>Geometry Gastropub</t>
  </si>
  <si>
    <t>Continental, North Indian, Chinese, Mughlai, Biryani, Desserts, Beverages</t>
  </si>
  <si>
    <t xml:space="preserve"> New BEL Road, Bangalore</t>
  </si>
  <si>
    <t>https://www.zomato.com/bangalore/geometry-gastropub-new-bel-road-bangalore/info</t>
  </si>
  <si>
    <t>2,078</t>
  </si>
  <si>
    <t>The Groot</t>
  </si>
  <si>
    <t>Italian, North Indian, Chinese, Burger, Pasta, Pizza, Salad, Desserts</t>
  </si>
  <si>
    <t xml:space="preserve"> Bhartiya Mall of Bengaluru, Bangalore</t>
  </si>
  <si>
    <t>https://www.zomato.com/bangalore/the-groot-jakkur-bangalore/info</t>
  </si>
  <si>
    <t>805</t>
  </si>
  <si>
    <t>34</t>
  </si>
  <si>
    <t>Foo Brigade Road</t>
  </si>
  <si>
    <t>Chinese, Sushi, Asian, Japanese, Desserts</t>
  </si>
  <si>
    <t>https://www.zomato.com/bangalore/foo-brigade-road-brigade-road-bangalore/info</t>
  </si>
  <si>
    <t>11am â€“ 11:30pm (Today)</t>
  </si>
  <si>
    <t>707</t>
  </si>
  <si>
    <t>342</t>
  </si>
  <si>
    <t>The Reservoire</t>
  </si>
  <si>
    <t>North Indian, Biryani, Asian, Italian, Continental, Bar Food, Desserts, Beverages</t>
  </si>
  <si>
    <t>https://www.zomato.com/bangalore/the-reservoire-koramangala-5th-block/info</t>
  </si>
  <si>
    <t>7,465</t>
  </si>
  <si>
    <t>869</t>
  </si>
  <si>
    <t>Mezera Brewery &amp; Kitchen</t>
  </si>
  <si>
    <t>Continental</t>
  </si>
  <si>
    <t>https://www.zomato.com/bangalore/mezera-brewery-kitchen-jp-nagar-bangalore/info</t>
  </si>
  <si>
    <t>410</t>
  </si>
  <si>
    <t>Gawky Goose</t>
  </si>
  <si>
    <t>Italian, Biryani, North Indian, Fast Food, Seafood, Asian, Desserts, Beverages</t>
  </si>
  <si>
    <t xml:space="preserve"> Old Airport Road, Bangalore</t>
  </si>
  <si>
    <t>https://www.zomato.com/bangalore/gawky-goose-airport-road-bangalore/info</t>
  </si>
  <si>
    <t>2,007</t>
  </si>
  <si>
    <t>899</t>
  </si>
  <si>
    <t>Pasta Street</t>
  </si>
  <si>
    <t>Pasta, Pizza, Italian, Salad, Desserts, Beverages</t>
  </si>
  <si>
    <t>https://www.zomato.com/bangalore/pasta-street-jp-nagar-bangalore/info</t>
  </si>
  <si>
    <t>4,761</t>
  </si>
  <si>
    <t>2,461</t>
  </si>
  <si>
    <t>TOY BOY</t>
  </si>
  <si>
    <t>Bar Food, North Indian, Pizza, Oriental</t>
  </si>
  <si>
    <t xml:space="preserve"> Majestic, Bangalore</t>
  </si>
  <si>
    <t>https://www.zomato.com/bangalore/toy-boy-majestic-bangalore/info</t>
  </si>
  <si>
    <t>269</t>
  </si>
  <si>
    <t>Peepai</t>
  </si>
  <si>
    <t>North Indian, Pizza, Chinese, European, Bar Food, Biryani, Desserts, Beverages</t>
  </si>
  <si>
    <t xml:space="preserve"> Hebbal, Bangalore</t>
  </si>
  <si>
    <t>https://www.zomato.com/bangalore/peepai-3-hebbal-bangalore/info</t>
  </si>
  <si>
    <t>2,329</t>
  </si>
  <si>
    <t>722</t>
  </si>
  <si>
    <t>Tales Of Flamingo</t>
  </si>
  <si>
    <t>Continental, Asian, North Indian, Desserts</t>
  </si>
  <si>
    <t>https://www.zomato.com/bangalore/tales-of-flamingo-bannerghatta-road-bangalore/info</t>
  </si>
  <si>
    <t>310</t>
  </si>
  <si>
    <t>Tim Hortons</t>
  </si>
  <si>
    <t>Cafe, Coffee, Beverages, Desserts, Sandwich, Fast Food</t>
  </si>
  <si>
    <t xml:space="preserve"> Koramangala 8th Block, Bangalore</t>
  </si>
  <si>
    <t>https://www.zomato.com/bangalore/tim-hortons-koramangala-8th-block-bangalore/info</t>
  </si>
  <si>
    <t>12midnight â€“ 4am, 8am â€“ 12midnight (Today)</t>
  </si>
  <si>
    <t>488</t>
  </si>
  <si>
    <t>711</t>
  </si>
  <si>
    <t>VYANA - World Cuisine</t>
  </si>
  <si>
    <t>Italian, Oriental, Continental, Chinese, Salad, Pizza, North Indian, Desserts</t>
  </si>
  <si>
    <t>https://www.zomato.com/bangalore/vyana-world-cuisine-jp-nagar-bangalore/info</t>
  </si>
  <si>
    <t>976</t>
  </si>
  <si>
    <t>129</t>
  </si>
  <si>
    <t>Deck Of Brews</t>
  </si>
  <si>
    <t>Continental, North Indian, Italian, Asian, Desserts, Pizza, Pasta, South Indian</t>
  </si>
  <si>
    <t>https://www.zomato.com/bangalore/deck-of-brews-kadubeesanahalli-bangalore/info</t>
  </si>
  <si>
    <t>1,892</t>
  </si>
  <si>
    <t>JULIET</t>
  </si>
  <si>
    <t>Asian, Continental, Sushi, Thai, Japanese, Desserts</t>
  </si>
  <si>
    <t xml:space="preserve"> 1 MG Road Mall, MG Road, Bangalore</t>
  </si>
  <si>
    <t>https://www.zomato.com/bangalore/juliet-mg-road-bangalore/info</t>
  </si>
  <si>
    <t>6pm â€“ 1am (Today)</t>
  </si>
  <si>
    <t>511</t>
  </si>
  <si>
    <t>Bologna</t>
  </si>
  <si>
    <t>Italian, Pasta, Pizza, Desserts</t>
  </si>
  <si>
    <t>https://www.zomato.com/bangalore/bologna-indiranagar-bangalore/info</t>
  </si>
  <si>
    <t>3,671</t>
  </si>
  <si>
    <t>1,010</t>
  </si>
  <si>
    <t>Brother Barley Brewing Company</t>
  </si>
  <si>
    <t>Finger Food, Continental, North Indian, Chinese, Italian, Beverages, Desserts</t>
  </si>
  <si>
    <t>https://www.zomato.com/bangalore/brother-barley-brewing-company-hsr-bangalore/info</t>
  </si>
  <si>
    <t>2,759</t>
  </si>
  <si>
    <t>Communiti</t>
  </si>
  <si>
    <t>American, Continental, European, Italian, Oriental, Burger, Beverages</t>
  </si>
  <si>
    <t>https://www.zomato.com/bangalore/communiti-brigade-road-bangalore/info</t>
  </si>
  <si>
    <t>12midnight â€“ 1am, 11:30am â€“ 12midnight (Today)</t>
  </si>
  <si>
    <t>20.2K</t>
  </si>
  <si>
    <t>Rumi</t>
  </si>
  <si>
    <t>Awadhi, Mughlai, North Indian, Kebab, Desserts</t>
  </si>
  <si>
    <t>https://www.zomato.com/bangalore/rumi-indiranagar-bangalore/info</t>
  </si>
  <si>
    <t>12noon â€“ 4pm, 6pm â€“ 12midnight (Today)</t>
  </si>
  <si>
    <t>779</t>
  </si>
  <si>
    <t>2,921</t>
  </si>
  <si>
    <t>Shift Lounge &amp; Bar</t>
  </si>
  <si>
    <t>Finger Food, Continental, North Indian, Salad, Seafood, Mughlai</t>
  </si>
  <si>
    <t>https://www.zomato.com/bangalore/shift-lounge-bar-hsr-bangalore/info</t>
  </si>
  <si>
    <t>10:30am â€“ 12midnight (Today)</t>
  </si>
  <si>
    <t>5,256</t>
  </si>
  <si>
    <t>344</t>
  </si>
  <si>
    <t>Hydra Club &amp; Kitchen</t>
  </si>
  <si>
    <t>Continental, Biryani, North Indian, South Indian, Japanese, Chinese</t>
  </si>
  <si>
    <t>https://www.zomato.com/bangalore/hydra-club-kitchen-koramangala-5th-block-bangalore/info</t>
  </si>
  <si>
    <t>11am â€“ 11:45pm (Today)</t>
  </si>
  <si>
    <t>347</t>
  </si>
  <si>
    <t>Punjab Grill</t>
  </si>
  <si>
    <t>North Indian, Kebab, Biryani, Mughlai</t>
  </si>
  <si>
    <t>https://www.zomato.com/bangalore/punjab-grill-whitefield-bangalore/info</t>
  </si>
  <si>
    <t>4,346</t>
  </si>
  <si>
    <t>3,943</t>
  </si>
  <si>
    <t>Suku Japanese And Thai Restaurant</t>
  </si>
  <si>
    <t>Japanese, Thai, Sushi, Salad, Desserts, Beverages</t>
  </si>
  <si>
    <t>https://www.zomato.com/bangalore/suku-japanese-and-thai-restaurant-hsr-bangalore/info</t>
  </si>
  <si>
    <t>728</t>
  </si>
  <si>
    <t>443</t>
  </si>
  <si>
    <t>Vapour Brewpub And Diner</t>
  </si>
  <si>
    <t>North Indian, Continental, Italian, European, Biryani, Salad, Desserts, Beverages</t>
  </si>
  <si>
    <t>https://www.zomato.com/bangalore/vapour-brewpub-and-diner-sarjapur-road-bangalore/info</t>
  </si>
  <si>
    <t>8,477</t>
  </si>
  <si>
    <t>392</t>
  </si>
  <si>
    <t>Plan B</t>
  </si>
  <si>
    <t>American, Continental, Burger, Pizza, Tex-Mex, Fast Food</t>
  </si>
  <si>
    <t>https://www.zomato.com/bangalore/plan-b-koramangala-7th-block-bangalore/info</t>
  </si>
  <si>
    <t>2,908</t>
  </si>
  <si>
    <t>470</t>
  </si>
  <si>
    <t>Hitchki</t>
  </si>
  <si>
    <t>North Indian, Chinese, Continental, Biryani, Finger Food, Bar Food, Desserts, Beverages</t>
  </si>
  <si>
    <t xml:space="preserve"> Phoenix Marketcity Bangalore, Whitefield, Bangalore</t>
  </si>
  <si>
    <t>https://www.zomato.com/bangalore/hitchki-kr-puram-bangalore/info</t>
  </si>
  <si>
    <t>1,736</t>
  </si>
  <si>
    <t>696</t>
  </si>
  <si>
    <t>The Fixx</t>
  </si>
  <si>
    <t>North Indian, Continental, Chinese, Seafood, Pasta, Pizza, Biryani, Beverages</t>
  </si>
  <si>
    <t xml:space="preserve"> Koramangala 4th Block, Bangalore</t>
  </si>
  <si>
    <t>https://www.zomato.com/bangalore/the-fixx-1-koramangala-4th-block-bangalore/info</t>
  </si>
  <si>
    <t>11am â€“ 12:30am (Today)</t>
  </si>
  <si>
    <t>1,129</t>
  </si>
  <si>
    <t>9</t>
  </si>
  <si>
    <t>The Druid Garden</t>
  </si>
  <si>
    <t>North Indian, Asian, Continental, Italian, Chinese, Fast Food</t>
  </si>
  <si>
    <t>https://www.zomato.com/bangalore/the-druid-garden-sahakara-nagar-bangalore/info</t>
  </si>
  <si>
    <t>5,704</t>
  </si>
  <si>
    <t>5,606</t>
  </si>
  <si>
    <t>Yuki</t>
  </si>
  <si>
    <t>Asian, Japanese, Sushi, Thai, Chinese, Salad, Desserts</t>
  </si>
  <si>
    <t>https://www.zomato.com/bangalore/yuki-indiranagar-bangalore/info</t>
  </si>
  <si>
    <t>12noon â€“ 11:15pm (Today)</t>
  </si>
  <si>
    <t>520</t>
  </si>
  <si>
    <t>293</t>
  </si>
  <si>
    <t>The 13th Floor</t>
  </si>
  <si>
    <t>North Indian, Asian, Kebab, Chinese, Salad, Beverages, Desserts</t>
  </si>
  <si>
    <t xml:space="preserve"> Barton Centre, Bangalore</t>
  </si>
  <si>
    <t>https://www.zomato.com/bangalore/the-13th-floor-mg-road-bangalore/info</t>
  </si>
  <si>
    <t>5,999</t>
  </si>
  <si>
    <t>257</t>
  </si>
  <si>
    <t>Badmaash</t>
  </si>
  <si>
    <t>North Indian, South Indian, Mughlai, Kebab, Chinese, Biryani, Desserts</t>
  </si>
  <si>
    <t xml:space="preserve"> Lulu Mall, Bangalore</t>
  </si>
  <si>
    <t>https://www.zomato.com/bangalore/badmaash-vijay-nagar-bangalore/info</t>
  </si>
  <si>
    <t>6pm â€“ 12midnight (Today)</t>
  </si>
  <si>
    <t>478</t>
  </si>
  <si>
    <t>Cocobolo</t>
  </si>
  <si>
    <t>Bar Food, North Indian, Continental, Italian, Chinese, BBQ, Desserts, Beverages</t>
  </si>
  <si>
    <t>https://www.zomato.com/bangalore/cocobolo-new-bel-road-bangalore/info</t>
  </si>
  <si>
    <t>645</t>
  </si>
  <si>
    <t>Bar Food, Continental, North Indian, Asian, Biryani, Desserts</t>
  </si>
  <si>
    <t>https://www.zomato.com/bangalore/hitchki-sarjapur-road-bangalore/info</t>
  </si>
  <si>
    <t>12midnight â€“ 12:45am, 11am â€“ 12midnight (Today)</t>
  </si>
  <si>
    <t>712</t>
  </si>
  <si>
    <t>646</t>
  </si>
  <si>
    <t>AB's - Absolute Barbecues</t>
  </si>
  <si>
    <t>Biryani, BBQ, Kebab, North Indian, Desserts</t>
  </si>
  <si>
    <t>https://www.zomato.com/bangalore/abs-absolute-barbecues-marathahalli/info</t>
  </si>
  <si>
    <t>Opens tomorrow at 11am</t>
  </si>
  <si>
    <t>16.2K</t>
  </si>
  <si>
    <t>2,923</t>
  </si>
  <si>
    <t>Daysie - All Day Casual Bar</t>
  </si>
  <si>
    <t>North Indian, Italian, Continental, Asian, Chinese, Bar Food, Desserts</t>
  </si>
  <si>
    <t>https://www.zomato.com/bangalore/daysie-all-day-casual-bar-mg-road-bangalore/info</t>
  </si>
  <si>
    <t>1,151</t>
  </si>
  <si>
    <t>Geist Brewing Co.</t>
  </si>
  <si>
    <t>Continental, Italian, North Indian, Modern Indian, Bar Food, Beverages, Asian, American</t>
  </si>
  <si>
    <t>https://www.zomato.com/bangalore/geist-brewing-co-jakkur-bangalore/info</t>
  </si>
  <si>
    <t>573</t>
  </si>
  <si>
    <t>12</t>
  </si>
  <si>
    <t>Chapter One Bar | Maiin</t>
  </si>
  <si>
    <t>North Indian, South Indian, Chinese, Italian, Fast Food, Finger Food, Desserts, Beverages</t>
  </si>
  <si>
    <t>https://www.zomato.com/bangalore/chapter-one-bar-maiin-new-bel-road-bangalore/info</t>
  </si>
  <si>
    <t>10:30am â€“ 12:30am (Today)</t>
  </si>
  <si>
    <t>4,706</t>
  </si>
  <si>
    <t>312</t>
  </si>
  <si>
    <t>Dhaba - Estd 1986 Delhi</t>
  </si>
  <si>
    <t>North Indian, Mughlai, Desserts, Paan</t>
  </si>
  <si>
    <t>https://www.zomato.com/bangalore/dhaba-estd-1986-delhi-marathahalli-bangalore/info</t>
  </si>
  <si>
    <t>5,422</t>
  </si>
  <si>
    <t>6,875</t>
  </si>
  <si>
    <t>North Star Cafe</t>
  </si>
  <si>
    <t>Cafe, Bakery, Beverages, Desserts, Continental, Healthy Food</t>
  </si>
  <si>
    <t>https://www.zomato.com/bangalore/north-star-cafe-hsr-bangalore/info</t>
  </si>
  <si>
    <t>12midnight â€“ 1am, 8am â€“ 12midnight (Today)</t>
  </si>
  <si>
    <t>527</t>
  </si>
  <si>
    <t>Pincode 24 Bar &amp; Bistro</t>
  </si>
  <si>
    <t>Bar Food, Continental, North Indian, Burger, Sandwich, Panini, Beverages</t>
  </si>
  <si>
    <t>https://www.zomato.com/bangalore/pincode-24-bar-bistro-hebbal-bangalore/info</t>
  </si>
  <si>
    <t>239</t>
  </si>
  <si>
    <t>House Of Commons</t>
  </si>
  <si>
    <t>Bar Food, Fast Food, North Indian, Continental, Seafood, Italian, Chinese, Desserts</t>
  </si>
  <si>
    <t>https://www.zomato.com/bangalore/house-of-commons-hsr-bangalore/info</t>
  </si>
  <si>
    <t>1,336</t>
  </si>
  <si>
    <t>Arbor Brewing Company</t>
  </si>
  <si>
    <t>American, Continental, Fast Food, Beverages</t>
  </si>
  <si>
    <t>https://www.zomato.com/ArborBrewIndia/info</t>
  </si>
  <si>
    <t>9,471</t>
  </si>
  <si>
    <t>Gilly's Restobar</t>
  </si>
  <si>
    <t>Seafood, North Indian, Pizza, Burger, Oriental, Italian, Fast Food</t>
  </si>
  <si>
    <t>https://www.zomato.com/bangalore/gillys-restobar-1-marathahalli-bangalore/info</t>
  </si>
  <si>
    <t>3,961</t>
  </si>
  <si>
    <t>62</t>
  </si>
  <si>
    <t>Hangover Brewery</t>
  </si>
  <si>
    <t>Continental, North Indian, Chinese, Finger Food, Burger, Pizza, Desserts</t>
  </si>
  <si>
    <t>https://www.zomato.com/bangalore/hangover-brewery-koramangala-7th-block-bangalore/info</t>
  </si>
  <si>
    <t>876</t>
  </si>
  <si>
    <t>Barbecue By Punjab Grill</t>
  </si>
  <si>
    <t>BBQ, Mughlai, North Indian, Salad, Desserts</t>
  </si>
  <si>
    <t xml:space="preserve"> Mantri Square, Malleshwaram, Bangalore</t>
  </si>
  <si>
    <t>https://www.zomato.com/bangalore/barbecue-by-punjab-grill-malleshwaram-bangalore/info</t>
  </si>
  <si>
    <t>4,414</t>
  </si>
  <si>
    <t>370</t>
  </si>
  <si>
    <t>The Persian Terrace - Sheraton Grand Bangalore Hotel at Brigade Gateway</t>
  </si>
  <si>
    <t>Iranian, Mediterranean, Afghan, Seafood, Desserts</t>
  </si>
  <si>
    <t>https://www.zomato.com/bangalore/the-persian-terrace-sheraton-grand-bangalore-hotel-at-brigade-gateway-malleshwaram/info</t>
  </si>
  <si>
    <t>6pm â€“ 11:30pm (Today)</t>
  </si>
  <si>
    <t>1,387</t>
  </si>
  <si>
    <t>Horizon</t>
  </si>
  <si>
    <t>Chinese, Japanese, Asian, Salad, Thai, Desserts, Beverages</t>
  </si>
  <si>
    <t xml:space="preserve"> World Trade Center, Bangalore</t>
  </si>
  <si>
    <t>https://www.zomato.com/bangalore/horizon-1-malleshwaram-bangalore/info</t>
  </si>
  <si>
    <t>Opens tomorrow at 12:30pm</t>
  </si>
  <si>
    <t>462</t>
  </si>
  <si>
    <t>Ishaara</t>
  </si>
  <si>
    <t>North Indian, Mughlai, Kebab, Biryani</t>
  </si>
  <si>
    <t xml:space="preserve"> Phoenix Mall of Asia, Hebbal, Bengaluru, Bangalore</t>
  </si>
  <si>
    <t>https://www.zomato.com/bangalore/ishaara-hebbal-bangalore/info</t>
  </si>
  <si>
    <t>Opens tomorrow at 10:30am</t>
  </si>
  <si>
    <t>315</t>
  </si>
  <si>
    <t>14</t>
  </si>
  <si>
    <t>Flechazo</t>
  </si>
  <si>
    <t>North Indian, Chinese, Pizza, Continental, Fast Food, Desserts, Shake, Beverages</t>
  </si>
  <si>
    <t>https://www.zomato.com/bangalore/flechazo-1-marathahalli-bangalore/info</t>
  </si>
  <si>
    <t>Opens tomorrow at 11:30am</t>
  </si>
  <si>
    <t>9,622</t>
  </si>
  <si>
    <t>Kampot</t>
  </si>
  <si>
    <t>Vietnamese, Asian, Chinese, Desserts, Beverages, Salad, Korean</t>
  </si>
  <si>
    <t xml:space="preserve"> RMZ Ecoworld, Bellandur, Bangalore</t>
  </si>
  <si>
    <t>https://www.zomato.com/bangalore/kampot-bellandur-bangalore/info</t>
  </si>
  <si>
    <t>415</t>
  </si>
  <si>
    <t>18</t>
  </si>
  <si>
    <t>Samosa Party</t>
  </si>
  <si>
    <t>Street Food, Tea, North Indian, Desserts, Mithai, Beverages</t>
  </si>
  <si>
    <t>https://www.zomato.com/bangalore/samosa-party-1-hsr-bangalore/info</t>
  </si>
  <si>
    <t>2,577</t>
  </si>
  <si>
    <t>Levels Pub &amp; Kitchen</t>
  </si>
  <si>
    <t>Asian, South Indian, North Indian</t>
  </si>
  <si>
    <t>https://www.zomato.com/bangalore/levels-pub-kitchen-jp-nagar-bangalore/info</t>
  </si>
  <si>
    <t>6,089</t>
  </si>
  <si>
    <t>801</t>
  </si>
  <si>
    <t>Sashay-Taproom Kitchen</t>
  </si>
  <si>
    <t>Asian, Modern Indian, Continental, Sushi, North Indian, Chinese, Desserts, Beverages</t>
  </si>
  <si>
    <t>https://www.zomato.com/bangalore/sashay-taproom-kitchen-whitefield-bangalore/info</t>
  </si>
  <si>
    <t>7,939</t>
  </si>
  <si>
    <t>The Hole In The Wall Cafe</t>
  </si>
  <si>
    <t>Cafe, Continental, Burger, Sandwich, Shake, Beverages, Desserts</t>
  </si>
  <si>
    <t>https://www.zomato.com/bangalore/the-hole-in-the-wall-cafe-koramangala-4th-block-bangalore/info</t>
  </si>
  <si>
    <t>Opens tomorrow at 8am</t>
  </si>
  <si>
    <t>8,757</t>
  </si>
  <si>
    <t>8,159</t>
  </si>
  <si>
    <t>Chili's American Grill &amp; Bar</t>
  </si>
  <si>
    <t>Continental, Mexican, American, Italian, Desserts, Beverages</t>
  </si>
  <si>
    <t xml:space="preserve"> Orion Mall, Malleshwaram, Bangalore</t>
  </si>
  <si>
    <t>https://www.zomato.com/bangalore/chilis-american-grill-bar-rajajinagar-bangalore/info</t>
  </si>
  <si>
    <t>10.5K</t>
  </si>
  <si>
    <t>1,029</t>
  </si>
  <si>
    <t>Gatsby</t>
  </si>
  <si>
    <t>Finger Food, Healthy Food, North Indian, Asian, Sushi, Chinese, South Indian, Pizza</t>
  </si>
  <si>
    <t>https://www.zomato.com/bangalore/gatsby-bannerghatta-road-bangalore/info</t>
  </si>
  <si>
    <t>3,442</t>
  </si>
  <si>
    <t>133</t>
  </si>
  <si>
    <t>ShakesBierre</t>
  </si>
  <si>
    <t>Finger Food, North Indian, Continental, Italian, Desserts, Beverages</t>
  </si>
  <si>
    <t xml:space="preserve"> Eva Mall, Brigade Road, Bangalore</t>
  </si>
  <si>
    <t>https://www.zomato.com/bangalore/shakesbierre-1-brigade-road-bangalore/info</t>
  </si>
  <si>
    <t>3,658</t>
  </si>
  <si>
    <t>120</t>
  </si>
  <si>
    <t>You Mee</t>
  </si>
  <si>
    <t>Asian, Sushi, Japanese, Chinese, Desserts, Beverages</t>
  </si>
  <si>
    <t>https://www.zomato.com/bangalore/you-mee-whitefield-bangalore/info</t>
  </si>
  <si>
    <t>2,327</t>
  </si>
  <si>
    <t>4,150</t>
  </si>
  <si>
    <t>KOKO</t>
  </si>
  <si>
    <t>Asian, Sushi, Desserts, Chinese, Beverages</t>
  </si>
  <si>
    <t>https://www.zomato.com/bangalore/koko-airport-road-bangalore/info</t>
  </si>
  <si>
    <t>12noon â€“ 4pm, 7pm â€“ 1am (Today)</t>
  </si>
  <si>
    <t>Secret Of Bangalore</t>
  </si>
  <si>
    <t>Italian, Continental, Asian, Pizza, Pasta, Desserts, Beverages</t>
  </si>
  <si>
    <t xml:space="preserve"> Rajarajeshwari Nagar, Bangalore</t>
  </si>
  <si>
    <t>https://www.zomato.com/bangalore/secret-of-bangalore-rajarajeshwari-nagar-bangalore/info</t>
  </si>
  <si>
    <t>5,270</t>
  </si>
  <si>
    <t>253</t>
  </si>
  <si>
    <t>Sly Granny</t>
  </si>
  <si>
    <t>Continental, Italian, Salad, Sandwich, Pizza, Middle Eastern, Desserts</t>
  </si>
  <si>
    <t>https://www.zomato.com/bangalore/sly-granny-indiranagar-bangalore/info</t>
  </si>
  <si>
    <t>1,550</t>
  </si>
  <si>
    <t>419</t>
  </si>
  <si>
    <t>Jugni Kitchen &amp; Bar</t>
  </si>
  <si>
    <t>North Indian, Modern Indian, Bar Food, Seafood, South Indian, Desserts, Beverages</t>
  </si>
  <si>
    <t>https://www.zomato.com/bangalore/jugni-kitchen-bar-koramangala-5th-block-bangalore/info</t>
  </si>
  <si>
    <t>295</t>
  </si>
  <si>
    <t>2</t>
  </si>
  <si>
    <t>Gulp Cocktails And Kitchen</t>
  </si>
  <si>
    <t>North Indian, Continental, Mughlai, South Indian, Modern Indian, Pasta, Pizza, Chinese</t>
  </si>
  <si>
    <t xml:space="preserve"> Banashankari, Bangalore</t>
  </si>
  <si>
    <t>https://www.zomato.com/bangalore/gulp-cocktails-and-kitchen-banashankari-bangalore/info</t>
  </si>
  <si>
    <t>790</t>
  </si>
  <si>
    <t>Sidewalk Bar &amp; Kitchen</t>
  </si>
  <si>
    <t>North Indian, Continental, Chinese, Fast Food, Beverages</t>
  </si>
  <si>
    <t>https://www.zomato.com/bangalore/sidewalk-bar-kitchen-marathahalli-bangalore/info</t>
  </si>
  <si>
    <t>6,638</t>
  </si>
  <si>
    <t>3,254</t>
  </si>
  <si>
    <t>Chianti</t>
  </si>
  <si>
    <t>Italian, Pizza, Pasta, Desserts, Salad</t>
  </si>
  <si>
    <t xml:space="preserve"> Forum Falcon City Mall, Kanakapura Roaad, Bangalore</t>
  </si>
  <si>
    <t>https://www.zomato.com/bangalore/chianti-kanakapura-road-bangalore/info</t>
  </si>
  <si>
    <t>1,392</t>
  </si>
  <si>
    <t>377</t>
  </si>
  <si>
    <t>Public - The Rooftop Bar And Kitchen</t>
  </si>
  <si>
    <t>North Indian, Biryani, Oriental, Pizza, Continental</t>
  </si>
  <si>
    <t>https://www.zomato.com/bangalore/public-the-rooftop-bar-and-kitchen-bannerghatta-road-bangalore/info</t>
  </si>
  <si>
    <t>3,025</t>
  </si>
  <si>
    <t>272</t>
  </si>
  <si>
    <t>Melange</t>
  </si>
  <si>
    <t>North Indian, South Indian, Continental, Italian, Desserts</t>
  </si>
  <si>
    <t xml:space="preserve"> Radisson Blu, Marathahalli, Bangalore</t>
  </si>
  <si>
    <t>https://www.zomato.com/bangalore/melange-marathahalli-bangalore/info</t>
  </si>
  <si>
    <t>1,603</t>
  </si>
  <si>
    <t>Umbaa Pub And Kitchen</t>
  </si>
  <si>
    <t>Bar Food, North Indian, Mughlai, Continental, Beverages</t>
  </si>
  <si>
    <t xml:space="preserve"> ITPL Main Road, Whitefield, Bangalore</t>
  </si>
  <si>
    <t>https://www.zomato.com/bangalore/umbaa-pub-and-kitchen-1-itpl-main-road-whitefield-bangalore/info</t>
  </si>
  <si>
    <t>1,850</t>
  </si>
  <si>
    <t>Masala Mandi</t>
  </si>
  <si>
    <t>North Indian, BBQ, Biryani, Desserts, Beverages, Mughlai</t>
  </si>
  <si>
    <t>https://www.zomato.com/bangalore/masala-mandi-sarjapur-road-bangalore/info</t>
  </si>
  <si>
    <t>12noon â€“ 4pm, 6:30pm â€“ 11:30pm (Today)</t>
  </si>
  <si>
    <t>3,822</t>
  </si>
  <si>
    <t>3,627</t>
  </si>
  <si>
    <t>Skyline Rooftop Bar &amp; Kitchen</t>
  </si>
  <si>
    <t>Chinese, Italian, Fast Food, North Indian, Kebab, Biryani, Continental, Beverages</t>
  </si>
  <si>
    <t xml:space="preserve"> Livin Hub Hotel, Bangalore</t>
  </si>
  <si>
    <t>https://www.zomato.com/bangalore/skyline-rooftop-bar-kitchen-marathahalli-bangalore/info</t>
  </si>
  <si>
    <t>1,409</t>
  </si>
  <si>
    <t>70</t>
  </si>
  <si>
    <t>The Big Barbeque</t>
  </si>
  <si>
    <t>BBQ, Pizza, North Indian, Pasta, Desserts, Beverages</t>
  </si>
  <si>
    <t>https://www.zomato.com/bangalore/the-big-barbeque-marathahalli-bangalore/info</t>
  </si>
  <si>
    <t>9,195</t>
  </si>
  <si>
    <t>2,201</t>
  </si>
  <si>
    <t>Cafe Grey By Dongle &amp; Co</t>
  </si>
  <si>
    <t>Cafe, Coffee, Beverages, Continental, Pizza, Italian, Salad, Desserts</t>
  </si>
  <si>
    <t>https://www.zomato.com/bangalore/cafe-grey-by-dongle-co-indiranagar-bangalore/info</t>
  </si>
  <si>
    <t>Opens tomorrow at 9am</t>
  </si>
  <si>
    <t>1,649</t>
  </si>
  <si>
    <t>276</t>
  </si>
  <si>
    <t>Grazers Resto - Bar</t>
  </si>
  <si>
    <t>North Indian, Salad, Continental, Burger, Pizza, Fast Food, Asian, Bar Food</t>
  </si>
  <si>
    <t>https://www.zomato.com/bangalore/grazers-resto-bar-jayanagar-bangalore/info</t>
  </si>
  <si>
    <t>1,069</t>
  </si>
  <si>
    <t>3,341</t>
  </si>
  <si>
    <t>Hakuna Matata</t>
  </si>
  <si>
    <t>North Indian, Asian, Seafood, Chinese, Biryani, Fast Food, Desserts, Beverages</t>
  </si>
  <si>
    <t>https://www.zomato.com/bangalore/hakuna-matata-jp-nagar/info</t>
  </si>
  <si>
    <t>7,118</t>
  </si>
  <si>
    <t>5,135</t>
  </si>
  <si>
    <t>LUPA</t>
  </si>
  <si>
    <t>Mediterranean, European, Italian, Salad, Desserts, Beverages</t>
  </si>
  <si>
    <t>https://www.zomato.com/bangalore/lupa-mg-road-bangalore/info</t>
  </si>
  <si>
    <t>Poco A Poco - Global Food &amp; Music</t>
  </si>
  <si>
    <t>Continental, Chinese, North Indian, Italian, Desserts, Asian, South Indian, Beverages</t>
  </si>
  <si>
    <t>https://www.zomato.com/bangalore/poco-a-poco-global-food-music-whitefield-bangalore/info</t>
  </si>
  <si>
    <t>311</t>
  </si>
  <si>
    <t>58</t>
  </si>
  <si>
    <t>Fenny's Lounge And Kitchen</t>
  </si>
  <si>
    <t>Mediterranean, Continental, Italian, Desserts, Beverages</t>
  </si>
  <si>
    <t>https://www.zomato.com/bangalore/fennys-lounge-and-kitchen-koramangala-7th-block/info</t>
  </si>
  <si>
    <t>11.6K</t>
  </si>
  <si>
    <t>Bamey's Restro Cafe</t>
  </si>
  <si>
    <t>Asian, Nepalese, Momos</t>
  </si>
  <si>
    <t>https://www.zomato.com/bameys/info</t>
  </si>
  <si>
    <t>1,923</t>
  </si>
  <si>
    <t>4,779</t>
  </si>
  <si>
    <t>Chowki Multicuisine Restaurant</t>
  </si>
  <si>
    <t>North Indian, Chinese, Seafood, Fast Food, Biryani, Sichuan, Desserts, Beverages</t>
  </si>
  <si>
    <t>https://www.zomato.com/bangalore/chowki-multicuisine-restaurant-whitefield-bangalore/info</t>
  </si>
  <si>
    <t>400</t>
  </si>
  <si>
    <t>Celebâ€™s Restobar</t>
  </si>
  <si>
    <t>Bar Food</t>
  </si>
  <si>
    <t>https://www.zomato.com/bangalore/celebs-restobar-brookefield-bangalore/info</t>
  </si>
  <si>
    <t>389</t>
  </si>
  <si>
    <t>Windmills</t>
  </si>
  <si>
    <t>Continental, North Indian, Mughlai, Kebab, Desserts</t>
  </si>
  <si>
    <t xml:space="preserve"> Craftworks, Bangalore</t>
  </si>
  <si>
    <t>https://www.zomato.com/bangalore/windmills-1-whitefield-bangalore/info</t>
  </si>
  <si>
    <t>7,191</t>
  </si>
  <si>
    <t>1,461</t>
  </si>
  <si>
    <t>Foxtrot</t>
  </si>
  <si>
    <t>North Indian, Mughlai, Biryani, Desserts, Beverages</t>
  </si>
  <si>
    <t>https://www.zomato.com/bangalore/foxtrot-marathahalli-bangalore/info</t>
  </si>
  <si>
    <t>3,091</t>
  </si>
  <si>
    <t>493</t>
  </si>
  <si>
    <t>Inanna Tap Room</t>
  </si>
  <si>
    <t>Chinese, North Indian, Burger, Pizza, Italian, Desserts</t>
  </si>
  <si>
    <t>https://www.zomato.com/bangalore/inanna-tap-room-bannerghatta-road-bangalore/info</t>
  </si>
  <si>
    <t>3,243</t>
  </si>
  <si>
    <t>413</t>
  </si>
  <si>
    <t>La Casa Brewery And Kitchen</t>
  </si>
  <si>
    <t>Continental, North Indian, Mughlai, Chinese, Finger Food, Steak, Desserts, Beverages</t>
  </si>
  <si>
    <t>https://www.zomato.com/bangalore/la-casa-brewery-and-kitchen-sarjapur-road-bangalore/info</t>
  </si>
  <si>
    <t>7,524</t>
  </si>
  <si>
    <t>2,157</t>
  </si>
  <si>
    <t>Aroma's Hyderabad House</t>
  </si>
  <si>
    <t>Hyderabadi, Biryani, North Indian, Mughlai, Chinese, Seafood, Kebab, Beverages</t>
  </si>
  <si>
    <t>https://www.zomato.com/bangalore/aromas-hyderabad-house-marathahalli-bangalore/info</t>
  </si>
  <si>
    <t>12midnight â€“ 1am, 11:30am â€“ 4:30pm, 6:30pm â€“ 12midnight (Today)</t>
  </si>
  <si>
    <t>827</t>
  </si>
  <si>
    <t>3,767</t>
  </si>
  <si>
    <t>Paragon Restaurant - Since 1939</t>
  </si>
  <si>
    <t>Kerala, Oriental, South Indian, Chinese, Seafood, Desserts, Beverages, North Indian</t>
  </si>
  <si>
    <t>https://www.zomato.com/bangalore/paragon-restaurant-since-1939-st-marks-road-bangalore/info</t>
  </si>
  <si>
    <t>86</t>
  </si>
  <si>
    <t>2,169</t>
  </si>
  <si>
    <t>Thelagram</t>
  </si>
  <si>
    <t>North Indian, Street Food, Desserts, Beverages</t>
  </si>
  <si>
    <t>https://www.zomato.com/bangalore/thelagram-jp-nagar-bangalore/info</t>
  </si>
  <si>
    <t>626</t>
  </si>
  <si>
    <t>223</t>
  </si>
  <si>
    <t>XOOX Brewmill</t>
  </si>
  <si>
    <t>North Indian, Continental, American, Italian, Asian, Modern Indian, Pizza, Desserts</t>
  </si>
  <si>
    <t>https://www.zomato.com/bangalore/xoox-brewmill-koramangala-5th-block-bangalore/info</t>
  </si>
  <si>
    <t>7,188</t>
  </si>
  <si>
    <t>178</t>
  </si>
  <si>
    <t>Moplah's</t>
  </si>
  <si>
    <t>Kerala, Biryani, Seafood, Beverages, Ice Cream, Desserts</t>
  </si>
  <si>
    <t>https://www.zomato.com/bangalore/moplahs-koramangala-5th-block-bangalore/info</t>
  </si>
  <si>
    <t>532</t>
  </si>
  <si>
    <t>Tall Oaks</t>
  </si>
  <si>
    <t>Asian, Continental, North Indian, Chinese, Seafood, Mexican, Bar Food, South Indian</t>
  </si>
  <si>
    <t>https://www.zomato.com/bangalore/tall-oaks-seegehalli-bangalore/info</t>
  </si>
  <si>
    <t>215</t>
  </si>
  <si>
    <t>Bombay Adda</t>
  </si>
  <si>
    <t>Continental, North Indian, Asian, Pizza, Fast Food, Kebab, Desserts, Beverages</t>
  </si>
  <si>
    <t>https://www.zomato.com/bangalore/bombay-adda-koramangala-7th-block-bangalore/info</t>
  </si>
  <si>
    <t>7,095</t>
  </si>
  <si>
    <t>Lush - Renaissance Hotel</t>
  </si>
  <si>
    <t>North Indian, Continental, Chinese, Fast Food</t>
  </si>
  <si>
    <t xml:space="preserve"> Renaissance Hotel, Race Course Road, Bangalore</t>
  </si>
  <si>
    <t>https://www.zomato.com/bangalore/lush-renaissance-hotel-race-course-road-bangalore/info</t>
  </si>
  <si>
    <t>Opens tomorrow at 7am</t>
  </si>
  <si>
    <t>1,539</t>
  </si>
  <si>
    <t>157</t>
  </si>
  <si>
    <t>154 Breakfast Club</t>
  </si>
  <si>
    <t>Burger, Cafe, Sandwich, Street Food, Fast Food, Pancake, Asian, Desserts</t>
  </si>
  <si>
    <t>https://www.zomato.com/bangalore/154-breakfast-club-koramangala-4th-block-bangalore/info</t>
  </si>
  <si>
    <t>3,136</t>
  </si>
  <si>
    <t>2,170</t>
  </si>
  <si>
    <t>BumbleBee Brauhaus</t>
  </si>
  <si>
    <t>Thai, Chinese, South Indian, Continental, North Indian, Italian, Desserts, Beverages</t>
  </si>
  <si>
    <t>https://www.zomato.com/bangalore/bumblebee-brauhaus-indiranagar-bangalore/info</t>
  </si>
  <si>
    <t>6am â€“ 1am (Today)</t>
  </si>
  <si>
    <t>2,571</t>
  </si>
  <si>
    <t>68</t>
  </si>
  <si>
    <t>The Peak</t>
  </si>
  <si>
    <t>Continental, Mangalorean</t>
  </si>
  <si>
    <t>https://www.zomato.com/bangalore/the-peak-2-sahakara-nagar-bangalore/info</t>
  </si>
  <si>
    <t>954</t>
  </si>
  <si>
    <t>Brik Oven</t>
  </si>
  <si>
    <t>Pizza, Fast Food, Desserts, Beverages</t>
  </si>
  <si>
    <t>https://www.zomato.com/bangalore/brik-oven-indiranagar-bangalore/info</t>
  </si>
  <si>
    <t>8am â€“ 11am, 11:30am â€“ 12midnight (Today)</t>
  </si>
  <si>
    <t>874</t>
  </si>
  <si>
    <t>2,665</t>
  </si>
  <si>
    <t>Toca Terrace</t>
  </si>
  <si>
    <t>South Indian, North Indian, Continental, Chinese, Seafood, Pasta</t>
  </si>
  <si>
    <t>https://www.zomato.com/bangalore/toca-terrace-brigade-road-bangalore/info</t>
  </si>
  <si>
    <t>201</t>
  </si>
  <si>
    <t>The Irish House</t>
  </si>
  <si>
    <t>European, American, Italian, BBQ, Beverages, Desserts</t>
  </si>
  <si>
    <t>https://www.zomato.com/bangalore/the-irish-house-bellandur/info</t>
  </si>
  <si>
    <t>2,927</t>
  </si>
  <si>
    <t>179</t>
  </si>
  <si>
    <t>The Fisherman's Wharf</t>
  </si>
  <si>
    <t>North Indian, Chinese, Seafood, Goan, Finger Food, Continental, Desserts, Beverages</t>
  </si>
  <si>
    <t>https://www.zomato.com/bangalore/the-fishermans-wharf-sarjapur-road/info</t>
  </si>
  <si>
    <t>5,905</t>
  </si>
  <si>
    <t>1,950</t>
  </si>
  <si>
    <t>Chai Point</t>
  </si>
  <si>
    <t>Tea, Coffee, Beverages, Shake, Fast Food, Rolls, Desserts</t>
  </si>
  <si>
    <t xml:space="preserve"> Kumaraswamy Layout, Bangalore</t>
  </si>
  <si>
    <t>https://www.zomato.com/bangalore/chai-point-kumaraswamy-layout-bangalore/info</t>
  </si>
  <si>
    <t>24</t>
  </si>
  <si>
    <t>345</t>
  </si>
  <si>
    <t>Just BLR</t>
  </si>
  <si>
    <t>North Indian, Chinese, Biryani, Beverages</t>
  </si>
  <si>
    <t>https://www.zomato.com/bangalore/just-blr-1-brigade-road-bangalore/info</t>
  </si>
  <si>
    <t>8,202</t>
  </si>
  <si>
    <t>Khmer Kitchen</t>
  </si>
  <si>
    <t>Chinese, Asian, Thai, Japanese</t>
  </si>
  <si>
    <t>https://www.zomato.com/bangalore/khmer-kitchen-jp-nagar-bangalore/info</t>
  </si>
  <si>
    <t>1,743</t>
  </si>
  <si>
    <t>1,074</t>
  </si>
  <si>
    <t>California Burrito</t>
  </si>
  <si>
    <t>Mexican, Healthy Food, American, Salad, Fast Food, Beverages</t>
  </si>
  <si>
    <t>https://www.zomato.com/bangalore/california-burrito-bannerghatta-road/info</t>
  </si>
  <si>
    <t>1,402</t>
  </si>
  <si>
    <t>Roastea</t>
  </si>
  <si>
    <t>Tea, Asian, Chinese, Continental, Italian, Fast Food, Healthy Food, Desserts</t>
  </si>
  <si>
    <t>https://www.zomato.com/bangalore/roastea-koramangala-4th-block-bangalore/info</t>
  </si>
  <si>
    <t>Stories Bar &amp; Kitchen</t>
  </si>
  <si>
    <t>Bar Food, Chinese, North Indian, Italian, Pizza, Seafood, Desserts</t>
  </si>
  <si>
    <t>https://www.zomato.com/bangalore/stories-bar-kitchen-rajarajeshwari-nagar-bangalore/info</t>
  </si>
  <si>
    <t>4,418</t>
  </si>
  <si>
    <t>378</t>
  </si>
  <si>
    <t>We: Neighborhood</t>
  </si>
  <si>
    <t>European, American, North Indian, Burger, Pizza, Desserts, Beverages</t>
  </si>
  <si>
    <t>https://www.zomato.com/bangalore/we-neighborhood-brigade-road-bangalore/info</t>
  </si>
  <si>
    <t>5,797</t>
  </si>
  <si>
    <t>Bob's Bar</t>
  </si>
  <si>
    <t>South Indian, Biryani, Sandwich, Desserts, Bakery, Beverages</t>
  </si>
  <si>
    <t>https://www.zomato.com/bangalore/bobs-bar-1-indiranagar-bangalore/info</t>
  </si>
  <si>
    <t>1,805</t>
  </si>
  <si>
    <t>3,327</t>
  </si>
  <si>
    <t>The Cosmic Burger</t>
  </si>
  <si>
    <t>Burger, Wraps, Sandwich, Fast Food, Desserts, Shake, Beverages</t>
  </si>
  <si>
    <t>https://www.zomato.com/bangalore/the-cosmic-burger-koramangala-5th-block-bangalore/info</t>
  </si>
  <si>
    <t>1,011</t>
  </si>
  <si>
    <t>Skyye</t>
  </si>
  <si>
    <t>Continental, Asian, Thai, Seafood, Italian, Beverages, Desserts</t>
  </si>
  <si>
    <t>https://www.zomato.com/bangalore/skyye-lavelle-road/info</t>
  </si>
  <si>
    <t>3,963</t>
  </si>
  <si>
    <t>CaffÃ© Allora</t>
  </si>
  <si>
    <t>Pizza, Italian, Pasta</t>
  </si>
  <si>
    <t>https://www.zomato.com/bangalore/caffÃ©-allora-hebbal-bangalore/info</t>
  </si>
  <si>
    <t>Bombay Brasserie</t>
  </si>
  <si>
    <t>North Indian, Biryani, Fast Food, Desserts, Tea</t>
  </si>
  <si>
    <t>https://www.zomato.com/bangalore/bombay-brasserie-indiranagar/info</t>
  </si>
  <si>
    <t>2,572</t>
  </si>
  <si>
    <t>766</t>
  </si>
  <si>
    <t>Dyu Art Cafe</t>
  </si>
  <si>
    <t>Cafe, Continental, Burger, Sandwich, Pizza, Fast Food, Desserts, Beverages</t>
  </si>
  <si>
    <t>https://www.zomato.com/bangalore/dyu-art-cafe-koramangala-8th-block-bangalore/info</t>
  </si>
  <si>
    <t>Opens tomorrow at 10am</t>
  </si>
  <si>
    <t>4,699</t>
  </si>
  <si>
    <t>Toscano</t>
  </si>
  <si>
    <t>Italian, Pizza, Pasta, Continental, Desserts, Steak, Seafood, Beverages</t>
  </si>
  <si>
    <t>https://www.zomato.com/bangalore/toscano-varthur-main-road-whitefield-bangalore/info</t>
  </si>
  <si>
    <t>1,017</t>
  </si>
  <si>
    <t>3,553</t>
  </si>
  <si>
    <t>Altitude Kitchen &amp; Bar</t>
  </si>
  <si>
    <t>Chinese, Seafood, North Indian, Kebab, Pizza, Finger Food, Biryani, Desserts</t>
  </si>
  <si>
    <t xml:space="preserve"> Basaveshwara Nagar, Bangalore</t>
  </si>
  <si>
    <t>https://www.zomato.com/bangalore/altitude-kitchen-bar-basaveshwara-nagar-bangalore/info</t>
  </si>
  <si>
    <t>910</t>
  </si>
  <si>
    <t>Kyba- Sushi Dim Sums &amp; More</t>
  </si>
  <si>
    <t>Chinese, Thai, Sushi, Japanese, Asian, Seafood, Desserts</t>
  </si>
  <si>
    <t>https://www.zomato.com/bangalore/kyba-sushi-dim-sums-more-sahakara-nagar-bangalore/info</t>
  </si>
  <si>
    <t>425</t>
  </si>
  <si>
    <t>456</t>
  </si>
  <si>
    <t>Shelby Rooftop Taproom &amp; Kitchen</t>
  </si>
  <si>
    <t>Asian, North Indian</t>
  </si>
  <si>
    <t xml:space="preserve"> Nagarbhavi, Bangalore</t>
  </si>
  <si>
    <t>https://www.zomato.com/bangalore/shelby-rooftop-taproom-kitchen-nagarbhavi-bangalore/info</t>
  </si>
  <si>
    <t>301</t>
  </si>
  <si>
    <t>20</t>
  </si>
  <si>
    <t>Rasotsav</t>
  </si>
  <si>
    <t>Rajasthani, Gujarati, North Indian, Mithai</t>
  </si>
  <si>
    <t>https://www.zomato.com/bangalore/rasotsav-kanakapura-road-bangalore/info</t>
  </si>
  <si>
    <t>12noon â€“ 3:30pm, 7pm â€“ 11:30pm (Today)</t>
  </si>
  <si>
    <t>444</t>
  </si>
  <si>
    <t>LOFT38</t>
  </si>
  <si>
    <t>Italian, BBQ, Asian, North Indian, Fast Food, Beverages</t>
  </si>
  <si>
    <t>https://www.zomato.com/LOFT38/info</t>
  </si>
  <si>
    <t>12midnight â€“ 12:30am, 11:30am â€“ 12midnight (Today)</t>
  </si>
  <si>
    <t>4,959</t>
  </si>
  <si>
    <t>11</t>
  </si>
  <si>
    <t>Lucky Chan - Dimsum &amp; Sushi Parlour</t>
  </si>
  <si>
    <t>Japanese, Chinese, Asian, Desserts, Beverages</t>
  </si>
  <si>
    <t>https://www.zomato.com/bangalore/lucky-chan-dimsum-sushi-parlour-indiranagar-bangalore/info</t>
  </si>
  <si>
    <t>1,920</t>
  </si>
  <si>
    <t>750</t>
  </si>
  <si>
    <t>Flyover Drinkery</t>
  </si>
  <si>
    <t>Bar Food, Continental, Oriental, Asian, Pasta, North Indian, South Indian, Desserts</t>
  </si>
  <si>
    <t xml:space="preserve"> Esteem Mall, Hebbal, Bangalore</t>
  </si>
  <si>
    <t>https://www.zomato.com/bangalore/flyover-drinkery-hebbal-bangalore/info</t>
  </si>
  <si>
    <t>1,522</t>
  </si>
  <si>
    <t>Hoy Punjab Restaurant</t>
  </si>
  <si>
    <t>North Indian, Mughlai, Chinese, Street Food, Oriental, Beverages</t>
  </si>
  <si>
    <t>https://www.zomato.com/bangalore/hoy-punjab-restaurant-whitefield-bangalore/info</t>
  </si>
  <si>
    <t>8am â€“ 12midnight (Today)</t>
  </si>
  <si>
    <t>572</t>
  </si>
  <si>
    <t>Tiamo - Conrad Bengaluru</t>
  </si>
  <si>
    <t>Italian, Mediterranean, Fast Food</t>
  </si>
  <si>
    <t xml:space="preserve"> Conrad Bengaluru, Ulsoor, Bangalore</t>
  </si>
  <si>
    <t>https://www.zomato.com/bangalore/tiamo-conrad-bengaluru-ulsoor/info</t>
  </si>
  <si>
    <t>718</t>
  </si>
  <si>
    <t>Salt - Indian Restaurant Bar &amp; Grill</t>
  </si>
  <si>
    <t>North Indian, Rolls, Mughlai, Seafood, Biryani, Kebab, Desserts, Beverages</t>
  </si>
  <si>
    <t xml:space="preserve"> Nexus, Koramangala, Bangalore</t>
  </si>
  <si>
    <t>https://www.zomato.com/bangalore/salt-indian-restaurant-bar-grill-koramangala-7th-block-bangalore/info</t>
  </si>
  <si>
    <t>3,056</t>
  </si>
  <si>
    <t>2,235</t>
  </si>
  <si>
    <t>Ouro</t>
  </si>
  <si>
    <t>European, Mexican, Desserts</t>
  </si>
  <si>
    <t>https://www.zomato.com/bangalore/ouro-brigade-road-bangalore/info</t>
  </si>
  <si>
    <t>12noon â€“ 4:30pm, 6pm â€“ 12:30am (Today)</t>
  </si>
  <si>
    <t>75</t>
  </si>
  <si>
    <t>Bistro Claytopia</t>
  </si>
  <si>
    <t>Cafe, American, Italian, Modern Indian, Continental, Desserts, Beverages</t>
  </si>
  <si>
    <t xml:space="preserve"> Koramangala 1st Block, Bangalore</t>
  </si>
  <si>
    <t>https://www.zomato.com/bangalore/bistro-claytopia-koramangala-1st-block/info</t>
  </si>
  <si>
    <t>2,565</t>
  </si>
  <si>
    <t>596</t>
  </si>
  <si>
    <t>Spice Terrace - JW Marriott</t>
  </si>
  <si>
    <t>https://www.zomato.com/bangalore/spice-terrace-jw-marriott-lavelle-road/info</t>
  </si>
  <si>
    <t>Opens tomorrow at 6:30pm</t>
  </si>
  <si>
    <t>1,145</t>
  </si>
  <si>
    <t>ConÃ§u</t>
  </si>
  <si>
    <t>Cafe, Fast Food</t>
  </si>
  <si>
    <t>https://www.zomato.com/bangalore/conÃ§u-indiranagar-bangalore/info</t>
  </si>
  <si>
    <t>393</t>
  </si>
  <si>
    <t>Yauatcha</t>
  </si>
  <si>
    <t>Chinese, Asian, Cantonese, Seafood, Tea, Desserts</t>
  </si>
  <si>
    <t>https://www.zomato.com/bangalore/yauatcha-mg-road/info</t>
  </si>
  <si>
    <t>3,605</t>
  </si>
  <si>
    <t>473</t>
  </si>
  <si>
    <t>The Soda Factory</t>
  </si>
  <si>
    <t>North Indian, Chinese, Pasta, Pizza, Fast Food, Biryani, Desserts, Beverages</t>
  </si>
  <si>
    <t>https://www.zomato.com/bangalore/the-soda-factory-nagarbhavi-bangalore/info</t>
  </si>
  <si>
    <t>1,335</t>
  </si>
  <si>
    <t>296</t>
  </si>
  <si>
    <t>1882 - DoubleTree by Hilton Whitefield</t>
  </si>
  <si>
    <t>Continental, Asian, North Indian, Modern Indian</t>
  </si>
  <si>
    <t xml:space="preserve"> DoubleTree by Hilton, Whitefield, Bengaluru, Bangalore</t>
  </si>
  <si>
    <t>https://www.zomato.com/bangalore/1882-doubletree-by-hilton-whitefield-brookefield-bangalore/info</t>
  </si>
  <si>
    <t>117</t>
  </si>
  <si>
    <t>Gannet Bar &amp; Kitchen</t>
  </si>
  <si>
    <t>Bar Food, North Indian, Mughlai, Seafood, Chinese, Continental, Oriental, Desserts</t>
  </si>
  <si>
    <t>https://www.zomato.com/bangalore/gannet-bar-kitchen-2-bommanahalli-bangalore/info</t>
  </si>
  <si>
    <t>12:15pm â€“ 11:45pm (Today)</t>
  </si>
  <si>
    <t>Feast - Sheraton Grand Bengaluru Whitefield Hotel &amp; Convention Centre</t>
  </si>
  <si>
    <t>Continental, South Indian, North Indian, Desserts, Beverages</t>
  </si>
  <si>
    <t xml:space="preserve"> Sheraton Grand Bengaluru, Whitefield, Bangalore</t>
  </si>
  <si>
    <t>https://www.zomato.com/bangalore/feast-sheraton-grand-bengaluru-whitefield-hotel-convention-centre-whitefield-bangalore/info</t>
  </si>
  <si>
    <t>Opens tomorrow at 6:30am</t>
  </si>
  <si>
    <t>1,089</t>
  </si>
  <si>
    <t>103</t>
  </si>
  <si>
    <t>Hopshaus</t>
  </si>
  <si>
    <t>Continental, North Indian, Chinese, Sichuan, Pizza, Asian, Finger Food, Desserts</t>
  </si>
  <si>
    <t>https://www.zomato.com/bangalore/hopshaus-whitefield-bangalore/info</t>
  </si>
  <si>
    <t>975</t>
  </si>
  <si>
    <t>521</t>
  </si>
  <si>
    <t>Barista Coffee</t>
  </si>
  <si>
    <t>Cafe, Fast Food, Beverages, Desserts, Bakery</t>
  </si>
  <si>
    <t xml:space="preserve"> Embassy Manyata Business Park,  Nagawara , Bangalore</t>
  </si>
  <si>
    <t>https://www.zomato.com/bangalore/barista-coffee-nagawara-bangalore/info</t>
  </si>
  <si>
    <t>81</t>
  </si>
  <si>
    <t>339</t>
  </si>
  <si>
    <t>Sector 144</t>
  </si>
  <si>
    <t>North Indian, Chinese, Kebab, Mughlai, Italian, Fast Food, Desserts, Bar Food</t>
  </si>
  <si>
    <t xml:space="preserve"> Electronic City, Bangalore</t>
  </si>
  <si>
    <t>https://www.zomato.com/bangalore/sector-144-electronic-city-bangalore/info</t>
  </si>
  <si>
    <t>841</t>
  </si>
  <si>
    <t>1522 - The Pub</t>
  </si>
  <si>
    <t>Chinese, North Indian, Mughlai, Finger Food, Seafood</t>
  </si>
  <si>
    <t>https://www.zomato.com/bangalore/1522-the-pub-jp-nagar-bangalore/info</t>
  </si>
  <si>
    <t>1,862</t>
  </si>
  <si>
    <t>1,551</t>
  </si>
  <si>
    <t>Olive Beach</t>
  </si>
  <si>
    <t>Italian, Pizza, Mediterranean, Continental, European, Beverages, Desserts</t>
  </si>
  <si>
    <t>https://www.zomato.com/bangalore/olive-beach-richmond-road-bangalore/info</t>
  </si>
  <si>
    <t>2,527</t>
  </si>
  <si>
    <t>Soka</t>
  </si>
  <si>
    <t>Bar Food, Continental</t>
  </si>
  <si>
    <t>https://www.zomato.com/bangalore/soka-indiranagar-bangalore/info</t>
  </si>
  <si>
    <t>5pm â€“ 1am (Today)</t>
  </si>
  <si>
    <t>32</t>
  </si>
  <si>
    <t>Sstella Kitchen And Bar</t>
  </si>
  <si>
    <t>Asian, Chinese, Desserts, Beverages, Afghan</t>
  </si>
  <si>
    <t xml:space="preserve"> Royal Meenakshi Mall, Bannerghatta Road, Bangalore</t>
  </si>
  <si>
    <t>https://www.zomato.com/bangalore/sstella-kitchen-and-bar-bannerghatta-road-bangalore/info</t>
  </si>
  <si>
    <t>39</t>
  </si>
  <si>
    <t>The Kabab Studio - Goldfinch Hotel</t>
  </si>
  <si>
    <t>North Indian, Chinese, Continental, South Indian, Oriental, Italian, Kebab</t>
  </si>
  <si>
    <t xml:space="preserve"> Goldfinch Hotel, Seshadripuram, Bangalore</t>
  </si>
  <si>
    <t>https://www.zomato.com/bangalore/the-kabab-studio-goldfinch-hotel-seshadripuram-bangalore/info</t>
  </si>
  <si>
    <t>1,179</t>
  </si>
  <si>
    <t>Bar Moxy</t>
  </si>
  <si>
    <t>Bar Food, Coffee, Beverages, Desserts</t>
  </si>
  <si>
    <t xml:space="preserve"> Navarathna Agrahara International Airport, Bangalore</t>
  </si>
  <si>
    <t>https://www.zomato.com/bangalore/bar-moxy-international-airport-bangalore/info</t>
  </si>
  <si>
    <t>7</t>
  </si>
  <si>
    <t>2 MOONS</t>
  </si>
  <si>
    <t>Modern Indian, Continental, Asian</t>
  </si>
  <si>
    <t>https://www.zomato.com/bangalore/2-moons-mg-road-bangalore/info</t>
  </si>
  <si>
    <t>693</t>
  </si>
  <si>
    <t>Shiro</t>
  </si>
  <si>
    <t>Japanese, Sushi, Asian, Desserts, Thai, Korean, Cantonese, Vietnamese</t>
  </si>
  <si>
    <t>https://www.zomato.com/bangalore/shiro-lavelle-road/info</t>
  </si>
  <si>
    <t>3,183</t>
  </si>
  <si>
    <t>911</t>
  </si>
  <si>
    <t>Garden City Beer Collective</t>
  </si>
  <si>
    <t>Pizza, Continental, Sushi, Asian, South Indian, Pasta, Desserts</t>
  </si>
  <si>
    <t>https://www.zomato.com/bangalore/garden-city-beer-collective-yelahanka-bangalore/info</t>
  </si>
  <si>
    <t>1,758</t>
  </si>
  <si>
    <t>164</t>
  </si>
  <si>
    <t>Mirage</t>
  </si>
  <si>
    <t>Asian, Chinese, Thai, Beverages, Desserts</t>
  </si>
  <si>
    <t>https://www.zomato.com/bangalore/mirage-st-marks-road-bangalore/info</t>
  </si>
  <si>
    <t>955</t>
  </si>
  <si>
    <t>Dock 66</t>
  </si>
  <si>
    <t>North Indian, South Indian</t>
  </si>
  <si>
    <t>https://www.zomato.com/bangalore/dock-66-1-whitefield-bangalore/info</t>
  </si>
  <si>
    <t>799</t>
  </si>
  <si>
    <t>District 6 Pub Brewery &amp; Kitchen</t>
  </si>
  <si>
    <t>North Indian, Pizza, Italian, Bar Food, Continental, Asian, Desserts</t>
  </si>
  <si>
    <t>https://www.zomato.com/bangalore/district-6-pub-brewery-kitchen-malleshwaram-bangalore/info</t>
  </si>
  <si>
    <t>2,030</t>
  </si>
  <si>
    <t>49</t>
  </si>
  <si>
    <t>Rajdhani</t>
  </si>
  <si>
    <t>Gujarati, North Indian, Rajasthani</t>
  </si>
  <si>
    <t>https://www.zomato.com/bangalore/rajdhani-1-whitefield-bangalore/info</t>
  </si>
  <si>
    <t>2,591</t>
  </si>
  <si>
    <t>4,922</t>
  </si>
  <si>
    <t>Asia Alive - DoubleTree Suites By Hilton</t>
  </si>
  <si>
    <t>North Indian, South Indian, Chinese, Thai, Italian, Burger, Sandwich, Beverages</t>
  </si>
  <si>
    <t xml:space="preserve"> DoubleTree Suites By Hilton, Sarjapur, Bangalore</t>
  </si>
  <si>
    <t>https://www.zomato.com/bangalore/asia-alive-doubletree-suites-by-hilton-sarjapur-road-bangalore/info</t>
  </si>
  <si>
    <t>6:30am â€“ 11:30pm (Today)</t>
  </si>
  <si>
    <t>149</t>
  </si>
  <si>
    <t>Full Circle</t>
  </si>
  <si>
    <t>Continental, Asian, North Indian, South Indian, BBQ, Bar Food, Desserts, Cafe</t>
  </si>
  <si>
    <t>https://www.zomato.com/bangalore/full-circle-rajarajeshwari-nagar-bangalore/info</t>
  </si>
  <si>
    <t>2,500</t>
  </si>
  <si>
    <t>458</t>
  </si>
  <si>
    <t>Delhi Highway</t>
  </si>
  <si>
    <t>North Indian, Chinese, Street Food, Kebab, Desserts, Beverages</t>
  </si>
  <si>
    <t>https://www.zomato.com/bangalore/delhi-highway-indiranagar/info</t>
  </si>
  <si>
    <t>7,582</t>
  </si>
  <si>
    <t>Karigari By Chef Harpal Singh Sokhi</t>
  </si>
  <si>
    <t>North Indian, Kebab, Beverages, Seafood, Desserts</t>
  </si>
  <si>
    <t>https://www.zomato.com/bangalore/karigari-by-chef-harpal-singh-sokhi-sahakara-nagar-bangalore/info</t>
  </si>
  <si>
    <t>282</t>
  </si>
  <si>
    <t>Neemsi</t>
  </si>
  <si>
    <t>North Indian, Italian, Continental, Asian, Chinese, Desserts, Beverages</t>
  </si>
  <si>
    <t>https://www.zomato.com/bangalore/neemsi-jp-nagar-bangalore/info</t>
  </si>
  <si>
    <t>The Watering Hole</t>
  </si>
  <si>
    <t>Continental, North Indian, European, Asian, Desserts, Beverages</t>
  </si>
  <si>
    <t>https://www.zomato.com/bangalore/the-watering-hole-btm-bangalore/info</t>
  </si>
  <si>
    <t>1,141</t>
  </si>
  <si>
    <t>5</t>
  </si>
  <si>
    <t>Just Loaf</t>
  </si>
  <si>
    <t>Burger, Continental, Fast Food, Desserts, Mexican, Cafe, Finger Food, Sandwich</t>
  </si>
  <si>
    <t xml:space="preserve"> Koramangala 3rd Block, Bangalore</t>
  </si>
  <si>
    <t>https://www.zomato.com/bangalore/just-loaf-1-koramangala-3rd-block-bangalore/info</t>
  </si>
  <si>
    <t>115</t>
  </si>
  <si>
    <t>Torye Drink, Dine &amp; Dance</t>
  </si>
  <si>
    <t>https://www.zomato.com/bangalore/torye-drink-dine-dance-rajarajeshwari-nagar-bangalore/info</t>
  </si>
  <si>
    <t>285</t>
  </si>
  <si>
    <t>Boteco Restaurante Brasileiro</t>
  </si>
  <si>
    <t>Brazilian, Steak, Salad, Finger Food, Desserts, Coffee, Beverages</t>
  </si>
  <si>
    <t>https://www.zomato.com/bangalore/boteco-restaurante-brasileiro-1-mg-road-bangalore/info</t>
  </si>
  <si>
    <t>388</t>
  </si>
  <si>
    <t>Kebapci</t>
  </si>
  <si>
    <t>BBQ, Turkish, Kebab, Lebanese, Desserts</t>
  </si>
  <si>
    <t>https://www.zomato.com/bangalore/kebapci-koramangala-6th-block-bangalore/info</t>
  </si>
  <si>
    <t>12midnight â€“ 12:30am, 12:30pm â€“ 12midnight (Today)</t>
  </si>
  <si>
    <t>934</t>
  </si>
  <si>
    <t>2,978</t>
  </si>
  <si>
    <t>Gabru Di Chaap</t>
  </si>
  <si>
    <t>North Indian, Momos, Fast Food, Wraps, Beverages</t>
  </si>
  <si>
    <t>https://www.zomato.com/bangalore/gabru-di-chaap-kr-puram-bangalore/info</t>
  </si>
  <si>
    <t>192</t>
  </si>
  <si>
    <t>362</t>
  </si>
  <si>
    <t>Sanchez</t>
  </si>
  <si>
    <t>Mexican, Beverages</t>
  </si>
  <si>
    <t>https://www.zomato.com/bangalore/sanchez-lavelle-road/info</t>
  </si>
  <si>
    <t>1,593</t>
  </si>
  <si>
    <t>375</t>
  </si>
  <si>
    <t>Sugar Factory Reloaded</t>
  </si>
  <si>
    <t>North Indian, Continental, Italian, Chinese, Asian, American</t>
  </si>
  <si>
    <t>https://www.zomato.com/bangalore/sugar-factory-reloaded-koramangala-5th-block-bangalore/info</t>
  </si>
  <si>
    <t>12midnight â€“ 12:30am, 12noon â€“ 12midnight (Today)</t>
  </si>
  <si>
    <t>1,523</t>
  </si>
  <si>
    <t>The Big Baadshaah</t>
  </si>
  <si>
    <t>Continental, Chinese, Asian, North Indian, Fast Food, Street Food, Desserts, Beverages</t>
  </si>
  <si>
    <t>https://www.zomato.com/bangalore/the-big-baadshaah-marathahalli-bangalore/info</t>
  </si>
  <si>
    <t>1,618</t>
  </si>
  <si>
    <t>953</t>
  </si>
  <si>
    <t>The Biere Club</t>
  </si>
  <si>
    <t>Bar Food, Continental, Italian, Wraps, Salad, Middle Eastern, Pizza</t>
  </si>
  <si>
    <t>https://www.zomato.com/bangalore/the-biere-club-lavelle-road-bangalore/info</t>
  </si>
  <si>
    <t>4,010</t>
  </si>
  <si>
    <t>30</t>
  </si>
  <si>
    <t>Chulha Chauki Da Dhaba</t>
  </si>
  <si>
    <t>North Indian, Chinese, Kebab, Mughlai, Biryani, Beverages</t>
  </si>
  <si>
    <t>https://www.zomato.com/bangalore/chulha-chauki-da-dhaba-sarjapur-road-bangalore/info</t>
  </si>
  <si>
    <t>2,998</t>
  </si>
  <si>
    <t>4,628</t>
  </si>
  <si>
    <t>The Rameshwaram Cafe</t>
  </si>
  <si>
    <t>South Indian, Beverages</t>
  </si>
  <si>
    <t>https://www.zomato.com/bangalore/the-rameshwaram-cafe-indiranagar-bangalore/info</t>
  </si>
  <si>
    <t>6:30am â€“ 1am (Today)</t>
  </si>
  <si>
    <t>Big Barrel BrewPub</t>
  </si>
  <si>
    <t>Chinese, Salad, North Indian, Oriental, Mexican, Italian, Continental, Beverages</t>
  </si>
  <si>
    <t>https://www.zomato.com/bangalore/big-barrel-brewpub-rajarajeshwari-nagar-bangalore/info</t>
  </si>
  <si>
    <t>2,490</t>
  </si>
  <si>
    <t>Niro</t>
  </si>
  <si>
    <t>Continental, North Indian, Beverages, Asian, Bar Food</t>
  </si>
  <si>
    <t xml:space="preserve"> Hotel Country Inn, Bangalore</t>
  </si>
  <si>
    <t>https://www.zomato.com/bangalore/niro-nagawara-bangalore/info</t>
  </si>
  <si>
    <t>197</t>
  </si>
  <si>
    <t>Jamavar - The Leela Palace</t>
  </si>
  <si>
    <t>https://www.zomato.com/bangalore/jamavar-the-leela-palace-airport-road/info</t>
  </si>
  <si>
    <t>845</t>
  </si>
  <si>
    <t>Copper Chimney</t>
  </si>
  <si>
    <t>North Indian, Mughlai, Biryani, Kebab, Beverages</t>
  </si>
  <si>
    <t>https://www.zomato.com/bangalore/copper-chimney-mahadevapura-bangalore/info</t>
  </si>
  <si>
    <t>4,125</t>
  </si>
  <si>
    <t>82</t>
  </si>
  <si>
    <t>Yellow Door - The Neighbourhood Kitchen</t>
  </si>
  <si>
    <t>North Indian, Asian, Italian, Fast Food</t>
  </si>
  <si>
    <t>https://www.zomato.com/bangalore/yellow-door-the-neighbourhood-kitchen-1-koramangala-5th-block-bangalore/info</t>
  </si>
  <si>
    <t>835</t>
  </si>
  <si>
    <t>214</t>
  </si>
  <si>
    <t>DYCE</t>
  </si>
  <si>
    <t>Continental, Pizza, Mexican, Burger, Beverages</t>
  </si>
  <si>
    <t>https://www.zomato.com/bangalore/dyce-2-jayanagar-bangalore/info</t>
  </si>
  <si>
    <t>1,045</t>
  </si>
  <si>
    <t>Radio Bar</t>
  </si>
  <si>
    <t>Bar Food, North Indian, Seafood, Chinese, Pizza, Italian, Desserts</t>
  </si>
  <si>
    <t>https://www.zomato.com/bangalore/radio-bar-bellandur-bangalore/info</t>
  </si>
  <si>
    <t>48</t>
  </si>
  <si>
    <t>Nasi And Mee</t>
  </si>
  <si>
    <t>Asian, Sushi, Thai</t>
  </si>
  <si>
    <t>https://www.zomato.com/bangalore/nasi-and-mee-koramangala-4th-block/info</t>
  </si>
  <si>
    <t>3,375</t>
  </si>
  <si>
    <t>2,355</t>
  </si>
  <si>
    <t>The Kind Roastery &amp; Brew Room</t>
  </si>
  <si>
    <t>Cafe, Coffee, Desserts, Asian, Pizza, Tea, Beverages, Pasta</t>
  </si>
  <si>
    <t>https://www.zomato.com/bangalore/the-kind-roastery-brew-room-jp-nagar-bangalore/info</t>
  </si>
  <si>
    <t>327</t>
  </si>
  <si>
    <t>Cafe G - Holiday Inn</t>
  </si>
  <si>
    <t>North Indian, Italian, Continental, Chinese, Asian, Desserts</t>
  </si>
  <si>
    <t xml:space="preserve"> Holiday Inn, Race Course Road, Bangalore., Bangalore</t>
  </si>
  <si>
    <t>https://www.zomato.com/bangalore/cafe-g-holiday-inn-race-course-road-bangalore/info</t>
  </si>
  <si>
    <t>216</t>
  </si>
  <si>
    <t>Sanadige - Goldfinch Hotel</t>
  </si>
  <si>
    <t>Seafood, Mangalorean, Goan, South Indian, North Indian, Chinese, Desserts, Beverages</t>
  </si>
  <si>
    <t>https://www.zomato.com/bangalore/sanadige-goldfinch-hotel-seshadripuram/info</t>
  </si>
  <si>
    <t>1,105</t>
  </si>
  <si>
    <t>Cafe Centralis</t>
  </si>
  <si>
    <t>Cafe, Chinese, Italian, Sichuan</t>
  </si>
  <si>
    <t>https://www.zomato.com/bangalore/cafe-centralis-new-bel-road/info</t>
  </si>
  <si>
    <t>7:30am â€“ 11:15pm (Today)</t>
  </si>
  <si>
    <t>102</t>
  </si>
  <si>
    <t>Kana By Coffee Mechanics</t>
  </si>
  <si>
    <t>Cafe, Continental, Burger, Italian, Desserts, Beverages, Coffee</t>
  </si>
  <si>
    <t xml:space="preserve"> HBR Layout, Bangalore</t>
  </si>
  <si>
    <t>https://www.zomato.com/bangalore/kana-by-coffee-mechanics-hbr-layout-bangalore/info</t>
  </si>
  <si>
    <t>240</t>
  </si>
  <si>
    <t>99</t>
  </si>
  <si>
    <t>Easy Tiger</t>
  </si>
  <si>
    <t>Finger Food, Continental</t>
  </si>
  <si>
    <t>https://www.zomato.com/bangalore/easy-tiger-church-street/info</t>
  </si>
  <si>
    <t>Spice It - ibis Bengaluru Hebbal</t>
  </si>
  <si>
    <t>North Indian, Chinese, Italian, Continental, Pasta, Desserts, Beverages</t>
  </si>
  <si>
    <t xml:space="preserve"> Ibis Hebbal, Bangalore</t>
  </si>
  <si>
    <t>https://www.zomato.com/bangalore/spice-it-ibis-bengaluru-hebbal-hebbal-bangalore/info</t>
  </si>
  <si>
    <t>SLAY Coffee Bar</t>
  </si>
  <si>
    <t>Cafe, Coffee, Beverages, Fast Food, Sandwich, Burger</t>
  </si>
  <si>
    <t>https://www.zomato.com/bangalore/slay-coffee-bar-hsr-bangalore/info</t>
  </si>
  <si>
    <t>815</t>
  </si>
  <si>
    <t>3,458</t>
  </si>
  <si>
    <t>Smoor</t>
  </si>
  <si>
    <t>Asian, Italian, Bakery, Desserts, Beverages, Cafe, Chinese, Ice Cream</t>
  </si>
  <si>
    <t>https://www.zomato.com/bangalore/smoor-2-indiranagar-bangalore/info</t>
  </si>
  <si>
    <t>3,878</t>
  </si>
  <si>
    <t>8,364</t>
  </si>
  <si>
    <t>KazÃ©</t>
  </si>
  <si>
    <t>Japanese, Sushi, Thai, Asian</t>
  </si>
  <si>
    <t>https://www.zomato.com/bangalore/kazÃ©-1-lavelle-road-bangalore/info</t>
  </si>
  <si>
    <t>1,212</t>
  </si>
  <si>
    <t>Spettacolare</t>
  </si>
  <si>
    <t>Italian, Pizza, Pasta</t>
  </si>
  <si>
    <t>https://www.zomato.com/bangalore/spettacolare-indiranagar-bangalore/info</t>
  </si>
  <si>
    <t>IGNYT -The Beer Station</t>
  </si>
  <si>
    <t>https://www.zomato.com/bangalore/ignyt-the-beer-station-kumaraswamy-layout-bangalore/info</t>
  </si>
  <si>
    <t>313</t>
  </si>
  <si>
    <t>Lono</t>
  </si>
  <si>
    <t>Chinese, Italian, Continental, North Indian, Seafood, Pizza, Pasta, Fast Food</t>
  </si>
  <si>
    <t>https://www.zomato.com/bangalore/lono-indiranagar-bangalore/info</t>
  </si>
  <si>
    <t>3,417</t>
  </si>
  <si>
    <t>Sally By 1522</t>
  </si>
  <si>
    <t>South Indian, Chinese, Salad, Continental, Asian, Biryani, Seafood, Pasta</t>
  </si>
  <si>
    <t>https://www.zomato.com/bangalore/sally-by-1522-hebbal-bangalore/info</t>
  </si>
  <si>
    <t>118</t>
  </si>
  <si>
    <t>The Grill House - Steaks &amp; Sizzlers</t>
  </si>
  <si>
    <t>American, Mexican, Italian, Steak, Seafood</t>
  </si>
  <si>
    <t xml:space="preserve"> Ulsoor, Bangalore</t>
  </si>
  <si>
    <t>https://www.zomato.com/bangalore/the-grill-house-steaks-sizzlers-ulsoor-bangalore/info</t>
  </si>
  <si>
    <t>1,456</t>
  </si>
  <si>
    <t>Nom Nom</t>
  </si>
  <si>
    <t>Asian, Chinese, Sushi, Desserts</t>
  </si>
  <si>
    <t>https://www.zomato.com/bangalore/nom-nom-bellandur-bangalore/info</t>
  </si>
  <si>
    <t>SantÃ© Spa Cuisine</t>
  </si>
  <si>
    <t>Pizza, North Indian, Continental, Pasta, Asian, Cafe, Beverages, Desserts</t>
  </si>
  <si>
    <t xml:space="preserve"> Domlur, Bangalore</t>
  </si>
  <si>
    <t>https://www.zomato.com/bangalore/santÃ©-spa-cuisine-domlur-bangalore/info</t>
  </si>
  <si>
    <t>1,210</t>
  </si>
  <si>
    <t>839</t>
  </si>
  <si>
    <t>Light Of Italy</t>
  </si>
  <si>
    <t>Italian, Pizza, Pasta, Ice Cream, Desserts, Beverages</t>
  </si>
  <si>
    <t>https://www.zomato.com/bangalore/light-of-italy-hsr-bangalore/info</t>
  </si>
  <si>
    <t>338</t>
  </si>
  <si>
    <t>37</t>
  </si>
  <si>
    <t>Phobidden Fruit</t>
  </si>
  <si>
    <t>Vietnamese, Asian, Desserts</t>
  </si>
  <si>
    <t>https://www.zomato.com/bangalore/phobidden-fruit-indiranagar/info</t>
  </si>
  <si>
    <t>3,274</t>
  </si>
  <si>
    <t>1,024</t>
  </si>
  <si>
    <t>Plan B X Hangover</t>
  </si>
  <si>
    <t>American, Burger, Pizza, Continental, Bar Food, Desserts, Beverages</t>
  </si>
  <si>
    <t>https://www.zomato.com/bangalore/plan-b-x-hangover-hsr-bangalore/info</t>
  </si>
  <si>
    <t>3,614</t>
  </si>
  <si>
    <t>330</t>
  </si>
  <si>
    <t>Itasian</t>
  </si>
  <si>
    <t>Italian, Asian, Chinese, Sushi, Burger, Fast Food, Desserts, Beverages</t>
  </si>
  <si>
    <t xml:space="preserve"> Jakkur, Bangalore</t>
  </si>
  <si>
    <t>https://www.zomato.com/bangalore/itasian-jakkur-bangalore/info</t>
  </si>
  <si>
    <t>150</t>
  </si>
  <si>
    <t>Techila</t>
  </si>
  <si>
    <t>North Indian, Burger, Biryani, Pizza, Chinese, Mexican, Fast Food, Rolls</t>
  </si>
  <si>
    <t xml:space="preserve"> Nagawara, Bangalore</t>
  </si>
  <si>
    <t>https://www.zomato.com/bangalore/techila-nagawara-bangalore/info</t>
  </si>
  <si>
    <t>390</t>
  </si>
  <si>
    <t>85</t>
  </si>
  <si>
    <t>Tuk Tuk Thai - Pure Veg Asian Fine Dine</t>
  </si>
  <si>
    <t>Thai, Asian, Chinese, Desserts, Beverages</t>
  </si>
  <si>
    <t>https://www.zomato.com/bangalore/tuk-tuk-thai-pure-veg-asian-fine-dine-koramangala-5th-block-bangalore/info</t>
  </si>
  <si>
    <t>Opens tomorrow at 3:30am</t>
  </si>
  <si>
    <t>457</t>
  </si>
  <si>
    <t>174</t>
  </si>
  <si>
    <t>Mahe Global Kitchen</t>
  </si>
  <si>
    <t>North Indian, Continental, Asian, Pizza, Chinese, Desserts, Shake, Beverages</t>
  </si>
  <si>
    <t>https://www.zomato.com/bangalore/mahe-global-kitchen-koramangala-5th-block-bangalore/info</t>
  </si>
  <si>
    <t>219</t>
  </si>
  <si>
    <t>Gufha - The President Hotel</t>
  </si>
  <si>
    <t>North Indian, Mughlai, Biryani, Beverages</t>
  </si>
  <si>
    <t xml:space="preserve"> The President Hotel, Jayanagar, Bangalore</t>
  </si>
  <si>
    <t>https://www.zomato.com/bangalore/gufha-the-president-hotel-jayanagar/info</t>
  </si>
  <si>
    <t>3,206</t>
  </si>
  <si>
    <t>249</t>
  </si>
  <si>
    <t>Eight</t>
  </si>
  <si>
    <t>Asian, Chinese, Thai, Japanese, Peruvian</t>
  </si>
  <si>
    <t>https://www.zomato.com/bangalore/eight-hebbal-bangalore/info</t>
  </si>
  <si>
    <t>181</t>
  </si>
  <si>
    <t>Drunken Daddy</t>
  </si>
  <si>
    <t>North Indian, Continental, Fast Food, Oriental, Finger Food, Biryani, Beverages</t>
  </si>
  <si>
    <t>https://www.zomato.com/bangalore/drunken-daddy-koramangala-5th-block-bangalore/info</t>
  </si>
  <si>
    <t>2,633</t>
  </si>
  <si>
    <t>Travellers Bungalow</t>
  </si>
  <si>
    <t>Middle Eastern, European, Pizza, Finger Food, Desserts, Beverages</t>
  </si>
  <si>
    <t>https://www.zomato.com/bangalore/travellers-bungalow-1-indiranagar-bangalore/info</t>
  </si>
  <si>
    <t>167</t>
  </si>
  <si>
    <t>Watson's</t>
  </si>
  <si>
    <t>North Indian, Continental, Italian, European, Asian, Beverages, Desserts</t>
  </si>
  <si>
    <t>https://www.zomato.com/bangalore/watsons-indiranagar-bangalore/info</t>
  </si>
  <si>
    <t>916</t>
  </si>
  <si>
    <t>52</t>
  </si>
  <si>
    <t>Tipsy Bull - The Bar Exchange</t>
  </si>
  <si>
    <t>Finger Food, North Indian, Continental, Italian, Fast Food, Desserts</t>
  </si>
  <si>
    <t>https://www.zomato.com/bangalore/tipsy-bull-the-bar-exchange-jp-nagar-bangalore/info</t>
  </si>
  <si>
    <t>5,026</t>
  </si>
  <si>
    <t>243</t>
  </si>
  <si>
    <t>The Rasoiya Street</t>
  </si>
  <si>
    <t>North Indian, Continental, Asian, Chinese, Desserts, Beverages</t>
  </si>
  <si>
    <t>https://www.zomato.com/bangalore/the-rasoiya-street-1-jp-nagar-bangalore/info</t>
  </si>
  <si>
    <t>465</t>
  </si>
  <si>
    <t>Carnival de Goa</t>
  </si>
  <si>
    <t>Goan, Chinese, Continental, Seafood, Pizza, Desserts, Beverages</t>
  </si>
  <si>
    <t>https://www.zomato.com/bangalore/carnival-de-goa-ulsoor/info</t>
  </si>
  <si>
    <t>1,621</t>
  </si>
  <si>
    <t>489</t>
  </si>
  <si>
    <t>Dhwani</t>
  </si>
  <si>
    <t>North Indian, Bar Food, Continental, Chinese, Biryani, Pizza, Momos, Beverages</t>
  </si>
  <si>
    <t>https://www.zomato.com/bangalore/dhwani-indiranagar-bangalore/info</t>
  </si>
  <si>
    <t>804</t>
  </si>
  <si>
    <t>Indigo XP</t>
  </si>
  <si>
    <t>North Indian, Continental, Chinese, Italian, Oriental, Thai, Biryani</t>
  </si>
  <si>
    <t>https://www.zomato.com/bangalore/indigo-xp-koramangala-5th-block/info</t>
  </si>
  <si>
    <t>3,984</t>
  </si>
  <si>
    <t>The Coffee Brewery</t>
  </si>
  <si>
    <t>Cafe, Coffee, Sandwich, Fast Food, Desserts, Tea, Beverages</t>
  </si>
  <si>
    <t>https://www.zomato.com/bangalore/the-coffee-brewery-indiranagar-bangalore/info</t>
  </si>
  <si>
    <t>35</t>
  </si>
  <si>
    <t>Sattvam</t>
  </si>
  <si>
    <t>Chinese, Continental</t>
  </si>
  <si>
    <t>https://www.zomato.com/bangalore/sattvam-jp-nagar-bangalore/info</t>
  </si>
  <si>
    <t>2,302</t>
  </si>
  <si>
    <t>1,590</t>
  </si>
  <si>
    <t>The Pizza Bakery</t>
  </si>
  <si>
    <t>Pizza, Pasta, Italian, Continental, Desserts, Beverages</t>
  </si>
  <si>
    <t>https://www.zomato.com/bangalore/the-pizza-bakery-jp-nagar-bangalore/info</t>
  </si>
  <si>
    <t>433</t>
  </si>
  <si>
    <t>5,000</t>
  </si>
  <si>
    <t>Noodle Bar</t>
  </si>
  <si>
    <t>Asian, Oriental, Chinese, Thai, Desserts, Beverages</t>
  </si>
  <si>
    <t>https://www.zomato.com/bangalore/noodle-bar-whitefield/info</t>
  </si>
  <si>
    <t>2,162</t>
  </si>
  <si>
    <t>772</t>
  </si>
  <si>
    <t>Maya</t>
  </si>
  <si>
    <t>Asian, North Indian, Chinese, Thai, Beverages</t>
  </si>
  <si>
    <t>https://www.zomato.com/bangalore/maya-1-jayanagar-bangalore/info</t>
  </si>
  <si>
    <t>140</t>
  </si>
  <si>
    <t>Down Town Pub</t>
  </si>
  <si>
    <t>Continental, Pizza, Burger, Fast Food, Biryani, Desserts, Bar Food, Beverages</t>
  </si>
  <si>
    <t>https://www.zomato.com/bangalore/down-town-pub-brigade-road-bangalore/info</t>
  </si>
  <si>
    <t>989</t>
  </si>
  <si>
    <t>PizzaExpress</t>
  </si>
  <si>
    <t>Pizza, Italian, Salad, Bakery, Coffee, Beverages, Pasta, Cafe</t>
  </si>
  <si>
    <t xml:space="preserve"> Kammanahalli, Bangalore</t>
  </si>
  <si>
    <t>https://www.zomato.com/bangalore/pizzaexpress-kammanahalli-bangalore/info</t>
  </si>
  <si>
    <t>12midnight â€“ 2am, 11am â€“ 12midnight (Today)</t>
  </si>
  <si>
    <t>109</t>
  </si>
  <si>
    <t>126</t>
  </si>
  <si>
    <t>Saffron</t>
  </si>
  <si>
    <t>North Indian, Biryani, Mughlai, Desserts</t>
  </si>
  <si>
    <t>https://www.zomato.com/bangalore/saffron-marathahalli-bangalore/info</t>
  </si>
  <si>
    <t>Opens tomorrow at 6pm</t>
  </si>
  <si>
    <t>925</t>
  </si>
  <si>
    <t>Escape by Brewklyn</t>
  </si>
  <si>
    <t>Continental, Asian, North Indian, Pizza, Burger</t>
  </si>
  <si>
    <t>https://www.zomato.com/bangalore/escape-by-brewklyn-nagawara-bangalore/info</t>
  </si>
  <si>
    <t>1pm â€“ 11:30pm (Today)</t>
  </si>
  <si>
    <t>Aromas Of Biryani</t>
  </si>
  <si>
    <t>Biryani, North Indian, South Indian, Hyderabadi</t>
  </si>
  <si>
    <t>https://www.zomato.com/bangalore/aromas-of-biryani-sarjapur-road-bangalore/info</t>
  </si>
  <si>
    <t>787</t>
  </si>
  <si>
    <t>15K</t>
  </si>
  <si>
    <t>Iris Cafe &amp; Kitchen</t>
  </si>
  <si>
    <t>Cafe, Coffee, Chinese, Continental, Modern Indian, Pasta, Fast Food, Desserts</t>
  </si>
  <si>
    <t>https://www.zomato.com/bangalore/iris-cafe-kitchen-1-jp-nagar-bangalore/info</t>
  </si>
  <si>
    <t>Opens tomorrow at 9:30am</t>
  </si>
  <si>
    <t>Tiger Tiger Brewhouse</t>
  </si>
  <si>
    <t>North Indian, Continental, Oriental, Mughlai, Andhra, European, Beverages, Desserts</t>
  </si>
  <si>
    <t>https://www.zomato.com/bangalore/tiger-tiger-brewhouse-1-sarjapur-road-bangalore/info</t>
  </si>
  <si>
    <t>1,642</t>
  </si>
  <si>
    <t>105</t>
  </si>
  <si>
    <t>Harley's Fine Baking</t>
  </si>
  <si>
    <t>Bakery, Sandwich, Desserts</t>
  </si>
  <si>
    <t>https://www.zomato.com/bangalore/harleys-fine-baking-jp-nagar-bangalore/info</t>
  </si>
  <si>
    <t>8am â€“ 2am (Today)</t>
  </si>
  <si>
    <t>713</t>
  </si>
  <si>
    <t>Nando's</t>
  </si>
  <si>
    <t>Burger, Healthy Food, Portuguese, Desserts</t>
  </si>
  <si>
    <t>https://www.zomato.com/bangalore/nandos-whitefield-bangalore/info</t>
  </si>
  <si>
    <t>7,971</t>
  </si>
  <si>
    <t>4,703</t>
  </si>
  <si>
    <t>White Lotus Club</t>
  </si>
  <si>
    <t>Continental, North Indian, Chinese, Italian, Asian, Beverages</t>
  </si>
  <si>
    <t>https://www.zomato.com/bangalore/white-lotus-club-sarjapur-road-bangalore/info</t>
  </si>
  <si>
    <t>Glass â€“ Kitchen &amp; Bar</t>
  </si>
  <si>
    <t>Modern Indian, North Indian, Continental, Biryani, Bar Food, Seafood, Desserts, Beverages</t>
  </si>
  <si>
    <t>https://www.zomato.com/bangalore/glass-kitchen-bar-race-course-road-bangalore/info</t>
  </si>
  <si>
    <t>168</t>
  </si>
  <si>
    <t>Barrys Sky Lounge</t>
  </si>
  <si>
    <t>Chinese, North Indian, Oriental, Mughlai, Biryani</t>
  </si>
  <si>
    <t>https://www.zomato.com/bangalore/barrys-sky-lounge-kalyan-nagar-bangalore/info</t>
  </si>
  <si>
    <t>866</t>
  </si>
  <si>
    <t>45</t>
  </si>
  <si>
    <t>46 Ounces</t>
  </si>
  <si>
    <t>North Indian, Asian, Italian, Pizza, Desserts</t>
  </si>
  <si>
    <t xml:space="preserve"> RMZ Infinity, Old Madras Road, Bangalore</t>
  </si>
  <si>
    <t>https://www.zomato.com/bangalore/46-ounces-old-madras-road-bangalore/info</t>
  </si>
  <si>
    <t>518</t>
  </si>
  <si>
    <t>111</t>
  </si>
  <si>
    <t>Barbeque Nation</t>
  </si>
  <si>
    <t>North Indian, BBQ, Biryani, Kebab, Continental, Chinese, Beverages, Desserts</t>
  </si>
  <si>
    <t>https://www.zomato.com/bangalore/barbeque-nation-electronic-city/info</t>
  </si>
  <si>
    <t>7,240</t>
  </si>
  <si>
    <t>HSR High Street</t>
  </si>
  <si>
    <t>Chinese, Oriental, North Indian, Mughlai, Biryani, Seafood, Desserts</t>
  </si>
  <si>
    <t>https://www.zomato.com/bangalore/hsr-high-street-hsr/info</t>
  </si>
  <si>
    <t>1,558</t>
  </si>
  <si>
    <t>14.1K</t>
  </si>
  <si>
    <t>Don't Tell Mama</t>
  </si>
  <si>
    <t>https://www.zomato.com/bangalore/dont-tell-mama-1-hsr-bangalore/info</t>
  </si>
  <si>
    <t>2,143</t>
  </si>
  <si>
    <t>Kobe Sizzlers</t>
  </si>
  <si>
    <t>American, Continental, Burger, Pasta, Steak, Beverages, Desserts</t>
  </si>
  <si>
    <t>https://www.zomato.com/bangalore/kobe-sizzlers-koramangala-5th-block/info</t>
  </si>
  <si>
    <t>3,342</t>
  </si>
  <si>
    <t>47</t>
  </si>
  <si>
    <t>Glen`s Bakehouse</t>
  </si>
  <si>
    <t>Bakery, Cafe, Italian, Continental, Fast Food, Beverages, Desserts</t>
  </si>
  <si>
    <t>https://www.zomato.com/bangalore/glen-s-bakehouse-whitefield-bangalore/info</t>
  </si>
  <si>
    <t>1,976</t>
  </si>
  <si>
    <t>7,836</t>
  </si>
  <si>
    <t>Platform.65</t>
  </si>
  <si>
    <t>Andhra, North Indian, Mughlai, Chinese, Biryani, Ice Cream, Desserts, Beverages</t>
  </si>
  <si>
    <t>https://www.zomato.com/bangalore/platform-65-bannerghatta-road-bangalore/info</t>
  </si>
  <si>
    <t>1,048</t>
  </si>
  <si>
    <t>Iza</t>
  </si>
  <si>
    <t>Asian, Chinese, Seafood, Salad, Desserts</t>
  </si>
  <si>
    <t xml:space="preserve"> Divyasree Technopark, Bangalore</t>
  </si>
  <si>
    <t>https://www.zomato.com/bangalore/iza-marathahalli-bangalore/info</t>
  </si>
  <si>
    <t>183</t>
  </si>
  <si>
    <t>Chin Lung Resto Bar</t>
  </si>
  <si>
    <t>Bar Food, Chinese, North Indian</t>
  </si>
  <si>
    <t>https://www.zomato.com/bangalore/chin-lung-resto-bar-koramangala-4th-block-bangalore/info</t>
  </si>
  <si>
    <t>1,278</t>
  </si>
  <si>
    <t>Street Storyss</t>
  </si>
  <si>
    <t>North Indian, Chinese, Street Food, Desserts, Beverages</t>
  </si>
  <si>
    <t>https://www.zomato.com/bangalore/street-storyss-indiranagar-bangalore/info</t>
  </si>
  <si>
    <t>2,105</t>
  </si>
  <si>
    <t>758</t>
  </si>
  <si>
    <t>Suay</t>
  </si>
  <si>
    <t>Cafe, Coffee, Continental, Fast Food, Salad, Chinese, Desserts, Beverages</t>
  </si>
  <si>
    <t>https://www.zomato.com/bangalore/suay-jp-nagar-bangalore/info</t>
  </si>
  <si>
    <t>Neon Market</t>
  </si>
  <si>
    <t>Cafe, Coffee, Japanese, Tea, Beverages</t>
  </si>
  <si>
    <t>https://www.zomato.com/bangalore/neon-market-indiranagar-bangalore/info</t>
  </si>
  <si>
    <t>55</t>
  </si>
  <si>
    <t>MoMo Cafe - Courtyard By Marriott</t>
  </si>
  <si>
    <t>North Indian, Asian, Fast Food, Continental, Italian, Desserts, Beverages</t>
  </si>
  <si>
    <t xml:space="preserve"> Courtyard by Marriott, Bellandur, Bangalore</t>
  </si>
  <si>
    <t>https://www.zomato.com/bangalore/momo-cafe-courtyard-by-marriott-bellandur-bangalore/info</t>
  </si>
  <si>
    <t>786</t>
  </si>
  <si>
    <t>The Sauce Code</t>
  </si>
  <si>
    <t>Pasta, Continental, Asian, Italian, Desserts</t>
  </si>
  <si>
    <t>https://www.zomato.com/bangalore/the-sauce-code-bellandur-bangalore/info</t>
  </si>
  <si>
    <t>40</t>
  </si>
  <si>
    <t>SodaBottleOpenerWala</t>
  </si>
  <si>
    <t>Parsi, North Indian, Street Food, Desserts, Beverages</t>
  </si>
  <si>
    <t>https://www.zomato.com/bangalore/sodabottleopenerwala-lavelle-road-bangalore/info</t>
  </si>
  <si>
    <t>1,838</t>
  </si>
  <si>
    <t>Table For Tous</t>
  </si>
  <si>
    <t>Cafe, Bakery, Coffee, Desserts</t>
  </si>
  <si>
    <t>https://www.zomato.com/TableForTous/info</t>
  </si>
  <si>
    <t>147</t>
  </si>
  <si>
    <t>1,940</t>
  </si>
  <si>
    <t>Cafe Azzure</t>
  </si>
  <si>
    <t>Cafe, Continental, Mexican, Italian, Fast Food, Desserts, Beverages</t>
  </si>
  <si>
    <t>https://www.zomato.com/bangalore/cafe-azzure-hsr-bangalore/info</t>
  </si>
  <si>
    <t>1,829</t>
  </si>
  <si>
    <t>Pind Balluchi</t>
  </si>
  <si>
    <t>North Indian, Mughlai, Fast Food, Biryani, Desserts</t>
  </si>
  <si>
    <t xml:space="preserve"> Forum Neighbourhood Mall, Whitefield, Bangalore</t>
  </si>
  <si>
    <t>https://www.zomato.com/bangalore/pind-balluchi-varthur-main-road-whitefield-bangalore/info</t>
  </si>
  <si>
    <t>1,241</t>
  </si>
  <si>
    <t>2,123</t>
  </si>
  <si>
    <t>Saarai</t>
  </si>
  <si>
    <t>Andhra, Asian</t>
  </si>
  <si>
    <t>https://www.zomato.com/bangalore/saarai-jayanagar-bangalore/info</t>
  </si>
  <si>
    <t>225</t>
  </si>
  <si>
    <t>Zoey's</t>
  </si>
  <si>
    <t>Burger, Beverages, Continental, Pasta, Chinese, Sandwich, Cafe, Desserts</t>
  </si>
  <si>
    <t>https://www.zomato.com/bangalore/zoeys-sarjapur-road/info</t>
  </si>
  <si>
    <t>1,301</t>
  </si>
  <si>
    <t>5,747</t>
  </si>
  <si>
    <t>Barkaas Indo Arabic Restaurant</t>
  </si>
  <si>
    <t>Arabian, North Indian, Biryani, Mandi, Desserts</t>
  </si>
  <si>
    <t>https://www.zomato.com/bangalore/barkaas-indo-arabic-restaurant-1-koramangala-5th-block-bangalore/info</t>
  </si>
  <si>
    <t>12midnight â€“ 2am, 12noon â€“ 12midnight (Today)</t>
  </si>
  <si>
    <t>153</t>
  </si>
  <si>
    <t>Gully Coffee Roasters</t>
  </si>
  <si>
    <t>Cafe, Coffee, Pasta, Burger, Continental, Pancake</t>
  </si>
  <si>
    <t>https://www.zomato.com/bangalore/gully-coffee-roasters-1-koramangala-5th-block-bangalore/info</t>
  </si>
  <si>
    <t>Dobaraa</t>
  </si>
  <si>
    <t>Continental, North Indian, Salad, Desserts</t>
  </si>
  <si>
    <t>https://www.zomato.com/bangalore/dobaraa-hebbal-bangalore/info</t>
  </si>
  <si>
    <t>146</t>
  </si>
  <si>
    <t>Bhola &amp; Blonde</t>
  </si>
  <si>
    <t>North Indian, Lucknowi, Mughlai, Biryani, Fast Food, Desserts</t>
  </si>
  <si>
    <t>https://www.zomato.com/bangalore/bhola-blonde-indiranagar-bangalore/info</t>
  </si>
  <si>
    <t>1,444</t>
  </si>
  <si>
    <t>Oota Bangalore</t>
  </si>
  <si>
    <t>Mangalorean, South Indian, Salad, Desserts</t>
  </si>
  <si>
    <t>https://www.zomato.com/bangalore/oota-bangalore-whitefield/info</t>
  </si>
  <si>
    <t>966</t>
  </si>
  <si>
    <t>1,148</t>
  </si>
  <si>
    <t>Suzy Q</t>
  </si>
  <si>
    <t>North Indian, Seafood, Continental, Asian, Chinese, Desserts, Beverages</t>
  </si>
  <si>
    <t>https://www.zomato.com/bangalore/suzy-q-cunningham-road-bangalore/info</t>
  </si>
  <si>
    <t>683</t>
  </si>
  <si>
    <t>283</t>
  </si>
  <si>
    <t>The French Treaty</t>
  </si>
  <si>
    <t>Cafe, Coffee, French, Desserts, Beverages</t>
  </si>
  <si>
    <t>https://www.zomato.com/bangalore/the-french-treaty-1-yelahanka-bangalore/info</t>
  </si>
  <si>
    <t>38</t>
  </si>
  <si>
    <t>Kuuraku</t>
  </si>
  <si>
    <t>Japanese, Rolls, Beverages</t>
  </si>
  <si>
    <t>https://www.zomato.com/bangalore/kuuraku-brigade-road-bangalore/info</t>
  </si>
  <si>
    <t>87</t>
  </si>
  <si>
    <t>Kebarbiq Restaurant</t>
  </si>
  <si>
    <t>BBQ, Arabian, Continental, North Indian, Middle Eastern, Chinese, Beverages</t>
  </si>
  <si>
    <t>https://www.zomato.com/bangalore/kebarbiq-restaurant-hsr-bangalore/info</t>
  </si>
  <si>
    <t>767</t>
  </si>
  <si>
    <t>3,498</t>
  </si>
  <si>
    <t>NH8</t>
  </si>
  <si>
    <t>North Indian, Rajasthani</t>
  </si>
  <si>
    <t>https://www.zomato.com/bangalore/nh8-indiranagar/info</t>
  </si>
  <si>
    <t>4,020</t>
  </si>
  <si>
    <t>3,126</t>
  </si>
  <si>
    <t>The Local</t>
  </si>
  <si>
    <t>Pizza, Continental, Burger, Seafood, Kerala, Finger Food, Beverages</t>
  </si>
  <si>
    <t>https://www.zomato.com/bangalore/the-local-kalyan-nagar-bangalore/info</t>
  </si>
  <si>
    <t>2,782</t>
  </si>
  <si>
    <t>905</t>
  </si>
  <si>
    <t>Tiger Yaki</t>
  </si>
  <si>
    <t>Korean, Japanese</t>
  </si>
  <si>
    <t>https://www.zomato.com/bangalore/tiger-yaki-st-marks-road-bangalore/info</t>
  </si>
  <si>
    <t>The Fatty Bao</t>
  </si>
  <si>
    <t>Asian, Sushi, Japanese, Chinese</t>
  </si>
  <si>
    <t>https://www.zomato.com/bangalore/the-fatty-bao-indiranagar-bangalore/info</t>
  </si>
  <si>
    <t>4,499</t>
  </si>
  <si>
    <t>5,580</t>
  </si>
  <si>
    <t>Barkaas- Arabic Restaurant</t>
  </si>
  <si>
    <t>Arabian, North Indian, Mughlai, Shawarma, Fast Food, Mandi, Desserts, Beverages</t>
  </si>
  <si>
    <t>https://www.zomato.com/bangalore/barkaas-arabic-restaurant-marathahalli-bangalore/info</t>
  </si>
  <si>
    <t>2,310</t>
  </si>
  <si>
    <t>Plaka By Chef Ajay Chopra</t>
  </si>
  <si>
    <t>Italian, North Indian, Mediterranean, Pizza, Continental, Asian, Coffee</t>
  </si>
  <si>
    <t>https://www.zomato.com/bangalore/plaka-by-chef-ajay-chopra-sahakara-nagar-bangalore/info</t>
  </si>
  <si>
    <t>Opens tomorrow at 12:15pm</t>
  </si>
  <si>
    <t>Lavonne</t>
  </si>
  <si>
    <t>Cafe, Tea, Beverages, Bakery, Continental, Pasta, Salad, Fast Food</t>
  </si>
  <si>
    <t>https://www.zomato.com/bangalore/lavonne-indiranagar/info</t>
  </si>
  <si>
    <t>Opens tomorrow at 8:30am</t>
  </si>
  <si>
    <t>1,800</t>
  </si>
  <si>
    <t>908</t>
  </si>
  <si>
    <t>1 BHK - Bar House Kitchen</t>
  </si>
  <si>
    <t>Continental, Italian, Pizza, Sandwich, Desserts, Shake, Beverages</t>
  </si>
  <si>
    <t>https://www.zomato.com/bangalore/1-bhk-bar-house-kitchen-1-koramangala-6th-block-bangalore/info</t>
  </si>
  <si>
    <t>623</t>
  </si>
  <si>
    <t>Andrea's Brasserie</t>
  </si>
  <si>
    <t>Pizza, Pasta, Asian, Salad, Desserts, Sushi, Beverages, Burger</t>
  </si>
  <si>
    <t>https://www.zomato.com/bangalore/andreas-brasserie-yelahanka-bangalore/info</t>
  </si>
  <si>
    <t>241</t>
  </si>
  <si>
    <t>Little Italy</t>
  </si>
  <si>
    <t>Italian, Pizza, Pasta, Continental, Desserts, Healthy Food, Beverages</t>
  </si>
  <si>
    <t>https://www.zomato.com/bangalore/little-italy-indiranagar/info</t>
  </si>
  <si>
    <t>4,076</t>
  </si>
  <si>
    <t>1,019</t>
  </si>
  <si>
    <t>Enne</t>
  </si>
  <si>
    <t>South Indian, Andhra, Seafood, Biryani, Continental</t>
  </si>
  <si>
    <t>https://www.zomato.com/bangalore/enne-malleshwaram-bangalore/info</t>
  </si>
  <si>
    <t>Opens tomorrow at 1pm</t>
  </si>
  <si>
    <t>619</t>
  </si>
  <si>
    <t>Marbella Sky Lounge</t>
  </si>
  <si>
    <t>Continental, North Indian, Asian, Beverages</t>
  </si>
  <si>
    <t>https://www.zomato.com/bangalore/marbella-sky-lounge-jayanagar-bangalore/info</t>
  </si>
  <si>
    <t>Cha Hong Kong Eating House</t>
  </si>
  <si>
    <t>Asian, Chinese</t>
  </si>
  <si>
    <t>https://www.zomato.com/bangalore/cha-hong-kong-eating-house-hebbal-bangalore/info</t>
  </si>
  <si>
    <t>303</t>
  </si>
  <si>
    <t>Daily Sushi</t>
  </si>
  <si>
    <t>Sushi, Japanese, Korean, Asian, Beverages</t>
  </si>
  <si>
    <t>https://www.zomato.com/bangalore/daily-sushi-1-indiranagar-bangalore/info</t>
  </si>
  <si>
    <t>852</t>
  </si>
  <si>
    <t>1,377</t>
  </si>
  <si>
    <t>Cuppa Redefined</t>
  </si>
  <si>
    <t>Cafe, American, Burger, Healthy Food, Salad, Fast Food, Desserts, Beverages</t>
  </si>
  <si>
    <t>https://www.zomato.com/bangalore/cuppa-redefined-hsr-bangalore/info</t>
  </si>
  <si>
    <t>438</t>
  </si>
  <si>
    <t>Truffles</t>
  </si>
  <si>
    <t>Burger, Italian, Desserts, Continental, American, Fast Food, Beverages</t>
  </si>
  <si>
    <t>https://www.zomato.com/bangalore/truffles-indiranagar/info</t>
  </si>
  <si>
    <t>12midnight â€“ 1am, 9am â€“ 12midnight (Today)</t>
  </si>
  <si>
    <t>2,360</t>
  </si>
  <si>
    <t>Klava</t>
  </si>
  <si>
    <t>Bakery, Desserts, Coffee, Shake</t>
  </si>
  <si>
    <t>https://www.zomato.com/bangalore/klava-brigade-road-bangalore/info</t>
  </si>
  <si>
    <t>Azukii Bistro</t>
  </si>
  <si>
    <t>Japanese, Asian, Rolls, Sushi, Salad, Tea, Beverages</t>
  </si>
  <si>
    <t xml:space="preserve"> Richmond Town, Bangalore</t>
  </si>
  <si>
    <t>https://www.zomato.com/bangalore/azukii-bistro-richmond-town-bangalore/info</t>
  </si>
  <si>
    <t>274</t>
  </si>
  <si>
    <t>1,666</t>
  </si>
  <si>
    <t>Bangalore Brew Works</t>
  </si>
  <si>
    <t>Continental, Italian, South Indian, Fast Food, Beverages</t>
  </si>
  <si>
    <t xml:space="preserve"> Residency Road, Bangalore</t>
  </si>
  <si>
    <t>https://www.zomato.com/bangalore/bangalore-brew-works-residency-road/info</t>
  </si>
  <si>
    <t>Monk's Bar &amp; Social</t>
  </si>
  <si>
    <t>Bar Food, South Indian, Asian, European, Italian, North Indian, Desserts, Beverages</t>
  </si>
  <si>
    <t>https://www.zomato.com/bangalore/monks-bar-social-1-btm-bangalore/info</t>
  </si>
  <si>
    <t>459</t>
  </si>
  <si>
    <t>8</t>
  </si>
  <si>
    <t>Gustoes</t>
  </si>
  <si>
    <t>Italian, Seafood, Chinese, Asian, North Indian, BBQ, Desserts, Beverages</t>
  </si>
  <si>
    <t>https://www.zomato.com/bangalore/gustoes-jayanagar-bangalore/info</t>
  </si>
  <si>
    <t>1,710</t>
  </si>
  <si>
    <t>141</t>
  </si>
  <si>
    <t>1947</t>
  </si>
  <si>
    <t>North Indian, Chinese, Desserts, Beverages</t>
  </si>
  <si>
    <t>https://www.zomato.com/bangalore/1947-hennur-bangalore/info</t>
  </si>
  <si>
    <t>206</t>
  </si>
  <si>
    <t>41</t>
  </si>
  <si>
    <t>Prequel</t>
  </si>
  <si>
    <t>North Indian, Continental, Asian, Italian, Pizza, Sushi, Burger, Desserts</t>
  </si>
  <si>
    <t>https://www.zomato.com/bangalore/prequel-3-hebbal-bangalore/info</t>
  </si>
  <si>
    <t>540</t>
  </si>
  <si>
    <t>110</t>
  </si>
  <si>
    <t>Boba Bhai</t>
  </si>
  <si>
    <t>Bubble Tea, Burger, Beverages, Tea, Fast Food, Street Food, Momos, Shake</t>
  </si>
  <si>
    <t>https://www.zomato.com/bangalore/boba-bhai-electronic-city-bangalore/info</t>
  </si>
  <si>
    <t>1,389</t>
  </si>
  <si>
    <t>Basil Bistro</t>
  </si>
  <si>
    <t>Continental, Italian, North Indian, Asian, Pizza, Desserts, Coffee, Beverages</t>
  </si>
  <si>
    <t>https://www.zomato.com/bangalore/basil-bistro-hsr-bangalore/info</t>
  </si>
  <si>
    <t>2,746</t>
  </si>
  <si>
    <t>Publik</t>
  </si>
  <si>
    <t>North Indian, Kebab, Chinese, Continental, Mughlai, Seafood, Bar Food, Beverages</t>
  </si>
  <si>
    <t>https://www.zomato.com/bangalore/publik-bellandur-bangalore/info</t>
  </si>
  <si>
    <t>1pm â€“ 12midnight (Today)</t>
  </si>
  <si>
    <t>1,251</t>
  </si>
  <si>
    <t>The Lotus Oriental - The Leela Bhartiya City</t>
  </si>
  <si>
    <t>Thai, Oriental, Japanese, Asian, Desserts, Beverages</t>
  </si>
  <si>
    <t xml:space="preserve"> The Leela Bhartiya City, Bengaluru, Bangalore</t>
  </si>
  <si>
    <t>https://www.zomato.com/bangalore/the-lotus-oriental-the-leela-bhartiya-city-jakkur-bangalore/info</t>
  </si>
  <si>
    <t>Tastique</t>
  </si>
  <si>
    <t>North Indian, Chinese, Beverages</t>
  </si>
  <si>
    <t>https://www.zomato.com/bangalore/tastique-6-nagawara-bangalore/info</t>
  </si>
  <si>
    <t>89</t>
  </si>
  <si>
    <t>Al Daaz</t>
  </si>
  <si>
    <t>North Indian, Chinese, Mughlai, BBQ, Seafood, Fast Food, Biryani, Beverages</t>
  </si>
  <si>
    <t>https://www.zomato.com/bangalore/al-daaz-hsr/info</t>
  </si>
  <si>
    <t>1,681</t>
  </si>
  <si>
    <t>101.3K</t>
  </si>
  <si>
    <t>Casa Fresco By Tea Brew</t>
  </si>
  <si>
    <t>American, Italian, Pasta, Steak, Chinese, Momos, Bubble Tea, Beverages</t>
  </si>
  <si>
    <t>https://www.zomato.com/bangalore/casa-fresco-by-tea-brew-hsr-bangalore/info</t>
  </si>
  <si>
    <t>621</t>
  </si>
  <si>
    <t>800</t>
  </si>
  <si>
    <t>Happy Place</t>
  </si>
  <si>
    <t>Beverages, American, Cafe, Continental, European, Pasta, Salad</t>
  </si>
  <si>
    <t>https://www.zomato.com/bangalore/happy-place-new-bel-road-bangalore/info</t>
  </si>
  <si>
    <t>65</t>
  </si>
  <si>
    <t>46 Ounces Brewgarden</t>
  </si>
  <si>
    <t>Finger Food, Asian, Chinese, Pizza, North Indian, Fast Food</t>
  </si>
  <si>
    <t>https://www.zomato.com/bangalore/46-ounces-brewgarden-electronic-city-bangalore/info</t>
  </si>
  <si>
    <t>3,674</t>
  </si>
  <si>
    <t>635</t>
  </si>
  <si>
    <t>United Telugu Kitchens</t>
  </si>
  <si>
    <t>South Indian</t>
  </si>
  <si>
    <t>https://www.zomato.com/bangalore/united-telugu-kitchens-kumaraswamy-layout-bangalore/info</t>
  </si>
  <si>
    <t>Trippy Goat Cafe</t>
  </si>
  <si>
    <t>Cafe, Continental, Fast Food, Beverages</t>
  </si>
  <si>
    <t>https://www.zomato.com/bangalore/trippy-goat-cafe-cunningham-road-bangalore/info</t>
  </si>
  <si>
    <t>191</t>
  </si>
  <si>
    <t>Gufha</t>
  </si>
  <si>
    <t>North Indian, Chinese, Continental, Biryani, Kebab, Desserts</t>
  </si>
  <si>
    <t xml:space="preserve"> Sankey Road, Bangalore</t>
  </si>
  <si>
    <t>https://www.zomato.com/bangalore/gufha-1-sankey-road-bangalore/info</t>
  </si>
  <si>
    <t>12noon â€“ 4pm, 7pm â€“ 11:45pm (Today)</t>
  </si>
  <si>
    <t>Bangalore Adda</t>
  </si>
  <si>
    <t>Salad, Seafood, Kebab, Pizza, Chinese, North Indian, Biryani, Desserts</t>
  </si>
  <si>
    <t>https://www.zomato.com/bangalore/bangalore-adda-1-new-bel-road-bangalore/info</t>
  </si>
  <si>
    <t>11:30am â€“ 12:30am (Today)</t>
  </si>
  <si>
    <t>477</t>
  </si>
  <si>
    <t>59</t>
  </si>
  <si>
    <t>Kake Di Hatti</t>
  </si>
  <si>
    <t>https://www.zomato.com/bangalore/kake-di-hatti-electronic-city-bangalore/info</t>
  </si>
  <si>
    <t>Cha Cha Cha - Dimsum, Sushi, Stir Fry</t>
  </si>
  <si>
    <t>https://www.zomato.com/bangalore/cha-cha-cha-dimsum-sushi-stir-fry-whitefield-bangalore/info</t>
  </si>
  <si>
    <t>1,404</t>
  </si>
  <si>
    <t>171</t>
  </si>
  <si>
    <t>Paper And Pie</t>
  </si>
  <si>
    <t>Cafe, Italian, Continental, Desserts, Beverages, Shake</t>
  </si>
  <si>
    <t>https://www.zomato.com/bangalore/paper-and-pie-indiranagar-bangalore/info</t>
  </si>
  <si>
    <t>172</t>
  </si>
  <si>
    <t>Pinxx - Royal Orchid Central</t>
  </si>
  <si>
    <t>Continental, North Indian, Chinese, Sandwich, Fast Food, Desserts, Beverages</t>
  </si>
  <si>
    <t xml:space="preserve"> Royal Orchid Central, MG Road, Bangalore</t>
  </si>
  <si>
    <t>https://www.zomato.com/bangalore/pinxx-royal-orchid-central-mg-road-bangalore/info</t>
  </si>
  <si>
    <t>7am â€“ 11:30pm (Today)</t>
  </si>
  <si>
    <t>247</t>
  </si>
  <si>
    <t>Empire Restaurant</t>
  </si>
  <si>
    <t>North Indian, Biryani, Kebab, South Indian, Mughlai, Chinese, Seafood</t>
  </si>
  <si>
    <t>https://www.zomato.com/bangalore/empire-restaurant-indiranagar/info</t>
  </si>
  <si>
    <t>11am â€“ 2:30am (Today)</t>
  </si>
  <si>
    <t>90K</t>
  </si>
  <si>
    <t>Olive Tap House</t>
  </si>
  <si>
    <t>North Indian, Biryani, Chinese, Asian, Continental, Pizza, Italian, Mexican</t>
  </si>
  <si>
    <t>https://www.zomato.com/bangalore/olive-tap-house-bannerghatta-road-bangalore/info</t>
  </si>
  <si>
    <t>Ottoman Restobar</t>
  </si>
  <si>
    <t>Continental, Modern Indian, South Indian</t>
  </si>
  <si>
    <t>https://www.zomato.com/bangalore/ottoman-restobar-bellandur-bangalore/info</t>
  </si>
  <si>
    <t>221</t>
  </si>
  <si>
    <t>Momoz</t>
  </si>
  <si>
    <t>Momos, North Indian, Chinese, Seafood, Shake, Beverages</t>
  </si>
  <si>
    <t>https://www.zomato.com/bangalore/momoz-1-btm-bangalore/info</t>
  </si>
  <si>
    <t>Mahesh Lunch Home</t>
  </si>
  <si>
    <t>Seafood, Mangalorean, South Indian, North Indian, Continental, Desserts, Beverages</t>
  </si>
  <si>
    <t>https://www.zomato.com/bangalore/mahesh-lunch-home-1-indiranagar-bangalore/info</t>
  </si>
  <si>
    <t>653</t>
  </si>
  <si>
    <t>1,774</t>
  </si>
  <si>
    <t>Broadway - The Gourmet Theatre</t>
  </si>
  <si>
    <t>Chinese, North Indian, Mughlai, Biryani, Asian, Japanese, Sushi, Beverages</t>
  </si>
  <si>
    <t>https://www.zomato.com/bangalore/broadway-the-gourmet-theatre-hsr/info</t>
  </si>
  <si>
    <t>2,549</t>
  </si>
  <si>
    <t>2,374</t>
  </si>
  <si>
    <t>Sunburn Union</t>
  </si>
  <si>
    <t>Bar Food, South Indian, North Indian</t>
  </si>
  <si>
    <t>https://www.zomato.com/bangalore/sunburn-union-koramangala-6th-block-bangalore/info</t>
  </si>
  <si>
    <t>12midnight â€“ 12:45am, 7pm â€“ 12midnight (Today)</t>
  </si>
  <si>
    <t>Sozo Skyline</t>
  </si>
  <si>
    <t>Asian, Chinese, Thai, Sushi</t>
  </si>
  <si>
    <t>https://www.zomato.com/bangalore/sozo-skyline-lavelle-road-bangalore/info</t>
  </si>
  <si>
    <t>Botanica</t>
  </si>
  <si>
    <t>North Indian, Oriental</t>
  </si>
  <si>
    <t xml:space="preserve"> Kanakapura Road, Bangalore</t>
  </si>
  <si>
    <t>https://www.zomato.com/bangalore/botanica-kanakapura-road-bangalore/info</t>
  </si>
  <si>
    <t>NK Dum Biryani</t>
  </si>
  <si>
    <t>Biryani, North Indian, Kebab, Chinese, Street Food</t>
  </si>
  <si>
    <t xml:space="preserve"> RT Nagar, Bangalore</t>
  </si>
  <si>
    <t>https://www.zomato.com/bangalore/nk-dum-biryani-rt-nagar-bangalore/info</t>
  </si>
  <si>
    <t>113</t>
  </si>
  <si>
    <t>Restaurant Chef Pillai</t>
  </si>
  <si>
    <t>Kerala</t>
  </si>
  <si>
    <t>https://www.zomato.com/bangalore/restaurant-chef-pillai-brigade-road-bangalore/info</t>
  </si>
  <si>
    <t>12midnight â€“ 3am, 7am â€“ 12midnight (Today)</t>
  </si>
  <si>
    <t>190</t>
  </si>
  <si>
    <t>563</t>
  </si>
  <si>
    <t>Murphy's Brewhouse - The Paul Bangalore</t>
  </si>
  <si>
    <t>Continental, Mexican, Italian, Fast Food, North Indian, Irish, Desserts, Beverages</t>
  </si>
  <si>
    <t xml:space="preserve"> The Paul Bangalore, Domlur, Bangalore</t>
  </si>
  <si>
    <t>https://www.zomato.com/bangalore/murphys-brewhouse-the-paul-bangalore-domlur-bangalore/info</t>
  </si>
  <si>
    <t>3,495</t>
  </si>
  <si>
    <t>Fat Owl</t>
  </si>
  <si>
    <t>North Indian, Salad, Fast Food, Chinese, Seafood, Pizza, Italian, Bar Food</t>
  </si>
  <si>
    <t>https://www.zomato.com/bangalore/fat-owl-jp-nagar-bangalore/info</t>
  </si>
  <si>
    <t>2,099</t>
  </si>
  <si>
    <t>153 Biere Street</t>
  </si>
  <si>
    <t>Asian, Continental, North Indian, Malaysian, Italian, Desserts</t>
  </si>
  <si>
    <t>https://www.zomato.com/bangalore/153-biere-street-whitefield-bangalore/info</t>
  </si>
  <si>
    <t>4,976</t>
  </si>
  <si>
    <t>504</t>
  </si>
  <si>
    <t>Chavadi</t>
  </si>
  <si>
    <t>North Indian, South Indian, Seafood, Desserts, Beverages</t>
  </si>
  <si>
    <t>https://www.zomato.com/bangalore/chavadi-bannerghatta-road/info</t>
  </si>
  <si>
    <t>2,887</t>
  </si>
  <si>
    <t>1,204</t>
  </si>
  <si>
    <t>Monkey Bar</t>
  </si>
  <si>
    <t>Continental, North Indian, Beverages</t>
  </si>
  <si>
    <t>https://www.zomato.com/bangalore/monkey-bar-church-street-bangalore/info</t>
  </si>
  <si>
    <t>Ebony</t>
  </si>
  <si>
    <t>North Indian, Biryani, South Indian, Thai, Seafood, Desserts, Beverages</t>
  </si>
  <si>
    <t>https://www.zomato.com/bangalore/ebony-mg-road/info</t>
  </si>
  <si>
    <t>3,669</t>
  </si>
  <si>
    <t>450</t>
  </si>
  <si>
    <t>Daya's Kitchen</t>
  </si>
  <si>
    <t>Biryani, Chinese, Kebab</t>
  </si>
  <si>
    <t>https://www.zomato.com/bangalore/dayas-kitchen-bommanahalli-bangalore/info</t>
  </si>
  <si>
    <t>12:15pm â€“ 12midnight (Today)</t>
  </si>
  <si>
    <t>13</t>
  </si>
  <si>
    <t>Tandoor | A Heritage Indian Restaurant &amp; Bar</t>
  </si>
  <si>
    <t>North Indian, Mughlai, Kebab, Kashmiri, Seafood, Biryani, Grilled Chicken, Bar Food</t>
  </si>
  <si>
    <t>https://www.zomato.com/bangalore/tandoor-a-heritage-indian-restaurant-bar-mg-road-bangalore/info</t>
  </si>
  <si>
    <t>1,813</t>
  </si>
  <si>
    <t>546</t>
  </si>
  <si>
    <t>PiJJA</t>
  </si>
  <si>
    <t>https://www.zomato.com/bangalore/pijja-2-indiranagar-bangalore/info</t>
  </si>
  <si>
    <t>60</t>
  </si>
  <si>
    <t>Cosmo Dhaba</t>
  </si>
  <si>
    <t>North Indian, Biryani, Chinese, Sandwich, Burger, Pasta, Fast Food, Beverages</t>
  </si>
  <si>
    <t>https://www.zomato.com/bangalore/cosmo-dhaba-hsr-bangalore/info</t>
  </si>
  <si>
    <t>176</t>
  </si>
  <si>
    <t>138</t>
  </si>
  <si>
    <t>Record Room</t>
  </si>
  <si>
    <t>Sushi, Bar Food, Pizza, Desserts, Beverages</t>
  </si>
  <si>
    <t>https://www.zomato.com/bangalore/record-room-mg-road-bangalore/info</t>
  </si>
  <si>
    <t>554</t>
  </si>
  <si>
    <t>Tiddly Tavern Bar &amp; Grill</t>
  </si>
  <si>
    <t>South Indian, North Indian, Continental, Pizza, Asian, Chinese, Seafood</t>
  </si>
  <si>
    <t xml:space="preserve"> Ascendas Park Square, Whitefield, Bangalore</t>
  </si>
  <si>
    <t>https://www.zomato.com/bangalore/tiddly-tavern-bar-grill-2-whitefield-bangalore/info</t>
  </si>
  <si>
    <t>The Whitefield Arms Pub &amp; Microbrewery</t>
  </si>
  <si>
    <t>Modern Indian, Continental, BBQ</t>
  </si>
  <si>
    <t xml:space="preserve"> VR Bengaluru, Whitefield, Bangalore</t>
  </si>
  <si>
    <t>https://www.zomato.com/bangalore/the-whitefield-arms-pub-microbrewery-whitefield-bangalore/info</t>
  </si>
  <si>
    <t>2,413</t>
  </si>
  <si>
    <t>268</t>
  </si>
  <si>
    <t>Paradise Biryani - A Legend Since 1953</t>
  </si>
  <si>
    <t>Biryani, Kebab, North Indian, Rolls, Chinese, Desserts</t>
  </si>
  <si>
    <t>https://www.zomato.com/bangalore/paradise-biryani-a-legend-since-1953-jp-nagar-bangalore/info</t>
  </si>
  <si>
    <t>2,207</t>
  </si>
  <si>
    <t>26.8K</t>
  </si>
  <si>
    <t>Ithaca - The Chancery Pavilion</t>
  </si>
  <si>
    <t>North Indian, Chinese, South Indian, Asian, Pasta, Street Food, Fast Food, Desserts</t>
  </si>
  <si>
    <t>https://www.zomato.com/bangalore/ithaca-the-chancery-pavilion-residency-road/info</t>
  </si>
  <si>
    <t>760</t>
  </si>
  <si>
    <t>KFC</t>
  </si>
  <si>
    <t>Burger, Fast Food, Rolls</t>
  </si>
  <si>
    <t>https://www.zomato.com/bangalore/kfc-nagawara/info</t>
  </si>
  <si>
    <t>498</t>
  </si>
  <si>
    <t>8,840</t>
  </si>
  <si>
    <t>Chez Mariannick</t>
  </si>
  <si>
    <t>French, Pizza, Bakery, Salad, Desserts</t>
  </si>
  <si>
    <t>https://www.zomato.com/bangalore/chez-mariannick-whitefield/info</t>
  </si>
  <si>
    <t>24th Main</t>
  </si>
  <si>
    <t>North Indian, Chinese, Biryani</t>
  </si>
  <si>
    <t>https://www.zomato.com/bangalore/24th-main-jp-nagar/info</t>
  </si>
  <si>
    <t>1,369</t>
  </si>
  <si>
    <t>747</t>
  </si>
  <si>
    <t>Gwalia</t>
  </si>
  <si>
    <t>North Indian, Street Food, Ice Cream, Mithai, Desserts</t>
  </si>
  <si>
    <t>https://www.zomato.com/bangalore/gwalia-itpl-main-road-whitefield-bangalore/info</t>
  </si>
  <si>
    <t>218</t>
  </si>
  <si>
    <t>770</t>
  </si>
  <si>
    <t>https://www.zomato.com/bangalore/shift-lounge-bar-marathahalli-bangalore/info</t>
  </si>
  <si>
    <t>64</t>
  </si>
  <si>
    <t>Mitico Coffee Roasters</t>
  </si>
  <si>
    <t>Cafe, Continental, Italian, Burger, North Indian, Salad, Shake, Beverages</t>
  </si>
  <si>
    <t>https://www.zomato.com/bangalore/mitico-coffee-roasters-koramangala-5th-block-bangalore/info</t>
  </si>
  <si>
    <t>275</t>
  </si>
  <si>
    <t>94</t>
  </si>
  <si>
    <t>Seta</t>
  </si>
  <si>
    <t>Asian, Mediterranean, Chinese, Desserts</t>
  </si>
  <si>
    <t>https://www.zomato.com/bangalore/seta-domlur-bangalore/info</t>
  </si>
  <si>
    <t>6:30pm â€“ 11:30pm (Today)</t>
  </si>
  <si>
    <t>226</t>
  </si>
  <si>
    <t>Hokkaido Japanese &amp; Korean Restaurants</t>
  </si>
  <si>
    <t>Japanese, Korean</t>
  </si>
  <si>
    <t>https://www.zomato.com/bangalore/hokkaido-japanese-korean-restaurants-indiranagar-bangalore/info</t>
  </si>
  <si>
    <t>333</t>
  </si>
  <si>
    <t>Hoppipola</t>
  </si>
  <si>
    <t>Continental, Italian, Chinese, North Indian, Pizza, Beverages</t>
  </si>
  <si>
    <t>https://www.zomato.com/bangalore/hoppipola-church-street/info</t>
  </si>
  <si>
    <t>2,768</t>
  </si>
  <si>
    <t>Sathya's</t>
  </si>
  <si>
    <t>https://www.zomato.com/bangalore/sathyas-koramangala-3rd-block/info</t>
  </si>
  <si>
    <t>10am â€“ 12midnight (Today)</t>
  </si>
  <si>
    <t>927</t>
  </si>
  <si>
    <t>Subz</t>
  </si>
  <si>
    <t>https://www.zomato.com/bangalore/subz-jayanagar/info</t>
  </si>
  <si>
    <t>2,187</t>
  </si>
  <si>
    <t>Kathpal's</t>
  </si>
  <si>
    <t>North Indian, Chinese, Biryani, Street Food, Desserts, Beverages</t>
  </si>
  <si>
    <t xml:space="preserve"> Vega City, Bannerghatta Road, Bangalore</t>
  </si>
  <si>
    <t>https://www.zomato.com/bangalore/kathpals-bannerghatta-road-bangalore/info</t>
  </si>
  <si>
    <t>1,555</t>
  </si>
  <si>
    <t>898</t>
  </si>
  <si>
    <t>Elysium By Stories</t>
  </si>
  <si>
    <t>South Indian, North Indian, Fast Food, Oriental</t>
  </si>
  <si>
    <t>https://www.zomato.com/bangalore/elysium-by-stories-sarjapur-road-bangalore/info</t>
  </si>
  <si>
    <t>1,206</t>
  </si>
  <si>
    <t>Isobel</t>
  </si>
  <si>
    <t>Cafe, Continental, Italian, Beverages</t>
  </si>
  <si>
    <t>https://www.zomato.com/bangalore/isobel-1-jayanagar-bangalore/info</t>
  </si>
  <si>
    <t>22</t>
  </si>
  <si>
    <t>The Market - The Ritz-Carlton</t>
  </si>
  <si>
    <t>North Indian, European, Asian</t>
  </si>
  <si>
    <t xml:space="preserve"> The Ritz-Carlton, Bangalore, Bangalore</t>
  </si>
  <si>
    <t>https://www.zomato.com/bangalore/the-market-the-ritz-carlton-residency-road/info</t>
  </si>
  <si>
    <t>6:30am â€“ 12:30am (Today)</t>
  </si>
  <si>
    <t>1,066</t>
  </si>
  <si>
    <t>Just BLR Arena</t>
  </si>
  <si>
    <t>Continental, North Indian, Italian, Beverages</t>
  </si>
  <si>
    <t>https://www.zomato.com/bangalore/just-blr-arena-1-brigade-road-bangalore/info</t>
  </si>
  <si>
    <t>7pm â€“ 12:45am (Today)</t>
  </si>
  <si>
    <t>1,313</t>
  </si>
  <si>
    <t>Kenzai</t>
  </si>
  <si>
    <t>Asian, Japanese, Chinese, Salad, Desserts, Beverages</t>
  </si>
  <si>
    <t>https://www.zomato.com/bangalore/kenzai-brigade-road-bangalore/info</t>
  </si>
  <si>
    <t>212</t>
  </si>
  <si>
    <t>Graffiti by HOC</t>
  </si>
  <si>
    <t>Continental, Chinese, Modern Indian, Beverages</t>
  </si>
  <si>
    <t>https://www.zomato.com/bangalore/graffiti-by-hoc-kalyan-nagar-bangalore/info</t>
  </si>
  <si>
    <t>Sultans Of Spice</t>
  </si>
  <si>
    <t>North Indian, Mughlai, Afghan, Biryani, Desserts, Beverages</t>
  </si>
  <si>
    <t xml:space="preserve"> BluPetal Hotel, Koramangala, Bangalore</t>
  </si>
  <si>
    <t>https://www.zomato.com/bangalore/sultans-of-spice-koramangala-5th-block-bangalore/info</t>
  </si>
  <si>
    <t>4,551</t>
  </si>
  <si>
    <t>1,969</t>
  </si>
  <si>
    <t>Sardarji Londonwaley</t>
  </si>
  <si>
    <t>North Indian, Chinese, Mughlai, Biryani, Beverages</t>
  </si>
  <si>
    <t>https://www.zomato.com/bangalore/sardarji-londonwaley-koramangala-7th-block-bangalore/info</t>
  </si>
  <si>
    <t>12midnight â€“ 3am, 11am â€“ 12midnight (Today)</t>
  </si>
  <si>
    <t>917</t>
  </si>
  <si>
    <t>38.3K</t>
  </si>
  <si>
    <t>Tea Villa Cafe</t>
  </si>
  <si>
    <t>Cafe, Continental, Chinese, Mexican, Fast Food, Tea, Beverages, Desserts</t>
  </si>
  <si>
    <t>https://www.zomato.com/bangalore/tea-villa-cafe-jayanagar-bangalore/info</t>
  </si>
  <si>
    <t>2,555</t>
  </si>
  <si>
    <t>Mangroove Retreat Dining</t>
  </si>
  <si>
    <t>Chinese, Asian</t>
  </si>
  <si>
    <t>https://www.zomato.com/bangalore/mangroove-retreat-dining-electronic-city-bangalore/info</t>
  </si>
  <si>
    <t>Parika Multicuisine &amp; Coastal Fine Dine</t>
  </si>
  <si>
    <t>Mangalorean, Seafood, North Indian, Asian, Chinese, South Indian, Desserts, Beverages</t>
  </si>
  <si>
    <t>https://www.zomato.com/bangalore/parika-multicuisine-coastal-fine-dine-hsr/info</t>
  </si>
  <si>
    <t>1,963</t>
  </si>
  <si>
    <t>1,757</t>
  </si>
  <si>
    <t>Mainland China</t>
  </si>
  <si>
    <t>Chinese, Sushi, Seafood, Asian, Japanese, Beverages</t>
  </si>
  <si>
    <t>https://www.zomato.com/bangalore/mainland-china-1-church-street-bangalore/info</t>
  </si>
  <si>
    <t>3,338</t>
  </si>
  <si>
    <t>1,013</t>
  </si>
  <si>
    <t>Rim Naam - The Oberoi</t>
  </si>
  <si>
    <t>Thai, Asian, Seafood, Desserts</t>
  </si>
  <si>
    <t xml:space="preserve"> The Oberoi, Bengaluru, Bangalore</t>
  </si>
  <si>
    <t>https://www.zomato.com/bangalore/rim-naam-the-oberoi-mg-road-bangalore/info</t>
  </si>
  <si>
    <t>12:30pm â€“ 3pm, 7:30pm â€“ 11:30pm (Today)</t>
  </si>
  <si>
    <t>1,218</t>
  </si>
  <si>
    <t>Naati Sthala</t>
  </si>
  <si>
    <t>Biryani, South Indian</t>
  </si>
  <si>
    <t>https://www.zomato.com/bangalore/naati-sthala-jp-nagar-bangalore/info</t>
  </si>
  <si>
    <t>Taiki</t>
  </si>
  <si>
    <t>Korean, Japanese, Sushi, Salad, Desserts, Tea, Beverages</t>
  </si>
  <si>
    <t>https://www.zomato.com/bangalore/taiki-jp-nagar-bangalore/info</t>
  </si>
  <si>
    <t>Onesta</t>
  </si>
  <si>
    <t>Pizza, Pasta, Sandwich, Fast Food, Desserts, Beverages</t>
  </si>
  <si>
    <t>https://www.zomato.com/bangalore/onesta-hsr/info</t>
  </si>
  <si>
    <t>5,769</t>
  </si>
  <si>
    <t>16.6K</t>
  </si>
  <si>
    <t>The Rice Bowl</t>
  </si>
  <si>
    <t>Asian, Chinese, Sichuan, Seafood, Desserts</t>
  </si>
  <si>
    <t xml:space="preserve"> Hotel Southern Star, Lavelle Road, Bangalore</t>
  </si>
  <si>
    <t>https://www.zomato.com/bangalore/the-rice-bowl-1-lavelle-road/info</t>
  </si>
  <si>
    <t>1,277</t>
  </si>
  <si>
    <t>890</t>
  </si>
  <si>
    <t>Kharva Resto Bar</t>
  </si>
  <si>
    <t>Chinese, Fast Food, Seafood, Continental, North Indian, Modern Indian, Biryani, Desserts</t>
  </si>
  <si>
    <t>https://www.zomato.com/bangalore/kharva-resto-bar-sarjapur-road-bangalore/info</t>
  </si>
  <si>
    <t>669</t>
  </si>
  <si>
    <t>648</t>
  </si>
  <si>
    <t>The Drawing Room By Smoke House Deli</t>
  </si>
  <si>
    <t>Continental, Italian, Beverages</t>
  </si>
  <si>
    <t>https://www.zomato.com/bangalore/the-drawing-room-by-smoke-house-deli-indiranagar-bangalore/info</t>
  </si>
  <si>
    <t>Bar Food, North Indian, Mughlai, Chinese, Oriental, Pasta, Desserts, Beverages</t>
  </si>
  <si>
    <t>https://www.zomato.com/bangalore/1522-the-pub-kalyan-nagar-bangalore/info</t>
  </si>
  <si>
    <t>15</t>
  </si>
  <si>
    <t>Mooch Marod</t>
  </si>
  <si>
    <t>North Indian, Beverages</t>
  </si>
  <si>
    <t>https://www.zomato.com/bangalore/mooch-marod-koramangala-6th-block-bangalore/info</t>
  </si>
  <si>
    <t>3,078</t>
  </si>
  <si>
    <t>Bg'S Poolside Bar &amp; Grill - Courtyard By Marriott</t>
  </si>
  <si>
    <t>Mediterranean, Italian, Mexican, Fast Food, Desserts</t>
  </si>
  <si>
    <t>https://www.zomato.com/bangalore/bgs-poolside-bar-grill-courtyard-by-marriott-bellandur-bangalore/info</t>
  </si>
  <si>
    <t>385</t>
  </si>
  <si>
    <t>Tree Tops Bar &amp; Kitchen</t>
  </si>
  <si>
    <t>Finger Food, North Indian, Chinese, Burger, Seafood, Desserts</t>
  </si>
  <si>
    <t>https://www.zomato.com/bangalore/tree-tops-bar-kitchen-lavelle-road-bangalore/info</t>
  </si>
  <si>
    <t>1,423</t>
  </si>
  <si>
    <t>16</t>
  </si>
  <si>
    <t>Quattro - The Leela Bhartiya City Bengaluru</t>
  </si>
  <si>
    <t>North Indian, Mediterranean, European</t>
  </si>
  <si>
    <t>https://www.zomato.com/bangalore/quattro-the-leela-bhartiya-city-bengaluru-jakkur-bangalore/info</t>
  </si>
  <si>
    <t>297</t>
  </si>
  <si>
    <t>Continental, Bar Food, North Indian, Italian, Chinese, Mughlai, Desserts, Beverages</t>
  </si>
  <si>
    <t>https://www.zomato.com/bangalore/shift-lounge-bar-bommanahalli-bangalore/info</t>
  </si>
  <si>
    <t>CEVI</t>
  </si>
  <si>
    <t>North Indian, Biryani, Seafood, Beverages, Desserts</t>
  </si>
  <si>
    <t>https://www.zomato.com/bangalore/cevi-hsr-bangalore/info</t>
  </si>
  <si>
    <t>189</t>
  </si>
  <si>
    <t>Hyderabad Biryaani House - Since 2003</t>
  </si>
  <si>
    <t>Biryani, North Indian, Chinese, Mughlai, Seafood, Beverages, Desserts</t>
  </si>
  <si>
    <t>https://www.zomato.com/bangalore/hyderabad-biryaani-house-since-2003-koramangala-5th-block-bangalore/info</t>
  </si>
  <si>
    <t>11:30am â€“ 4pm, 6:30pm â€“ 1am (Today)</t>
  </si>
  <si>
    <t>947</t>
  </si>
  <si>
    <t>31.4K</t>
  </si>
  <si>
    <t>Copper + Cloves</t>
  </si>
  <si>
    <t>Salad, Healthy Food, Sandwich, Coffee, Beverages, Juices</t>
  </si>
  <si>
    <t>https://www.zomato.com/bangalore/copper-cloves-indiranagar-bangalore/info</t>
  </si>
  <si>
    <t>Societe Rangoon</t>
  </si>
  <si>
    <t>Burmese, Asian</t>
  </si>
  <si>
    <t>https://www.zomato.com/bangalore/societe-rangoon-jp-nagar-bangalore/info</t>
  </si>
  <si>
    <t>156</t>
  </si>
  <si>
    <t>Iris Cafe</t>
  </si>
  <si>
    <t>Irish, Italian, Beverages, Desserts</t>
  </si>
  <si>
    <t>https://www.zomato.com/bangalore/iris-cafe-hsr-bangalore/info</t>
  </si>
  <si>
    <t>1,325</t>
  </si>
  <si>
    <t>Meghana Foods</t>
  </si>
  <si>
    <t>Biryani, Andhra, North Indian, Seafood</t>
  </si>
  <si>
    <t>https://www.zomato.com/bangalore/meghana-foods-residency-road/info</t>
  </si>
  <si>
    <t>12midnight â€“ 1:30am, 11:30am â€“ 12midnight (Today)</t>
  </si>
  <si>
    <t>2,321</t>
  </si>
  <si>
    <t>32.4K</t>
  </si>
  <si>
    <t>Kebabs &amp; Kurries - ITC Gardenia</t>
  </si>
  <si>
    <t>North Indian, Kebab, Seafood</t>
  </si>
  <si>
    <t xml:space="preserve"> ITC Gardenia, Bangalore</t>
  </si>
  <si>
    <t>https://www.zomato.com/bangalore/kebabs-kurries-itc-gardenia-residency-road-bangalore/info</t>
  </si>
  <si>
    <t>12:30pm â€“ 2:45pm, 7pm â€“ 11:30pm (Today)</t>
  </si>
  <si>
    <t>454</t>
  </si>
  <si>
    <t>Element X Resto Pub</t>
  </si>
  <si>
    <t>https://www.zomato.com/bangalore/element-x-resto-pub-1-koramangala-8th-block-bangalore/info</t>
  </si>
  <si>
    <t>Opens tomorrow at 11:45am</t>
  </si>
  <si>
    <t>The Bangalore Dhaba</t>
  </si>
  <si>
    <t>North Indian, Biryani, Chinese, Mughlai, Fast Food, Momos, Desserts, Beverages</t>
  </si>
  <si>
    <t>https://www.zomato.com/bangalore/the-bangalore-dhaba-kalyan-nagar-bangalore/info</t>
  </si>
  <si>
    <t>11:30am â€“ 3:30pm, 7pm â€“ 11:30pm (Today)</t>
  </si>
  <si>
    <t>714</t>
  </si>
  <si>
    <t>1,126</t>
  </si>
  <si>
    <t>Dolci Desserts</t>
  </si>
  <si>
    <t>Desserts, Bakery, Pasta, Street Food</t>
  </si>
  <si>
    <t>https://www.zomato.com/bangalore/dolci-desserts-cunningham-road/info</t>
  </si>
  <si>
    <t>924</t>
  </si>
  <si>
    <t>Smooth Criminal</t>
  </si>
  <si>
    <t>Chinese, North Indian, Pizza, Biryani, Desserts, Beverages, Continental</t>
  </si>
  <si>
    <t>https://www.zomato.com/bangalore/smooth-criminal-koramangala-5th-block-bangalore/info</t>
  </si>
  <si>
    <t>155</t>
  </si>
  <si>
    <t>Eden Park</t>
  </si>
  <si>
    <t>Andhra, Biryani, Chinese, North Indian, Seafood, South Indian, Sichuan</t>
  </si>
  <si>
    <t>https://www.zomato.com/bangalore/eden-park-cunningham-road/info</t>
  </si>
  <si>
    <t>933</t>
  </si>
  <si>
    <t>620</t>
  </si>
  <si>
    <t>Kullad Cafe</t>
  </si>
  <si>
    <t>North Indian, Fast Food</t>
  </si>
  <si>
    <t>https://www.zomato.com/bangalore/kullad-cafe-btm/info</t>
  </si>
  <si>
    <t>Opens tomorrow at 7:30am</t>
  </si>
  <si>
    <t>45.2K</t>
  </si>
  <si>
    <t>Hungry Hippie</t>
  </si>
  <si>
    <t>North Indian, Italian, Continental, Mexican, Pizza, Fast Food, Desserts, Beverages</t>
  </si>
  <si>
    <t>https://www.zomato.com/bangalore/hungry-hippie-koramangala-5th-block/info</t>
  </si>
  <si>
    <t>3,471</t>
  </si>
  <si>
    <t>92</t>
  </si>
  <si>
    <t>Imperio Restaurant</t>
  </si>
  <si>
    <t>Biryani, Kebab, Chinese, North Indian, Arabian, South Indian, Shawarma, Desserts</t>
  </si>
  <si>
    <t>https://www.zomato.com/bangalore/imperio-restaurant-2-hsr-bangalore/info</t>
  </si>
  <si>
    <t>12midnight â€“ 4am, 10am â€“ 12midnight (Today)</t>
  </si>
  <si>
    <t>7,108</t>
  </si>
  <si>
    <t>Lyfe Farm To Fork Restaurant &amp; Pizzeria</t>
  </si>
  <si>
    <t>Chinese, Continental, Pizza, Pasta, Desserts</t>
  </si>
  <si>
    <t>https://www.zomato.com/bangalore/lyfe-farm-to-fork-restaurant-pizzeria-varthur-main-road-whitefield-bangalore/info</t>
  </si>
  <si>
    <t>78</t>
  </si>
  <si>
    <t>Fire Station</t>
  </si>
  <si>
    <t>Finger Food, North Indian, Continental, Italian, Chinese, Beverages, Desserts</t>
  </si>
  <si>
    <t>https://www.zomato.com/bangalore/fire-station-electronic-city-bangalore/info</t>
  </si>
  <si>
    <t>4,853</t>
  </si>
  <si>
    <t>2,458</t>
  </si>
  <si>
    <t>Dofu</t>
  </si>
  <si>
    <t>Chinese, Korean, Japanese, Asian, Desserts, Beverages</t>
  </si>
  <si>
    <t>https://www.zomato.com/bangalore/dofu-indiranagar-bangalore/info</t>
  </si>
  <si>
    <t>1,053</t>
  </si>
  <si>
    <t>1,062</t>
  </si>
  <si>
    <t>Beijing Bites</t>
  </si>
  <si>
    <t>Chinese, Seafood, Thai, Rolls, Momos, Malaysian</t>
  </si>
  <si>
    <t xml:space="preserve"> Shubh Enclave, Bangalore</t>
  </si>
  <si>
    <t>https://www.zomato.com/bangalore/beijing-bites-sarjapur-road/info</t>
  </si>
  <si>
    <t>7,466</t>
  </si>
  <si>
    <t>Masala Love &amp; Co</t>
  </si>
  <si>
    <t>North Indian, Chinese, Street Food</t>
  </si>
  <si>
    <t>https://www.zomato.com/bangalore/masala-love-co-jayanagar-bangalore/info</t>
  </si>
  <si>
    <t>Starbucks Coffee</t>
  </si>
  <si>
    <t>Cafe, Coffee, Desserts, Beverages</t>
  </si>
  <si>
    <t>https://www.zomato.com/bangalore/starbucks-coffee-itpl-main-road-whitefield-bangalore/info</t>
  </si>
  <si>
    <t>1,544</t>
  </si>
  <si>
    <t>Bira 91 Limited Release Taproom</t>
  </si>
  <si>
    <t>Continental, Fast Food, Bar Food, North Indian, Italian, Beverages</t>
  </si>
  <si>
    <t>https://www.zomato.com/bangalore/bira-91-limited-release-taproom-koramangala-4th-block-bangalore/info</t>
  </si>
  <si>
    <t>Nandhana Palace</t>
  </si>
  <si>
    <t>Andhra, Biryani, North Indian, Chinese, Desserts, Ice Cream, Beverages</t>
  </si>
  <si>
    <t>https://www.zomato.com/bangalore/nandhana-palace-electronic-city-bangalore/info</t>
  </si>
  <si>
    <t>12midnight â€“ 1am, 10am â€“ 12midnight (Today)</t>
  </si>
  <si>
    <t>1,366</t>
  </si>
  <si>
    <t>10.4K</t>
  </si>
  <si>
    <t>The Rogue Elephant</t>
  </si>
  <si>
    <t>North Indian, Salad, Sandwich, Fast Food, Italian, Oriental, Desserts, Beverages</t>
  </si>
  <si>
    <t xml:space="preserve"> Basavanagudi, Bangalore</t>
  </si>
  <si>
    <t>https://www.zomato.com/bangalore/the-rogue-elephant-basavanagudi-bangalore/info</t>
  </si>
  <si>
    <t>1,283</t>
  </si>
  <si>
    <t>Tutto Bene - Health Cafe by Little Italy</t>
  </si>
  <si>
    <t>Cafe, Coffee, Beverages, Shake, Panini, Italian, Desserts</t>
  </si>
  <si>
    <t>https://www.zomato.com/bangalore/tutto-bene-health-cafe-by-little-italy-indiranagar-bangalore/info</t>
  </si>
  <si>
    <t>Nook - Aloft Bengaluru Cessna Business Park</t>
  </si>
  <si>
    <t>North Indian, Continental, Asian, Fast Food, South Indian, Desserts, Waffle</t>
  </si>
  <si>
    <t xml:space="preserve"> Aloft Bengaluru Cessna Business Park, Kadubeesanahalli, Bangalore</t>
  </si>
  <si>
    <t>https://www.zomato.com/bangalore/nook-aloft-bengaluru-cessna-business-park-kadubeesanahalli-bangalore/info</t>
  </si>
  <si>
    <t>777</t>
  </si>
  <si>
    <t>236</t>
  </si>
  <si>
    <t>World On A Plate - Citrine Hotel</t>
  </si>
  <si>
    <t>Continental, Mexican, Italian, Chinese, North Indian, Oriental, Burger, Desserts</t>
  </si>
  <si>
    <t xml:space="preserve"> Citrine Hotel, Seshadripuram, Bangalore</t>
  </si>
  <si>
    <t>https://www.zomato.com/bangalore/world-on-a-plate-citrine-hotel-seshadripuram-bangalore/info</t>
  </si>
  <si>
    <t>202</t>
  </si>
  <si>
    <t>Blurred</t>
  </si>
  <si>
    <t>North Indian, South Indian, Continental, Chinese</t>
  </si>
  <si>
    <t>https://www.zomato.com/bangalore/blurred-koramangala-5th-block-bangalore/info</t>
  </si>
  <si>
    <t>637</t>
  </si>
  <si>
    <t>Kozy Brew Cafe</t>
  </si>
  <si>
    <t>Coffee, Shake, Beverages, Momos, Sandwich, Pizza, Fast Food, Street Food</t>
  </si>
  <si>
    <t>https://www.zomato.com/bangalore/kozy-brew-cafe-electronic-city-bangalore/info</t>
  </si>
  <si>
    <t>Salvadores</t>
  </si>
  <si>
    <t>Continental, Pasta, Salad, Desserts, Beverages</t>
  </si>
  <si>
    <t>https://www.zomato.com/bangalore/salvadores-mg-road-bangalore/info</t>
  </si>
  <si>
    <t>Price per Person</t>
  </si>
  <si>
    <t>Rating Category</t>
  </si>
  <si>
    <t>Review Count</t>
  </si>
  <si>
    <t>Popularity score</t>
  </si>
  <si>
    <t>price range category</t>
  </si>
  <si>
    <t>Row Labels</t>
  </si>
  <si>
    <t>Average</t>
  </si>
  <si>
    <t>Below Average</t>
  </si>
  <si>
    <t>Excellent</t>
  </si>
  <si>
    <t>Good</t>
  </si>
  <si>
    <t>Grand Total</t>
  </si>
  <si>
    <t>Count of Restaurant</t>
  </si>
  <si>
    <t>Sum of Review Count</t>
  </si>
  <si>
    <t>Medium</t>
  </si>
  <si>
    <t>Low</t>
  </si>
  <si>
    <t>High</t>
  </si>
  <si>
    <t>Sum of Popularity score</t>
  </si>
  <si>
    <t>Count of Restaurant_Type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</si>
</sst>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[zomato_excel1.xlsx]pivot!PivotTable1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492825896762904"/>
          <c:y val="7.8703703703703706E-2"/>
          <c:w val="0.50294116360454943"/>
          <c:h val="0.692646544181977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Count of Restaurant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pivot!$A$4:$A$8</c:f>
              <c:strCache>
                <c:ptCount val="4"/>
                <c:pt idx="0">
                  <c:v>Average</c:v>
                </c:pt>
                <c:pt idx="1">
                  <c:v>Below Average</c:v>
                </c:pt>
                <c:pt idx="2">
                  <c:v>Excellent</c:v>
                </c:pt>
                <c:pt idx="3">
                  <c:v>Good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4"/>
                <c:pt idx="0">
                  <c:v>64</c:v>
                </c:pt>
                <c:pt idx="1">
                  <c:v>23</c:v>
                </c:pt>
                <c:pt idx="2">
                  <c:v>88</c:v>
                </c:pt>
                <c:pt idx="3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F-43F6-A6F5-A4F3ED72455E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Sum of Review 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pivot!$A$4:$A$8</c:f>
              <c:strCache>
                <c:ptCount val="4"/>
                <c:pt idx="0">
                  <c:v>Average</c:v>
                </c:pt>
                <c:pt idx="1">
                  <c:v>Below Average</c:v>
                </c:pt>
                <c:pt idx="2">
                  <c:v>Excellent</c:v>
                </c:pt>
                <c:pt idx="3">
                  <c:v>Good</c:v>
                </c:pt>
              </c:strCache>
            </c:strRef>
          </c:cat>
          <c:val>
            <c:numRef>
              <c:f>pivot!$C$4:$C$8</c:f>
              <c:numCache>
                <c:formatCode>General</c:formatCode>
                <c:ptCount val="4"/>
                <c:pt idx="0">
                  <c:v>423592</c:v>
                </c:pt>
                <c:pt idx="1">
                  <c:v>3452</c:v>
                </c:pt>
                <c:pt idx="2">
                  <c:v>474004</c:v>
                </c:pt>
                <c:pt idx="3">
                  <c:v>1123868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F-43F6-A6F5-A4F3ED724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4424959"/>
        <c:axId val="987956959"/>
      </c:barChart>
      <c:catAx>
        <c:axId val="98442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56959"/>
        <c:crosses val="autoZero"/>
        <c:auto val="1"/>
        <c:lblAlgn val="ctr"/>
        <c:lblOffset val="100"/>
        <c:noMultiLvlLbl val="0"/>
      </c:catAx>
      <c:valAx>
        <c:axId val="98795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REVIEW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42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92497812773404"/>
          <c:y val="3.6389253426654999E-2"/>
          <c:w val="0.20448198614215821"/>
          <c:h val="0.1355259746419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[zomato_excel1.xlsx]pivot!PivotTable3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bg1"/>
                </a:solidFill>
              </a:rPr>
              <a:t>Price Vs Review </a:t>
            </a:r>
          </a:p>
        </c:rich>
      </c:tx>
      <c:layout>
        <c:manualLayout>
          <c:xMode val="edge"/>
          <c:yMode val="edge"/>
          <c:x val="2.7530576125375471E-2"/>
          <c:y val="5.9308815464857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104326756543902"/>
          <c:y val="3.6733438563672581E-2"/>
          <c:w val="0.61237373737373735"/>
          <c:h val="0.89814814814814814"/>
        </c:manualLayout>
      </c:layout>
      <c:pieChart>
        <c:varyColors val="1"/>
        <c:ser>
          <c:idx val="0"/>
          <c:order val="0"/>
          <c:tx>
            <c:strRef>
              <c:f>pivot!$F$5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50-452D-BD0C-8A02044292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50-452D-BD0C-8A02044292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50-452D-BD0C-8A02044292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pivot!$E$6:$E$9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pivot!$F$6:$F$9</c:f>
              <c:numCache>
                <c:formatCode>General</c:formatCode>
                <c:ptCount val="3"/>
                <c:pt idx="0">
                  <c:v>1259247.8000000003</c:v>
                </c:pt>
                <c:pt idx="1">
                  <c:v>2356768.9000000008</c:v>
                </c:pt>
                <c:pt idx="2">
                  <c:v>4926955.3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50-452D-BD0C-8A02044292C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22163564781676"/>
          <c:y val="0.35987168270632841"/>
          <c:w val="0.21049059492563432"/>
          <c:h val="0.37326552930883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[zomato_excel1.xlsx]pivot!PivotTable2</c:name>
    <c:fmtId val="4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843576683729159"/>
          <c:y val="2.1333942554580036E-2"/>
          <c:w val="0.53274269601386115"/>
          <c:h val="0.801707163361165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pivot!$B$12</c:f>
              <c:strCache>
                <c:ptCount val="1"/>
                <c:pt idx="0">
                  <c:v>Count of Restaurant_Type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pivot!$A$13:$A$31</c:f>
              <c:strCache>
                <c:ptCount val="18"/>
                <c:pt idx="0">
                  <c:v>0</c:v>
                </c:pt>
                <c:pt idx="1">
                  <c:v>3.3</c:v>
                </c:pt>
                <c:pt idx="2">
                  <c:v>3.4</c:v>
                </c:pt>
                <c:pt idx="3">
                  <c:v>3.5</c:v>
                </c:pt>
                <c:pt idx="4">
                  <c:v>3.6</c:v>
                </c:pt>
                <c:pt idx="5">
                  <c:v>3.7</c:v>
                </c:pt>
                <c:pt idx="6">
                  <c:v>3.8</c:v>
                </c:pt>
                <c:pt idx="7">
                  <c:v>3.9</c:v>
                </c:pt>
                <c:pt idx="8">
                  <c:v>4</c:v>
                </c:pt>
                <c:pt idx="9">
                  <c:v>4.1</c:v>
                </c:pt>
                <c:pt idx="10">
                  <c:v>4.2</c:v>
                </c:pt>
                <c:pt idx="11">
                  <c:v>4.3</c:v>
                </c:pt>
                <c:pt idx="12">
                  <c:v>4.4</c:v>
                </c:pt>
                <c:pt idx="13">
                  <c:v>4.5</c:v>
                </c:pt>
                <c:pt idx="14">
                  <c:v>4.6</c:v>
                </c:pt>
                <c:pt idx="15">
                  <c:v>4.7</c:v>
                </c:pt>
                <c:pt idx="16">
                  <c:v>4.8</c:v>
                </c:pt>
                <c:pt idx="17">
                  <c:v>4.9</c:v>
                </c:pt>
              </c:strCache>
            </c:strRef>
          </c:cat>
          <c:val>
            <c:numRef>
              <c:f>pivot!$B$13:$B$31</c:f>
              <c:numCache>
                <c:formatCode>General</c:formatCode>
                <c:ptCount val="18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14</c:v>
                </c:pt>
                <c:pt idx="7">
                  <c:v>27</c:v>
                </c:pt>
                <c:pt idx="8">
                  <c:v>36</c:v>
                </c:pt>
                <c:pt idx="9">
                  <c:v>49</c:v>
                </c:pt>
                <c:pt idx="10">
                  <c:v>85</c:v>
                </c:pt>
                <c:pt idx="11">
                  <c:v>91</c:v>
                </c:pt>
                <c:pt idx="12">
                  <c:v>65</c:v>
                </c:pt>
                <c:pt idx="13">
                  <c:v>57</c:v>
                </c:pt>
                <c:pt idx="14">
                  <c:v>15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8-4525-9182-A97F39BF0BF0}"/>
            </c:ext>
          </c:extLst>
        </c:ser>
        <c:ser>
          <c:idx val="1"/>
          <c:order val="1"/>
          <c:tx>
            <c:strRef>
              <c:f>pivot!$C$12</c:f>
              <c:strCache>
                <c:ptCount val="1"/>
                <c:pt idx="0">
                  <c:v>Sum of Popularity score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pivot!$A$13:$A$31</c:f>
              <c:strCache>
                <c:ptCount val="18"/>
                <c:pt idx="0">
                  <c:v>0</c:v>
                </c:pt>
                <c:pt idx="1">
                  <c:v>3.3</c:v>
                </c:pt>
                <c:pt idx="2">
                  <c:v>3.4</c:v>
                </c:pt>
                <c:pt idx="3">
                  <c:v>3.5</c:v>
                </c:pt>
                <c:pt idx="4">
                  <c:v>3.6</c:v>
                </c:pt>
                <c:pt idx="5">
                  <c:v>3.7</c:v>
                </c:pt>
                <c:pt idx="6">
                  <c:v>3.8</c:v>
                </c:pt>
                <c:pt idx="7">
                  <c:v>3.9</c:v>
                </c:pt>
                <c:pt idx="8">
                  <c:v>4</c:v>
                </c:pt>
                <c:pt idx="9">
                  <c:v>4.1</c:v>
                </c:pt>
                <c:pt idx="10">
                  <c:v>4.2</c:v>
                </c:pt>
                <c:pt idx="11">
                  <c:v>4.3</c:v>
                </c:pt>
                <c:pt idx="12">
                  <c:v>4.4</c:v>
                </c:pt>
                <c:pt idx="13">
                  <c:v>4.5</c:v>
                </c:pt>
                <c:pt idx="14">
                  <c:v>4.6</c:v>
                </c:pt>
                <c:pt idx="15">
                  <c:v>4.7</c:v>
                </c:pt>
                <c:pt idx="16">
                  <c:v>4.8</c:v>
                </c:pt>
                <c:pt idx="17">
                  <c:v>4.9</c:v>
                </c:pt>
              </c:strCache>
            </c:strRef>
          </c:cat>
          <c:val>
            <c:numRef>
              <c:f>pivot!$C$13:$C$31</c:f>
              <c:numCache>
                <c:formatCode>General</c:formatCode>
                <c:ptCount val="18"/>
                <c:pt idx="0">
                  <c:v>0</c:v>
                </c:pt>
                <c:pt idx="1">
                  <c:v>468.59999999999997</c:v>
                </c:pt>
                <c:pt idx="2">
                  <c:v>135194.19999999998</c:v>
                </c:pt>
                <c:pt idx="3">
                  <c:v>20884.5</c:v>
                </c:pt>
                <c:pt idx="4">
                  <c:v>40942.800000000003</c:v>
                </c:pt>
                <c:pt idx="5">
                  <c:v>120668.1</c:v>
                </c:pt>
                <c:pt idx="6">
                  <c:v>678516.6</c:v>
                </c:pt>
                <c:pt idx="7">
                  <c:v>605190.29999999981</c:v>
                </c:pt>
                <c:pt idx="8">
                  <c:v>395476</c:v>
                </c:pt>
                <c:pt idx="9">
                  <c:v>480630.69999999984</c:v>
                </c:pt>
                <c:pt idx="10">
                  <c:v>1257123.0000000005</c:v>
                </c:pt>
                <c:pt idx="11">
                  <c:v>1501590.1000000003</c:v>
                </c:pt>
                <c:pt idx="12">
                  <c:v>1140699.9999999998</c:v>
                </c:pt>
                <c:pt idx="13">
                  <c:v>1322392.5</c:v>
                </c:pt>
                <c:pt idx="14">
                  <c:v>534133.6</c:v>
                </c:pt>
                <c:pt idx="15">
                  <c:v>57415.199999999997</c:v>
                </c:pt>
                <c:pt idx="16">
                  <c:v>106007.99999999999</c:v>
                </c:pt>
                <c:pt idx="17">
                  <c:v>145637.80000000002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8-4525-9182-A97F39BF0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2214463"/>
        <c:axId val="1056303247"/>
      </c:barChart>
      <c:catAx>
        <c:axId val="106221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30" baseline="0">
                    <a:solidFill>
                      <a:schemeClr val="bg1"/>
                    </a:solidFill>
                  </a:rPr>
                  <a:t>Rating</a:t>
                </a:r>
              </a:p>
            </c:rich>
          </c:tx>
          <c:layout>
            <c:manualLayout>
              <c:xMode val="edge"/>
              <c:yMode val="edge"/>
              <c:x val="0.37619750656167972"/>
              <c:y val="0.88162037037037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03247"/>
        <c:crosses val="autoZero"/>
        <c:auto val="1"/>
        <c:lblAlgn val="ctr"/>
        <c:lblOffset val="100"/>
        <c:noMultiLvlLbl val="0"/>
      </c:catAx>
      <c:valAx>
        <c:axId val="10563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20" strike="noStrike" baseline="0">
                    <a:solidFill>
                      <a:schemeClr val="bg1"/>
                    </a:solidFill>
                  </a:rPr>
                  <a:t>Popularity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1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13342082239724"/>
          <c:y val="8.3911490230387867E-2"/>
          <c:w val="0.31042213473315833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[zomato_excel1.xlsx]pivot!PivotTable3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bg1"/>
                </a:solidFill>
              </a:rPr>
              <a:t>Price Range Vs Popularity</a:t>
            </a:r>
          </a:p>
        </c:rich>
      </c:tx>
      <c:layout>
        <c:manualLayout>
          <c:xMode val="edge"/>
          <c:yMode val="edge"/>
          <c:x val="0.29486789151356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145675124133094"/>
          <c:y val="0.1157301445837664"/>
          <c:w val="0.73956049168552718"/>
          <c:h val="0.7426457789382071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pivot!$F$5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pivot!$E$6:$E$9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pivot!$F$6:$F$9</c:f>
              <c:numCache>
                <c:formatCode>General</c:formatCode>
                <c:ptCount val="3"/>
                <c:pt idx="0">
                  <c:v>1259247.8000000003</c:v>
                </c:pt>
                <c:pt idx="1">
                  <c:v>2356768.9000000008</c:v>
                </c:pt>
                <c:pt idx="2">
                  <c:v>4926955.3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1-4630-B5D5-2FD280855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5680447"/>
        <c:axId val="993282847"/>
        <c:axId val="0"/>
      </c:bar3DChart>
      <c:catAx>
        <c:axId val="99568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Price</a:t>
                </a:r>
                <a:r>
                  <a:rPr lang="en-US" baseline="0">
                    <a:solidFill>
                      <a:schemeClr val="accent2"/>
                    </a:solidFill>
                  </a:rPr>
                  <a:t> range</a:t>
                </a:r>
                <a:endParaRPr lang="en-US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82847"/>
        <c:crosses val="autoZero"/>
        <c:auto val="1"/>
        <c:lblAlgn val="ctr"/>
        <c:lblOffset val="100"/>
        <c:noMultiLvlLbl val="0"/>
      </c:catAx>
      <c:valAx>
        <c:axId val="99328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2"/>
                    </a:solidFill>
                  </a:rPr>
                  <a:t>popularity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8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[zomato_excel1.xlsx]pivot!PivotTable3</c:name>
    <c:fmtId val="4"/>
  </c:pivotSource>
  <c:chart>
    <c:title>
      <c:layout>
        <c:manualLayout>
          <c:xMode val="edge"/>
          <c:yMode val="edge"/>
          <c:x val="0.84250000000000014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pivot!$E$6:$E$9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pivot!$F$6:$F$9</c:f>
              <c:numCache>
                <c:formatCode>General</c:formatCode>
                <c:ptCount val="3"/>
                <c:pt idx="0">
                  <c:v>1259247.8000000003</c:v>
                </c:pt>
                <c:pt idx="1">
                  <c:v>2356768.9000000008</c:v>
                </c:pt>
                <c:pt idx="2">
                  <c:v>4926955.3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6A-BDFA-979FCFD1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5680447"/>
        <c:axId val="993282847"/>
        <c:axId val="0"/>
      </c:bar3DChart>
      <c:catAx>
        <c:axId val="99568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82847"/>
        <c:crosses val="autoZero"/>
        <c:auto val="1"/>
        <c:lblAlgn val="ctr"/>
        <c:lblOffset val="100"/>
        <c:noMultiLvlLbl val="0"/>
      </c:catAx>
      <c:valAx>
        <c:axId val="99328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8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527786</xdr:colOff>
      <xdr:row>1</xdr:row>
      <xdr:rowOff>114701</xdr:rowOff>
    </xdr:from>
    <xdr:to>
      <xdr:col>16</xdr:col>
      <xdr:colOff>299185</xdr:colOff>
      <xdr:row>6</xdr:row>
      <xdr:rowOff>114701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EC55C0-71F3-42DC-BDE8-05AA381642AE}"/>
            </a:ext>
          </a:extLst>
        </xdr:cNvPr>
        <xdr:cNvSpPr txBox="1"/>
      </xdr:nvSpPr>
      <xdr:spPr>
        <a:xfrm>
          <a:off x="1139391" y="295175"/>
          <a:ext cx="8945478" cy="9023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000" b="1">
              <a:solidFill>
                <a:schemeClr val="accent1"/>
              </a:solidFill>
            </a:rPr>
            <a:t>       ZOMATO</a:t>
          </a:r>
          <a:r>
            <a:rPr lang="en-US" sz="4000" b="1" baseline="0">
              <a:solidFill>
                <a:schemeClr val="accent1"/>
              </a:solidFill>
            </a:rPr>
            <a:t> ANALYSIS</a:t>
          </a:r>
          <a:endParaRPr lang="en-US" sz="4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89435</xdr:colOff>
      <xdr:row>7</xdr:row>
      <xdr:rowOff>125931</xdr:rowOff>
    </xdr:from>
    <xdr:to>
      <xdr:col>10</xdr:col>
      <xdr:colOff>421105</xdr:colOff>
      <xdr:row>25</xdr:row>
      <xdr:rowOff>40105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F34ACF-A8A1-48F2-815F-0D691ED67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391027</xdr:colOff>
      <xdr:row>7</xdr:row>
      <xdr:rowOff>150396</xdr:rowOff>
    </xdr:from>
    <xdr:to>
      <xdr:col>19</xdr:col>
      <xdr:colOff>140369</xdr:colOff>
      <xdr:row>24</xdr:row>
      <xdr:rowOff>80212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BE3AC3-D0F4-4D4E-B996-3DF02727E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401451</xdr:colOff>
      <xdr:row>26</xdr:row>
      <xdr:rowOff>178070</xdr:rowOff>
    </xdr:from>
    <xdr:to>
      <xdr:col>11</xdr:col>
      <xdr:colOff>130341</xdr:colOff>
      <xdr:row>45</xdr:row>
      <xdr:rowOff>170448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02DD1C-9E11-4543-8FD2-830F8F493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341695</xdr:colOff>
      <xdr:row>24</xdr:row>
      <xdr:rowOff>152400</xdr:rowOff>
    </xdr:from>
    <xdr:to>
      <xdr:col>20</xdr:col>
      <xdr:colOff>431132</xdr:colOff>
      <xdr:row>44</xdr:row>
      <xdr:rowOff>40105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8E0426-D473-44F8-B72C-4D79FCD43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0</xdr:row>
      <xdr:rowOff>60960</xdr:rowOff>
    </xdr:from>
    <xdr:to>
      <xdr:col>10</xdr:col>
      <xdr:colOff>541020</xdr:colOff>
      <xdr:row>15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5FFDA1-8CA1-40A8-8D93-3ADDA9502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___Rehan.." refreshedDate="45457.012697337967" createdVersion="6" refreshedVersion="6" minRefreshableVersion="3" recordCount="501" xr:uid="{7403E429-B2AA-44C0-A012-59B5794CA089}">
  <cacheSource type="worksheet">
    <worksheetSource name="masai_school2"/>
  </cacheSource>
  <cacheFields count="17">
    <cacheField name="Column1" numFmtId="0">
      <sharedItems containsSemiMixedTypes="0" containsString="0" containsNumber="1" containsInteger="1" minValue="0" maxValue="500"/>
    </cacheField>
    <cacheField name="Restaurant" numFmtId="0">
      <sharedItems/>
    </cacheField>
    <cacheField name="Rating" numFmtId="0">
      <sharedItems containsSemiMixedTypes="0" containsString="0" containsNumber="1" minValue="0" maxValue="4.9000000000000004" count="18">
        <n v="4.5"/>
        <n v="4.7"/>
        <n v="4.0999999999999996"/>
        <n v="4.4000000000000004"/>
        <n v="4.2"/>
        <n v="0"/>
        <n v="4"/>
        <n v="4.3"/>
        <n v="3.9"/>
        <n v="4.5999999999999996"/>
        <n v="3.8"/>
        <n v="4.9000000000000004"/>
        <n v="4.8"/>
        <n v="3.3"/>
        <n v="3.5"/>
        <n v="3.7"/>
        <n v="3.4"/>
        <n v="3.6"/>
      </sharedItems>
    </cacheField>
    <cacheField name="Restaurant_Type" numFmtId="0">
      <sharedItems count="487">
        <s v="Turkish, Mediterranean, Middle Eastern"/>
        <s v="European, Italian, Continental, Cafe, Coffee"/>
        <s v="Continental, North Indian, Asian, Italian, Mughlai, Mediterranean, Bar Food, Desserts"/>
        <s v="American, Continental, Italian, South Indian, North Indian, Asian, Chinese"/>
        <s v="Asian, Thai, Continental, Finger Food, Sushi, Desserts, Beverages"/>
        <s v="Goan, Mangalorean, Beverages"/>
        <s v="North Indian, Continental, Biryani, Desserts, Bar Food, South Indian, Seafood, Beverages"/>
        <s v="Modern Indian, Biryani, Desserts"/>
        <s v="North Indian, Desserts"/>
        <s v="Chinese, Fast Food, Steak, Pasta, Asian, Biryani, Desserts"/>
        <s v="Beverages, Pizza, Burger, Sandwich, Fast Food, Chinese, Street Food, Shake"/>
        <s v="North Indian, South Indian, Chinese, Pizza, Fast Food, Biryani, Asian, Bar Food"/>
        <s v="Asian, Chinese, North Indian, Pizza, South Indian, Continental"/>
        <s v="Asian, Chinese, Burger, North Indian, Continental, Bar Food, Cafe, Pasta"/>
        <s v="Continental, Asian, Seafood, Salad, Pizza, North Indian, Desserts"/>
        <s v="South Indian, North Indian, Continental, Desserts, Asian"/>
        <s v="North Indian, Asian, Continental, European, South Indian, Indonesian, Bar Food, Finger Food"/>
        <s v="Continental, Chinese, Finger Food, North Indian, Fast Food, Beverages, Desserts"/>
        <s v="North Indian, Continental, Asian, Pizza, Fast Food, Biryani, Beverages, Desserts"/>
        <s v="North Indian, Continental, Asian, Desserts"/>
        <s v="Shawarma, Fast Food, Burger, Pizza, Wraps, Momos, Waffle, Shake"/>
        <s v="Chinese, North Indian, Italian, Continental, Pizza, Desserts, Beverages"/>
        <s v="Continental, Asian, North Indian, European, American, Italian, Pizza, Beverages"/>
        <s v="Continental, Finger Food, Chinese, North Indian, Italian, Beverages, Desserts"/>
        <s v="Modern Indian, Beverages"/>
        <s v="Continental, European, Asian, Chinese, North Indian, South Indian, Seafood"/>
        <s v="Continental, North Indian, Asian, Fast Food, Pizza, Pasta, Burger, Desserts"/>
        <s v="North Indian, Continental"/>
        <s v="Continental, Asian, American, Mexican, Beverages, Desserts, Korean, Italian"/>
        <s v="Continental, Greek"/>
        <s v="Bakery, Modern Indian, Desserts, Beverages, American, Coffee, Sandwich, Pasta"/>
        <s v="Asian, Modern Indian, Continental, Italian, North Indian, Sushi, Desserts, Beverages"/>
        <s v="Continental, Asian, North Indian, Italian, Pizza, Sushi"/>
        <s v="North Indian, Continental, Chinese, Italian, BBQ, Bar Food, Desserts"/>
        <s v="North Indian, Mughlai, Desserts"/>
        <s v="Continental, Asian, North Indian, Fast Food, Desserts, Beverages, Vietnamese, Italian"/>
        <s v="Cafe, Coffee, Fast Food, Pizza, Burger, Sandwich, Desserts, Beverages"/>
        <s v="North Indian, Pizza, European, American, Bar Food, Oriental, Desserts, BBQ"/>
        <s v="Seafood, Modern Indian"/>
        <s v="Continental, North Indian, Italian, Chinese, Asian, Pizza, Lebanese, Beverages"/>
        <s v="North Indian, Italian, Continental, Biryani, Chinese, Desserts"/>
        <s v="Asian, Continental, Italian, South Indian, North Indian, Biryani, Desserts, Beverages"/>
        <s v="Parsi, Lebanese, Beverages"/>
        <s v="Italian, Continental, American, Pizza, North Indian"/>
        <s v="Continental, Italian, BBQ, Fast Food, Ice Cream, Salad, Desserts, Beverages"/>
        <s v="North Indian, Chinese, Pasta, Sushi, Continental, Desserts, Beverages"/>
        <s v="North Indian, Fast Food, Chinese, Bar Food, Sichuan, Beverages"/>
        <s v="Continental, Italian, North Indian, Beverages"/>
        <s v="Lebanese, Greek, Moroccan, Desserts, Beverages"/>
        <s v="Thai, Cantonese"/>
        <s v="Chinese, Continental, North Indian, Fast Food, Pizza, Beverages"/>
        <s v="Continental, Greek, Asian, Mediterranean, North Indian"/>
        <s v="Modern Indian, Continental, Asian, Chinese, North Indian, Seafood, Bar Food, Beverages"/>
        <s v="Continental, North Indian, Pizza, Asian, Pasta, Chinese, Desserts, Beverages"/>
        <s v="Asian, Continental, Italian, North Indian, Mughlai, Desserts, Beverages"/>
        <s v="Continental, European, BBQ, Chinese, Asian, Beverages"/>
        <s v="Kerala, South Indian, Desserts, Beverages"/>
        <s v="North Indian, Continental, Finger Food, Desserts"/>
        <s v="Bar Food, North Indian, Chinese, Continental, Italian, Fast Food, Desserts, Beverages"/>
        <s v="North Indian, Continental, Asian, Beverages, Desserts"/>
        <s v="Japanese, Thai, Chinese, Asian, Sushi, Desserts, Beverages, Korean"/>
        <s v="North Indian, Continental, Chinese, Finger Food, Beverages, Desserts"/>
        <s v="Thai, Japanese, Chinese, Rolls"/>
        <s v="South Indian, North Indian, Chinese, Pasta, Pizza, Fast Food, Salad, Desserts"/>
        <s v="Kerala, Continental, Asian, Pizza, Pasta, Burger, North Indian"/>
        <s v="North Indian, Chinese, Biryani, Pasta, Burger, Pizza, Desserts, Beverages"/>
        <s v="Nepalese, Chinese, North Indian, Momos, Bar Food, Asian, Desserts, Tibetan"/>
        <s v="Italian, American, European, Continental, Desserts"/>
        <s v="Italian, Continental"/>
        <s v="Continental, Asian, North Indian, Italian, Bar Food, Beverages"/>
        <s v="Finger Food, North Indian, Continental, Chinese, Italian, Asian, Desserts, Beverages"/>
        <s v="North Indian, Continental, Fast Food, Asian, Beverages"/>
        <s v="Continental, Italian, North Indian, Finger Food, Asian, Fast Food"/>
        <s v="Continental, Mediterranean, North Indian, Asian, Bar Food, Italian, Desserts, Beverages"/>
        <s v="Andhra, Biryani, North Indian, Chinese, Desserts"/>
        <s v="Pizza"/>
        <s v="Chinese, Thai, Asian, Seafood, Sichuan, Desserts, Beverages"/>
        <s v="North Indian, Oriental, Continental, Biryani, Pizza, Pasta, Desserts, Beverages"/>
        <s v="Pizza, Italian"/>
        <s v="Continental, North Indian, Asian, Oriental, Mediterranean, Mangalorean, Beverages, Desserts"/>
        <s v="North Indian, Continental, Pizza, Italian, Asian, Desserts, Beverages"/>
        <s v="Asian, European, Sushi, Continental, Italian, Mexican, Beverages, Desserts"/>
        <s v="North Indian, Pasta, Pizza, Desserts, Beverages"/>
        <s v="Italian, Bar Food, Pizza, North Indian, Asian, Desserts, Beverages"/>
        <s v="Continental, North Indian, Asian, Italian, Chinese, European, Bar Food, Beverages"/>
        <s v="American, Continental, Burger, Sandwich, Fast Food, Desserts, Beverages"/>
        <s v="BBQ, North Indian, Biryani"/>
        <s v="Sushi, Continental, Mediterranean, Pizza, Pasta, North Indian, Desserts, Asian"/>
        <s v="Continental, Bar Food, Chinese, North Indian, Beverages, Desserts"/>
        <s v="Bar Food, Continental, Italian, Asian, North Indian, Desserts, Pizza, Beverages"/>
        <s v="North Indian, Continental, Mughlai, Chinese, Italian, Biryani, Desserts, Beverages"/>
        <s v="Continental, North Indian, Pizza, Italian, Chinese, Fast Food, Biryani, Desserts"/>
        <s v="Asian, North Indian, South Indian"/>
        <s v="North Indian, Asian, Seafood, Continental, Mughlai, Kebab, Street Food, Beverages"/>
        <s v="Continental, Italian, Asian, North Indian, South Indian, Biryani, Desserts, Beverages"/>
        <s v="Japanese, Chinese, Sushi, Beverages"/>
        <s v="Desserts, Bakery, Fast Food, Beverages, Pasta, Italian, Cafe, Finger Food"/>
        <s v="Modern Indian, Continental, North Indian, Pizza, American, Italian, Desserts, Beverages"/>
        <s v="North Indian, Continental, Mughlai, Beverages, Desserts, Asian"/>
        <s v="Asian, Continental, Desserts, European, Modern Indian"/>
        <s v="North Indian, Continental, Asian, Desserts, Beverages"/>
        <s v="Continental, Chinese, North Indian, Italian, Asian, Salad, Pizza, Desserts"/>
        <s v="North Indian, Italian, Asian, Continental, American, South Indian, Beverages, Desserts"/>
        <s v="North Indian, South Indian, Asian, Pizza, Desserts"/>
        <s v="North Indian, Asian, Desserts"/>
        <s v="North Indian, Italian, Lebanese, Asian, Continental, Desserts"/>
        <s v="Continental, Asian, North Indian, Pizza, Fast Food, Desserts, Beverages"/>
        <s v="Burmese, Asian, Salad, Bubble Tea, Ice Cream, Desserts"/>
        <s v="South Indian, North Indian, Street Food, Biryani, Continental, Asian, Italian, Bar Food"/>
        <s v="Finger Food, Street Food, Pasta, Bar Food, Desserts"/>
        <s v="Bar Food, North Indian, Chinese, Continental, Burger"/>
        <s v="Continental, American, North Indian, Italian, Fast Food, Beverages, Desserts"/>
        <s v="North Indian, Continental, Asian, Sushi, Italian, Desserts, Beverages"/>
        <s v="Asian, Chinese, Salad, North Indian, Fast Food, Biryani, Desserts"/>
        <s v="Continental, North Indian, Chinese, Mughlai, Biryani, Desserts, Beverages"/>
        <s v="Italian, North Indian, Chinese, Burger, Pasta, Pizza, Salad, Desserts"/>
        <s v="Chinese, Sushi, Asian, Japanese, Desserts"/>
        <s v="North Indian, Biryani, Asian, Italian, Continental, Bar Food, Desserts, Beverages"/>
        <s v="Continental"/>
        <s v="Italian, Biryani, North Indian, Fast Food, Seafood, Asian, Desserts, Beverages"/>
        <s v="Pasta, Pizza, Italian, Salad, Desserts, Beverages"/>
        <s v="Bar Food, North Indian, Pizza, Oriental"/>
        <s v="North Indian, Pizza, Chinese, European, Bar Food, Biryani, Desserts, Beverages"/>
        <s v="Continental, Asian, North Indian, Desserts"/>
        <s v="Cafe, Coffee, Beverages, Desserts, Sandwich, Fast Food"/>
        <s v="Italian, Oriental, Continental, Chinese, Salad, Pizza, North Indian, Desserts"/>
        <s v="Continental, North Indian, Italian, Asian, Desserts, Pizza, Pasta, South Indian"/>
        <s v="Asian, Continental, Sushi, Thai, Japanese, Desserts"/>
        <s v="Italian, Pasta, Pizza, Desserts"/>
        <s v="Finger Food, Continental, North Indian, Chinese, Italian, Beverages, Desserts"/>
        <s v="American, Continental, European, Italian, Oriental, Burger, Beverages"/>
        <s v="Awadhi, Mughlai, North Indian, Kebab, Desserts"/>
        <s v="Finger Food, Continental, North Indian, Salad, Seafood, Mughlai"/>
        <s v="Continental, Biryani, North Indian, South Indian, Japanese, Chinese"/>
        <s v="North Indian, Kebab, Biryani, Mughlai"/>
        <s v="Japanese, Thai, Sushi, Salad, Desserts, Beverages"/>
        <s v="North Indian, Continental, Italian, European, Biryani, Salad, Desserts, Beverages"/>
        <s v="American, Continental, Burger, Pizza, Tex-Mex, Fast Food"/>
        <s v="North Indian, Chinese, Continental, Biryani, Finger Food, Bar Food, Desserts, Beverages"/>
        <s v="North Indian, Continental, Chinese, Seafood, Pasta, Pizza, Biryani, Beverages"/>
        <s v="North Indian, Asian, Continental, Italian, Chinese, Fast Food"/>
        <s v="Asian, Japanese, Sushi, Thai, Chinese, Salad, Desserts"/>
        <s v="North Indian, Asian, Kebab, Chinese, Salad, Beverages, Desserts"/>
        <s v="North Indian, South Indian, Mughlai, Kebab, Chinese, Biryani, Desserts"/>
        <s v="Bar Food, North Indian, Continental, Italian, Chinese, BBQ, Desserts, Beverages"/>
        <s v="Bar Food, Continental, North Indian, Asian, Biryani, Desserts"/>
        <s v="Biryani, BBQ, Kebab, North Indian, Desserts"/>
        <s v="North Indian, Italian, Continental, Asian, Chinese, Bar Food, Desserts"/>
        <s v="Continental, Italian, North Indian, Modern Indian, Bar Food, Beverages, Asian, American"/>
        <s v="North Indian, South Indian, Chinese, Italian, Fast Food, Finger Food, Desserts, Beverages"/>
        <s v="North Indian, Mughlai, Desserts, Paan"/>
        <s v="Cafe, Bakery, Beverages, Desserts, Continental, Healthy Food"/>
        <s v="Bar Food, Continental, North Indian, Burger, Sandwich, Panini, Beverages"/>
        <s v="Bar Food, Fast Food, North Indian, Continental, Seafood, Italian, Chinese, Desserts"/>
        <s v="American, Continental, Fast Food, Beverages"/>
        <s v="Seafood, North Indian, Pizza, Burger, Oriental, Italian, Fast Food"/>
        <s v="Continental, North Indian, Chinese, Finger Food, Burger, Pizza, Desserts"/>
        <s v="BBQ, Mughlai, North Indian, Salad, Desserts"/>
        <s v="Iranian, Mediterranean, Afghan, Seafood, Desserts"/>
        <s v="Chinese, Japanese, Asian, Salad, Thai, Desserts, Beverages"/>
        <s v="North Indian, Mughlai, Kebab, Biryani"/>
        <s v="North Indian, Chinese, Pizza, Continental, Fast Food, Desserts, Shake, Beverages"/>
        <s v="Vietnamese, Asian, Chinese, Desserts, Beverages, Salad, Korean"/>
        <s v="Street Food, Tea, North Indian, Desserts, Mithai, Beverages"/>
        <s v="Asian, South Indian, North Indian"/>
        <s v="Asian, Modern Indian, Continental, Sushi, North Indian, Chinese, Desserts, Beverages"/>
        <s v="Cafe, Continental, Burger, Sandwich, Shake, Beverages, Desserts"/>
        <s v="Continental, Mexican, American, Italian, Desserts, Beverages"/>
        <s v="Finger Food, Healthy Food, North Indian, Asian, Sushi, Chinese, South Indian, Pizza"/>
        <s v="Finger Food, North Indian, Continental, Italian, Desserts, Beverages"/>
        <s v="Asian, Sushi, Japanese, Chinese, Desserts, Beverages"/>
        <s v="Asian, Sushi, Desserts, Chinese, Beverages"/>
        <s v="Italian, Continental, Asian, Pizza, Pasta, Desserts, Beverages"/>
        <s v="Continental, Italian, Salad, Sandwich, Pizza, Middle Eastern, Desserts"/>
        <s v="North Indian, Modern Indian, Bar Food, Seafood, South Indian, Desserts, Beverages"/>
        <s v="North Indian, Continental, Mughlai, South Indian, Modern Indian, Pasta, Pizza, Chinese"/>
        <s v="North Indian, Continental, Chinese, Fast Food, Beverages"/>
        <s v="Italian, Pizza, Pasta, Desserts, Salad"/>
        <s v="North Indian, Biryani, Oriental, Pizza, Continental"/>
        <s v="North Indian, South Indian, Continental, Italian, Desserts"/>
        <s v="Bar Food, North Indian, Mughlai, Continental, Beverages"/>
        <s v="North Indian, BBQ, Biryani, Desserts, Beverages, Mughlai"/>
        <s v="Chinese, Italian, Fast Food, North Indian, Kebab, Biryani, Continental, Beverages"/>
        <s v="BBQ, Pizza, North Indian, Pasta, Desserts, Beverages"/>
        <s v="Cafe, Coffee, Beverages, Continental, Pizza, Italian, Salad, Desserts"/>
        <s v="North Indian, Salad, Continental, Burger, Pizza, Fast Food, Asian, Bar Food"/>
        <s v="North Indian, Asian, Seafood, Chinese, Biryani, Fast Food, Desserts, Beverages"/>
        <s v="Mediterranean, European, Italian, Salad, Desserts, Beverages"/>
        <s v="Continental, Chinese, North Indian, Italian, Desserts, Asian, South Indian, Beverages"/>
        <s v="Mediterranean, Continental, Italian, Desserts, Beverages"/>
        <s v="Asian, Nepalese, Momos"/>
        <s v="North Indian, Chinese, Seafood, Fast Food, Biryani, Sichuan, Desserts, Beverages"/>
        <s v="Bar Food"/>
        <s v="Continental, North Indian, Mughlai, Kebab, Desserts"/>
        <s v="North Indian, Mughlai, Biryani, Desserts, Beverages"/>
        <s v="Chinese, North Indian, Burger, Pizza, Italian, Desserts"/>
        <s v="Continental, North Indian, Mughlai, Chinese, Finger Food, Steak, Desserts, Beverages"/>
        <s v="Hyderabadi, Biryani, North Indian, Mughlai, Chinese, Seafood, Kebab, Beverages"/>
        <s v="Kerala, Oriental, South Indian, Chinese, Seafood, Desserts, Beverages, North Indian"/>
        <s v="North Indian, Street Food, Desserts, Beverages"/>
        <s v="North Indian, Continental, American, Italian, Asian, Modern Indian, Pizza, Desserts"/>
        <s v="Kerala, Biryani, Seafood, Beverages, Ice Cream, Desserts"/>
        <s v="Asian, Continental, North Indian, Chinese, Seafood, Mexican, Bar Food, South Indian"/>
        <s v="Continental, North Indian, Asian, Pizza, Fast Food, Kebab, Desserts, Beverages"/>
        <s v="North Indian, Continental, Chinese, Fast Food"/>
        <s v="Burger, Cafe, Sandwich, Street Food, Fast Food, Pancake, Asian, Desserts"/>
        <s v="Thai, Chinese, South Indian, Continental, North Indian, Italian, Desserts, Beverages"/>
        <s v="Continental, Mangalorean"/>
        <s v="Pizza, Fast Food, Desserts, Beverages"/>
        <s v="South Indian, North Indian, Continental, Chinese, Seafood, Pasta"/>
        <s v="European, American, Italian, BBQ, Beverages, Desserts"/>
        <s v="North Indian, Chinese, Seafood, Goan, Finger Food, Continental, Desserts, Beverages"/>
        <s v="Tea, Coffee, Beverages, Shake, Fast Food, Rolls, Desserts"/>
        <s v="North Indian, Chinese, Biryani, Beverages"/>
        <s v="Chinese, Asian, Thai, Japanese"/>
        <s v="Mexican, Healthy Food, American, Salad, Fast Food, Beverages"/>
        <s v="Tea, Asian, Chinese, Continental, Italian, Fast Food, Healthy Food, Desserts"/>
        <s v="Bar Food, Chinese, North Indian, Italian, Pizza, Seafood, Desserts"/>
        <s v="European, American, North Indian, Burger, Pizza, Desserts, Beverages"/>
        <s v="South Indian, Biryani, Sandwich, Desserts, Bakery, Beverages"/>
        <s v="Burger, Wraps, Sandwich, Fast Food, Desserts, Shake, Beverages"/>
        <s v="Continental, Asian, Thai, Seafood, Italian, Beverages, Desserts"/>
        <s v="Pizza, Italian, Pasta"/>
        <s v="North Indian, Biryani, Fast Food, Desserts, Tea"/>
        <s v="Cafe, Continental, Burger, Sandwich, Pizza, Fast Food, Desserts, Beverages"/>
        <s v="Italian, Pizza, Pasta, Continental, Desserts, Steak, Seafood, Beverages"/>
        <s v="Chinese, Seafood, North Indian, Kebab, Pizza, Finger Food, Biryani, Desserts"/>
        <s v="Chinese, Thai, Sushi, Japanese, Asian, Seafood, Desserts"/>
        <s v="Asian, North Indian"/>
        <s v="Rajasthani, Gujarati, North Indian, Mithai"/>
        <s v="Italian, BBQ, Asian, North Indian, Fast Food, Beverages"/>
        <s v="Japanese, Chinese, Asian, Desserts, Beverages"/>
        <s v="Bar Food, Continental, Oriental, Asian, Pasta, North Indian, South Indian, Desserts"/>
        <s v="North Indian, Mughlai, Chinese, Street Food, Oriental, Beverages"/>
        <s v="Italian, Mediterranean, Fast Food"/>
        <s v="North Indian, Rolls, Mughlai, Seafood, Biryani, Kebab, Desserts, Beverages"/>
        <s v="European, Mexican, Desserts"/>
        <s v="Cafe, American, Italian, Modern Indian, Continental, Desserts, Beverages"/>
        <s v="Cafe, Fast Food"/>
        <s v="Chinese, Asian, Cantonese, Seafood, Tea, Desserts"/>
        <s v="North Indian, Chinese, Pasta, Pizza, Fast Food, Biryani, Desserts, Beverages"/>
        <s v="Continental, Asian, North Indian, Modern Indian"/>
        <s v="Bar Food, North Indian, Mughlai, Seafood, Chinese, Continental, Oriental, Desserts"/>
        <s v="Continental, South Indian, North Indian, Desserts, Beverages"/>
        <s v="Continental, North Indian, Chinese, Sichuan, Pizza, Asian, Finger Food, Desserts"/>
        <s v="Cafe, Fast Food, Beverages, Desserts, Bakery"/>
        <s v="North Indian, Chinese, Kebab, Mughlai, Italian, Fast Food, Desserts, Bar Food"/>
        <s v="Chinese, North Indian, Mughlai, Finger Food, Seafood"/>
        <s v="Italian, Pizza, Mediterranean, Continental, European, Beverages, Desserts"/>
        <s v="Bar Food, Continental"/>
        <s v="Asian, Chinese, Desserts, Beverages, Afghan"/>
        <s v="North Indian, Chinese, Continental, South Indian, Oriental, Italian, Kebab"/>
        <s v="Bar Food, Coffee, Beverages, Desserts"/>
        <s v="Modern Indian, Continental, Asian"/>
        <s v="Japanese, Sushi, Asian, Desserts, Thai, Korean, Cantonese, Vietnamese"/>
        <s v="Pizza, Continental, Sushi, Asian, South Indian, Pasta, Desserts"/>
        <s v="Asian, Chinese, Thai, Beverages, Desserts"/>
        <s v="North Indian, South Indian"/>
        <s v="North Indian, Pizza, Italian, Bar Food, Continental, Asian, Desserts"/>
        <s v="Gujarati, North Indian, Rajasthani"/>
        <s v="North Indian, South Indian, Chinese, Thai, Italian, Burger, Sandwich, Beverages"/>
        <s v="Continental, Asian, North Indian, South Indian, BBQ, Bar Food, Desserts, Cafe"/>
        <s v="North Indian, Chinese, Street Food, Kebab, Desserts, Beverages"/>
        <s v="North Indian, Kebab, Beverages, Seafood, Desserts"/>
        <s v="North Indian, Italian, Continental, Asian, Chinese, Desserts, Beverages"/>
        <s v="Continental, North Indian, European, Asian, Desserts, Beverages"/>
        <s v="Burger, Continental, Fast Food, Desserts, Mexican, Cafe, Finger Food, Sandwich"/>
        <s v="Brazilian, Steak, Salad, Finger Food, Desserts, Coffee, Beverages"/>
        <s v="BBQ, Turkish, Kebab, Lebanese, Desserts"/>
        <s v="North Indian, Momos, Fast Food, Wraps, Beverages"/>
        <s v="Mexican, Beverages"/>
        <s v="North Indian, Continental, Italian, Chinese, Asian, American"/>
        <s v="Continental, Chinese, Asian, North Indian, Fast Food, Street Food, Desserts, Beverages"/>
        <s v="Bar Food, Continental, Italian, Wraps, Salad, Middle Eastern, Pizza"/>
        <s v="North Indian, Chinese, Kebab, Mughlai, Biryani, Beverages"/>
        <s v="South Indian, Beverages"/>
        <s v="Chinese, Salad, North Indian, Oriental, Mexican, Italian, Continental, Beverages"/>
        <s v="Continental, North Indian, Beverages, Asian, Bar Food"/>
        <s v="North Indian, Mughlai, Biryani, Kebab, Beverages"/>
        <s v="North Indian, Asian, Italian, Fast Food"/>
        <s v="Continental, Pizza, Mexican, Burger, Beverages"/>
        <s v="Bar Food, North Indian, Seafood, Chinese, Pizza, Italian, Desserts"/>
        <s v="Asian, Sushi, Thai"/>
        <s v="Cafe, Coffee, Desserts, Asian, Pizza, Tea, Beverages, Pasta"/>
        <s v="North Indian, Italian, Continental, Chinese, Asian, Desserts"/>
        <s v="Seafood, Mangalorean, Goan, South Indian, North Indian, Chinese, Desserts, Beverages"/>
        <s v="Cafe, Chinese, Italian, Sichuan"/>
        <s v="Cafe, Continental, Burger, Italian, Desserts, Beverages, Coffee"/>
        <s v="Finger Food, Continental"/>
        <s v="North Indian, Chinese, Italian, Continental, Pasta, Desserts, Beverages"/>
        <s v="Cafe, Coffee, Beverages, Fast Food, Sandwich, Burger"/>
        <s v="Asian, Italian, Bakery, Desserts, Beverages, Cafe, Chinese, Ice Cream"/>
        <s v="Japanese, Sushi, Thai, Asian"/>
        <s v="Italian, Pizza, Pasta"/>
        <s v="Chinese, Italian, Continental, North Indian, Seafood, Pizza, Pasta, Fast Food"/>
        <s v="South Indian, Chinese, Salad, Continental, Asian, Biryani, Seafood, Pasta"/>
        <s v="American, Mexican, Italian, Steak, Seafood"/>
        <s v="Asian, Chinese, Sushi, Desserts"/>
        <s v="Pizza, North Indian, Continental, Pasta, Asian, Cafe, Beverages, Desserts"/>
        <s v="Italian, Pizza, Pasta, Ice Cream, Desserts, Beverages"/>
        <s v="Vietnamese, Asian, Desserts"/>
        <s v="American, Burger, Pizza, Continental, Bar Food, Desserts, Beverages"/>
        <s v="Italian, Asian, Chinese, Sushi, Burger, Fast Food, Desserts, Beverages"/>
        <s v="North Indian, Burger, Biryani, Pizza, Chinese, Mexican, Fast Food, Rolls"/>
        <s v="Thai, Asian, Chinese, Desserts, Beverages"/>
        <s v="North Indian, Continental, Asian, Pizza, Chinese, Desserts, Shake, Beverages"/>
        <s v="North Indian, Mughlai, Biryani, Beverages"/>
        <s v="Asian, Chinese, Thai, Japanese, Peruvian"/>
        <s v="North Indian, Continental, Fast Food, Oriental, Finger Food, Biryani, Beverages"/>
        <s v="Middle Eastern, European, Pizza, Finger Food, Desserts, Beverages"/>
        <s v="North Indian, Continental, Italian, European, Asian, Beverages, Desserts"/>
        <s v="Finger Food, North Indian, Continental, Italian, Fast Food, Desserts"/>
        <s v="North Indian, Continental, Asian, Chinese, Desserts, Beverages"/>
        <s v="Goan, Chinese, Continental, Seafood, Pizza, Desserts, Beverages"/>
        <s v="North Indian, Bar Food, Continental, Chinese, Biryani, Pizza, Momos, Beverages"/>
        <s v="North Indian, Continental, Chinese, Italian, Oriental, Thai, Biryani"/>
        <s v="Cafe, Coffee, Sandwich, Fast Food, Desserts, Tea, Beverages"/>
        <s v="Chinese, Continental"/>
        <s v="Pizza, Pasta, Italian, Continental, Desserts, Beverages"/>
        <s v="Asian, Oriental, Chinese, Thai, Desserts, Beverages"/>
        <s v="Asian, North Indian, Chinese, Thai, Beverages"/>
        <s v="Continental, Pizza, Burger, Fast Food, Biryani, Desserts, Bar Food, Beverages"/>
        <s v="Pizza, Italian, Salad, Bakery, Coffee, Beverages, Pasta, Cafe"/>
        <s v="North Indian, Biryani, Mughlai, Desserts"/>
        <s v="Continental, Asian, North Indian, Pizza, Burger"/>
        <s v="Biryani, North Indian, South Indian, Hyderabadi"/>
        <s v="Cafe, Coffee, Chinese, Continental, Modern Indian, Pasta, Fast Food, Desserts"/>
        <s v="North Indian, Continental, Oriental, Mughlai, Andhra, European, Beverages, Desserts"/>
        <s v="Bakery, Sandwich, Desserts"/>
        <s v="Burger, Healthy Food, Portuguese, Desserts"/>
        <s v="Continental, North Indian, Chinese, Italian, Asian, Beverages"/>
        <s v="Modern Indian, North Indian, Continental, Biryani, Bar Food, Seafood, Desserts, Beverages"/>
        <s v="Chinese, North Indian, Oriental, Mughlai, Biryani"/>
        <s v="North Indian, Asian, Italian, Pizza, Desserts"/>
        <s v="North Indian, BBQ, Biryani, Kebab, Continental, Chinese, Beverages, Desserts"/>
        <s v="Chinese, Oriental, North Indian, Mughlai, Biryani, Seafood, Desserts"/>
        <s v="American, Continental, Burger, Pasta, Steak, Beverages, Desserts"/>
        <s v="Bakery, Cafe, Italian, Continental, Fast Food, Beverages, Desserts"/>
        <s v="Andhra, North Indian, Mughlai, Chinese, Biryani, Ice Cream, Desserts, Beverages"/>
        <s v="Asian, Chinese, Seafood, Salad, Desserts"/>
        <s v="Bar Food, Chinese, North Indian"/>
        <s v="North Indian, Chinese, Street Food, Desserts, Beverages"/>
        <s v="Cafe, Coffee, Continental, Fast Food, Salad, Chinese, Desserts, Beverages"/>
        <s v="Cafe, Coffee, Japanese, Tea, Beverages"/>
        <s v="North Indian, Asian, Fast Food, Continental, Italian, Desserts, Beverages"/>
        <s v="Pasta, Continental, Asian, Italian, Desserts"/>
        <s v="Parsi, North Indian, Street Food, Desserts, Beverages"/>
        <s v="Cafe, Bakery, Coffee, Desserts"/>
        <s v="Cafe, Continental, Mexican, Italian, Fast Food, Desserts, Beverages"/>
        <s v="North Indian, Mughlai, Fast Food, Biryani, Desserts"/>
        <s v="Andhra, Asian"/>
        <s v="Burger, Beverages, Continental, Pasta, Chinese, Sandwich, Cafe, Desserts"/>
        <s v="Arabian, North Indian, Biryani, Mandi, Desserts"/>
        <s v="Cafe, Coffee, Pasta, Burger, Continental, Pancake"/>
        <s v="Continental, North Indian, Salad, Desserts"/>
        <s v="North Indian, Lucknowi, Mughlai, Biryani, Fast Food, Desserts"/>
        <s v="Mangalorean, South Indian, Salad, Desserts"/>
        <s v="North Indian, Seafood, Continental, Asian, Chinese, Desserts, Beverages"/>
        <s v="Cafe, Coffee, French, Desserts, Beverages"/>
        <s v="Japanese, Rolls, Beverages"/>
        <s v="BBQ, Arabian, Continental, North Indian, Middle Eastern, Chinese, Beverages"/>
        <s v="North Indian, Rajasthani"/>
        <s v="Pizza, Continental, Burger, Seafood, Kerala, Finger Food, Beverages"/>
        <s v="Korean, Japanese"/>
        <s v="Asian, Sushi, Japanese, Chinese"/>
        <s v="Arabian, North Indian, Mughlai, Shawarma, Fast Food, Mandi, Desserts, Beverages"/>
        <s v="Italian, North Indian, Mediterranean, Pizza, Continental, Asian, Coffee"/>
        <s v="Cafe, Tea, Beverages, Bakery, Continental, Pasta, Salad, Fast Food"/>
        <s v="Continental, Italian, Pizza, Sandwich, Desserts, Shake, Beverages"/>
        <s v="Pizza, Pasta, Asian, Salad, Desserts, Sushi, Beverages, Burger"/>
        <s v="Italian, Pizza, Pasta, Continental, Desserts, Healthy Food, Beverages"/>
        <s v="South Indian, Andhra, Seafood, Biryani, Continental"/>
        <s v="Continental, North Indian, Asian, Beverages"/>
        <s v="Asian, Chinese"/>
        <s v="Sushi, Japanese, Korean, Asian, Beverages"/>
        <s v="Cafe, American, Burger, Healthy Food, Salad, Fast Food, Desserts, Beverages"/>
        <s v="Burger, Italian, Desserts, Continental, American, Fast Food, Beverages"/>
        <s v="Bakery, Desserts, Coffee, Shake"/>
        <s v="Japanese, Asian, Rolls, Sushi, Salad, Tea, Beverages"/>
        <s v="Continental, Italian, South Indian, Fast Food, Beverages"/>
        <s v="Bar Food, South Indian, Asian, European, Italian, North Indian, Desserts, Beverages"/>
        <s v="Italian, Seafood, Chinese, Asian, North Indian, BBQ, Desserts, Beverages"/>
        <s v="North Indian, Chinese, Desserts, Beverages"/>
        <s v="North Indian, Continental, Asian, Italian, Pizza, Sushi, Burger, Desserts"/>
        <s v="Bubble Tea, Burger, Beverages, Tea, Fast Food, Street Food, Momos, Shake"/>
        <s v="Continental, Italian, North Indian, Asian, Pizza, Desserts, Coffee, Beverages"/>
        <s v="North Indian, Kebab, Chinese, Continental, Mughlai, Seafood, Bar Food, Beverages"/>
        <s v="Thai, Oriental, Japanese, Asian, Desserts, Beverages"/>
        <s v="North Indian, Chinese, Beverages"/>
        <s v="North Indian, Chinese, Mughlai, BBQ, Seafood, Fast Food, Biryani, Beverages"/>
        <s v="American, Italian, Pasta, Steak, Chinese, Momos, Bubble Tea, Beverages"/>
        <s v="Beverages, American, Cafe, Continental, European, Pasta, Salad"/>
        <s v="Finger Food, Asian, Chinese, Pizza, North Indian, Fast Food"/>
        <s v="South Indian"/>
        <s v="Cafe, Continental, Fast Food, Beverages"/>
        <s v="North Indian, Chinese, Continental, Biryani, Kebab, Desserts"/>
        <s v="Salad, Seafood, Kebab, Pizza, Chinese, North Indian, Biryani, Desserts"/>
        <s v="Cafe, Italian, Continental, Desserts, Beverages, Shake"/>
        <s v="Continental, North Indian, Chinese, Sandwich, Fast Food, Desserts, Beverages"/>
        <s v="North Indian, Biryani, Kebab, South Indian, Mughlai, Chinese, Seafood"/>
        <s v="North Indian, Biryani, Chinese, Asian, Continental, Pizza, Italian, Mexican"/>
        <s v="Continental, Modern Indian, South Indian"/>
        <s v="Momos, North Indian, Chinese, Seafood, Shake, Beverages"/>
        <s v="Seafood, Mangalorean, South Indian, North Indian, Continental, Desserts, Beverages"/>
        <s v="Chinese, North Indian, Mughlai, Biryani, Asian, Japanese, Sushi, Beverages"/>
        <s v="Bar Food, South Indian, North Indian"/>
        <s v="Asian, Chinese, Thai, Sushi"/>
        <s v="North Indian, Oriental"/>
        <s v="Biryani, North Indian, Kebab, Chinese, Street Food"/>
        <s v="Kerala"/>
        <s v="Continental, Mexican, Italian, Fast Food, North Indian, Irish, Desserts, Beverages"/>
        <s v="North Indian, Salad, Fast Food, Chinese, Seafood, Pizza, Italian, Bar Food"/>
        <s v="Asian, Continental, North Indian, Malaysian, Italian, Desserts"/>
        <s v="North Indian, South Indian, Seafood, Desserts, Beverages"/>
        <s v="Continental, North Indian, Beverages"/>
        <s v="North Indian, Biryani, South Indian, Thai, Seafood, Desserts, Beverages"/>
        <s v="Biryani, Chinese, Kebab"/>
        <s v="North Indian, Mughlai, Kebab, Kashmiri, Seafood, Biryani, Grilled Chicken, Bar Food"/>
        <s v="North Indian, Biryani, Chinese, Sandwich, Burger, Pasta, Fast Food, Beverages"/>
        <s v="Sushi, Bar Food, Pizza, Desserts, Beverages"/>
        <s v="South Indian, North Indian, Continental, Pizza, Asian, Chinese, Seafood"/>
        <s v="Modern Indian, Continental, BBQ"/>
        <s v="Biryani, Kebab, North Indian, Rolls, Chinese, Desserts"/>
        <s v="North Indian, Chinese, South Indian, Asian, Pasta, Street Food, Fast Food, Desserts"/>
        <s v="Burger, Fast Food, Rolls"/>
        <s v="French, Pizza, Bakery, Salad, Desserts"/>
        <s v="North Indian, Chinese, Biryani"/>
        <s v="North Indian, Street Food, Ice Cream, Mithai, Desserts"/>
        <s v="Cafe, Continental, Italian, Burger, North Indian, Salad, Shake, Beverages"/>
        <s v="Asian, Mediterranean, Chinese, Desserts"/>
        <s v="Japanese, Korean"/>
        <s v="Continental, Italian, Chinese, North Indian, Pizza, Beverages"/>
        <s v="North Indian, Chinese, Biryani, Street Food, Desserts, Beverages"/>
        <s v="South Indian, North Indian, Fast Food, Oriental"/>
        <s v="Cafe, Continental, Italian, Beverages"/>
        <s v="North Indian, European, Asian"/>
        <s v="Continental, North Indian, Italian, Beverages"/>
        <s v="Asian, Japanese, Chinese, Salad, Desserts, Beverages"/>
        <s v="Continental, Chinese, Modern Indian, Beverages"/>
        <s v="North Indian, Mughlai, Afghan, Biryani, Desserts, Beverages"/>
        <s v="North Indian, Chinese, Mughlai, Biryani, Beverages"/>
        <s v="Cafe, Continental, Chinese, Mexican, Fast Food, Tea, Beverages, Desserts"/>
        <s v="Chinese, Asian"/>
        <s v="Mangalorean, Seafood, North Indian, Asian, Chinese, South Indian, Desserts, Beverages"/>
        <s v="Chinese, Sushi, Seafood, Asian, Japanese, Beverages"/>
        <s v="Thai, Asian, Seafood, Desserts"/>
        <s v="Biryani, South Indian"/>
        <s v="Korean, Japanese, Sushi, Salad, Desserts, Tea, Beverages"/>
        <s v="Pizza, Pasta, Sandwich, Fast Food, Desserts, Beverages"/>
        <s v="Asian, Chinese, Sichuan, Seafood, Desserts"/>
        <s v="Chinese, Fast Food, Seafood, Continental, North Indian, Modern Indian, Biryani, Desserts"/>
        <s v="Continental, Italian, Beverages"/>
        <s v="Bar Food, North Indian, Mughlai, Chinese, Oriental, Pasta, Desserts, Beverages"/>
        <s v="North Indian, Beverages"/>
        <s v="Mediterranean, Italian, Mexican, Fast Food, Desserts"/>
        <s v="Finger Food, North Indian, Chinese, Burger, Seafood, Desserts"/>
        <s v="North Indian, Mediterranean, European"/>
        <s v="Continental, Bar Food, North Indian, Italian, Chinese, Mughlai, Desserts, Beverages"/>
        <s v="North Indian, Biryani, Seafood, Beverages, Desserts"/>
        <s v="Biryani, North Indian, Chinese, Mughlai, Seafood, Beverages, Desserts"/>
        <s v="Salad, Healthy Food, Sandwich, Coffee, Beverages, Juices"/>
        <s v="Burmese, Asian"/>
        <s v="Irish, Italian, Beverages, Desserts"/>
        <s v="Biryani, Andhra, North Indian, Seafood"/>
        <s v="North Indian, Kebab, Seafood"/>
        <s v="North Indian, Biryani, Chinese, Mughlai, Fast Food, Momos, Desserts, Beverages"/>
        <s v="Desserts, Bakery, Pasta, Street Food"/>
        <s v="Chinese, North Indian, Pizza, Biryani, Desserts, Beverages, Continental"/>
        <s v="Andhra, Biryani, Chinese, North Indian, Seafood, South Indian, Sichuan"/>
        <s v="North Indian, Fast Food"/>
        <s v="North Indian, Italian, Continental, Mexican, Pizza, Fast Food, Desserts, Beverages"/>
        <s v="Biryani, Kebab, Chinese, North Indian, Arabian, South Indian, Shawarma, Desserts"/>
        <s v="Chinese, Continental, Pizza, Pasta, Desserts"/>
        <s v="Finger Food, North Indian, Continental, Italian, Chinese, Beverages, Desserts"/>
        <s v="Chinese, Korean, Japanese, Asian, Desserts, Beverages"/>
        <s v="Chinese, Seafood, Thai, Rolls, Momos, Malaysian"/>
        <s v="North Indian, Chinese, Street Food"/>
        <s v="Cafe, Coffee, Desserts, Beverages"/>
        <s v="Continental, Fast Food, Bar Food, North Indian, Italian, Beverages"/>
        <s v="Andhra, Biryani, North Indian, Chinese, Desserts, Ice Cream, Beverages"/>
        <s v="North Indian, Salad, Sandwich, Fast Food, Italian, Oriental, Desserts, Beverages"/>
        <s v="Cafe, Coffee, Beverages, Shake, Panini, Italian, Desserts"/>
        <s v="North Indian, Continental, Asian, Fast Food, South Indian, Desserts, Waffle"/>
        <s v="Continental, Mexican, Italian, Chinese, North Indian, Oriental, Burger, Desserts"/>
        <s v="North Indian, South Indian, Continental, Chinese"/>
        <s v="Coffee, Shake, Beverages, Momos, Sandwich, Pizza, Fast Food, Street Food"/>
        <s v="Continental, Pasta, Salad, Desserts, Beverages"/>
      </sharedItems>
    </cacheField>
    <cacheField name="Price_For_Two" numFmtId="0">
      <sharedItems containsSemiMixedTypes="0" containsString="0" containsNumber="1" containsInteger="1" minValue="200" maxValue="5000"/>
    </cacheField>
    <cacheField name="Location" numFmtId="0">
      <sharedItems count="125">
        <s v=" UB City, Bangalore"/>
        <s v=" Lavelle Road, Bangalore"/>
        <s v=" Koramangala 7th Block, Bangalore"/>
        <s v=" Cunningham Road, Bangalore"/>
        <s v=" Forum Rex Walk, Bangalore"/>
        <s v=" Church Street, Bangalore"/>
        <s v=" Indiranagar, Bangalore"/>
        <s v=" The Chancery Pavilion, Residency Road, Bangalore"/>
        <s v=" Koramangala 5th Block, Bangalore"/>
        <s v=" Chanapatna, Bangalore"/>
        <s v=" Marathahalli, Bangalore"/>
        <s v=" St. Marks Road, Bangalore"/>
        <s v=" Hennur, Bangalore"/>
        <s v=" Garuda Mall, Magrath Road, Bangalore"/>
        <s v=" Varthur Main Road, Whitefield, Bangalore"/>
        <s v=" MG Road, Bangalore"/>
        <s v=" The Leela Palace, Old Airport Road, Bangalore"/>
        <s v=" Malleshwaram, Bangalore"/>
        <s v=" Sarjapur Road, Bangalore"/>
        <s v=" Gilly's Redefined, Koramangala 4th Block, Bangalore"/>
        <s v=" Seegehalli, Bangalore"/>
        <s v=" Brigade Road, Bangalore"/>
        <s v=" Jayanagar, Bangalore"/>
        <s v=" Building 105, Koramangala 5th Block, Bangalore"/>
        <s v=" Koramangala 6th Block, Bangalore"/>
        <s v=" JP Nagar, Bangalore"/>
        <s v=" Whitefield, Bangalore"/>
        <s v=" Shanti Nagar, Bangalore"/>
        <s v=" Hilton Bengaluru Embassy Manyata Business Park, Bangalore"/>
        <s v=" Richmond Road, Bangalore"/>
        <s v=" RMZ Azure, Bangalore"/>
        <s v=" Bannerghatta Road, Bangalore"/>
        <s v=" Hilton Bangalore Embassy GolfLinks, Domlur, Bangalore"/>
        <s v=" Bellandur, Bangalore"/>
        <s v=" Sheraton Grand Bangalore, Brigade Gateway, Bangalore"/>
        <s v=" BTM, Bangalore"/>
        <s v=" Bommanahalli, Bangalore"/>
        <s v=" Kadubeesanahalli, Bangalore"/>
        <s v=" HSR, Bangalore"/>
        <s v=" Kalyan Nagar, Bangalore"/>
        <s v=" Brookefield, Bangalore"/>
        <s v=" Nexus Shantiniketan, Whitefield, Bangalore"/>
        <s v=" JW Marriott Bengaluru, Lavelle Road, Bangalore"/>
        <s v=" Yelahanka, Bangalore"/>
        <s v=" KR Puram, Bangalore"/>
        <s v=" The Den, Whitefield, Bangalore"/>
        <s v=" 1 Sobha, Bangalore"/>
        <s v=" Radisson Bangalore City Centre, Ulsoor, Bangalore"/>
        <s v=" Mahadevapura, Bangalore"/>
        <s v=" Sahakara Nagar, Bangalore"/>
        <s v=" New BEL Road, Bangalore"/>
        <s v=" Bhartiya Mall of Bengaluru, Bangalore"/>
        <s v=" Old Airport Road, Bangalore"/>
        <s v=" Majestic, Bangalore"/>
        <s v=" Hebbal, Bangalore"/>
        <s v=" Koramangala 8th Block, Bangalore"/>
        <s v=" 1 MG Road Mall, MG Road, Bangalore"/>
        <s v=" Phoenix Marketcity Bangalore, Whitefield, Bangalore"/>
        <s v=" Koramangala 4th Block, Bangalore"/>
        <s v=" Barton Centre, Bangalore"/>
        <s v=" Lulu Mall, Bangalore"/>
        <s v=" Mantri Square, Malleshwaram, Bangalore"/>
        <s v=" World Trade Center, Bangalore"/>
        <s v=" Phoenix Mall of Asia, Hebbal, Bengaluru, Bangalore"/>
        <s v=" RMZ Ecoworld, Bellandur, Bangalore"/>
        <s v=" Orion Mall, Malleshwaram, Bangalore"/>
        <s v=" Eva Mall, Brigade Road, Bangalore"/>
        <s v=" Rajarajeshwari Nagar, Bangalore"/>
        <s v=" Banashankari, Bangalore"/>
        <s v=" Forum Falcon City Mall, Kanakapura Roaad, Bangalore"/>
        <s v=" Radisson Blu, Marathahalli, Bangalore"/>
        <s v=" ITPL Main Road, Whitefield, Bangalore"/>
        <s v=" Livin Hub Hotel, Bangalore"/>
        <s v=" Craftworks, Bangalore"/>
        <s v=" Renaissance Hotel, Race Course Road, Bangalore"/>
        <s v=" Kumaraswamy Layout, Bangalore"/>
        <s v=" Basaveshwara Nagar, Bangalore"/>
        <s v=" Nagarbhavi, Bangalore"/>
        <s v=" Esteem Mall, Hebbal, Bangalore"/>
        <s v=" Conrad Bengaluru, Ulsoor, Bangalore"/>
        <s v=" Nexus, Koramangala, Bangalore"/>
        <s v=" Koramangala 1st Block, Bangalore"/>
        <s v=" DoubleTree by Hilton, Whitefield, Bengaluru, Bangalore"/>
        <s v=" Sheraton Grand Bengaluru, Whitefield, Bangalore"/>
        <s v=" Embassy Manyata Business Park,  Nagawara , Bangalore"/>
        <s v=" Electronic City, Bangalore"/>
        <s v=" Royal Meenakshi Mall, Bannerghatta Road, Bangalore"/>
        <s v=" Goldfinch Hotel, Seshadripuram, Bangalore"/>
        <s v=" Navarathna Agrahara International Airport, Bangalore"/>
        <s v=" DoubleTree Suites By Hilton, Sarjapur, Bangalore"/>
        <s v=" Koramangala 3rd Block, Bangalore"/>
        <s v=" Hotel Country Inn, Bangalore"/>
        <s v=" Holiday Inn, Race Course Road, Bangalore., Bangalore"/>
        <s v=" HBR Layout, Bangalore"/>
        <s v=" Ibis Hebbal, Bangalore"/>
        <s v=" Ulsoor, Bangalore"/>
        <s v=" Domlur, Bangalore"/>
        <s v=" Jakkur, Bangalore"/>
        <s v=" Nagawara, Bangalore"/>
        <s v=" The President Hotel, Jayanagar, Bangalore"/>
        <s v=" Kammanahalli, Bangalore"/>
        <s v=" RMZ Infinity, Old Madras Road, Bangalore"/>
        <s v=" Divyasree Technopark, Bangalore"/>
        <s v=" Courtyard by Marriott, Bellandur, Bangalore"/>
        <s v=" Forum Neighbourhood Mall, Whitefield, Bangalore"/>
        <s v=" Richmond Town, Bangalore"/>
        <s v=" Residency Road, Bangalore"/>
        <s v=" The Leela Bhartiya City, Bengaluru, Bangalore"/>
        <s v=" Sankey Road, Bangalore"/>
        <s v=" Royal Orchid Central, MG Road, Bangalore"/>
        <s v=" Kanakapura Road, Bangalore"/>
        <s v=" RT Nagar, Bangalore"/>
        <s v=" The Paul Bangalore, Domlur, Bangalore"/>
        <s v=" Ascendas Park Square, Whitefield, Bangalore"/>
        <s v=" VR Bengaluru, Whitefield, Bangalore"/>
        <s v=" Vega City, Bannerghatta Road, Bangalore"/>
        <s v=" The Ritz-Carlton, Bangalore, Bangalore"/>
        <s v=" BluPetal Hotel, Koramangala, Bangalore"/>
        <s v=" The Oberoi, Bengaluru, Bangalore"/>
        <s v=" Hotel Southern Star, Lavelle Road, Bangalore"/>
        <s v=" ITC Gardenia, Bangalore"/>
        <s v=" Shubh Enclave, Bangalore"/>
        <s v=" Basavanagudi, Bangalore"/>
        <s v=" Aloft Bengaluru Cessna Business Park, Kadubeesanahalli, Bangalore"/>
        <s v=" Citrine Hotel, Seshadripuram, Bangalore"/>
      </sharedItems>
    </cacheField>
    <cacheField name="Link" numFmtId="0">
      <sharedItems/>
    </cacheField>
    <cacheField name="Timing" numFmtId="0">
      <sharedItems/>
    </cacheField>
    <cacheField name="Dining_Review" numFmtId="0">
      <sharedItems/>
    </cacheField>
    <cacheField name="Dining_Rating" numFmtId="0">
      <sharedItems containsSemiMixedTypes="0" containsString="0" containsNumber="1" minValue="0" maxValue="4.9000000000000004"/>
    </cacheField>
    <cacheField name="Delivery_Rating" numFmtId="0">
      <sharedItems containsSemiMixedTypes="0" containsString="0" containsNumber="1" minValue="0" maxValue="4.7"/>
    </cacheField>
    <cacheField name="Delivery_Review" numFmtId="0">
      <sharedItems/>
    </cacheField>
    <cacheField name="Price per Person" numFmtId="0">
      <sharedItems containsSemiMixedTypes="0" containsString="0" containsNumber="1" containsInteger="1" minValue="100" maxValue="2500"/>
    </cacheField>
    <cacheField name="Rating Category" numFmtId="0">
      <sharedItems count="4">
        <s v="Excellent"/>
        <s v="Good"/>
        <s v="Below Average"/>
        <s v="Average"/>
      </sharedItems>
    </cacheField>
    <cacheField name="Review Count" numFmtId="0">
      <sharedItems containsSemiMixedTypes="0" containsString="0" containsNumber="1" containsInteger="1" minValue="0" maxValue="102981" count="466">
        <n v="819"/>
        <n v="579"/>
        <n v="1229"/>
        <n v="231"/>
        <n v="207"/>
        <n v="1272"/>
        <n v="57"/>
        <n v="2991"/>
        <n v="181"/>
        <n v="3862"/>
        <n v="492"/>
        <n v="0"/>
        <n v="2356"/>
        <n v="9676"/>
        <n v="505"/>
        <n v="8503"/>
        <n v="346"/>
        <n v="3773"/>
        <n v="4494"/>
        <n v="32751"/>
        <n v="1202"/>
        <n v="3605"/>
        <n v="10973"/>
        <n v="4638"/>
        <n v="1168"/>
        <n v="217"/>
        <n v="65200"/>
        <n v="56"/>
        <n v="2136"/>
        <n v="3638"/>
        <n v="143"/>
        <n v="128"/>
        <n v="4319"/>
        <n v="566"/>
        <n v="5059"/>
        <n v="151"/>
        <n v="3964"/>
        <n v="291"/>
        <n v="15216"/>
        <n v="95"/>
        <n v="21286"/>
        <n v="6605"/>
        <n v="244"/>
        <n v="137"/>
        <n v="4987"/>
        <n v="10054"/>
        <n v="512"/>
        <n v="4944"/>
        <n v="14000"/>
        <n v="1109"/>
        <n v="292"/>
        <n v="4522"/>
        <n v="2273"/>
        <n v="3966"/>
        <n v="4530"/>
        <n v="1483"/>
        <n v="794"/>
        <n v="715"/>
        <n v="6687"/>
        <n v="6642"/>
        <n v="7901"/>
        <n v="592"/>
        <n v="12608"/>
        <n v="350"/>
        <n v="2938"/>
        <n v="211"/>
        <n v="8343"/>
        <n v="341"/>
        <n v="17573"/>
        <n v="77"/>
        <n v="3664"/>
        <n v="11811"/>
        <n v="2599"/>
        <n v="979"/>
        <n v="5979"/>
        <n v="5798"/>
        <n v="76"/>
        <n v="12585"/>
        <n v="7629"/>
        <n v="660"/>
        <n v="17699"/>
        <n v="3489"/>
        <n v="1440"/>
        <n v="1989"/>
        <n v="6869"/>
        <n v="8461"/>
        <n v="8608"/>
        <n v="18408"/>
        <n v="2008"/>
        <n v="18112"/>
        <n v="6395"/>
        <n v="6324"/>
        <n v="3617"/>
        <n v="13788"/>
        <n v="21584"/>
        <n v="4376"/>
        <n v="449"/>
        <n v="6848"/>
        <n v="3132"/>
        <n v="2395"/>
        <n v="1319"/>
        <n v="6738"/>
        <n v="6643"/>
        <n v="1261"/>
        <n v="1164"/>
        <n v="796"/>
        <n v="1678"/>
        <n v="6164"/>
        <n v="163"/>
        <n v="1241"/>
        <n v="2987"/>
        <n v="12071"/>
        <n v="1839"/>
        <n v="2523"/>
        <n v="2078"/>
        <n v="839"/>
        <n v="1049"/>
        <n v="8334"/>
        <n v="410"/>
        <n v="2906"/>
        <n v="7222"/>
        <n v="269"/>
        <n v="3051"/>
        <n v="310"/>
        <n v="1199"/>
        <n v="1105"/>
        <n v="1892"/>
        <n v="511"/>
        <n v="4681"/>
        <n v="2884"/>
        <n v="20200"/>
        <n v="3700"/>
        <n v="5600"/>
        <n v="8289"/>
        <n v="1171"/>
        <n v="8869"/>
        <n v="3378"/>
        <n v="2432"/>
        <n v="1138"/>
        <n v="11310"/>
        <n v="813"/>
        <n v="6256"/>
        <n v="478"/>
        <n v="645"/>
        <n v="1358"/>
        <n v="19123"/>
        <n v="585"/>
        <n v="5018"/>
        <n v="12297"/>
        <n v="580"/>
        <n v="239"/>
        <n v="17536"/>
        <n v="9619"/>
        <n v="4023"/>
        <n v="880"/>
        <n v="4784"/>
        <n v="1387"/>
        <n v="462"/>
        <n v="329"/>
        <n v="9643"/>
        <n v="433"/>
        <n v="2654"/>
        <n v="6890"/>
        <n v="7939"/>
        <n v="16916"/>
        <n v="11529"/>
        <n v="3575"/>
        <n v="3778"/>
        <n v="6477"/>
        <n v="168"/>
        <n v="5523"/>
        <n v="1969"/>
        <n v="297"/>
        <n v="790"/>
        <n v="9892"/>
        <n v="1769"/>
        <n v="3297"/>
        <n v="1624"/>
        <n v="1850"/>
        <n v="7449"/>
        <n v="1479"/>
        <n v="11396"/>
        <n v="1925"/>
        <n v="4410"/>
        <n v="12253"/>
        <n v="142"/>
        <n v="369"/>
        <n v="11633"/>
        <n v="6702"/>
        <n v="927"/>
        <n v="389"/>
        <n v="8652"/>
        <n v="3584"/>
        <n v="3656"/>
        <n v="9681"/>
        <n v="4594"/>
        <n v="2255"/>
        <n v="849"/>
        <n v="7366"/>
        <n v="916"/>
        <n v="215"/>
        <n v="7095"/>
        <n v="1696"/>
        <n v="5306"/>
        <n v="2639"/>
        <n v="954"/>
        <n v="3539"/>
        <n v="201"/>
        <n v="3106"/>
        <n v="7855"/>
        <n v="8202"/>
        <n v="2817"/>
        <n v="13302"/>
        <n v="68"/>
        <n v="4796"/>
        <n v="5797"/>
        <n v="5132"/>
        <n v="1039"/>
        <n v="3972"/>
        <n v="106"/>
        <n v="3338"/>
        <n v="5311"/>
        <n v="4570"/>
        <n v="910"/>
        <n v="881"/>
        <n v="321"/>
        <n v="785"/>
        <n v="4970"/>
        <n v="2670"/>
        <n v="1522"/>
        <n v="1446"/>
        <n v="718"/>
        <n v="5291"/>
        <n v="75"/>
        <n v="3161"/>
        <n v="1145"/>
        <n v="695"/>
        <n v="4078"/>
        <n v="1631"/>
        <n v="120"/>
        <n v="133"/>
        <n v="1192"/>
        <n v="1496"/>
        <n v="420"/>
        <n v="841"/>
        <n v="3413"/>
        <n v="2554"/>
        <n v="32"/>
        <n v="746"/>
        <n v="1191"/>
        <n v="7"/>
        <n v="4094"/>
        <n v="1922"/>
        <n v="955"/>
        <n v="800"/>
        <n v="2079"/>
        <n v="7513"/>
        <n v="860"/>
        <n v="2958"/>
        <n v="11545"/>
        <n v="309"/>
        <n v="1146"/>
        <n v="125"/>
        <n v="285"/>
        <n v="393"/>
        <n v="3912"/>
        <n v="554"/>
        <n v="1968"/>
        <n v="1527"/>
        <n v="2571"/>
        <n v="4040"/>
        <n v="7626"/>
        <n v="295"/>
        <n v="2638"/>
        <n v="845"/>
        <n v="4207"/>
        <n v="1148"/>
        <n v="48"/>
        <n v="5730"/>
        <n v="402"/>
        <n v="221"/>
        <n v="1632"/>
        <n v="394"/>
        <n v="339"/>
        <n v="4349"/>
        <n v="4273"/>
        <n v="12242"/>
        <n v="1212"/>
        <n v="313"/>
        <n v="3532"/>
        <n v="118"/>
        <n v="1732"/>
        <n v="79"/>
        <n v="2049"/>
        <n v="375"/>
        <n v="4298"/>
        <n v="3944"/>
        <n v="226"/>
        <n v="475"/>
        <n v="631"/>
        <n v="228"/>
        <n v="3455"/>
        <n v="187"/>
        <n v="2643"/>
        <n v="611"/>
        <n v="968"/>
        <n v="5269"/>
        <n v="865"/>
        <n v="2110"/>
        <n v="830"/>
        <n v="3991"/>
        <n v="61"/>
        <n v="3892"/>
        <n v="5433"/>
        <n v="2934"/>
        <n v="989"/>
        <n v="235"/>
        <n v="995"/>
        <n v="42"/>
        <n v="15787"/>
        <n v="510"/>
        <n v="1747"/>
        <n v="815"/>
        <n v="12674"/>
        <n v="171"/>
        <n v="911"/>
        <n v="629"/>
        <n v="10265"/>
        <n v="15658"/>
        <n v="2143"/>
        <n v="3389"/>
        <n v="9812"/>
        <n v="1575"/>
        <n v="230"/>
        <n v="1721"/>
        <n v="2863"/>
        <n v="27"/>
        <n v="900"/>
        <n v="165"/>
        <n v="6544"/>
        <n v="2087"/>
        <n v="2121"/>
        <n v="3364"/>
        <n v="225"/>
        <n v="7048"/>
        <n v="153"/>
        <n v="146"/>
        <n v="1475"/>
        <n v="2114"/>
        <n v="966"/>
        <n v="38"/>
        <n v="312"/>
        <n v="4265"/>
        <n v="7146"/>
        <n v="3687"/>
        <n v="10079"/>
        <n v="3370"/>
        <n v="159"/>
        <n v="2708"/>
        <n v="704"/>
        <n v="326"/>
        <n v="5095"/>
        <n v="53"/>
        <n v="303"/>
        <n v="2229"/>
        <n v="1083"/>
        <n v="13160"/>
        <n v="74"/>
        <n v="1940"/>
        <n v="2565"/>
        <n v="467"/>
        <n v="1851"/>
        <n v="247"/>
        <n v="650"/>
        <n v="1401"/>
        <n v="2943"/>
        <n v="1355"/>
        <n v="203"/>
        <n v="102981"/>
        <n v="1421"/>
        <n v="4309"/>
        <n v="25"/>
        <n v="216"/>
        <n v="311"/>
        <n v="536"/>
        <n v="107"/>
        <n v="172"/>
        <n v="747"/>
        <n v="102000"/>
        <n v="30"/>
        <n v="2427"/>
        <n v="4923"/>
        <n v="39"/>
        <n v="20"/>
        <n v="753"/>
        <n v="3495"/>
        <n v="2107"/>
        <n v="5480"/>
        <n v="4091"/>
        <n v="45"/>
        <n v="4119"/>
        <n v="37"/>
        <n v="2359"/>
        <n v="314"/>
        <n v="560"/>
        <n v="466"/>
        <n v="2681"/>
        <n v="29007"/>
        <n v="760"/>
        <n v="9338"/>
        <n v="2116"/>
        <n v="988"/>
        <n v="64"/>
        <n v="347"/>
        <n v="2893"/>
        <n v="2660"/>
        <n v="2453"/>
        <n v="1206"/>
        <n v="135"/>
        <n v="1126"/>
        <n v="1313"/>
        <n v="240"/>
        <n v="6520"/>
        <n v="39217"/>
        <n v="3055"/>
        <n v="35"/>
        <n v="3720"/>
        <n v="4351"/>
        <n v="1218"/>
        <n v="170"/>
        <n v="294"/>
        <n v="22369"/>
        <n v="2167"/>
        <n v="1317"/>
        <n v="65"/>
        <n v="15"/>
        <n v="3167"/>
        <n v="385"/>
        <n v="1439"/>
        <n v="630"/>
        <n v="683"/>
        <n v="32347"/>
        <n v="161"/>
        <n v="1398"/>
        <n v="34721"/>
        <n v="457"/>
        <n v="1840"/>
        <n v="2134"/>
        <n v="158"/>
        <n v="1553"/>
        <n v="46004"/>
        <n v="3563"/>
        <n v="7327"/>
        <n v="78"/>
        <n v="7311"/>
        <n v="2115"/>
        <n v="8177"/>
        <n v="174"/>
        <n v="1697"/>
        <n v="533"/>
        <n v="11766"/>
        <n v="1288"/>
        <n v="1013"/>
        <n v="366"/>
        <n v="638"/>
        <n v="648"/>
      </sharedItems>
    </cacheField>
    <cacheField name="Popularity score" numFmtId="0">
      <sharedItems containsSemiMixedTypes="0" containsString="0" containsNumber="1" minValue="0" maxValue="401625.89999999997" count="476">
        <n v="3685.5"/>
        <n v="2721.3"/>
        <n v="5530.5"/>
        <n v="947.09999999999991"/>
        <n v="910.80000000000007"/>
        <n v="5342.4000000000005"/>
        <n v="0"/>
        <n v="12562.2"/>
        <n v="724"/>
        <n v="16220.400000000001"/>
        <n v="2017.1999999999998"/>
        <n v="10366.400000000001"/>
        <n v="41606.799999999996"/>
        <n v="35712.6"/>
        <n v="14714.699999999999"/>
        <n v="18874.8"/>
        <n v="147379.5"/>
        <n v="4808"/>
        <n v="15501.5"/>
        <n v="50475.799999999996"/>
        <n v="20407.2"/>
        <n v="5022.3999999999996"/>
        <n v="911.40000000000009"/>
        <n v="299920"/>
        <n v="229.59999999999997"/>
        <n v="9398.4000000000015"/>
        <n v="14915.8"/>
        <n v="499.2"/>
        <n v="17707.899999999998"/>
        <n v="2547"/>
        <n v="22259.600000000002"/>
        <n v="15459.6"/>
        <n v="1309.5"/>
        <n v="68472"/>
        <n v="380"/>
        <n v="91529.8"/>
        <n v="27741"/>
        <n v="1024.8"/>
        <n v="616.5"/>
        <n v="21444.1"/>
        <n v="45243"/>
        <n v="1996.8"/>
        <n v="21259.200000000001"/>
        <n v="58800"/>
        <n v="5212.3"/>
        <n v="1197.1999999999998"/>
        <n v="17183.599999999999"/>
        <n v="9773.9"/>
        <n v="18243.599999999999"/>
        <n v="18573"/>
        <n v="5783.7"/>
        <n v="3414.2"/>
        <n v="3074.5"/>
        <n v="28754.1"/>
        <n v="26568"/>
        <n v="33974.299999999996"/>
        <n v="2368"/>
        <n v="55475.200000000004"/>
        <n v="1434.9999999999998"/>
        <n v="12339.6"/>
        <n v="36709.200000000004"/>
        <n v="1466.3"/>
        <n v="86107.700000000012"/>
        <n v="323.40000000000003"/>
        <n v="16121.600000000002"/>
        <n v="53149.5"/>
        <n v="11695.5"/>
        <n v="4209.7"/>
        <n v="26905.5"/>
        <n v="26091"/>
        <n v="334.40000000000003"/>
        <n v="56632.5"/>
        <n v="32804.699999999997"/>
        <n v="2970"/>
        <n v="77875.600000000006"/>
        <n v="14653.800000000001"/>
        <n v="6336.0000000000009"/>
        <n v="8353.8000000000011"/>
        <n v="30223.600000000002"/>
        <n v="36382.299999999996"/>
        <n v="39596.799999999996"/>
        <n v="77313.600000000006"/>
        <n v="9036"/>
        <n v="81504"/>
        <n v="28138.000000000004"/>
        <n v="28458"/>
        <n v="15553.099999999999"/>
        <n v="62046"/>
        <n v="24931.399999999998"/>
        <n v="97128"/>
        <n v="18816.8"/>
        <n v="1975.6000000000001"/>
        <n v="28761.600000000002"/>
        <n v="13154.400000000001"/>
        <n v="10298.5"/>
        <n v="5539.8"/>
        <n v="29647.200000000001"/>
        <n v="29229.200000000001"/>
        <n v="5170.0999999999995"/>
        <n v="5005.2"/>
        <n v="3422.7999999999997"/>
        <n v="7383.2000000000007"/>
        <n v="29587.199999999997"/>
        <n v="684.6"/>
        <n v="5460.4000000000005"/>
        <n v="12246.699999999999"/>
        <n v="50698.200000000004"/>
        <n v="7723.8"/>
        <n v="10848.9"/>
        <n v="9143.2000000000007"/>
        <n v="3356"/>
        <n v="4825.3999999999996"/>
        <n v="36669.600000000006"/>
        <n v="1722"/>
        <n v="12786.400000000001"/>
        <n v="32499"/>
        <n v="1210.5"/>
        <n v="13729.5"/>
        <n v="1395"/>
        <n v="5035.8"/>
        <n v="4420"/>
        <n v="8135.5999999999995"/>
        <n v="2146.2000000000003"/>
        <n v="22936.9"/>
        <n v="12112.800000000001"/>
        <n v="90900"/>
        <n v="14800"/>
        <n v="23520"/>
        <n v="35642.699999999997"/>
        <n v="5386.5999999999995"/>
        <n v="38136.699999999997"/>
        <n v="13849.8"/>
        <n v="10457.6"/>
        <n v="4665.7999999999993"/>
        <n v="47502"/>
        <n v="3658.5"/>
        <n v="26900.799999999999"/>
        <n v="2103.2000000000003"/>
        <n v="2773.5"/>
        <n v="5567.7999999999993"/>
        <n v="86053.5"/>
        <n v="5724"/>
        <n v="2515.5"/>
        <n v="21577.399999999998"/>
        <n v="52877.1"/>
        <n v="2610"/>
        <n v="1075.5"/>
        <n v="78912"/>
        <n v="44247.399999999994"/>
        <n v="16092"/>
        <n v="3520"/>
        <n v="20092.8"/>
        <n v="5686.7"/>
        <n v="2032.8000000000002"/>
        <n v="1480.5"/>
        <n v="41464.9"/>
        <n v="1861.8999999999999"/>
        <n v="10350.6"/>
        <n v="30316.000000000004"/>
        <n v="38107.199999999997"/>
        <n v="74430.400000000009"/>
        <n v="49574.7"/>
        <n v="15730.000000000002"/>
        <n v="16623.2"/>
        <n v="28498.800000000003"/>
        <n v="756"/>
        <n v="23748.899999999998"/>
        <n v="8663.6"/>
        <n v="3238.9999999999995"/>
        <n v="42535.6"/>
        <n v="8491.1999999999989"/>
        <n v="13847.400000000001"/>
        <n v="6658.4"/>
        <n v="8325"/>
        <n v="32030.699999999997"/>
        <n v="6507.6"/>
        <n v="49002.799999999996"/>
        <n v="8470"/>
        <n v="18522"/>
        <n v="53913.200000000004"/>
        <n v="468.59999999999997"/>
        <n v="1660.5"/>
        <n v="52348.5"/>
        <n v="28148.400000000001"/>
        <n v="3893.4"/>
        <n v="1672.6999999999998"/>
        <n v="40664.400000000001"/>
        <n v="15052.800000000001"/>
        <n v="15355.2"/>
        <n v="41628.299999999996"/>
        <n v="19294.8"/>
        <n v="9020"/>
        <n v="3735.6000000000004"/>
        <n v="31673.8"/>
        <n v="4122"/>
        <n v="29799"/>
        <n v="7462.4000000000005"/>
        <n v="20693.399999999998"/>
        <n v="10292.1"/>
        <n v="4102.2"/>
        <n v="15571.6"/>
        <n v="824.09999999999991"/>
        <n v="13045.2"/>
        <n v="32205.499999999996"/>
        <n v="1402.2"/>
        <n v="36088.800000000003"/>
        <n v="12676.5"/>
        <n v="57198.6"/>
        <n v="21102.400000000001"/>
        <n v="25506.800000000003"/>
        <n v="21554.400000000001"/>
        <n v="3636.5"/>
        <n v="17079.599999999999"/>
        <n v="15021"/>
        <n v="22837.3"/>
        <n v="21022"/>
        <n v="3822"/>
        <n v="4140.7"/>
        <n v="1380.3"/>
        <n v="3375.5"/>
        <n v="20377"/>
        <n v="11748.000000000002"/>
        <n v="6696.8"/>
        <n v="6217.8"/>
        <n v="2872"/>
        <n v="24338.6"/>
        <n v="307.5"/>
        <n v="11695.7"/>
        <n v="4809"/>
        <n v="2988.5"/>
        <n v="17943.2"/>
        <n v="7013.2999999999993"/>
        <n v="5364"/>
        <n v="6283.2"/>
        <n v="1554"/>
        <n v="3700.4"/>
        <n v="14675.9"/>
        <n v="11237.6"/>
        <n v="134.4"/>
        <n v="3357"/>
        <n v="4764"/>
        <n v="27.3"/>
        <n v="3058.0000000000005"/>
        <n v="17604.2"/>
        <n v="8456.8000000000011"/>
        <n v="4011"/>
        <n v="3360"/>
        <n v="9355.5"/>
        <n v="30052"/>
        <n v="3612"/>
        <n v="12719.4"/>
        <n v="47334.499999999993"/>
        <n v="1297.8"/>
        <n v="4813.2"/>
        <n v="425"/>
        <n v="1083"/>
        <n v="1689.8999999999999"/>
        <n v="16430.400000000001"/>
        <n v="2271.3999999999996"/>
        <n v="7872"/>
        <n v="5955.3"/>
        <n v="11055.3"/>
        <n v="16968"/>
        <n v="32791.799999999996"/>
        <n v="1239"/>
        <n v="11343.4"/>
        <n v="3633.5"/>
        <n v="18090.099999999999"/>
        <n v="4510.7"/>
        <n v="4592"/>
        <n v="211.20000000000002"/>
        <n v="25785"/>
        <n v="1809"/>
        <n v="861.9"/>
        <n v="6854.4000000000005"/>
        <n v="1339.6"/>
        <n v="1423.8"/>
        <n v="17830.899999999998"/>
        <n v="270"/>
        <n v="20510.399999999998"/>
        <n v="55089"/>
        <n v="5090.4000000000005"/>
        <n v="512"/>
        <n v="1283.3"/>
        <n v="14834.400000000001"/>
        <n v="483.79999999999995"/>
        <n v="7274.4000000000005"/>
        <n v="331.8"/>
        <n v="10040.1"/>
        <n v="1575"/>
        <n v="18911.2"/>
        <n v="16170.399999999998"/>
        <n v="971.8"/>
        <n v="2042.5"/>
        <n v="2902.6"/>
        <n v="980.4"/>
        <n v="14165.499999999998"/>
        <n v="804.1"/>
        <n v="11364.9"/>
        <n v="2627.2999999999997"/>
        <n v="3872"/>
        <n v="23183.600000000002"/>
        <n v="3546.4999999999995"/>
        <n v="9073"/>
        <n v="3735"/>
        <n v="16363.099999999999"/>
        <n v="244"/>
        <n v="16346.400000000001"/>
        <n v="23361.899999999998"/>
        <n v="11149.199999999999"/>
        <n v="5121.6000000000004"/>
        <n v="4549.3999999999996"/>
        <n v="1034"/>
        <n v="4676.5"/>
        <n v="64726.7"/>
        <n v="2091"/>
        <n v="7162.7"/>
        <n v="3260"/>
        <n v="55765.600000000006"/>
        <n v="1688.7"/>
        <n v="752.40000000000009"/>
        <n v="3917.2999999999997"/>
        <n v="2767.6000000000004"/>
        <n v="44139.5"/>
        <n v="61066.2"/>
        <n v="8786.2999999999993"/>
        <n v="13217.1"/>
        <n v="37285.599999999999"/>
        <n v="5670"/>
        <n v="1035"/>
        <n v="7056.0999999999995"/>
        <n v="13169.8"/>
        <n v="108"/>
        <n v="235.20000000000002"/>
        <n v="3600"/>
        <n v="627"/>
        <n v="28793.600000000002"/>
        <n v="10226.300000000001"/>
        <n v="7423.5"/>
        <n v="13119.6"/>
        <n v="1012.5"/>
        <n v="29601.600000000002"/>
        <n v="339.7"/>
        <n v="5752.5"/>
        <n v="10358.6"/>
        <n v="4153.8"/>
        <n v="133"/>
        <n v="1435.1999999999998"/>
        <n v="17060"/>
        <n v="29298.6"/>
        <n v="15854.099999999999"/>
        <n v="91.8"/>
        <n v="45355.5"/>
        <n v="13480"/>
        <n v="651.9"/>
        <n v="12186"/>
        <n v="3027.2"/>
        <n v="1467"/>
        <n v="20380"/>
        <n v="1363.5"/>
        <n v="9807.6"/>
        <n v="4656.8999999999996"/>
        <n v="57904.000000000007"/>
        <n v="259"/>
        <n v="9312"/>
        <n v="10516.499999999998"/>
        <n v="2101.5"/>
        <n v="8144.4000000000005"/>
        <n v="1062.0999999999999"/>
        <n v="2860.0000000000005"/>
        <n v="5043.6000000000004"/>
        <n v="12360.6"/>
        <n v="5691"/>
        <n v="315"/>
        <n v="913.5"/>
        <n v="401625.89999999997"/>
        <n v="5826.0999999999995"/>
        <n v="491.99999999999994"/>
        <n v="18528.7"/>
        <n v="90"/>
        <n v="928.8"/>
        <n v="1399.5"/>
        <n v="2144"/>
        <n v="449.40000000000003"/>
        <n v="6300"/>
        <n v="602"/>
        <n v="2913.2999999999997"/>
        <n v="387600"/>
        <n v="120"/>
        <n v="897"/>
        <n v="92.5"/>
        <n v="10193.4"/>
        <n v="21168.899999999998"/>
        <n v="136.5"/>
        <n v="82"/>
        <n v="432"/>
        <n v="3313.2000000000003"/>
        <n v="15028.5"/>
        <n v="8849.4"/>
        <n v="23016"/>
        <n v="17591.3"/>
        <n v="171"/>
        <n v="17299.8"/>
        <n v="140.6"/>
        <n v="8256.5"/>
        <n v="864.3"/>
        <n v="1224.5999999999999"/>
        <n v="2520"/>
        <n v="1957.2"/>
        <n v="10992.099999999999"/>
        <n v="107325.90000000001"/>
        <n v="2888"/>
        <n v="35484.400000000001"/>
        <n v="2007.6000000000001"/>
        <n v="8040.7999999999993"/>
        <n v="3853.2"/>
        <n v="268.8"/>
        <n v="1623.6000000000001"/>
        <n v="1039.5999999999999"/>
        <n v="1422.6999999999998"/>
        <n v="11861.3"/>
        <n v="3800.7"/>
        <n v="10640"/>
        <n v="10302.6"/>
        <n v="5185.8"/>
        <n v="567"/>
        <n v="4616.5999999999995"/>
        <n v="5777.2000000000007"/>
        <n v="1032"/>
        <n v="649.29999999999995"/>
        <n v="28688.000000000004"/>
        <n v="133337.79999999999"/>
        <n v="12220"/>
        <n v="140"/>
        <n v="15996"/>
        <n v="19144.400000000001"/>
        <n v="5968.2000000000007"/>
        <n v="646"/>
        <n v="1234.8"/>
        <n v="93949.8"/>
        <n v="9318.1"/>
        <n v="5531.4000000000005"/>
        <n v="286"/>
        <n v="58.5"/>
        <n v="13301.400000000001"/>
        <n v="1617"/>
        <n v="6043.8"/>
        <n v="2646"/>
        <n v="3073.5"/>
        <n v="129388"/>
        <n v="162.80000000000001"/>
        <n v="644"/>
        <n v="5731.7999999999993"/>
        <n v="145828.20000000001"/>
        <n v="1965.1"/>
        <n v="7728"/>
        <n v="9176.1999999999989"/>
        <n v="616.19999999999993"/>
        <n v="6056.7"/>
        <n v="174815.19999999998"/>
        <n v="14964.6"/>
        <n v="29308"/>
        <n v="327.60000000000002"/>
        <n v="30706.2"/>
        <n v="8671.5"/>
        <n v="29437.200000000001"/>
        <n v="696"/>
        <n v="6957.7"/>
        <n v="2238.6"/>
        <n v="50593.799999999996"/>
        <n v="5152"/>
        <n v="437.5"/>
        <n v="3950.7"/>
        <n v="1573.8"/>
        <n v="2615.7999999999997"/>
        <n v="2980.7999999999997"/>
      </sharedItems>
    </cacheField>
    <cacheField name="price range category" numFmtId="0">
      <sharedItems count="3">
        <s v="Medium"/>
        <s v="Low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n v="0"/>
    <s v="Ã–z by Kebapci"/>
    <x v="0"/>
    <x v="0"/>
    <n v="1800"/>
    <x v="0"/>
    <s v="https://www.zomato.com/bangalore/Ã¶z-by-kebapci-lavelle-road-bangalore/info"/>
    <s v="12:30pm â€“ 12:30am (Today)"/>
    <s v="819"/>
    <n v="4.5"/>
    <n v="0"/>
    <s v="0"/>
    <n v="900"/>
    <x v="0"/>
    <x v="0"/>
    <x v="0"/>
    <x v="0"/>
  </r>
  <r>
    <n v="1"/>
    <s v="Over Coffee Cafe &amp; Wine Bar"/>
    <x v="1"/>
    <x v="1"/>
    <n v="1200"/>
    <x v="1"/>
    <s v="https://www.zomato.com/bangalore/over-coffee-cafe-wine-bar-lavelle-road-bangalore/info"/>
    <s v="Opens tomorrow at 12noon"/>
    <s v="560"/>
    <n v="4.7"/>
    <n v="3.9"/>
    <s v="19"/>
    <n v="600"/>
    <x v="0"/>
    <x v="1"/>
    <x v="1"/>
    <x v="0"/>
  </r>
  <r>
    <n v="2"/>
    <s v="Babylonia - Global Food &amp; Cocktails"/>
    <x v="0"/>
    <x v="2"/>
    <n v="1500"/>
    <x v="2"/>
    <s v="https://www.zomato.com/bangalore/babylonia-global-food-cocktails-koramangala-7th-block-bangalore/info"/>
    <s v="12noon â€“ 12:30am (Today)"/>
    <s v="1,203"/>
    <n v="4.5"/>
    <n v="3.5"/>
    <s v="26"/>
    <n v="750"/>
    <x v="0"/>
    <x v="2"/>
    <x v="2"/>
    <x v="0"/>
  </r>
  <r>
    <n v="3"/>
    <s v="Oney Brewhouse"/>
    <x v="2"/>
    <x v="3"/>
    <n v="1500"/>
    <x v="3"/>
    <s v="https://www.zomato.com/bangalore/oney-brewhouse-cunningham-road-bangalore/info"/>
    <s v="12noon â€“ 12midnight (Today)"/>
    <s v="231"/>
    <n v="4.0999999999999996"/>
    <n v="0"/>
    <s v="0"/>
    <n v="750"/>
    <x v="1"/>
    <x v="3"/>
    <x v="3"/>
    <x v="0"/>
  </r>
  <r>
    <n v="4"/>
    <s v="Homiga"/>
    <x v="3"/>
    <x v="4"/>
    <n v="1500"/>
    <x v="4"/>
    <s v="https://www.zomato.com/bangalore/homiga-brigade-road-bangalore/info"/>
    <s v="24 Hours, 12:30pm â€“ 4:30pm, 6:30pm â€“ 12midnight (Today)"/>
    <s v="207"/>
    <n v="4.4000000000000004"/>
    <n v="0"/>
    <s v="0"/>
    <n v="750"/>
    <x v="1"/>
    <x v="4"/>
    <x v="4"/>
    <x v="0"/>
  </r>
  <r>
    <n v="5"/>
    <s v="Flo"/>
    <x v="4"/>
    <x v="4"/>
    <n v="1900"/>
    <x v="5"/>
    <s v="https://www.zomato.com/bangalore/flo-church-street-bangalore/info"/>
    <s v="12noon â€“ 1am (Today)"/>
    <s v="1,244"/>
    <n v="4.2"/>
    <n v="4"/>
    <s v="28"/>
    <n v="950"/>
    <x v="1"/>
    <x v="5"/>
    <x v="5"/>
    <x v="0"/>
  </r>
  <r>
    <n v="6"/>
    <s v="Ouzo By Fire"/>
    <x v="5"/>
    <x v="5"/>
    <n v="1000"/>
    <x v="6"/>
    <s v="https://www.zomato.com/bangalore/ouzo-by-fire-indiranagar-bangalore/info"/>
    <s v="12noon â€“ 3:30pm, 7pm â€“ 12midnight (Today)"/>
    <s v="53"/>
    <n v="4"/>
    <n v="0"/>
    <s v="4"/>
    <n v="500"/>
    <x v="2"/>
    <x v="6"/>
    <x v="6"/>
    <x v="1"/>
  </r>
  <r>
    <n v="7"/>
    <s v="Alchemy"/>
    <x v="4"/>
    <x v="6"/>
    <n v="3300"/>
    <x v="7"/>
    <s v="https://www.zomato.com/bangalore/alchemy-residency-road-bangalore/info"/>
    <s v="12noon â€“ 12midnight (Today)"/>
    <s v="2,991"/>
    <n v="4.2"/>
    <n v="0"/>
    <s v="0"/>
    <n v="1650"/>
    <x v="1"/>
    <x v="7"/>
    <x v="7"/>
    <x v="2"/>
  </r>
  <r>
    <n v="8"/>
    <s v="Dishkeyaun"/>
    <x v="6"/>
    <x v="7"/>
    <n v="2000"/>
    <x v="4"/>
    <s v="https://www.zomato.com/bangalore/dishkeyaun-1-brigade-road-bangalore/info"/>
    <s v="12:30pm â€“ 4pm, 6:30pm â€“ 11:30pm (Today)"/>
    <s v="180"/>
    <n v="4"/>
    <n v="0"/>
    <s v="1"/>
    <n v="1000"/>
    <x v="1"/>
    <x v="8"/>
    <x v="8"/>
    <x v="0"/>
  </r>
  <r>
    <n v="9"/>
    <s v="Farzi Cafe"/>
    <x v="4"/>
    <x v="8"/>
    <n v="1900"/>
    <x v="0"/>
    <s v="https://www.zomato.com/bangalore/farzi-cafe-lavelle-road/info"/>
    <s v="12noon â€“ 11:45pm (Today)"/>
    <s v="3,710"/>
    <n v="4.2"/>
    <n v="3.7"/>
    <s v="152"/>
    <n v="950"/>
    <x v="1"/>
    <x v="9"/>
    <x v="9"/>
    <x v="0"/>
  </r>
  <r>
    <n v="10"/>
    <s v="Toca Koramangala"/>
    <x v="2"/>
    <x v="9"/>
    <n v="1400"/>
    <x v="8"/>
    <s v="https://www.zomato.com/bangalore/toca-koramangala-koramangala-5th-block-bangalore/info"/>
    <s v="11am â€“ 12midnight (Today)"/>
    <s v="486"/>
    <n v="4.0999999999999996"/>
    <n v="4"/>
    <s v="6"/>
    <n v="700"/>
    <x v="1"/>
    <x v="10"/>
    <x v="10"/>
    <x v="0"/>
  </r>
  <r>
    <n v="11"/>
    <s v="Magic Mocktails Cafe"/>
    <x v="5"/>
    <x v="10"/>
    <n v="200"/>
    <x v="9"/>
    <s v="https://www.zomato.com/bangalore/magic-mocktails-cafe-2-chanapatna-bangalore/info"/>
    <s v=""/>
    <s v="0"/>
    <n v="0"/>
    <n v="0"/>
    <s v="0"/>
    <n v="100"/>
    <x v="2"/>
    <x v="11"/>
    <x v="6"/>
    <x v="1"/>
  </r>
  <r>
    <n v="12"/>
    <s v="Jook Taproom"/>
    <x v="3"/>
    <x v="11"/>
    <n v="1600"/>
    <x v="6"/>
    <s v="https://www.zomato.com/bangalore/jook-taproom-indiranagar-bangalore/info"/>
    <s v="12noon â€“ 12midnight (Today)"/>
    <s v="2,289"/>
    <n v="4.4000000000000004"/>
    <n v="3.6"/>
    <s v="67"/>
    <n v="800"/>
    <x v="1"/>
    <x v="12"/>
    <x v="11"/>
    <x v="0"/>
  </r>
  <r>
    <n v="13"/>
    <s v="Long Boat Brewing Co."/>
    <x v="7"/>
    <x v="12"/>
    <n v="2600"/>
    <x v="10"/>
    <s v="https://www.zomato.com/bangalore/long-boat-brewing-co-marathahalli-bangalore/info"/>
    <s v="12midnight â€“ 1:30am, 12noon â€“ 12midnight (Today)"/>
    <s v="7,426"/>
    <n v="4.3"/>
    <n v="4.0999999999999996"/>
    <s v="2,250"/>
    <n v="1300"/>
    <x v="1"/>
    <x v="13"/>
    <x v="12"/>
    <x v="2"/>
  </r>
  <r>
    <n v="14"/>
    <s v="Scottish Pub"/>
    <x v="5"/>
    <x v="13"/>
    <n v="1000"/>
    <x v="11"/>
    <s v="https://www.zomato.com/bangalore/scottish-pub-st-marks-road/info"/>
    <s v="12noon â€“ 12midnight (Today)"/>
    <s v="505"/>
    <n v="4.4000000000000004"/>
    <n v="0"/>
    <s v="0"/>
    <n v="500"/>
    <x v="2"/>
    <x v="14"/>
    <x v="6"/>
    <x v="1"/>
  </r>
  <r>
    <n v="15"/>
    <s v="Oia"/>
    <x v="4"/>
    <x v="14"/>
    <n v="2500"/>
    <x v="12"/>
    <s v="https://www.zomato.com/bangalore/oia-3-hennur-bangalore/info"/>
    <s v="12midnight â€“ 1am, 12noon â€“ 12midnight (Today)"/>
    <s v="8,503"/>
    <n v="4.2"/>
    <n v="0"/>
    <s v="0"/>
    <n v="1250"/>
    <x v="1"/>
    <x v="15"/>
    <x v="13"/>
    <x v="2"/>
  </r>
  <r>
    <n v="16"/>
    <s v="Mannheim Craft Brewery"/>
    <x v="5"/>
    <x v="15"/>
    <n v="1500"/>
    <x v="13"/>
    <s v="https://www.zomato.com/bangalore/mannheim-craft-brewery-brigade-road-bangalore/info"/>
    <s v="12noon â€“ 11pm (Today)"/>
    <s v="346"/>
    <n v="4.4000000000000004"/>
    <n v="0"/>
    <s v="0"/>
    <n v="750"/>
    <x v="2"/>
    <x v="16"/>
    <x v="6"/>
    <x v="0"/>
  </r>
  <r>
    <n v="17"/>
    <s v="Nusa"/>
    <x v="8"/>
    <x v="16"/>
    <n v="1500"/>
    <x v="14"/>
    <s v="https://www.zomato.com/bangalore/nusa-varthur-main-road-whitefield-bangalore/info"/>
    <s v="12midnight â€“ 1am, 12noon â€“ 12midnight (Today)"/>
    <s v="3,773"/>
    <n v="3.9"/>
    <n v="0"/>
    <s v="0"/>
    <n v="750"/>
    <x v="3"/>
    <x v="17"/>
    <x v="14"/>
    <x v="0"/>
  </r>
  <r>
    <n v="18"/>
    <s v="SkyDeck By Sherlock's"/>
    <x v="4"/>
    <x v="17"/>
    <n v="1800"/>
    <x v="15"/>
    <s v="https://www.zomato.com/bangalore/skydeck-by-sherlocks-mg-road-bangalore/info"/>
    <s v="11:30am â€“ 1am (Today)"/>
    <s v="4,494"/>
    <n v="4.2"/>
    <n v="0"/>
    <s v="0"/>
    <n v="900"/>
    <x v="1"/>
    <x v="18"/>
    <x v="15"/>
    <x v="0"/>
  </r>
  <r>
    <n v="19"/>
    <s v="Ironhill Bengaluru"/>
    <x v="0"/>
    <x v="18"/>
    <n v="2000"/>
    <x v="10"/>
    <s v="https://www.zomato.com/bangalore/ironhill-bengaluru-marathahalli-bangalore/info"/>
    <s v="12noon â€“ 1am (Today)"/>
    <s v="32.6K"/>
    <n v="4.5"/>
    <n v="4.2"/>
    <s v="151"/>
    <n v="1000"/>
    <x v="0"/>
    <x v="19"/>
    <x v="16"/>
    <x v="0"/>
  </r>
  <r>
    <n v="20"/>
    <s v="Citrus - The Leela Palace"/>
    <x v="6"/>
    <x v="19"/>
    <n v="4700"/>
    <x v="16"/>
    <s v="https://www.zomato.com/bangalore/citrus-the-leela-palace-airport-road/info"/>
    <s v="9am â€“ 10am, 12:30pm â€“ 11:30pm (Today)"/>
    <s v="1,060"/>
    <n v="4"/>
    <n v="4.2"/>
    <s v="142"/>
    <n v="2350"/>
    <x v="1"/>
    <x v="20"/>
    <x v="17"/>
    <x v="2"/>
  </r>
  <r>
    <n v="21"/>
    <s v="Absolute Shawarma"/>
    <x v="8"/>
    <x v="20"/>
    <n v="300"/>
    <x v="9"/>
    <s v="https://www.zomato.com/bangalore/absolute-shawarma-chanapatna-bangalore/info"/>
    <s v=""/>
    <s v="0"/>
    <n v="0"/>
    <n v="0"/>
    <s v="0"/>
    <n v="150"/>
    <x v="3"/>
    <x v="11"/>
    <x v="6"/>
    <x v="1"/>
  </r>
  <r>
    <n v="22"/>
    <s v="Geometry Brewery &amp; Kitchen"/>
    <x v="7"/>
    <x v="21"/>
    <n v="1800"/>
    <x v="17"/>
    <s v="https://www.zomato.com/bangalore/geometry-brewery-kitchen-malleshwaram-bangalore/info"/>
    <s v="11:30am â€“ 1am (Today)"/>
    <s v="3,561"/>
    <n v="4.3"/>
    <n v="4"/>
    <s v="44"/>
    <n v="900"/>
    <x v="1"/>
    <x v="21"/>
    <x v="18"/>
    <x v="0"/>
  </r>
  <r>
    <n v="23"/>
    <s v="Roxie"/>
    <x v="9"/>
    <x v="22"/>
    <n v="2600"/>
    <x v="18"/>
    <s v="https://www.zomato.com/bangalore/roxie-sarjapur-road-bangalore/info"/>
    <s v="12noon â€“ 1am (Today)"/>
    <s v="10.9K"/>
    <n v="4.5999999999999996"/>
    <n v="4.3"/>
    <s v="73"/>
    <n v="1300"/>
    <x v="0"/>
    <x v="22"/>
    <x v="19"/>
    <x v="2"/>
  </r>
  <r>
    <n v="24"/>
    <s v="The Terrace at Gilly's Redefined"/>
    <x v="3"/>
    <x v="23"/>
    <n v="2000"/>
    <x v="19"/>
    <s v="https://www.zomato.com/bangalore/the-terrace-at-gillys-redefined-koramangala-4th-block/info"/>
    <s v="12noon â€“ 12:30am (Today)"/>
    <s v="4,632"/>
    <n v="4.4000000000000004"/>
    <n v="4"/>
    <s v="6"/>
    <n v="1000"/>
    <x v="1"/>
    <x v="23"/>
    <x v="20"/>
    <x v="0"/>
  </r>
  <r>
    <n v="25"/>
    <s v="Prime Golf - Brewing &amp; Golfing"/>
    <x v="7"/>
    <x v="24"/>
    <n v="2000"/>
    <x v="20"/>
    <s v="https://www.zomato.com/bangalore/prime-golf-brewing-golfing-seegehalli-bangalore/info"/>
    <s v="12noon â€“ 12midnight (Today)"/>
    <s v="1,168"/>
    <n v="4.3"/>
    <n v="0"/>
    <s v="0"/>
    <n v="1000"/>
    <x v="1"/>
    <x v="24"/>
    <x v="21"/>
    <x v="0"/>
  </r>
  <r>
    <n v="26"/>
    <s v="KLING"/>
    <x v="4"/>
    <x v="25"/>
    <n v="1500"/>
    <x v="5"/>
    <s v="https://www.zomato.com/bangalore/kling-church-street-bangalore/info"/>
    <s v="12noon â€“ 1am (Today)"/>
    <s v="217"/>
    <n v="4.2"/>
    <n v="0"/>
    <s v="0"/>
    <n v="750"/>
    <x v="1"/>
    <x v="25"/>
    <x v="22"/>
    <x v="0"/>
  </r>
  <r>
    <n v="27"/>
    <s v="Byg Brewski Brewing Company"/>
    <x v="9"/>
    <x v="26"/>
    <n v="2000"/>
    <x v="18"/>
    <s v="https://www.zomato.com/bangalore/byg-brewski-brewing-company-sarjapur-road-bangalore/info"/>
    <s v="12noon â€“ 1am (Today)"/>
    <s v="38.1K"/>
    <n v="4.5999999999999996"/>
    <n v="4.2"/>
    <s v="27.1K"/>
    <n v="1000"/>
    <x v="0"/>
    <x v="26"/>
    <x v="23"/>
    <x v="0"/>
  </r>
  <r>
    <n v="28"/>
    <s v="Toca Brigade"/>
    <x v="2"/>
    <x v="9"/>
    <n v="1200"/>
    <x v="21"/>
    <s v="https://www.zomato.com/bangalore/toca-brigade-brigade-road-bangalore/info"/>
    <s v="11am â€“ 12midnight (Today)"/>
    <s v="56"/>
    <n v="4.0999999999999996"/>
    <n v="0"/>
    <s v="0"/>
    <n v="600"/>
    <x v="1"/>
    <x v="27"/>
    <x v="24"/>
    <x v="0"/>
  </r>
  <r>
    <n v="29"/>
    <s v="Phurr"/>
    <x v="3"/>
    <x v="27"/>
    <n v="2000"/>
    <x v="22"/>
    <s v="https://www.zomato.com/bangalore/phurr-jayanagar-bangalore/info"/>
    <s v="12noon â€“ 4pm, 7pm â€“ 11pm (Today)"/>
    <s v="2,136"/>
    <n v="4.4000000000000004"/>
    <n v="0"/>
    <s v="0"/>
    <n v="1000"/>
    <x v="1"/>
    <x v="28"/>
    <x v="25"/>
    <x v="0"/>
  </r>
  <r>
    <n v="30"/>
    <s v="Boho"/>
    <x v="2"/>
    <x v="28"/>
    <n v="2000"/>
    <x v="23"/>
    <s v="https://www.zomato.com/bangalore/boho-koramangala-5th-block/info"/>
    <s v="12noon â€“ 12midnight (Today)"/>
    <s v="3,621"/>
    <n v="4.0999999999999996"/>
    <n v="2.7"/>
    <s v="17"/>
    <n v="1000"/>
    <x v="1"/>
    <x v="29"/>
    <x v="26"/>
    <x v="0"/>
  </r>
  <r>
    <n v="31"/>
    <s v="Bastian"/>
    <x v="5"/>
    <x v="29"/>
    <n v="2000"/>
    <x v="11"/>
    <s v="https://www.zomato.com/bangalore/bastian-st-marks-road-bangalore/info"/>
    <s v="12midnight â€“ 12:30am, 12noon â€“ 4pm, 7pm â€“ 12midnight (Today)"/>
    <s v="143"/>
    <n v="0"/>
    <n v="0"/>
    <s v="0"/>
    <n v="1000"/>
    <x v="2"/>
    <x v="30"/>
    <x v="6"/>
    <x v="0"/>
  </r>
  <r>
    <n v="32"/>
    <s v="Moglu - The Edgy Veggie Restaurant"/>
    <x v="8"/>
    <x v="30"/>
    <n v="1800"/>
    <x v="11"/>
    <s v="https://www.zomato.com/bangalore/moglu-the-edgy-veggie-restaurant-st-marks-road-bangalore/info"/>
    <s v="11:30am â€“ 11:30pm (Today)"/>
    <s v="128"/>
    <n v="3.9"/>
    <n v="0"/>
    <s v="0"/>
    <n v="900"/>
    <x v="3"/>
    <x v="31"/>
    <x v="27"/>
    <x v="0"/>
  </r>
  <r>
    <n v="33"/>
    <s v="Magique"/>
    <x v="2"/>
    <x v="31"/>
    <n v="1700"/>
    <x v="24"/>
    <s v="https://www.zomato.com/bangalore/magique-koramangala-6th-block-bangalore/info"/>
    <s v="12midnight â€“ 1am, 12noon â€“ 12midnight (Today)"/>
    <s v="4,309"/>
    <n v="4.0999999999999996"/>
    <n v="4"/>
    <s v="10"/>
    <n v="850"/>
    <x v="1"/>
    <x v="32"/>
    <x v="28"/>
    <x v="0"/>
  </r>
  <r>
    <n v="34"/>
    <s v="Ambedo Kitchen|Taproom"/>
    <x v="0"/>
    <x v="32"/>
    <n v="1500"/>
    <x v="25"/>
    <s v="https://www.zomato.com/bangalore/ambedo-kitchen-taproom-jp-nagar-bangalore/info"/>
    <s v="12noon â€“ 12midnight (Today)"/>
    <s v="556"/>
    <n v="4.5"/>
    <n v="4"/>
    <s v="10"/>
    <n v="750"/>
    <x v="0"/>
    <x v="33"/>
    <x v="29"/>
    <x v="0"/>
  </r>
  <r>
    <n v="35"/>
    <s v="BLR Brewing Co"/>
    <x v="3"/>
    <x v="33"/>
    <n v="1500"/>
    <x v="26"/>
    <s v="https://www.zomato.com/bangalore/blr-brewing-co-1-whitefield-bangalore/info"/>
    <s v="12noon â€“ 12midnight (Today)"/>
    <s v="5,059"/>
    <n v="4.4000000000000004"/>
    <n v="0"/>
    <s v="0"/>
    <n v="750"/>
    <x v="1"/>
    <x v="34"/>
    <x v="30"/>
    <x v="0"/>
  </r>
  <r>
    <n v="36"/>
    <s v="Bhangra Bistro"/>
    <x v="5"/>
    <x v="34"/>
    <n v="1000"/>
    <x v="6"/>
    <s v="https://www.zomato.com/bangalore/bhangra-bistro-indiranagar-bangalore/info"/>
    <s v="12noon â€“ 4pm, 7pm â€“ 12midnight (Today)"/>
    <s v="148"/>
    <n v="4.5"/>
    <n v="0"/>
    <s v="3"/>
    <n v="500"/>
    <x v="2"/>
    <x v="35"/>
    <x v="6"/>
    <x v="1"/>
  </r>
  <r>
    <n v="37"/>
    <s v="Secret Story"/>
    <x v="8"/>
    <x v="35"/>
    <n v="1500"/>
    <x v="6"/>
    <s v="https://www.zomato.com/bangalore/secret-story-indiranagar-bangalore/info"/>
    <s v="12noon â€“ 1am (Today)"/>
    <s v="3,964"/>
    <n v="3.9"/>
    <n v="0"/>
    <s v="0"/>
    <n v="750"/>
    <x v="3"/>
    <x v="36"/>
    <x v="31"/>
    <x v="0"/>
  </r>
  <r>
    <n v="38"/>
    <s v="Down Town Diner"/>
    <x v="0"/>
    <x v="36"/>
    <n v="750"/>
    <x v="21"/>
    <s v="https://www.zomato.com/bangalore/down-town-diner-brigade-road-bangalore/info"/>
    <s v="12noon â€“ 12midnight (Today)"/>
    <s v="291"/>
    <n v="4.5"/>
    <n v="0"/>
    <s v="0"/>
    <n v="375"/>
    <x v="0"/>
    <x v="37"/>
    <x v="32"/>
    <x v="1"/>
  </r>
  <r>
    <n v="39"/>
    <s v="The Bier Library"/>
    <x v="0"/>
    <x v="37"/>
    <n v="1800"/>
    <x v="24"/>
    <s v="https://www.zomato.com/bangalore/the-bier-library-koramangala-6th-block-bangalore/info"/>
    <s v="12noon â€“ 1am (Today)"/>
    <s v="14.5K"/>
    <n v="4.5"/>
    <n v="4.5999999999999996"/>
    <s v="716"/>
    <n v="900"/>
    <x v="0"/>
    <x v="38"/>
    <x v="33"/>
    <x v="0"/>
  </r>
  <r>
    <n v="40"/>
    <s v="Swwing"/>
    <x v="6"/>
    <x v="38"/>
    <n v="2500"/>
    <x v="6"/>
    <s v="https://www.zomato.com/bangalore/swwing-indiranagar-bangalore/info"/>
    <s v="7pm â€“ 11pm (Today)"/>
    <s v="95"/>
    <n v="4"/>
    <n v="0"/>
    <s v="0"/>
    <n v="1250"/>
    <x v="1"/>
    <x v="39"/>
    <x v="34"/>
    <x v="2"/>
  </r>
  <r>
    <n v="41"/>
    <s v="Uru Brewpark"/>
    <x v="7"/>
    <x v="39"/>
    <n v="2200"/>
    <x v="25"/>
    <s v="https://www.zomato.com/bangalore/uru-brewpark-jp-nagar-bangalore/info"/>
    <s v="10:30am â€“ 1am (Today)"/>
    <s v="17K"/>
    <n v="4.3"/>
    <n v="4.2"/>
    <s v="4,286"/>
    <n v="1100"/>
    <x v="1"/>
    <x v="40"/>
    <x v="35"/>
    <x v="2"/>
  </r>
  <r>
    <n v="42"/>
    <s v="The Bangalore Cafe"/>
    <x v="4"/>
    <x v="40"/>
    <n v="950"/>
    <x v="27"/>
    <s v="https://www.zomato.com/bangalore/the-bangalore-cafe-1-shanti-nagar-bangalore/info"/>
    <s v="12noon â€“ 1am (Today)"/>
    <s v="4,357"/>
    <n v="4.2"/>
    <n v="4"/>
    <s v="2,248"/>
    <n v="475"/>
    <x v="1"/>
    <x v="41"/>
    <x v="36"/>
    <x v="1"/>
  </r>
  <r>
    <n v="43"/>
    <s v="Neo Kitchen - Hilton Embassy Manyata Business Park"/>
    <x v="4"/>
    <x v="41"/>
    <n v="3100"/>
    <x v="28"/>
    <s v="https://www.zomato.com/bangalore/neo-kitchen-hilton-embassy-manyata-business-park-nagawara-bangalore/info"/>
    <s v="24 Hours (Today)"/>
    <s v="244"/>
    <n v="4.2"/>
    <n v="0"/>
    <s v="0"/>
    <n v="1550"/>
    <x v="1"/>
    <x v="42"/>
    <x v="37"/>
    <x v="2"/>
  </r>
  <r>
    <n v="44"/>
    <s v="Fia's Lounge"/>
    <x v="0"/>
    <x v="42"/>
    <n v="1500"/>
    <x v="29"/>
    <s v="https://www.zomato.com/bangalore/fias-lounge-richmond-road-bangalore/info"/>
    <s v="11am â€“ 11pm (Today)"/>
    <s v="137"/>
    <n v="4.5"/>
    <n v="0"/>
    <s v="0"/>
    <n v="750"/>
    <x v="0"/>
    <x v="43"/>
    <x v="38"/>
    <x v="0"/>
  </r>
  <r>
    <n v="45"/>
    <s v="Candles  Brewhouse"/>
    <x v="7"/>
    <x v="43"/>
    <n v="2500"/>
    <x v="30"/>
    <s v="https://www.zomato.com/bangalore/candles-brewhouse-hebbal-bangalore/info"/>
    <s v="12noon â€“ 12midnight (Today)"/>
    <s v="4,968"/>
    <n v="4.3"/>
    <n v="4"/>
    <s v="19"/>
    <n v="1250"/>
    <x v="1"/>
    <x v="44"/>
    <x v="39"/>
    <x v="2"/>
  </r>
  <r>
    <n v="46"/>
    <s v="Smoke House Deli"/>
    <x v="0"/>
    <x v="44"/>
    <n v="1800"/>
    <x v="6"/>
    <s v="https://www.zomato.com/SmokeHouseDeli-Indiranagar/info"/>
    <s v="10am â€“ 1am (Today)"/>
    <s v="6,584"/>
    <n v="4.5"/>
    <n v="4.3"/>
    <s v="3,470"/>
    <n v="900"/>
    <x v="0"/>
    <x v="45"/>
    <x v="40"/>
    <x v="0"/>
  </r>
  <r>
    <n v="47"/>
    <s v="One8 Commune"/>
    <x v="8"/>
    <x v="45"/>
    <n v="3000"/>
    <x v="1"/>
    <s v="https://www.zomato.com/bangalore/one8-commune-lavelle-road-bangalore/info"/>
    <s v="12:30pm â€“ 1am (Today)"/>
    <s v="512"/>
    <n v="3.9"/>
    <n v="0"/>
    <s v="0"/>
    <n v="1500"/>
    <x v="3"/>
    <x v="46"/>
    <x v="41"/>
    <x v="2"/>
  </r>
  <r>
    <n v="48"/>
    <s v="21st Amendment Gastrobar"/>
    <x v="7"/>
    <x v="46"/>
    <n v="1700"/>
    <x v="6"/>
    <s v="https://www.zomato.com/bangalore/21st-amendment-gastrobar-indiranagar-bangalore/info"/>
    <s v="12noon â€“ 12midnight (Today)"/>
    <s v="4,902"/>
    <n v="4.3"/>
    <n v="3.4"/>
    <s v="42"/>
    <n v="850"/>
    <x v="1"/>
    <x v="47"/>
    <x v="42"/>
    <x v="0"/>
  </r>
  <r>
    <n v="49"/>
    <s v="Hoot"/>
    <x v="4"/>
    <x v="47"/>
    <n v="2000"/>
    <x v="18"/>
    <s v="https://www.zomato.com/bangalore/hoot-sarjapur-road/info"/>
    <s v="12noon â€“ 12:30am (Today)"/>
    <s v="13.5K"/>
    <n v="4.2"/>
    <n v="3.7"/>
    <s v="500"/>
    <n v="1000"/>
    <x v="1"/>
    <x v="48"/>
    <x v="43"/>
    <x v="0"/>
  </r>
  <r>
    <n v="50"/>
    <s v="Maffei Kitchen"/>
    <x v="1"/>
    <x v="48"/>
    <n v="1700"/>
    <x v="8"/>
    <s v="https://www.zomato.com/bangalore/maffei-kitchen-1-koramangala-5th-block-bangalore/info"/>
    <s v="12noon â€“ 11:30pm (Today)"/>
    <s v="674"/>
    <n v="4.7"/>
    <n v="4"/>
    <s v="435"/>
    <n v="850"/>
    <x v="0"/>
    <x v="49"/>
    <x v="44"/>
    <x v="0"/>
  </r>
  <r>
    <n v="51"/>
    <s v="Muro"/>
    <x v="2"/>
    <x v="49"/>
    <n v="3000"/>
    <x v="5"/>
    <s v="https://www.zomato.com/bangalore/muro-church-street-bangalore/info"/>
    <s v="12midnight â€“ 1am, 12noon â€“ 11:45pm (Today)"/>
    <s v="292"/>
    <n v="4.0999999999999996"/>
    <n v="0"/>
    <s v="0"/>
    <n v="1500"/>
    <x v="1"/>
    <x v="50"/>
    <x v="45"/>
    <x v="2"/>
  </r>
  <r>
    <n v="52"/>
    <s v="No Limmits Lounge And Club"/>
    <x v="10"/>
    <x v="50"/>
    <n v="2500"/>
    <x v="21"/>
    <s v="https://www.zomato.com/bangalore/no-limmits-lounge-and-club-brigade-road-bangalore/info"/>
    <s v="11am â€“ 1am (Today)"/>
    <s v="4,522"/>
    <n v="3.8"/>
    <n v="0"/>
    <s v="0"/>
    <n v="1250"/>
    <x v="3"/>
    <x v="51"/>
    <x v="46"/>
    <x v="2"/>
  </r>
  <r>
    <n v="53"/>
    <s v="Mykos Craft Kitchen &amp; Bar"/>
    <x v="7"/>
    <x v="51"/>
    <n v="1600"/>
    <x v="31"/>
    <s v="https://www.zomato.com/bangalore/mykos-craft-kitchen-bar-bannerghatta-road-bangalore/info"/>
    <s v="12noon â€“ 12midnight (Today)"/>
    <s v="2,273"/>
    <n v="4.3"/>
    <n v="0"/>
    <s v="0"/>
    <n v="800"/>
    <x v="1"/>
    <x v="52"/>
    <x v="47"/>
    <x v="0"/>
  </r>
  <r>
    <n v="54"/>
    <s v="Terrace By House Of Commons"/>
    <x v="9"/>
    <x v="52"/>
    <n v="2000"/>
    <x v="25"/>
    <s v="https://www.zomato.com/bangalore/terrace-by-house-of-commons-jp-nagar-bangalore/info"/>
    <s v="11am â€“ 1am (Today)"/>
    <s v="3,966"/>
    <n v="4.5999999999999996"/>
    <n v="0"/>
    <s v="0"/>
    <n v="1000"/>
    <x v="0"/>
    <x v="53"/>
    <x v="48"/>
    <x v="0"/>
  </r>
  <r>
    <n v="55"/>
    <s v="Sky Garden"/>
    <x v="2"/>
    <x v="53"/>
    <n v="2000"/>
    <x v="26"/>
    <s v="https://www.zomato.com/bangalore/sky-garden-whitefield-bangalore/info"/>
    <s v="11am â€“ 12midnight (Today)"/>
    <s v="4,459"/>
    <n v="4.0999999999999996"/>
    <n v="3.7"/>
    <s v="71"/>
    <n v="1000"/>
    <x v="1"/>
    <x v="54"/>
    <x v="49"/>
    <x v="0"/>
  </r>
  <r>
    <n v="56"/>
    <s v="Ministry of Food - Hilton Bangalore Embassy GolfLinks"/>
    <x v="8"/>
    <x v="54"/>
    <n v="3500"/>
    <x v="32"/>
    <s v="https://www.zomato.com/bangalore/ministry-of-food-hilton-bangalore-embassy-golflinks-domlur-bangalore/info"/>
    <s v="7am â€“ 11pm (Today)"/>
    <s v="1,261"/>
    <n v="3.9"/>
    <n v="4.3"/>
    <s v="222"/>
    <n v="1750"/>
    <x v="3"/>
    <x v="55"/>
    <x v="50"/>
    <x v="2"/>
  </r>
  <r>
    <n v="57"/>
    <s v="Biergarten"/>
    <x v="7"/>
    <x v="55"/>
    <n v="2500"/>
    <x v="33"/>
    <s v="https://www.zomato.com/bangalore/biergarten-bellandur-bangalore/info"/>
    <s v="12noon â€“ 12midnight (Today)"/>
    <s v="794"/>
    <n v="4.3"/>
    <n v="0"/>
    <s v="0"/>
    <n v="1250"/>
    <x v="1"/>
    <x v="56"/>
    <x v="51"/>
    <x v="2"/>
  </r>
  <r>
    <n v="58"/>
    <s v="Kappa Chakka Kandhari"/>
    <x v="7"/>
    <x v="56"/>
    <n v="1800"/>
    <x v="24"/>
    <s v="https://www.zomato.com/bangalore/kappa-chakka-kandhari-koramangala-6th-block-bangalore/info"/>
    <s v="Opens tomorrow at 12noon"/>
    <s v="715"/>
    <n v="4.3"/>
    <n v="0"/>
    <s v="0"/>
    <n v="900"/>
    <x v="1"/>
    <x v="57"/>
    <x v="52"/>
    <x v="0"/>
  </r>
  <r>
    <n v="59"/>
    <s v="High Ultra Lounge - Sheraton Grand Bangalore Hotel"/>
    <x v="7"/>
    <x v="57"/>
    <n v="3600"/>
    <x v="34"/>
    <s v="https://www.zomato.com/bangalore/high-ultra-lounge-sheraton-grand-bangalore-hotel-malleshwaram-bangalore/info"/>
    <s v="4pm â€“ 1am (Today)"/>
    <s v="6,687"/>
    <n v="4.3"/>
    <n v="0"/>
    <s v="0"/>
    <n v="1800"/>
    <x v="1"/>
    <x v="58"/>
    <x v="53"/>
    <x v="2"/>
  </r>
  <r>
    <n v="60"/>
    <s v="Three Dots &amp; A Dash"/>
    <x v="6"/>
    <x v="58"/>
    <n v="1800"/>
    <x v="6"/>
    <s v="https://www.zomato.com/bangalore/three-dots-a-dash-indiranagar-bangalore/info"/>
    <s v="12noon â€“ 12midnight (Today)"/>
    <s v="6,641"/>
    <n v="4"/>
    <n v="0"/>
    <s v="1"/>
    <n v="900"/>
    <x v="1"/>
    <x v="59"/>
    <x v="54"/>
    <x v="0"/>
  </r>
  <r>
    <n v="61"/>
    <s v="Aurum Brew Works"/>
    <x v="7"/>
    <x v="59"/>
    <n v="1500"/>
    <x v="18"/>
    <s v="https://www.zomato.com/bangalore/aurum-brew-works-sarjapur-road-bangalore/info"/>
    <s v="12noon â€“ 12:30am (Today)"/>
    <s v="6,180"/>
    <n v="4.3"/>
    <n v="4"/>
    <s v="1,721"/>
    <n v="750"/>
    <x v="1"/>
    <x v="60"/>
    <x v="55"/>
    <x v="0"/>
  </r>
  <r>
    <n v="62"/>
    <s v="Shokudo"/>
    <x v="6"/>
    <x v="60"/>
    <n v="1500"/>
    <x v="22"/>
    <s v="https://www.zomato.com/bangalore/shokudo-jayanagar-bangalore/info"/>
    <s v="12noon â€“ 11pm (Today)"/>
    <s v="372"/>
    <n v="4"/>
    <n v="3.6"/>
    <s v="220"/>
    <n v="750"/>
    <x v="1"/>
    <x v="61"/>
    <x v="56"/>
    <x v="0"/>
  </r>
  <r>
    <n v="63"/>
    <s v="Stories Brewery &amp; Kitchen"/>
    <x v="3"/>
    <x v="61"/>
    <n v="1600"/>
    <x v="35"/>
    <s v="https://www.zomato.com/bangalore/stories-brewery-kitchen-btm-bangalore/info"/>
    <s v="12noon â€“ 1am (Today)"/>
    <s v="12.1K"/>
    <n v="4.4000000000000004"/>
    <n v="4.2"/>
    <s v="508"/>
    <n v="800"/>
    <x v="1"/>
    <x v="62"/>
    <x v="57"/>
    <x v="0"/>
  </r>
  <r>
    <n v="64"/>
    <s v="Zen - The Leela Palace"/>
    <x v="2"/>
    <x v="62"/>
    <n v="3500"/>
    <x v="16"/>
    <s v="https://www.zomato.com/bangalore/zen-the-leela-palace-airport-road/info"/>
    <s v="Opens tomorrow at 12noon"/>
    <s v="350"/>
    <n v="4.0999999999999996"/>
    <n v="0"/>
    <s v="0"/>
    <n v="1750"/>
    <x v="1"/>
    <x v="63"/>
    <x v="58"/>
    <x v="2"/>
  </r>
  <r>
    <n v="65"/>
    <s v="Macaw By Stories"/>
    <x v="4"/>
    <x v="63"/>
    <n v="1800"/>
    <x v="36"/>
    <s v="https://www.zomato.com/bangalore/macaw-by-stories-bommanahalli-bangalore/info"/>
    <s v="12noon â€“ 1am (Today)"/>
    <s v="2,907"/>
    <n v="4.2"/>
    <n v="3.8"/>
    <s v="31"/>
    <n v="900"/>
    <x v="1"/>
    <x v="64"/>
    <x v="59"/>
    <x v="0"/>
  </r>
  <r>
    <n v="66"/>
    <s v="Ganbeii"/>
    <x v="5"/>
    <x v="64"/>
    <n v="1000"/>
    <x v="8"/>
    <s v="https://www.zomato.com/bangalore/ganbeii-koramangala-5th-block-bangalore/info"/>
    <s v="11am â€“ 12midnight (Today)"/>
    <s v="210"/>
    <n v="4.4000000000000004"/>
    <n v="0"/>
    <s v="1"/>
    <n v="500"/>
    <x v="2"/>
    <x v="65"/>
    <x v="6"/>
    <x v="1"/>
  </r>
  <r>
    <n v="67"/>
    <s v="Sarjapur SOCIAL"/>
    <x v="3"/>
    <x v="65"/>
    <n v="1500"/>
    <x v="18"/>
    <s v="https://www.zomato.com/SarjapurSocial/info"/>
    <s v="10am â€“ 1am (Today)"/>
    <s v="4,743"/>
    <n v="4.4000000000000004"/>
    <n v="3.9"/>
    <s v="3,600"/>
    <n v="750"/>
    <x v="1"/>
    <x v="66"/>
    <x v="60"/>
    <x v="0"/>
  </r>
  <r>
    <n v="68"/>
    <s v="Bamey's Gastro Bar"/>
    <x v="7"/>
    <x v="66"/>
    <n v="1000"/>
    <x v="8"/>
    <s v="https://www.zomato.com/bangalore/bameys-gastro-bar-1-koramangala-5th-block-bangalore/info"/>
    <s v="12:30pm â€“ 12midnight (Today)"/>
    <s v="341"/>
    <n v="4.3"/>
    <n v="0"/>
    <s v="0"/>
    <n v="500"/>
    <x v="1"/>
    <x v="67"/>
    <x v="61"/>
    <x v="1"/>
  </r>
  <r>
    <n v="69"/>
    <s v="Toit"/>
    <x v="11"/>
    <x v="67"/>
    <n v="2500"/>
    <x v="6"/>
    <s v="https://www.zomato.com/bangalore/toit-indiranagar/info"/>
    <s v="8:30am â€“ 1am (Today)"/>
    <s v="16.5K"/>
    <n v="4.9000000000000004"/>
    <n v="4.4000000000000004"/>
    <s v="1,073"/>
    <n v="1250"/>
    <x v="0"/>
    <x v="68"/>
    <x v="62"/>
    <x v="2"/>
  </r>
  <r>
    <n v="70"/>
    <s v="By Chance"/>
    <x v="4"/>
    <x v="68"/>
    <n v="1500"/>
    <x v="21"/>
    <s v="https://www.zomato.com/bangalore/by-chance-1-brigade-road-bangalore/info"/>
    <s v="12noon â€“ 1am (Today)"/>
    <s v="77"/>
    <n v="4.2"/>
    <n v="0"/>
    <s v="0"/>
    <n v="750"/>
    <x v="1"/>
    <x v="69"/>
    <x v="63"/>
    <x v="0"/>
  </r>
  <r>
    <n v="71"/>
    <s v="Bramble"/>
    <x v="3"/>
    <x v="69"/>
    <n v="1800"/>
    <x v="22"/>
    <s v="https://www.zomato.com/bangalore/bramble-jayanagar-bangalore/info"/>
    <s v="12noon â€“ 1am (Today)"/>
    <s v="3,660"/>
    <n v="4.4000000000000004"/>
    <n v="0"/>
    <s v="4"/>
    <n v="900"/>
    <x v="1"/>
    <x v="70"/>
    <x v="64"/>
    <x v="0"/>
  </r>
  <r>
    <n v="72"/>
    <s v="1131 Bar + Kitchen By House Of Commons"/>
    <x v="0"/>
    <x v="70"/>
    <n v="2200"/>
    <x v="6"/>
    <s v="https://www.zomato.com/bangalore/1131-bar-kitchen-by-house-of-commons-indiranagar-bangalore/info"/>
    <s v="10:30am â€“ 1am (Today)"/>
    <s v="11.4K"/>
    <n v="4.5"/>
    <n v="4.0999999999999996"/>
    <s v="411"/>
    <n v="1100"/>
    <x v="0"/>
    <x v="71"/>
    <x v="65"/>
    <x v="2"/>
  </r>
  <r>
    <n v="73"/>
    <s v="Feast - Sheraton Grand Bangalore Hotel at Brigade Gateway"/>
    <x v="0"/>
    <x v="71"/>
    <n v="3500"/>
    <x v="34"/>
    <s v="https://www.zomato.com/bangalore/feast-sheraton-grand-bangalore-hotel-at-brigade-gateway-malleshwaram-bangalore/info"/>
    <s v="6:30am â€“ 10:30am, 12:30pm â€“ 3:30pm, 7pm â€“ 11pm (Today)"/>
    <s v="2,485"/>
    <n v="4.5"/>
    <n v="3.7"/>
    <s v="114"/>
    <n v="1750"/>
    <x v="0"/>
    <x v="72"/>
    <x v="66"/>
    <x v="2"/>
  </r>
  <r>
    <n v="74"/>
    <s v="K-OS TheGameBar"/>
    <x v="7"/>
    <x v="72"/>
    <n v="1700"/>
    <x v="2"/>
    <s v="https://www.zomato.com/bangalore/k-os-thegamebar-koramangala-7th-block-bangalore/info"/>
    <s v="12noon â€“ 12midnight (Today)"/>
    <s v="958"/>
    <n v="4.3"/>
    <n v="4"/>
    <s v="21"/>
    <n v="850"/>
    <x v="1"/>
    <x v="73"/>
    <x v="67"/>
    <x v="0"/>
  </r>
  <r>
    <n v="75"/>
    <s v="Indian Biere House"/>
    <x v="0"/>
    <x v="73"/>
    <n v="2500"/>
    <x v="25"/>
    <s v="https://www.zomato.com/bangalore/indian-biere-house-jp-nagar-bangalore/info"/>
    <s v="12noon â€“ 12midnight (Today)"/>
    <s v="5,978"/>
    <n v="4.5"/>
    <n v="0"/>
    <s v="1"/>
    <n v="1250"/>
    <x v="0"/>
    <x v="74"/>
    <x v="68"/>
    <x v="2"/>
  </r>
  <r>
    <n v="76"/>
    <s v="Mayuri"/>
    <x v="0"/>
    <x v="74"/>
    <n v="1200"/>
    <x v="25"/>
    <s v="https://www.zomato.com/bangalore/mayuri-1-jp-nagar-bangalore/info"/>
    <s v="12noon â€“ 4pm, 7pm â€“ 11pm (Today)"/>
    <s v="2,481"/>
    <n v="4.5"/>
    <n v="4.0999999999999996"/>
    <s v="3,317"/>
    <n v="600"/>
    <x v="0"/>
    <x v="75"/>
    <x v="69"/>
    <x v="0"/>
  </r>
  <r>
    <n v="77"/>
    <s v="Pizza 4P's"/>
    <x v="3"/>
    <x v="75"/>
    <n v="1000"/>
    <x v="6"/>
    <s v="https://www.zomato.com/bangalore/pizza-4ps-indiranagar-bangalore/info"/>
    <s v="12noon â€“ 12midnight (Today)"/>
    <s v="76"/>
    <n v="4.4000000000000004"/>
    <n v="0"/>
    <s v="0"/>
    <n v="500"/>
    <x v="1"/>
    <x v="76"/>
    <x v="70"/>
    <x v="1"/>
  </r>
  <r>
    <n v="78"/>
    <s v="Chowman"/>
    <x v="0"/>
    <x v="76"/>
    <n v="1400"/>
    <x v="6"/>
    <s v="https://www.zomato.com/bangalore/chowman-indiranagar-bangalore/info"/>
    <s v="11am â€“ 5pm, 5:45pm â€“ 12midnight (Today)"/>
    <s v="3,566"/>
    <n v="4.5"/>
    <n v="4.2"/>
    <s v="9,019"/>
    <n v="700"/>
    <x v="0"/>
    <x v="77"/>
    <x v="71"/>
    <x v="0"/>
  </r>
  <r>
    <n v="79"/>
    <s v="Taproom By Sherlock's"/>
    <x v="7"/>
    <x v="77"/>
    <n v="1800"/>
    <x v="25"/>
    <s v="https://www.zomato.com/bangalore/taproom-by-sherlocks-jp-nagar-bangalore/info"/>
    <s v="12noon â€“ 12midnight (Today)"/>
    <s v="7,523"/>
    <n v="4.3"/>
    <n v="3"/>
    <s v="106"/>
    <n v="900"/>
    <x v="1"/>
    <x v="78"/>
    <x v="72"/>
    <x v="0"/>
  </r>
  <r>
    <n v="80"/>
    <s v="Nomad PizzaBar"/>
    <x v="0"/>
    <x v="78"/>
    <n v="1000"/>
    <x v="6"/>
    <s v="https://www.zomato.com/bangalore/nomad-pizzabar-indiranagar-bangalore/info"/>
    <s v="11am â€“ 11pm (Today)"/>
    <s v="659"/>
    <n v="4.5"/>
    <n v="0"/>
    <s v="1"/>
    <n v="500"/>
    <x v="0"/>
    <x v="79"/>
    <x v="73"/>
    <x v="1"/>
  </r>
  <r>
    <n v="81"/>
    <s v="Red Rhino"/>
    <x v="3"/>
    <x v="79"/>
    <n v="2000"/>
    <x v="26"/>
    <s v="https://www.zomato.com/bangalore/red-rhino-whitefield-bangalore/info"/>
    <s v="12noon â€“ 12midnight (Today)"/>
    <s v="10.8K"/>
    <n v="4.4000000000000004"/>
    <n v="4.0999999999999996"/>
    <s v="6,899"/>
    <n v="1000"/>
    <x v="1"/>
    <x v="80"/>
    <x v="74"/>
    <x v="0"/>
  </r>
  <r>
    <n v="82"/>
    <s v="Butterfly Brew Bite &amp; Fly"/>
    <x v="4"/>
    <x v="80"/>
    <n v="1500"/>
    <x v="25"/>
    <s v="https://www.zomato.com/bangalore/butterfly-brew-bite-fly-jp-nagar-bangalore/info"/>
    <s v="12noon â€“ 1am (Today)"/>
    <s v="3,489"/>
    <n v="4.2"/>
    <n v="0"/>
    <s v="0"/>
    <n v="750"/>
    <x v="1"/>
    <x v="81"/>
    <x v="75"/>
    <x v="0"/>
  </r>
  <r>
    <n v="83"/>
    <s v="TYD"/>
    <x v="3"/>
    <x v="81"/>
    <n v="1900"/>
    <x v="12"/>
    <s v="https://www.zomato.com/bangalore/tyd-1-hennur-bangalore/info"/>
    <s v="12noon â€“ 11:45pm (Today)"/>
    <s v="1,364"/>
    <n v="4.4000000000000004"/>
    <n v="3.9"/>
    <s v="76"/>
    <n v="950"/>
    <x v="1"/>
    <x v="82"/>
    <x v="76"/>
    <x v="0"/>
  </r>
  <r>
    <n v="84"/>
    <s v="Raahi"/>
    <x v="4"/>
    <x v="82"/>
    <n v="2000"/>
    <x v="11"/>
    <s v="https://www.zomato.com/bangalore/raahi-st-marks-road-bangalore/info"/>
    <s v="12noon â€“ 11:30pm (Today)"/>
    <s v="1,728"/>
    <n v="4.2"/>
    <n v="4.4000000000000004"/>
    <s v="261"/>
    <n v="1000"/>
    <x v="1"/>
    <x v="83"/>
    <x v="77"/>
    <x v="0"/>
  </r>
  <r>
    <n v="85"/>
    <s v="Backstreet Brewery"/>
    <x v="3"/>
    <x v="83"/>
    <n v="1800"/>
    <x v="18"/>
    <s v="https://www.zomato.com/bangalore/backstreet-brewery-sarjapur-road-bangalore/info"/>
    <s v="12midnight â€“ 1am, 12:30pm â€“ 12midnight (Today)"/>
    <s v="6,341"/>
    <n v="4.4000000000000004"/>
    <n v="4.2"/>
    <s v="528"/>
    <n v="900"/>
    <x v="1"/>
    <x v="84"/>
    <x v="78"/>
    <x v="0"/>
  </r>
  <r>
    <n v="86"/>
    <s v="Daddy"/>
    <x v="7"/>
    <x v="84"/>
    <n v="1700"/>
    <x v="6"/>
    <s v="https://www.zomato.com/bangalore/daddy-indiranagar-bangalore/info"/>
    <s v="12midnight â€“ 1am, 12noon â€“ 12midnight (Today)"/>
    <s v="8,318"/>
    <n v="4.3"/>
    <n v="4.2"/>
    <s v="143"/>
    <n v="850"/>
    <x v="1"/>
    <x v="85"/>
    <x v="79"/>
    <x v="0"/>
  </r>
  <r>
    <n v="87"/>
    <s v="Hard Rock Cafe"/>
    <x v="9"/>
    <x v="85"/>
    <n v="2500"/>
    <x v="11"/>
    <s v="https://www.zomato.com/bangalore/hard-rock-cafe-st-marks-road/info"/>
    <s v="12noon â€“ 1am (Today)"/>
    <s v="8,294"/>
    <n v="4.5999999999999996"/>
    <n v="3.7"/>
    <s v="314"/>
    <n v="1250"/>
    <x v="0"/>
    <x v="86"/>
    <x v="80"/>
    <x v="2"/>
  </r>
  <r>
    <n v="88"/>
    <s v="The Black Pearl"/>
    <x v="4"/>
    <x v="86"/>
    <n v="2100"/>
    <x v="37"/>
    <s v="https://www.zomato.com/bangalore/the-black-pearl-kadubeesanahalli-bangalore/info"/>
    <s v="11:30am â€“ 4:30pm, 6:30pm â€“ 11:30pm (Today)"/>
    <s v="18.3K"/>
    <n v="4.2"/>
    <n v="3.7"/>
    <s v="108"/>
    <n v="1050"/>
    <x v="1"/>
    <x v="87"/>
    <x v="81"/>
    <x v="2"/>
  </r>
  <r>
    <n v="89"/>
    <s v="Pangeo"/>
    <x v="0"/>
    <x v="87"/>
    <n v="3500"/>
    <x v="4"/>
    <s v="https://www.zomato.com/bangalore/pangeo-brigade-road-bangalore/info"/>
    <s v="12noon â€“ 1am (Today)"/>
    <s v="2,008"/>
    <n v="4.5"/>
    <n v="0"/>
    <s v="0"/>
    <n v="1750"/>
    <x v="0"/>
    <x v="88"/>
    <x v="82"/>
    <x v="2"/>
  </r>
  <r>
    <n v="90"/>
    <s v="Oyster Bar &amp; Kitchen"/>
    <x v="0"/>
    <x v="88"/>
    <n v="1600"/>
    <x v="38"/>
    <s v="https://www.zomato.com/bangalore/oyster-bar-kitchen-hsr-bangalore/info"/>
    <s v="12noon â€“ 1am (Today)"/>
    <s v="17.5K"/>
    <n v="4.5"/>
    <n v="3.9"/>
    <s v="612"/>
    <n v="800"/>
    <x v="0"/>
    <x v="89"/>
    <x v="83"/>
    <x v="0"/>
  </r>
  <r>
    <n v="91"/>
    <s v="Float Brewery"/>
    <x v="3"/>
    <x v="89"/>
    <n v="1500"/>
    <x v="39"/>
    <s v="https://www.zomato.com/bangalore/float-brewery-kalyan-nagar-bangalore/info"/>
    <s v="12noon â€“ 12midnight (Today)"/>
    <s v="6,274"/>
    <n v="4.4000000000000004"/>
    <n v="4.2"/>
    <s v="121"/>
    <n v="750"/>
    <x v="1"/>
    <x v="90"/>
    <x v="84"/>
    <x v="0"/>
  </r>
  <r>
    <n v="92"/>
    <s v="Big Pitcher"/>
    <x v="0"/>
    <x v="90"/>
    <n v="1800"/>
    <x v="18"/>
    <s v="https://www.zomato.com/bangalore/big-pitcher-sarjapur-road-bangalore/info"/>
    <s v="11am â€“ 1am (Today)"/>
    <s v="4,961"/>
    <n v="4.5"/>
    <n v="3.6"/>
    <s v="1,363"/>
    <n v="900"/>
    <x v="0"/>
    <x v="91"/>
    <x v="85"/>
    <x v="0"/>
  </r>
  <r>
    <n v="93"/>
    <s v="Zodiac Bar &amp; Kitchen"/>
    <x v="7"/>
    <x v="91"/>
    <n v="1800"/>
    <x v="40"/>
    <s v="https://www.zomato.com/bangalore/zodiac-bar-kitchen-brookefield-bangalore/info"/>
    <s v="12noon â€“ 12midnight (Today)"/>
    <s v="3,616"/>
    <n v="4.3"/>
    <n v="0"/>
    <s v="1"/>
    <n v="900"/>
    <x v="1"/>
    <x v="92"/>
    <x v="86"/>
    <x v="0"/>
  </r>
  <r>
    <n v="94"/>
    <s v="Brahma Brews"/>
    <x v="0"/>
    <x v="92"/>
    <n v="2500"/>
    <x v="25"/>
    <s v="https://www.zomato.com/bangalore/brahma-brews-jp-nagar-bangalore/info"/>
    <s v="12noon â€“ 12midnight (Today)"/>
    <s v="11.9K"/>
    <n v="4.5"/>
    <n v="4.3"/>
    <s v="1,888"/>
    <n v="1250"/>
    <x v="0"/>
    <x v="93"/>
    <x v="87"/>
    <x v="2"/>
  </r>
  <r>
    <n v="95"/>
    <s v="Street 1522"/>
    <x v="7"/>
    <x v="93"/>
    <n v="2200"/>
    <x v="18"/>
    <s v="https://www.zomato.com/bangalore/street-1522-sarjapur-road-bangalore/info"/>
    <s v="12noon â€“ 1am (Today)"/>
    <s v="5,765"/>
    <n v="4.3"/>
    <n v="4.3"/>
    <s v="33"/>
    <n v="1100"/>
    <x v="1"/>
    <x v="75"/>
    <x v="88"/>
    <x v="2"/>
  </r>
  <r>
    <n v="96"/>
    <s v="TBC- Sky Lounge"/>
    <x v="0"/>
    <x v="94"/>
    <n v="1500"/>
    <x v="38"/>
    <s v="https://www.zomato.com/bangalore/tbc-sky-lounge-hsr-bangalore/info"/>
    <s v="12noon â€“ 1am (Today)"/>
    <s v="21.2K"/>
    <n v="4.5"/>
    <n v="3.7"/>
    <s v="384"/>
    <n v="750"/>
    <x v="0"/>
    <x v="94"/>
    <x v="89"/>
    <x v="0"/>
  </r>
  <r>
    <n v="97"/>
    <s v="Miso Sexy"/>
    <x v="7"/>
    <x v="95"/>
    <n v="1800"/>
    <x v="6"/>
    <s v="https://www.zomato.com/bangalore/miso-sexy-indiranagar-bangalore/info"/>
    <s v="12midnight â€“ 1am, 12noon â€“ 12midnight (Today)"/>
    <s v="4,349"/>
    <n v="4.3"/>
    <n v="4"/>
    <s v="27"/>
    <n v="900"/>
    <x v="1"/>
    <x v="95"/>
    <x v="90"/>
    <x v="0"/>
  </r>
  <r>
    <n v="98"/>
    <s v="Amintiri"/>
    <x v="3"/>
    <x v="96"/>
    <n v="1100"/>
    <x v="5"/>
    <s v="https://www.zomato.com/bangalore/amintiri-church-street-bangalore/info"/>
    <s v="8:30am â€“ 11:30pm (Today)"/>
    <s v="449"/>
    <n v="4.4000000000000004"/>
    <n v="0"/>
    <s v="0"/>
    <n v="550"/>
    <x v="1"/>
    <x v="96"/>
    <x v="91"/>
    <x v="0"/>
  </r>
  <r>
    <n v="99"/>
    <s v="Fox In The Field"/>
    <x v="4"/>
    <x v="97"/>
    <n v="2000"/>
    <x v="41"/>
    <s v="https://www.zomato.com/bangalore/fox-in-the-field-whitefield-bangalore/info"/>
    <s v="12noon â€“ 12midnight (Today)"/>
    <s v="6,567"/>
    <n v="4.2"/>
    <n v="3.9"/>
    <s v="281"/>
    <n v="1000"/>
    <x v="1"/>
    <x v="97"/>
    <x v="92"/>
    <x v="0"/>
  </r>
  <r>
    <n v="100"/>
    <s v="JW Kitchen - JW Marriott Bengaluru"/>
    <x v="4"/>
    <x v="98"/>
    <n v="5000"/>
    <x v="42"/>
    <s v="https://www.zomato.com/bangalore/jw-kitchen-jw-marriott-bengaluru-lavelle-road/info"/>
    <s v="6:30am â€“ 11pm (Today)"/>
    <s v="2,868"/>
    <n v="4.2"/>
    <n v="3.7"/>
    <s v="264"/>
    <n v="2500"/>
    <x v="1"/>
    <x v="98"/>
    <x v="93"/>
    <x v="2"/>
  </r>
  <r>
    <n v="101"/>
    <s v="Orah Brew Garden"/>
    <x v="7"/>
    <x v="99"/>
    <n v="1300"/>
    <x v="43"/>
    <s v="https://www.zomato.com/bangalore/orah-brew-garden-yelahanka-bangalore/info"/>
    <s v="11:30am â€“ 12midnight (Today)"/>
    <s v="2,394"/>
    <n v="4.3"/>
    <n v="0"/>
    <s v="1"/>
    <n v="650"/>
    <x v="1"/>
    <x v="99"/>
    <x v="94"/>
    <x v="0"/>
  </r>
  <r>
    <n v="102"/>
    <s v="The Scene - Craft Kitchen &amp; Bar"/>
    <x v="4"/>
    <x v="100"/>
    <n v="1500"/>
    <x v="25"/>
    <s v="https://www.zomato.com/bangalore/the-scene-craft-kitchen-bar-jp-nagar-bangalore/info"/>
    <s v="12noon â€“ 12midnight (Today)"/>
    <s v="1,319"/>
    <n v="4.2"/>
    <n v="0"/>
    <s v="0"/>
    <n v="750"/>
    <x v="1"/>
    <x v="100"/>
    <x v="95"/>
    <x v="0"/>
  </r>
  <r>
    <n v="103"/>
    <s v="The Pump House"/>
    <x v="3"/>
    <x v="101"/>
    <n v="1600"/>
    <x v="25"/>
    <s v="https://www.zomato.com/bangalore/the-pump-house-1-jp-nagar-bangalore/info"/>
    <s v="12midnight â€“ 1am, 12noon â€“ 12midnight (Today)"/>
    <s v="6,315"/>
    <n v="4.4000000000000004"/>
    <n v="3.7"/>
    <s v="423"/>
    <n v="800"/>
    <x v="1"/>
    <x v="101"/>
    <x v="96"/>
    <x v="0"/>
  </r>
  <r>
    <n v="104"/>
    <s v="Gold Rush Brews"/>
    <x v="3"/>
    <x v="102"/>
    <n v="1900"/>
    <x v="44"/>
    <s v="https://www.zomato.com/bangalore/gold-rush-brews-kr-puram-bangalore/info"/>
    <s v="12noon â€“ 1am (Today)"/>
    <s v="6,341"/>
    <n v="4.4000000000000004"/>
    <n v="3.6"/>
    <s v="302"/>
    <n v="950"/>
    <x v="1"/>
    <x v="102"/>
    <x v="97"/>
    <x v="0"/>
  </r>
  <r>
    <n v="105"/>
    <s v="The Creek - The Den Bengaluru"/>
    <x v="2"/>
    <x v="103"/>
    <n v="3000"/>
    <x v="45"/>
    <s v="https://www.zomato.com/bangalore/the-creek-the-den-bengaluru-whitefield/info"/>
    <s v="12:15am â€“ 11:45pm (Today)"/>
    <s v="1,261"/>
    <n v="4.0999999999999996"/>
    <n v="0"/>
    <s v="0"/>
    <n v="1500"/>
    <x v="1"/>
    <x v="103"/>
    <x v="98"/>
    <x v="2"/>
  </r>
  <r>
    <n v="106"/>
    <s v="Jamming Goat 3.0"/>
    <x v="7"/>
    <x v="104"/>
    <n v="1500"/>
    <x v="25"/>
    <s v="https://www.zomato.com/bangalore/jamming-goat-3-0-jp-nagar-bangalore/info"/>
    <s v="12noon â€“ 11pm (Today)"/>
    <s v="1,139"/>
    <n v="4.3"/>
    <n v="4"/>
    <s v="25"/>
    <n v="750"/>
    <x v="1"/>
    <x v="104"/>
    <x v="99"/>
    <x v="0"/>
  </r>
  <r>
    <n v="107"/>
    <s v="White Garden"/>
    <x v="7"/>
    <x v="105"/>
    <n v="1600"/>
    <x v="39"/>
    <s v="https://www.zomato.com/bangalore/white-garden-kalyan-nagar-bangalore/info"/>
    <s v="12noon â€“ 4pm, 7pm â€“ 11pm (Today)"/>
    <s v="796"/>
    <n v="4.3"/>
    <n v="0"/>
    <s v="0"/>
    <n v="800"/>
    <x v="1"/>
    <x v="105"/>
    <x v="100"/>
    <x v="0"/>
  </r>
  <r>
    <n v="108"/>
    <s v="RCB Bar &amp; Cafe"/>
    <x v="3"/>
    <x v="106"/>
    <n v="2000"/>
    <x v="46"/>
    <s v="https://www.zomato.com/bangalore/rcb-bar-cafe-st-marks-road-bangalore/info"/>
    <s v="Opens on Monday at 8:15am"/>
    <s v="1,454"/>
    <n v="4.4000000000000004"/>
    <n v="4.0999999999999996"/>
    <s v="224"/>
    <n v="1000"/>
    <x v="1"/>
    <x v="106"/>
    <x v="101"/>
    <x v="0"/>
  </r>
  <r>
    <n v="109"/>
    <s v="Burma Burma - Indiranagar"/>
    <x v="12"/>
    <x v="107"/>
    <n v="1800"/>
    <x v="6"/>
    <s v="https://www.zomato.com/bangalore/burma-burma-indiranagar-indiranagar-bangalore/info"/>
    <s v="Opens tomorrow at 12noon"/>
    <s v="4,118"/>
    <n v="4.8"/>
    <n v="4.3"/>
    <s v="2,046"/>
    <n v="900"/>
    <x v="0"/>
    <x v="107"/>
    <x v="102"/>
    <x v="0"/>
  </r>
  <r>
    <n v="110"/>
    <s v="Kari Theory - Namma Bar &amp; Kitchen"/>
    <x v="4"/>
    <x v="108"/>
    <n v="3500"/>
    <x v="47"/>
    <s v="https://www.zomato.com/bangalore/kari-theory-namma-bar-kitchen-ulsoor-bangalore/info"/>
    <s v="24 Hours (Today)"/>
    <s v="162"/>
    <n v="4.2"/>
    <n v="0"/>
    <s v="1"/>
    <n v="1750"/>
    <x v="1"/>
    <x v="108"/>
    <x v="103"/>
    <x v="2"/>
  </r>
  <r>
    <n v="111"/>
    <s v="Proxy"/>
    <x v="3"/>
    <x v="109"/>
    <n v="1200"/>
    <x v="48"/>
    <s v="https://www.zomato.com/bangalore/proxy-mahadevapura-bangalore/info"/>
    <s v="12noon â€“ 12:30am (Today)"/>
    <s v="1,137"/>
    <n v="4.4000000000000004"/>
    <n v="4.0999999999999996"/>
    <s v="104"/>
    <n v="600"/>
    <x v="1"/>
    <x v="109"/>
    <x v="104"/>
    <x v="0"/>
  </r>
  <r>
    <n v="112"/>
    <s v="Nevermind - Bar &amp; Social"/>
    <x v="2"/>
    <x v="110"/>
    <n v="1800"/>
    <x v="6"/>
    <s v="https://www.zomato.com/bangalore/nevermind-bar-social-indiranagar-bangalore/info"/>
    <s v="12noon â€“ 1am (Today)"/>
    <s v="2,862"/>
    <n v="4.0999999999999996"/>
    <n v="3.6"/>
    <s v="125"/>
    <n v="900"/>
    <x v="1"/>
    <x v="110"/>
    <x v="105"/>
    <x v="0"/>
  </r>
  <r>
    <n v="113"/>
    <s v="Brooks And Bonds Brewery"/>
    <x v="4"/>
    <x v="111"/>
    <n v="2000"/>
    <x v="8"/>
    <s v="https://www.zomato.com/bangalore/brooks-and-bonds-brewery-koramangala-5th-block-bangalore/info"/>
    <s v="12noon â€“ 1am (Today)"/>
    <s v="12K"/>
    <n v="4.2"/>
    <n v="3.9"/>
    <s v="71"/>
    <n v="1000"/>
    <x v="1"/>
    <x v="111"/>
    <x v="106"/>
    <x v="0"/>
  </r>
  <r>
    <n v="114"/>
    <s v="Omega IX Cocktail Bar And Global Kitchen"/>
    <x v="4"/>
    <x v="112"/>
    <n v="1800"/>
    <x v="49"/>
    <s v="https://www.zomato.com/bangalore/omega-ix-cocktail-bar-and-global-kitchen-sahakara-nagar-bangalore/info"/>
    <s v="12:15pm â€“ 11:30pm (Today)"/>
    <s v="1,760"/>
    <n v="4.2"/>
    <n v="4.3"/>
    <s v="79"/>
    <n v="900"/>
    <x v="1"/>
    <x v="112"/>
    <x v="107"/>
    <x v="0"/>
  </r>
  <r>
    <n v="115"/>
    <s v="Hashtag 88"/>
    <x v="7"/>
    <x v="113"/>
    <n v="1200"/>
    <x v="10"/>
    <s v="https://www.zomato.com/bangalore/hashtag-88-marathahalli-bangalore/info"/>
    <s v="12noon â€“ 12midnight (Today)"/>
    <s v="2,523"/>
    <n v="4.3"/>
    <n v="0"/>
    <s v="0"/>
    <n v="600"/>
    <x v="1"/>
    <x v="113"/>
    <x v="108"/>
    <x v="0"/>
  </r>
  <r>
    <n v="116"/>
    <s v="Geometry Gastropub"/>
    <x v="3"/>
    <x v="114"/>
    <n v="1600"/>
    <x v="50"/>
    <s v="https://www.zomato.com/bangalore/geometry-gastropub-new-bel-road-bangalore/info"/>
    <s v="12noon â€“ 1am (Today)"/>
    <s v="2,078"/>
    <n v="4.4000000000000004"/>
    <n v="0"/>
    <s v="0"/>
    <n v="800"/>
    <x v="1"/>
    <x v="114"/>
    <x v="109"/>
    <x v="0"/>
  </r>
  <r>
    <n v="117"/>
    <s v="The Groot"/>
    <x v="6"/>
    <x v="115"/>
    <n v="1200"/>
    <x v="51"/>
    <s v="https://www.zomato.com/bangalore/the-groot-jakkur-bangalore/info"/>
    <s v="12noon â€“ 12midnight (Today)"/>
    <s v="805"/>
    <n v="4"/>
    <n v="3.6"/>
    <s v="34"/>
    <n v="600"/>
    <x v="1"/>
    <x v="115"/>
    <x v="110"/>
    <x v="0"/>
  </r>
  <r>
    <n v="118"/>
    <s v="Foo Brigade Road"/>
    <x v="9"/>
    <x v="116"/>
    <n v="2000"/>
    <x v="4"/>
    <s v="https://www.zomato.com/bangalore/foo-brigade-road-brigade-road-bangalore/info"/>
    <s v="11am â€“ 11:30pm (Today)"/>
    <s v="707"/>
    <n v="4.5999999999999996"/>
    <n v="4.4000000000000004"/>
    <s v="342"/>
    <n v="1000"/>
    <x v="0"/>
    <x v="116"/>
    <x v="111"/>
    <x v="0"/>
  </r>
  <r>
    <n v="119"/>
    <s v="The Reservoire"/>
    <x v="3"/>
    <x v="117"/>
    <n v="2000"/>
    <x v="8"/>
    <s v="https://www.zomato.com/bangalore/the-reservoire-koramangala-5th-block/info"/>
    <s v="11am â€“ 1am (Today)"/>
    <s v="7,465"/>
    <n v="4.4000000000000004"/>
    <n v="4.3"/>
    <s v="869"/>
    <n v="1000"/>
    <x v="1"/>
    <x v="117"/>
    <x v="112"/>
    <x v="0"/>
  </r>
  <r>
    <n v="120"/>
    <s v="Mezera Brewery &amp; Kitchen"/>
    <x v="4"/>
    <x v="118"/>
    <n v="1600"/>
    <x v="25"/>
    <s v="https://www.zomato.com/bangalore/mezera-brewery-kitchen-jp-nagar-bangalore/info"/>
    <s v="12midnight â€“ 1am, 12noon â€“ 12midnight (Today)"/>
    <s v="410"/>
    <n v="4.2"/>
    <n v="0"/>
    <s v="0"/>
    <n v="800"/>
    <x v="1"/>
    <x v="118"/>
    <x v="113"/>
    <x v="0"/>
  </r>
  <r>
    <n v="121"/>
    <s v="Gawky Goose"/>
    <x v="3"/>
    <x v="119"/>
    <n v="2200"/>
    <x v="52"/>
    <s v="https://www.zomato.com/bangalore/gawky-goose-airport-road-bangalore/info"/>
    <s v="12noon â€“ 11:30pm (Today)"/>
    <s v="2,007"/>
    <n v="4.4000000000000004"/>
    <n v="3.8"/>
    <s v="899"/>
    <n v="1100"/>
    <x v="1"/>
    <x v="119"/>
    <x v="114"/>
    <x v="2"/>
  </r>
  <r>
    <n v="122"/>
    <s v="Pasta Street"/>
    <x v="0"/>
    <x v="120"/>
    <n v="1800"/>
    <x v="25"/>
    <s v="https://www.zomato.com/bangalore/pasta-street-jp-nagar-bangalore/info"/>
    <s v="11am â€“ 11:30pm (Today)"/>
    <s v="4,761"/>
    <n v="4.5"/>
    <n v="4.0999999999999996"/>
    <s v="2,461"/>
    <n v="900"/>
    <x v="0"/>
    <x v="120"/>
    <x v="115"/>
    <x v="0"/>
  </r>
  <r>
    <n v="123"/>
    <s v="TOY BOY"/>
    <x v="0"/>
    <x v="121"/>
    <n v="2000"/>
    <x v="53"/>
    <s v="https://www.zomato.com/bangalore/toy-boy-majestic-bangalore/info"/>
    <s v="12midnight â€“ 1am, 12noon â€“ 11:45pm (Today)"/>
    <s v="269"/>
    <n v="4.5"/>
    <n v="0"/>
    <s v="0"/>
    <n v="1000"/>
    <x v="0"/>
    <x v="121"/>
    <x v="116"/>
    <x v="0"/>
  </r>
  <r>
    <n v="124"/>
    <s v="Peepai"/>
    <x v="0"/>
    <x v="122"/>
    <n v="2500"/>
    <x v="54"/>
    <s v="https://www.zomato.com/bangalore/peepai-3-hebbal-bangalore/info"/>
    <s v="12noon â€“ 12midnight (Today)"/>
    <s v="2,329"/>
    <n v="4.5"/>
    <n v="4.0999999999999996"/>
    <s v="722"/>
    <n v="1250"/>
    <x v="0"/>
    <x v="122"/>
    <x v="117"/>
    <x v="2"/>
  </r>
  <r>
    <n v="125"/>
    <s v="Tales Of Flamingo"/>
    <x v="0"/>
    <x v="123"/>
    <n v="1500"/>
    <x v="31"/>
    <s v="https://www.zomato.com/bangalore/tales-of-flamingo-bannerghatta-road-bangalore/info"/>
    <s v="12noon â€“ 12midnight (Today)"/>
    <s v="310"/>
    <n v="4.5"/>
    <n v="0"/>
    <s v="0"/>
    <n v="750"/>
    <x v="0"/>
    <x v="123"/>
    <x v="118"/>
    <x v="0"/>
  </r>
  <r>
    <n v="126"/>
    <s v="Tim Hortons"/>
    <x v="4"/>
    <x v="124"/>
    <n v="1000"/>
    <x v="55"/>
    <s v="https://www.zomato.com/bangalore/tim-hortons-koramangala-8th-block-bangalore/info"/>
    <s v="12midnight â€“ 4am, 8am â€“ 12midnight (Today)"/>
    <s v="488"/>
    <n v="4.2"/>
    <n v="4.3"/>
    <s v="711"/>
    <n v="500"/>
    <x v="1"/>
    <x v="124"/>
    <x v="119"/>
    <x v="1"/>
  </r>
  <r>
    <n v="127"/>
    <s v="VYANA - World Cuisine"/>
    <x v="6"/>
    <x v="125"/>
    <n v="1700"/>
    <x v="25"/>
    <s v="https://www.zomato.com/bangalore/vyana-world-cuisine-jp-nagar-bangalore/info"/>
    <s v="Opens tomorrow at 12noon"/>
    <s v="976"/>
    <n v="4"/>
    <n v="3.8"/>
    <s v="129"/>
    <n v="850"/>
    <x v="1"/>
    <x v="125"/>
    <x v="120"/>
    <x v="0"/>
  </r>
  <r>
    <n v="128"/>
    <s v="Deck Of Brews"/>
    <x v="7"/>
    <x v="126"/>
    <n v="1500"/>
    <x v="37"/>
    <s v="https://www.zomato.com/bangalore/deck-of-brews-kadubeesanahalli-bangalore/info"/>
    <s v="12noon â€“ 12midnight (Today)"/>
    <s v="1,892"/>
    <n v="4.3"/>
    <n v="0"/>
    <s v="0"/>
    <n v="750"/>
    <x v="1"/>
    <x v="126"/>
    <x v="121"/>
    <x v="0"/>
  </r>
  <r>
    <n v="129"/>
    <s v="JULIET"/>
    <x v="4"/>
    <x v="127"/>
    <n v="2500"/>
    <x v="56"/>
    <s v="https://www.zomato.com/bangalore/juliet-mg-road-bangalore/info"/>
    <s v="6pm â€“ 1am (Today)"/>
    <s v="511"/>
    <n v="4.2"/>
    <n v="0"/>
    <s v="0"/>
    <n v="1250"/>
    <x v="1"/>
    <x v="127"/>
    <x v="122"/>
    <x v="2"/>
  </r>
  <r>
    <n v="130"/>
    <s v="Bologna"/>
    <x v="11"/>
    <x v="128"/>
    <n v="1500"/>
    <x v="6"/>
    <s v="https://www.zomato.com/bangalore/bologna-indiranagar-bangalore/info"/>
    <s v="Opens tomorrow at 12noon"/>
    <s v="3,671"/>
    <n v="4.9000000000000004"/>
    <n v="4.4000000000000004"/>
    <s v="1,010"/>
    <n v="750"/>
    <x v="0"/>
    <x v="128"/>
    <x v="123"/>
    <x v="0"/>
  </r>
  <r>
    <n v="131"/>
    <s v="Brother Barley Brewing Company"/>
    <x v="4"/>
    <x v="129"/>
    <n v="1800"/>
    <x v="38"/>
    <s v="https://www.zomato.com/bangalore/brother-barley-brewing-company-hsr-bangalore/info"/>
    <s v="12noon â€“ 11:45pm (Today)"/>
    <s v="2,759"/>
    <n v="4.2"/>
    <n v="3.8"/>
    <s v="125"/>
    <n v="900"/>
    <x v="1"/>
    <x v="129"/>
    <x v="124"/>
    <x v="0"/>
  </r>
  <r>
    <n v="132"/>
    <s v="Communiti"/>
    <x v="0"/>
    <x v="130"/>
    <n v="1800"/>
    <x v="21"/>
    <s v="https://www.zomato.com/bangalore/communiti-brigade-road-bangalore/info"/>
    <s v="12midnight â€“ 1am, 11:30am â€“ 12midnight (Today)"/>
    <s v="20.2K"/>
    <n v="4.5"/>
    <n v="0"/>
    <s v="0"/>
    <n v="900"/>
    <x v="0"/>
    <x v="130"/>
    <x v="125"/>
    <x v="0"/>
  </r>
  <r>
    <n v="133"/>
    <s v="Rumi"/>
    <x v="6"/>
    <x v="131"/>
    <n v="1100"/>
    <x v="6"/>
    <s v="https://www.zomato.com/bangalore/rumi-indiranagar-bangalore/info"/>
    <s v="12noon â€“ 4pm, 6pm â€“ 12midnight (Today)"/>
    <s v="779"/>
    <n v="4"/>
    <n v="4.0999999999999996"/>
    <s v="2,921"/>
    <n v="550"/>
    <x v="1"/>
    <x v="131"/>
    <x v="126"/>
    <x v="0"/>
  </r>
  <r>
    <n v="134"/>
    <s v="Shift Lounge &amp; Bar"/>
    <x v="4"/>
    <x v="132"/>
    <n v="1400"/>
    <x v="38"/>
    <s v="https://www.zomato.com/bangalore/shift-lounge-bar-hsr-bangalore/info"/>
    <s v="10:30am â€“ 12midnight (Today)"/>
    <s v="5,256"/>
    <n v="4.2"/>
    <n v="4.0999999999999996"/>
    <s v="344"/>
    <n v="700"/>
    <x v="1"/>
    <x v="132"/>
    <x v="127"/>
    <x v="0"/>
  </r>
  <r>
    <n v="135"/>
    <s v="Hydra Club &amp; Kitchen"/>
    <x v="5"/>
    <x v="133"/>
    <n v="1200"/>
    <x v="8"/>
    <s v="https://www.zomato.com/bangalore/hydra-club-kitchen-koramangala-5th-block-bangalore/info"/>
    <s v="11am â€“ 11:45pm (Today)"/>
    <s v="347"/>
    <n v="4.3"/>
    <n v="0"/>
    <s v="3"/>
    <n v="600"/>
    <x v="2"/>
    <x v="63"/>
    <x v="6"/>
    <x v="0"/>
  </r>
  <r>
    <n v="136"/>
    <s v="Punjab Grill"/>
    <x v="7"/>
    <x v="134"/>
    <n v="2000"/>
    <x v="41"/>
    <s v="https://www.zomato.com/bangalore/punjab-grill-whitefield-bangalore/info"/>
    <s v="11am â€“ 11:30pm (Today)"/>
    <s v="4,346"/>
    <n v="4.3"/>
    <n v="3.9"/>
    <s v="3,943"/>
    <n v="1000"/>
    <x v="1"/>
    <x v="133"/>
    <x v="128"/>
    <x v="0"/>
  </r>
  <r>
    <n v="137"/>
    <s v="Suku Japanese And Thai Restaurant"/>
    <x v="9"/>
    <x v="135"/>
    <n v="800"/>
    <x v="38"/>
    <s v="https://www.zomato.com/bangalore/suku-japanese-and-thai-restaurant-hsr-bangalore/info"/>
    <s v="Opens tomorrow at 12noon"/>
    <s v="728"/>
    <n v="4.5999999999999996"/>
    <n v="4.0999999999999996"/>
    <s v="443"/>
    <n v="400"/>
    <x v="0"/>
    <x v="134"/>
    <x v="129"/>
    <x v="1"/>
  </r>
  <r>
    <n v="138"/>
    <s v="Vapour Brewpub And Diner"/>
    <x v="7"/>
    <x v="136"/>
    <n v="2200"/>
    <x v="18"/>
    <s v="https://www.zomato.com/bangalore/vapour-brewpub-and-diner-sarjapur-road-bangalore/info"/>
    <s v="12noon â€“ 1am (Today)"/>
    <s v="8,477"/>
    <n v="4.3"/>
    <n v="3.4"/>
    <s v="392"/>
    <n v="1100"/>
    <x v="1"/>
    <x v="135"/>
    <x v="130"/>
    <x v="2"/>
  </r>
  <r>
    <n v="139"/>
    <s v="Plan B"/>
    <x v="2"/>
    <x v="137"/>
    <n v="1600"/>
    <x v="2"/>
    <s v="https://www.zomato.com/bangalore/plan-b-koramangala-7th-block-bangalore/info"/>
    <s v="12noon â€“ 1am (Today)"/>
    <s v="2,908"/>
    <n v="4.0999999999999996"/>
    <n v="4.2"/>
    <s v="470"/>
    <n v="800"/>
    <x v="1"/>
    <x v="136"/>
    <x v="131"/>
    <x v="0"/>
  </r>
  <r>
    <n v="140"/>
    <s v="Hitchki"/>
    <x v="7"/>
    <x v="138"/>
    <n v="2000"/>
    <x v="57"/>
    <s v="https://www.zomato.com/bangalore/hitchki-kr-puram-bangalore/info"/>
    <s v="12noon â€“ 12:30am (Today)"/>
    <s v="1,736"/>
    <n v="4.3"/>
    <n v="3.8"/>
    <s v="696"/>
    <n v="1000"/>
    <x v="1"/>
    <x v="137"/>
    <x v="132"/>
    <x v="0"/>
  </r>
  <r>
    <n v="141"/>
    <s v="The Fixx"/>
    <x v="2"/>
    <x v="139"/>
    <n v="1800"/>
    <x v="58"/>
    <s v="https://www.zomato.com/bangalore/the-fixx-1-koramangala-4th-block-bangalore/info"/>
    <s v="11am â€“ 12:30am (Today)"/>
    <s v="1,129"/>
    <n v="4.0999999999999996"/>
    <n v="4"/>
    <s v="9"/>
    <n v="900"/>
    <x v="1"/>
    <x v="138"/>
    <x v="133"/>
    <x v="0"/>
  </r>
  <r>
    <n v="142"/>
    <s v="The Druid Garden"/>
    <x v="4"/>
    <x v="140"/>
    <n v="2000"/>
    <x v="49"/>
    <s v="https://www.zomato.com/bangalore/the-druid-garden-sahakara-nagar-bangalore/info"/>
    <s v="12noon â€“ 1am (Today)"/>
    <s v="5,704"/>
    <n v="4.2"/>
    <n v="4.0999999999999996"/>
    <s v="5,606"/>
    <n v="1000"/>
    <x v="1"/>
    <x v="139"/>
    <x v="134"/>
    <x v="0"/>
  </r>
  <r>
    <n v="143"/>
    <s v="Yuki"/>
    <x v="0"/>
    <x v="141"/>
    <n v="1600"/>
    <x v="6"/>
    <s v="https://www.zomato.com/bangalore/yuki-indiranagar-bangalore/info"/>
    <s v="12noon â€“ 11:15pm (Today)"/>
    <s v="520"/>
    <n v="4.5"/>
    <n v="4.4000000000000004"/>
    <s v="293"/>
    <n v="800"/>
    <x v="0"/>
    <x v="140"/>
    <x v="135"/>
    <x v="0"/>
  </r>
  <r>
    <n v="144"/>
    <s v="The 13th Floor"/>
    <x v="7"/>
    <x v="142"/>
    <n v="2500"/>
    <x v="59"/>
    <s v="https://www.zomato.com/bangalore/the-13th-floor-mg-road-bangalore/info"/>
    <s v="12noon â€“ 12midnight (Today)"/>
    <s v="5,999"/>
    <n v="4.3"/>
    <n v="4.0999999999999996"/>
    <s v="257"/>
    <n v="1250"/>
    <x v="1"/>
    <x v="141"/>
    <x v="136"/>
    <x v="2"/>
  </r>
  <r>
    <n v="145"/>
    <s v="Badmaash"/>
    <x v="3"/>
    <x v="143"/>
    <n v="1800"/>
    <x v="60"/>
    <s v="https://www.zomato.com/bangalore/badmaash-vijay-nagar-bangalore/info"/>
    <s v="6pm â€“ 12midnight (Today)"/>
    <s v="478"/>
    <n v="4.4000000000000004"/>
    <n v="0"/>
    <s v="0"/>
    <n v="900"/>
    <x v="1"/>
    <x v="142"/>
    <x v="137"/>
    <x v="0"/>
  </r>
  <r>
    <n v="146"/>
    <s v="Cocobolo"/>
    <x v="7"/>
    <x v="144"/>
    <n v="1000"/>
    <x v="50"/>
    <s v="https://www.zomato.com/bangalore/cocobolo-new-bel-road-bangalore/info"/>
    <s v="12noon â€“ 12midnight (Today)"/>
    <s v="645"/>
    <n v="4.3"/>
    <n v="0"/>
    <s v="0"/>
    <n v="500"/>
    <x v="1"/>
    <x v="143"/>
    <x v="138"/>
    <x v="1"/>
  </r>
  <r>
    <n v="147"/>
    <s v="Hitchki"/>
    <x v="2"/>
    <x v="145"/>
    <n v="1900"/>
    <x v="18"/>
    <s v="https://www.zomato.com/bangalore/hitchki-sarjapur-road-bangalore/info"/>
    <s v="12midnight â€“ 12:45am, 11am â€“ 12midnight (Today)"/>
    <s v="712"/>
    <n v="4.0999999999999996"/>
    <n v="3.7"/>
    <s v="646"/>
    <n v="950"/>
    <x v="1"/>
    <x v="144"/>
    <x v="139"/>
    <x v="0"/>
  </r>
  <r>
    <n v="148"/>
    <s v="AB's - Absolute Barbecues"/>
    <x v="0"/>
    <x v="146"/>
    <n v="1600"/>
    <x v="10"/>
    <s v="https://www.zomato.com/bangalore/abs-absolute-barbecues-marathahalli/info"/>
    <s v="Opens tomorrow at 11am"/>
    <s v="16.2K"/>
    <n v="4.5"/>
    <n v="3.7"/>
    <s v="2,923"/>
    <n v="800"/>
    <x v="0"/>
    <x v="145"/>
    <x v="140"/>
    <x v="0"/>
  </r>
  <r>
    <n v="149"/>
    <s v="Daysie - All Day Casual Bar"/>
    <x v="0"/>
    <x v="147"/>
    <n v="1300"/>
    <x v="15"/>
    <s v="https://www.zomato.com/bangalore/daysie-all-day-casual-bar-mg-road-bangalore/info"/>
    <s v="12noon â€“ 11:30pm (Today)"/>
    <s v="1,151"/>
    <n v="4.5"/>
    <n v="4"/>
    <s v="121"/>
    <n v="650"/>
    <x v="0"/>
    <x v="5"/>
    <x v="141"/>
    <x v="0"/>
  </r>
  <r>
    <n v="150"/>
    <s v="Geist Brewing Co."/>
    <x v="7"/>
    <x v="148"/>
    <n v="1800"/>
    <x v="51"/>
    <s v="https://www.zomato.com/bangalore/geist-brewing-co-jakkur-bangalore/info"/>
    <s v="Opens tomorrow at 12noon"/>
    <s v="573"/>
    <n v="4.3"/>
    <n v="4"/>
    <s v="12"/>
    <n v="900"/>
    <x v="1"/>
    <x v="146"/>
    <x v="142"/>
    <x v="0"/>
  </r>
  <r>
    <n v="151"/>
    <s v="Chapter One Bar | Maiin"/>
    <x v="7"/>
    <x v="149"/>
    <n v="1400"/>
    <x v="50"/>
    <s v="https://www.zomato.com/bangalore/chapter-one-bar-maiin-new-bel-road-bangalore/info"/>
    <s v="10:30am â€“ 12:30am (Today)"/>
    <s v="4,706"/>
    <n v="4.3"/>
    <n v="4.4000000000000004"/>
    <s v="312"/>
    <n v="700"/>
    <x v="1"/>
    <x v="147"/>
    <x v="143"/>
    <x v="0"/>
  </r>
  <r>
    <n v="152"/>
    <s v="Dhaba - Estd 1986 Delhi"/>
    <x v="7"/>
    <x v="150"/>
    <n v="1500"/>
    <x v="10"/>
    <s v="https://www.zomato.com/bangalore/dhaba-estd-1986-delhi-marathahalli-bangalore/info"/>
    <s v="12noon â€“ 11:30pm (Today)"/>
    <s v="5,422"/>
    <n v="4.3"/>
    <n v="3.7"/>
    <s v="6,875"/>
    <n v="750"/>
    <x v="1"/>
    <x v="148"/>
    <x v="144"/>
    <x v="0"/>
  </r>
  <r>
    <n v="153"/>
    <s v="North Star Cafe"/>
    <x v="0"/>
    <x v="151"/>
    <n v="800"/>
    <x v="38"/>
    <s v="https://www.zomato.com/bangalore/north-star-cafe-hsr-bangalore/info"/>
    <s v="12midnight â€“ 1am, 8am â€“ 12midnight (Today)"/>
    <s v="527"/>
    <n v="4.5"/>
    <n v="4.3"/>
    <s v="53"/>
    <n v="400"/>
    <x v="0"/>
    <x v="149"/>
    <x v="145"/>
    <x v="1"/>
  </r>
  <r>
    <n v="154"/>
    <s v="Pincode 24 Bar &amp; Bistro"/>
    <x v="0"/>
    <x v="152"/>
    <n v="1000"/>
    <x v="54"/>
    <s v="https://www.zomato.com/bangalore/pincode-24-bar-bistro-hebbal-bangalore/info"/>
    <s v="12noon â€“ 12midnight (Today)"/>
    <s v="239"/>
    <n v="4.5"/>
    <n v="0"/>
    <s v="0"/>
    <n v="500"/>
    <x v="0"/>
    <x v="150"/>
    <x v="146"/>
    <x v="1"/>
  </r>
  <r>
    <n v="155"/>
    <s v="House Of Commons"/>
    <x v="0"/>
    <x v="153"/>
    <n v="1200"/>
    <x v="38"/>
    <s v="https://www.zomato.com/bangalore/house-of-commons-hsr-bangalore/info"/>
    <s v="10:30am â€“ 1am (Today)"/>
    <s v="16.2K"/>
    <n v="4.5"/>
    <n v="4"/>
    <s v="1,336"/>
    <n v="600"/>
    <x v="0"/>
    <x v="151"/>
    <x v="147"/>
    <x v="0"/>
  </r>
  <r>
    <n v="156"/>
    <s v="Arbor Brewing Company"/>
    <x v="9"/>
    <x v="154"/>
    <n v="1800"/>
    <x v="21"/>
    <s v="https://www.zomato.com/ArborBrewIndia/info"/>
    <s v="12noon â€“ 11:30pm (Today)"/>
    <s v="9,471"/>
    <n v="4.5999999999999996"/>
    <n v="4.0999999999999996"/>
    <s v="148"/>
    <n v="900"/>
    <x v="0"/>
    <x v="152"/>
    <x v="148"/>
    <x v="0"/>
  </r>
  <r>
    <n v="157"/>
    <s v="Gilly's Restobar"/>
    <x v="6"/>
    <x v="155"/>
    <n v="1900"/>
    <x v="10"/>
    <s v="https://www.zomato.com/bangalore/gillys-restobar-1-marathahalli-bangalore/info"/>
    <s v="12noon â€“ 12midnight (Today)"/>
    <s v="3,961"/>
    <n v="4"/>
    <n v="3.8"/>
    <s v="62"/>
    <n v="950"/>
    <x v="1"/>
    <x v="153"/>
    <x v="149"/>
    <x v="0"/>
  </r>
  <r>
    <n v="158"/>
    <s v="Hangover Brewery"/>
    <x v="6"/>
    <x v="156"/>
    <n v="2000"/>
    <x v="2"/>
    <s v="https://www.zomato.com/bangalore/hangover-brewery-koramangala-7th-block-bangalore/info"/>
    <s v="12noon â€“ 1am (Today)"/>
    <s v="876"/>
    <n v="4"/>
    <n v="0"/>
    <s v="4"/>
    <n v="1000"/>
    <x v="1"/>
    <x v="154"/>
    <x v="150"/>
    <x v="0"/>
  </r>
  <r>
    <n v="159"/>
    <s v="Barbecue By Punjab Grill"/>
    <x v="4"/>
    <x v="157"/>
    <n v="1600"/>
    <x v="61"/>
    <s v="https://www.zomato.com/bangalore/barbecue-by-punjab-grill-malleshwaram-bangalore/info"/>
    <s v="12noon â€“ 11:30pm (Today)"/>
    <s v="4,414"/>
    <n v="4.2"/>
    <n v="3.8"/>
    <s v="370"/>
    <n v="800"/>
    <x v="1"/>
    <x v="155"/>
    <x v="151"/>
    <x v="0"/>
  </r>
  <r>
    <n v="160"/>
    <s v="The Persian Terrace - Sheraton Grand Bangalore Hotel at Brigade Gateway"/>
    <x v="2"/>
    <x v="158"/>
    <n v="3500"/>
    <x v="34"/>
    <s v="https://www.zomato.com/bangalore/the-persian-terrace-sheraton-grand-bangalore-hotel-at-brigade-gateway-malleshwaram/info"/>
    <s v="6pm â€“ 11:30pm (Today)"/>
    <s v="1,387"/>
    <n v="4.0999999999999996"/>
    <n v="0"/>
    <s v="0"/>
    <n v="1750"/>
    <x v="1"/>
    <x v="156"/>
    <x v="152"/>
    <x v="2"/>
  </r>
  <r>
    <n v="161"/>
    <s v="Horizon"/>
    <x v="3"/>
    <x v="159"/>
    <n v="3000"/>
    <x v="62"/>
    <s v="https://www.zomato.com/bangalore/horizon-1-malleshwaram-bangalore/info"/>
    <s v="Opens tomorrow at 12:30pm"/>
    <s v="462"/>
    <n v="4.4000000000000004"/>
    <n v="0"/>
    <s v="0"/>
    <n v="1500"/>
    <x v="1"/>
    <x v="157"/>
    <x v="153"/>
    <x v="2"/>
  </r>
  <r>
    <n v="162"/>
    <s v="Ishaara"/>
    <x v="0"/>
    <x v="160"/>
    <n v="2500"/>
    <x v="63"/>
    <s v="https://www.zomato.com/bangalore/ishaara-hebbal-bangalore/info"/>
    <s v="Opens tomorrow at 10:30am"/>
    <s v="315"/>
    <n v="4.5"/>
    <n v="3.8"/>
    <s v="14"/>
    <n v="1250"/>
    <x v="0"/>
    <x v="158"/>
    <x v="154"/>
    <x v="2"/>
  </r>
  <r>
    <n v="163"/>
    <s v="Flechazo"/>
    <x v="7"/>
    <x v="161"/>
    <n v="1000"/>
    <x v="10"/>
    <s v="https://www.zomato.com/bangalore/flechazo-1-marathahalli-bangalore/info"/>
    <s v="Opens tomorrow at 11:30am"/>
    <s v="9,622"/>
    <n v="4.3"/>
    <n v="3.1"/>
    <s v="21"/>
    <n v="500"/>
    <x v="1"/>
    <x v="159"/>
    <x v="155"/>
    <x v="1"/>
  </r>
  <r>
    <n v="164"/>
    <s v="Kampot"/>
    <x v="7"/>
    <x v="162"/>
    <n v="1800"/>
    <x v="64"/>
    <s v="https://www.zomato.com/bangalore/kampot-bellandur-bangalore/info"/>
    <s v="Opens tomorrow at 12noon"/>
    <s v="415"/>
    <n v="4.3"/>
    <n v="3.8"/>
    <s v="18"/>
    <n v="900"/>
    <x v="1"/>
    <x v="160"/>
    <x v="156"/>
    <x v="0"/>
  </r>
  <r>
    <n v="165"/>
    <s v="Samosa Party"/>
    <x v="8"/>
    <x v="163"/>
    <n v="200"/>
    <x v="38"/>
    <s v="https://www.zomato.com/bangalore/samosa-party-1-hsr-bangalore/info"/>
    <s v="24 Hours (Today)"/>
    <s v="77"/>
    <n v="3.9"/>
    <n v="4.2"/>
    <s v="2,577"/>
    <n v="100"/>
    <x v="3"/>
    <x v="161"/>
    <x v="157"/>
    <x v="1"/>
  </r>
  <r>
    <n v="166"/>
    <s v="Levels Pub &amp; Kitchen"/>
    <x v="3"/>
    <x v="164"/>
    <n v="1700"/>
    <x v="25"/>
    <s v="https://www.zomato.com/bangalore/levels-pub-kitchen-jp-nagar-bangalore/info"/>
    <s v="12noon â€“ 11:30pm (Today)"/>
    <s v="6,089"/>
    <n v="4.4000000000000004"/>
    <n v="4.3"/>
    <s v="801"/>
    <n v="850"/>
    <x v="1"/>
    <x v="162"/>
    <x v="158"/>
    <x v="0"/>
  </r>
  <r>
    <n v="167"/>
    <s v="Sashay-Taproom Kitchen"/>
    <x v="12"/>
    <x v="165"/>
    <n v="2000"/>
    <x v="26"/>
    <s v="https://www.zomato.com/bangalore/sashay-taproom-kitchen-whitefield-bangalore/info"/>
    <s v="12noon â€“ 12midnight (Today)"/>
    <s v="7,939"/>
    <n v="4.8"/>
    <n v="0"/>
    <s v="0"/>
    <n v="1000"/>
    <x v="0"/>
    <x v="163"/>
    <x v="159"/>
    <x v="0"/>
  </r>
  <r>
    <n v="168"/>
    <s v="The Hole In The Wall Cafe"/>
    <x v="3"/>
    <x v="166"/>
    <n v="700"/>
    <x v="58"/>
    <s v="https://www.zomato.com/bangalore/the-hole-in-the-wall-cafe-koramangala-4th-block-bangalore/info"/>
    <s v="Opens tomorrow at 8am"/>
    <s v="8,757"/>
    <n v="4.4000000000000004"/>
    <n v="4.3"/>
    <s v="8,159"/>
    <n v="350"/>
    <x v="1"/>
    <x v="164"/>
    <x v="160"/>
    <x v="1"/>
  </r>
  <r>
    <n v="169"/>
    <s v="Chili's American Grill &amp; Bar"/>
    <x v="7"/>
    <x v="167"/>
    <n v="1800"/>
    <x v="65"/>
    <s v="https://www.zomato.com/bangalore/chilis-american-grill-bar-rajajinagar-bangalore/info"/>
    <s v="Opens tomorrow at 12noon"/>
    <s v="10.5K"/>
    <n v="4.3"/>
    <n v="4.2"/>
    <s v="1,029"/>
    <n v="900"/>
    <x v="1"/>
    <x v="165"/>
    <x v="161"/>
    <x v="0"/>
  </r>
  <r>
    <n v="170"/>
    <s v="Gatsby"/>
    <x v="3"/>
    <x v="168"/>
    <n v="2500"/>
    <x v="31"/>
    <s v="https://www.zomato.com/bangalore/gatsby-bannerghatta-road-bangalore/info"/>
    <s v="12midnight â€“ 1am, 12noon â€“ 12midnight (Today)"/>
    <s v="3,442"/>
    <n v="4.4000000000000004"/>
    <n v="3.5"/>
    <s v="133"/>
    <n v="1250"/>
    <x v="1"/>
    <x v="166"/>
    <x v="162"/>
    <x v="2"/>
  </r>
  <r>
    <n v="171"/>
    <s v="ShakesBierre"/>
    <x v="3"/>
    <x v="169"/>
    <n v="1800"/>
    <x v="66"/>
    <s v="https://www.zomato.com/bangalore/shakesbierre-1-brigade-road-bangalore/info"/>
    <s v="11:30am â€“ 1am (Today)"/>
    <s v="3,658"/>
    <n v="4.4000000000000004"/>
    <n v="3.9"/>
    <s v="120"/>
    <n v="900"/>
    <x v="1"/>
    <x v="167"/>
    <x v="163"/>
    <x v="0"/>
  </r>
  <r>
    <n v="172"/>
    <s v="You Mee"/>
    <x v="3"/>
    <x v="170"/>
    <n v="2200"/>
    <x v="41"/>
    <s v="https://www.zomato.com/bangalore/you-mee-whitefield-bangalore/info"/>
    <s v="11am â€“ 11:30pm (Today)"/>
    <s v="2,327"/>
    <n v="4.4000000000000004"/>
    <n v="4.0999999999999996"/>
    <s v="4,150"/>
    <n v="1100"/>
    <x v="1"/>
    <x v="168"/>
    <x v="164"/>
    <x v="2"/>
  </r>
  <r>
    <n v="173"/>
    <s v="KOKO"/>
    <x v="0"/>
    <x v="171"/>
    <n v="3500"/>
    <x v="52"/>
    <s v="https://www.zomato.com/bangalore/koko-airport-road-bangalore/info"/>
    <s v="12noon â€“ 4pm, 7pm â€“ 1am (Today)"/>
    <s v="151"/>
    <n v="4.5"/>
    <n v="4"/>
    <s v="17"/>
    <n v="1750"/>
    <x v="0"/>
    <x v="169"/>
    <x v="165"/>
    <x v="2"/>
  </r>
  <r>
    <n v="174"/>
    <s v="Secret Of Bangalore"/>
    <x v="7"/>
    <x v="172"/>
    <n v="1600"/>
    <x v="67"/>
    <s v="https://www.zomato.com/bangalore/secret-of-bangalore-rajarajeshwari-nagar-bangalore/info"/>
    <s v="11am â€“ 1am (Today)"/>
    <s v="5,270"/>
    <n v="4.3"/>
    <n v="3.5"/>
    <s v="253"/>
    <n v="800"/>
    <x v="1"/>
    <x v="170"/>
    <x v="166"/>
    <x v="0"/>
  </r>
  <r>
    <n v="175"/>
    <s v="Sly Granny"/>
    <x v="3"/>
    <x v="173"/>
    <n v="2500"/>
    <x v="6"/>
    <s v="https://www.zomato.com/bangalore/sly-granny-indiranagar-bangalore/info"/>
    <s v="12noon â€“ 11:30pm (Today)"/>
    <s v="1,550"/>
    <n v="4.4000000000000004"/>
    <n v="3.7"/>
    <s v="419"/>
    <n v="1250"/>
    <x v="1"/>
    <x v="171"/>
    <x v="167"/>
    <x v="2"/>
  </r>
  <r>
    <n v="176"/>
    <s v="Jugni Kitchen &amp; Bar"/>
    <x v="5"/>
    <x v="174"/>
    <n v="1600"/>
    <x v="8"/>
    <s v="https://www.zomato.com/bangalore/jugni-kitchen-bar-koramangala-5th-block-bangalore/info"/>
    <s v="12noon â€“ 11:30pm (Today)"/>
    <s v="295"/>
    <n v="4.4000000000000004"/>
    <n v="0"/>
    <s v="2"/>
    <n v="800"/>
    <x v="2"/>
    <x v="172"/>
    <x v="6"/>
    <x v="0"/>
  </r>
  <r>
    <n v="177"/>
    <s v="Gulp Cocktails And Kitchen"/>
    <x v="2"/>
    <x v="175"/>
    <n v="1500"/>
    <x v="68"/>
    <s v="https://www.zomato.com/bangalore/gulp-cocktails-and-kitchen-banashankari-bangalore/info"/>
    <s v="12noon â€“ 12midnight (Today)"/>
    <s v="790"/>
    <n v="4.0999999999999996"/>
    <n v="0"/>
    <s v="0"/>
    <n v="750"/>
    <x v="1"/>
    <x v="173"/>
    <x v="168"/>
    <x v="0"/>
  </r>
  <r>
    <n v="178"/>
    <s v="Sidewalk Bar &amp; Kitchen"/>
    <x v="7"/>
    <x v="176"/>
    <n v="1800"/>
    <x v="10"/>
    <s v="https://www.zomato.com/bangalore/sidewalk-bar-kitchen-marathahalli-bangalore/info"/>
    <s v="12noon â€“ 1am (Today)"/>
    <s v="6,638"/>
    <n v="4.3"/>
    <n v="4"/>
    <s v="3,254"/>
    <n v="900"/>
    <x v="1"/>
    <x v="174"/>
    <x v="169"/>
    <x v="0"/>
  </r>
  <r>
    <n v="179"/>
    <s v="Chianti"/>
    <x v="12"/>
    <x v="177"/>
    <n v="1800"/>
    <x v="69"/>
    <s v="https://www.zomato.com/bangalore/chianti-kanakapura-road-bangalore/info"/>
    <s v="Opens tomorrow at 12noon"/>
    <s v="1,392"/>
    <n v="4.8"/>
    <n v="4.3"/>
    <s v="377"/>
    <n v="900"/>
    <x v="0"/>
    <x v="175"/>
    <x v="170"/>
    <x v="0"/>
  </r>
  <r>
    <n v="180"/>
    <s v="Public - The Rooftop Bar And Kitchen"/>
    <x v="4"/>
    <x v="178"/>
    <n v="1200"/>
    <x v="31"/>
    <s v="https://www.zomato.com/bangalore/public-the-rooftop-bar-and-kitchen-bannerghatta-road-bangalore/info"/>
    <s v="11am â€“ 12midnight (Today)"/>
    <s v="3,025"/>
    <n v="4.2"/>
    <n v="3.9"/>
    <s v="272"/>
    <n v="600"/>
    <x v="1"/>
    <x v="176"/>
    <x v="171"/>
    <x v="0"/>
  </r>
  <r>
    <n v="181"/>
    <s v="Melange"/>
    <x v="2"/>
    <x v="179"/>
    <n v="3500"/>
    <x v="70"/>
    <s v="https://www.zomato.com/bangalore/melange-marathahalli-bangalore/info"/>
    <s v="24 Hours (Today)"/>
    <s v="1,603"/>
    <n v="4.0999999999999996"/>
    <n v="3.8"/>
    <s v="21"/>
    <n v="1750"/>
    <x v="1"/>
    <x v="177"/>
    <x v="172"/>
    <x v="2"/>
  </r>
  <r>
    <n v="182"/>
    <s v="Umbaa Pub And Kitchen"/>
    <x v="0"/>
    <x v="180"/>
    <n v="1500"/>
    <x v="71"/>
    <s v="https://www.zomato.com/bangalore/umbaa-pub-and-kitchen-1-itpl-main-road-whitefield-bangalore/info"/>
    <s v="11am â€“ 12:30am (Today)"/>
    <s v="1,850"/>
    <n v="4.5"/>
    <n v="0"/>
    <s v="0"/>
    <n v="750"/>
    <x v="0"/>
    <x v="178"/>
    <x v="173"/>
    <x v="0"/>
  </r>
  <r>
    <n v="183"/>
    <s v="Masala Mandi"/>
    <x v="7"/>
    <x v="181"/>
    <n v="1800"/>
    <x v="18"/>
    <s v="https://www.zomato.com/bangalore/masala-mandi-sarjapur-road-bangalore/info"/>
    <s v="12noon â€“ 4pm, 6:30pm â€“ 11:30pm (Today)"/>
    <s v="3,822"/>
    <n v="4.3"/>
    <n v="4"/>
    <s v="3,627"/>
    <n v="900"/>
    <x v="1"/>
    <x v="179"/>
    <x v="174"/>
    <x v="0"/>
  </r>
  <r>
    <n v="184"/>
    <s v="Skyline Rooftop Bar &amp; Kitchen"/>
    <x v="3"/>
    <x v="182"/>
    <n v="1800"/>
    <x v="72"/>
    <s v="https://www.zomato.com/bangalore/skyline-rooftop-bar-kitchen-marathahalli-bangalore/info"/>
    <s v="12noon â€“ 12midnight (Today)"/>
    <s v="1,409"/>
    <n v="4.4000000000000004"/>
    <n v="3.6"/>
    <s v="70"/>
    <n v="900"/>
    <x v="1"/>
    <x v="180"/>
    <x v="175"/>
    <x v="0"/>
  </r>
  <r>
    <n v="185"/>
    <s v="The Big Barbeque"/>
    <x v="7"/>
    <x v="183"/>
    <n v="2000"/>
    <x v="10"/>
    <s v="https://www.zomato.com/bangalore/the-big-barbeque-marathahalli-bangalore/info"/>
    <s v="Opens tomorrow at 11:30am"/>
    <s v="9,195"/>
    <n v="4.3"/>
    <n v="3.5"/>
    <s v="2,201"/>
    <n v="1000"/>
    <x v="1"/>
    <x v="181"/>
    <x v="176"/>
    <x v="0"/>
  </r>
  <r>
    <n v="186"/>
    <s v="Cafe Grey By Dongle &amp; Co"/>
    <x v="3"/>
    <x v="184"/>
    <n v="1200"/>
    <x v="6"/>
    <s v="https://www.zomato.com/bangalore/cafe-grey-by-dongle-co-indiranagar-bangalore/info"/>
    <s v="Opens tomorrow at 9am"/>
    <s v="1,649"/>
    <n v="4.4000000000000004"/>
    <n v="3.8"/>
    <s v="276"/>
    <n v="600"/>
    <x v="1"/>
    <x v="182"/>
    <x v="177"/>
    <x v="0"/>
  </r>
  <r>
    <n v="187"/>
    <s v="Grazers Resto - Bar"/>
    <x v="4"/>
    <x v="185"/>
    <n v="1200"/>
    <x v="22"/>
    <s v="https://www.zomato.com/bangalore/grazers-resto-bar-jayanagar-bangalore/info"/>
    <s v="10:30am â€“ 12midnight (Today)"/>
    <s v="1,069"/>
    <n v="4.2"/>
    <n v="3.6"/>
    <s v="3,341"/>
    <n v="600"/>
    <x v="1"/>
    <x v="183"/>
    <x v="178"/>
    <x v="0"/>
  </r>
  <r>
    <n v="188"/>
    <s v="Hakuna Matata"/>
    <x v="3"/>
    <x v="186"/>
    <n v="1700"/>
    <x v="25"/>
    <s v="https://www.zomato.com/bangalore/hakuna-matata-jp-nagar/info"/>
    <s v="12noon â€“ 12midnight (Today)"/>
    <s v="7,118"/>
    <n v="4.4000000000000004"/>
    <n v="4.2"/>
    <s v="5,135"/>
    <n v="850"/>
    <x v="1"/>
    <x v="184"/>
    <x v="179"/>
    <x v="0"/>
  </r>
  <r>
    <n v="189"/>
    <s v="LUPA"/>
    <x v="13"/>
    <x v="187"/>
    <n v="5000"/>
    <x v="15"/>
    <s v="https://www.zomato.com/bangalore/lupa-mg-road-bangalore/info"/>
    <s v="12noon â€“ 3:30pm, 7pm â€“ 12midnight (Today)"/>
    <s v="142"/>
    <n v="3.3"/>
    <n v="0"/>
    <s v="0"/>
    <n v="2500"/>
    <x v="3"/>
    <x v="185"/>
    <x v="180"/>
    <x v="2"/>
  </r>
  <r>
    <n v="190"/>
    <s v="Poco A Poco - Global Food &amp; Music"/>
    <x v="0"/>
    <x v="188"/>
    <n v="1000"/>
    <x v="26"/>
    <s v="https://www.zomato.com/bangalore/poco-a-poco-global-food-music-whitefield-bangalore/info"/>
    <s v="Opens tomorrow at 12noon"/>
    <s v="311"/>
    <n v="4.5"/>
    <n v="4"/>
    <s v="58"/>
    <n v="500"/>
    <x v="0"/>
    <x v="186"/>
    <x v="181"/>
    <x v="1"/>
  </r>
  <r>
    <n v="191"/>
    <s v="Fenny's Lounge And Kitchen"/>
    <x v="0"/>
    <x v="189"/>
    <n v="1900"/>
    <x v="2"/>
    <s v="https://www.zomato.com/bangalore/fennys-lounge-and-kitchen-koramangala-7th-block/info"/>
    <s v="12midnight â€“ 1am, 11:30am â€“ 12midnight (Today)"/>
    <s v="11.6K"/>
    <n v="4.5"/>
    <n v="4.0999999999999996"/>
    <s v="33"/>
    <n v="950"/>
    <x v="0"/>
    <x v="187"/>
    <x v="182"/>
    <x v="0"/>
  </r>
  <r>
    <n v="192"/>
    <s v="Bamey's Restro Cafe"/>
    <x v="4"/>
    <x v="190"/>
    <n v="950"/>
    <x v="8"/>
    <s v="https://www.zomato.com/bameys/info"/>
    <s v="Opens tomorrow at 11:30am"/>
    <s v="1,923"/>
    <n v="4.2"/>
    <n v="4.2"/>
    <s v="4,779"/>
    <n v="475"/>
    <x v="1"/>
    <x v="188"/>
    <x v="183"/>
    <x v="1"/>
  </r>
  <r>
    <n v="193"/>
    <s v="Chowki Multicuisine Restaurant"/>
    <x v="4"/>
    <x v="191"/>
    <n v="700"/>
    <x v="26"/>
    <s v="https://www.zomato.com/bangalore/chowki-multicuisine-restaurant-whitefield-bangalore/info"/>
    <s v="12noon â€“ 12midnight (Today)"/>
    <s v="400"/>
    <n v="4.2"/>
    <n v="3.8"/>
    <s v="527"/>
    <n v="350"/>
    <x v="1"/>
    <x v="189"/>
    <x v="184"/>
    <x v="1"/>
  </r>
  <r>
    <n v="194"/>
    <s v="Celebâ€™s Restobar"/>
    <x v="7"/>
    <x v="192"/>
    <n v="1300"/>
    <x v="40"/>
    <s v="https://www.zomato.com/bangalore/celebs-restobar-brookefield-bangalore/info"/>
    <s v="12:30pm â€“ 12midnight (Today)"/>
    <s v="389"/>
    <n v="4.3"/>
    <n v="0"/>
    <s v="0"/>
    <n v="650"/>
    <x v="1"/>
    <x v="190"/>
    <x v="185"/>
    <x v="0"/>
  </r>
  <r>
    <n v="195"/>
    <s v="Windmills"/>
    <x v="1"/>
    <x v="193"/>
    <n v="3500"/>
    <x v="73"/>
    <s v="https://www.zomato.com/bangalore/windmills-1-whitefield-bangalore/info"/>
    <s v="12noon â€“ 12midnight (Today)"/>
    <s v="7,191"/>
    <n v="4.7"/>
    <n v="4.0999999999999996"/>
    <s v="1,461"/>
    <n v="1750"/>
    <x v="0"/>
    <x v="191"/>
    <x v="186"/>
    <x v="2"/>
  </r>
  <r>
    <n v="196"/>
    <s v="Foxtrot"/>
    <x v="4"/>
    <x v="194"/>
    <n v="1900"/>
    <x v="10"/>
    <s v="https://www.zomato.com/bangalore/foxtrot-marathahalli-bangalore/info"/>
    <s v="12noon â€“ 12midnight (Today)"/>
    <s v="3,091"/>
    <n v="4.2"/>
    <n v="4.3"/>
    <s v="493"/>
    <n v="950"/>
    <x v="1"/>
    <x v="192"/>
    <x v="187"/>
    <x v="0"/>
  </r>
  <r>
    <n v="197"/>
    <s v="Inanna Tap Room"/>
    <x v="4"/>
    <x v="195"/>
    <n v="2000"/>
    <x v="31"/>
    <s v="https://www.zomato.com/bangalore/inanna-tap-room-bannerghatta-road-bangalore/info"/>
    <s v="12noon â€“ 12:30am (Today)"/>
    <s v="3,243"/>
    <n v="4.2"/>
    <n v="3.6"/>
    <s v="413"/>
    <n v="1000"/>
    <x v="1"/>
    <x v="193"/>
    <x v="188"/>
    <x v="0"/>
  </r>
  <r>
    <n v="198"/>
    <s v="La Casa Brewery And Kitchen"/>
    <x v="7"/>
    <x v="196"/>
    <n v="2000"/>
    <x v="18"/>
    <s v="https://www.zomato.com/bangalore/la-casa-brewery-and-kitchen-sarjapur-road-bangalore/info"/>
    <s v="12noon â€“ 1am (Today)"/>
    <s v="7,524"/>
    <n v="4.3"/>
    <n v="4.2"/>
    <s v="2,157"/>
    <n v="1000"/>
    <x v="1"/>
    <x v="194"/>
    <x v="189"/>
    <x v="0"/>
  </r>
  <r>
    <n v="199"/>
    <s v="Aroma's Hyderabad House"/>
    <x v="4"/>
    <x v="197"/>
    <n v="950"/>
    <x v="10"/>
    <s v="https://www.zomato.com/bangalore/aromas-hyderabad-house-marathahalli-bangalore/info"/>
    <s v="12midnight â€“ 1am, 11:30am â€“ 4:30pm, 6:30pm â€“ 12midnight (Today)"/>
    <s v="827"/>
    <n v="4.2"/>
    <n v="4.0999999999999996"/>
    <s v="3,767"/>
    <n v="475"/>
    <x v="1"/>
    <x v="195"/>
    <x v="190"/>
    <x v="1"/>
  </r>
  <r>
    <n v="200"/>
    <s v="Paragon Restaurant - Since 1939"/>
    <x v="6"/>
    <x v="198"/>
    <n v="1000"/>
    <x v="46"/>
    <s v="https://www.zomato.com/bangalore/paragon-restaurant-since-1939-st-marks-road-bangalore/info"/>
    <s v="8:30am â€“ 11:30pm (Today)"/>
    <s v="86"/>
    <n v="4"/>
    <n v="4.3"/>
    <s v="2,169"/>
    <n v="500"/>
    <x v="1"/>
    <x v="196"/>
    <x v="191"/>
    <x v="1"/>
  </r>
  <r>
    <n v="201"/>
    <s v="Thelagram"/>
    <x v="3"/>
    <x v="199"/>
    <n v="800"/>
    <x v="25"/>
    <s v="https://www.zomato.com/bangalore/thelagram-jp-nagar-bangalore/info"/>
    <s v="12midnight â€“ 1am, 12noon â€“ 12midnight (Today)"/>
    <s v="626"/>
    <n v="4.4000000000000004"/>
    <n v="4.3"/>
    <s v="223"/>
    <n v="400"/>
    <x v="1"/>
    <x v="197"/>
    <x v="192"/>
    <x v="1"/>
  </r>
  <r>
    <n v="202"/>
    <s v="XOOX Brewmill"/>
    <x v="7"/>
    <x v="200"/>
    <n v="2500"/>
    <x v="8"/>
    <s v="https://www.zomato.com/bangalore/xoox-brewmill-koramangala-5th-block-bangalore/info"/>
    <s v="12noon â€“ 1am (Today)"/>
    <s v="7,188"/>
    <n v="4.3"/>
    <n v="3.8"/>
    <s v="178"/>
    <n v="1250"/>
    <x v="1"/>
    <x v="198"/>
    <x v="193"/>
    <x v="2"/>
  </r>
  <r>
    <n v="203"/>
    <s v="Moplah's"/>
    <x v="0"/>
    <x v="201"/>
    <n v="1700"/>
    <x v="8"/>
    <s v="https://www.zomato.com/bangalore/moplahs-koramangala-5th-block-bangalore/info"/>
    <s v="Opens tomorrow at 12noon"/>
    <s v="384"/>
    <n v="4.5"/>
    <n v="4.3"/>
    <s v="532"/>
    <n v="850"/>
    <x v="0"/>
    <x v="199"/>
    <x v="194"/>
    <x v="0"/>
  </r>
  <r>
    <n v="204"/>
    <s v="Tall Oaks"/>
    <x v="5"/>
    <x v="202"/>
    <n v="1200"/>
    <x v="20"/>
    <s v="https://www.zomato.com/bangalore/tall-oaks-seegehalli-bangalore/info"/>
    <s v="12noon â€“ 11:30pm (Today)"/>
    <s v="215"/>
    <n v="0"/>
    <n v="0"/>
    <s v="0"/>
    <n v="600"/>
    <x v="2"/>
    <x v="200"/>
    <x v="6"/>
    <x v="0"/>
  </r>
  <r>
    <n v="205"/>
    <s v="Bombay Adda"/>
    <x v="4"/>
    <x v="203"/>
    <n v="2000"/>
    <x v="2"/>
    <s v="https://www.zomato.com/bangalore/bombay-adda-koramangala-7th-block-bangalore/info"/>
    <s v="12noon â€“ 1am (Today)"/>
    <s v="7,095"/>
    <n v="4.2"/>
    <n v="0"/>
    <s v="0"/>
    <n v="1000"/>
    <x v="1"/>
    <x v="201"/>
    <x v="195"/>
    <x v="0"/>
  </r>
  <r>
    <n v="206"/>
    <s v="Lush - Renaissance Hotel"/>
    <x v="3"/>
    <x v="204"/>
    <n v="3500"/>
    <x v="74"/>
    <s v="https://www.zomato.com/bangalore/lush-renaissance-hotel-race-course-road-bangalore/info"/>
    <s v="Opens tomorrow at 7am"/>
    <s v="1,539"/>
    <n v="4.4000000000000004"/>
    <n v="4.4000000000000004"/>
    <s v="157"/>
    <n v="1750"/>
    <x v="1"/>
    <x v="202"/>
    <x v="196"/>
    <x v="2"/>
  </r>
  <r>
    <n v="207"/>
    <s v="154 Breakfast Club"/>
    <x v="8"/>
    <x v="205"/>
    <n v="1100"/>
    <x v="58"/>
    <s v="https://www.zomato.com/bangalore/154-breakfast-club-koramangala-4th-block-bangalore/info"/>
    <s v="Opens tomorrow at 8am"/>
    <s v="3,136"/>
    <n v="3.9"/>
    <n v="4.4000000000000004"/>
    <s v="2,170"/>
    <n v="550"/>
    <x v="3"/>
    <x v="203"/>
    <x v="197"/>
    <x v="0"/>
  </r>
  <r>
    <n v="208"/>
    <s v="BumbleBee Brauhaus"/>
    <x v="8"/>
    <x v="206"/>
    <n v="2600"/>
    <x v="6"/>
    <s v="https://www.zomato.com/bangalore/bumblebee-brauhaus-indiranagar-bangalore/info"/>
    <s v="6am â€“ 1am (Today)"/>
    <s v="2,571"/>
    <n v="3.9"/>
    <n v="3.5"/>
    <s v="68"/>
    <n v="1300"/>
    <x v="3"/>
    <x v="204"/>
    <x v="198"/>
    <x v="2"/>
  </r>
  <r>
    <n v="209"/>
    <s v="The Peak"/>
    <x v="7"/>
    <x v="207"/>
    <n v="1000"/>
    <x v="49"/>
    <s v="https://www.zomato.com/bangalore/the-peak-2-sahakara-nagar-bangalore/info"/>
    <s v="12noon â€“ 12midnight (Today)"/>
    <s v="954"/>
    <n v="4.3"/>
    <n v="0"/>
    <s v="0"/>
    <n v="500"/>
    <x v="1"/>
    <x v="205"/>
    <x v="199"/>
    <x v="1"/>
  </r>
  <r>
    <n v="210"/>
    <s v="Brik Oven"/>
    <x v="3"/>
    <x v="208"/>
    <n v="1200"/>
    <x v="6"/>
    <s v="https://www.zomato.com/bangalore/brik-oven-indiranagar-bangalore/info"/>
    <s v="8am â€“ 11am, 11:30am â€“ 12midnight (Today)"/>
    <s v="874"/>
    <n v="4.4000000000000004"/>
    <n v="4"/>
    <s v="2,665"/>
    <n v="600"/>
    <x v="1"/>
    <x v="206"/>
    <x v="200"/>
    <x v="0"/>
  </r>
  <r>
    <n v="211"/>
    <s v="Toca Terrace"/>
    <x v="2"/>
    <x v="209"/>
    <n v="1100"/>
    <x v="21"/>
    <s v="https://www.zomato.com/bangalore/toca-terrace-brigade-road-bangalore/info"/>
    <s v="12midnight â€“ 12:45am, 11am â€“ 12midnight (Today)"/>
    <s v="201"/>
    <n v="4.0999999999999996"/>
    <n v="0"/>
    <s v="0"/>
    <n v="550"/>
    <x v="1"/>
    <x v="207"/>
    <x v="201"/>
    <x v="0"/>
  </r>
  <r>
    <n v="212"/>
    <s v="The Irish House"/>
    <x v="4"/>
    <x v="210"/>
    <n v="2000"/>
    <x v="64"/>
    <s v="https://www.zomato.com/bangalore/the-irish-house-bellandur/info"/>
    <s v="12noon â€“ 11:45pm (Today)"/>
    <s v="2,927"/>
    <n v="4.2"/>
    <n v="4.2"/>
    <s v="179"/>
    <n v="1000"/>
    <x v="1"/>
    <x v="208"/>
    <x v="202"/>
    <x v="0"/>
  </r>
  <r>
    <n v="213"/>
    <s v="The Fisherman's Wharf"/>
    <x v="2"/>
    <x v="211"/>
    <n v="1900"/>
    <x v="18"/>
    <s v="https://www.zomato.com/bangalore/the-fishermans-wharf-sarjapur-road/info"/>
    <s v="Opens tomorrow at 12noon"/>
    <s v="5,905"/>
    <n v="4.0999999999999996"/>
    <n v="4.0999999999999996"/>
    <s v="1,950"/>
    <n v="950"/>
    <x v="1"/>
    <x v="209"/>
    <x v="203"/>
    <x v="0"/>
  </r>
  <r>
    <n v="214"/>
    <s v="Chai Point"/>
    <x v="10"/>
    <x v="212"/>
    <n v="550"/>
    <x v="75"/>
    <s v="https://www.zomato.com/bangalore/chai-point-kumaraswamy-layout-bangalore/info"/>
    <s v="24 Hours (Today)"/>
    <s v="24"/>
    <n v="3.8"/>
    <n v="3.9"/>
    <s v="345"/>
    <n v="275"/>
    <x v="3"/>
    <x v="186"/>
    <x v="204"/>
    <x v="1"/>
  </r>
  <r>
    <n v="215"/>
    <s v="Just BLR"/>
    <x v="3"/>
    <x v="213"/>
    <n v="2500"/>
    <x v="21"/>
    <s v="https://www.zomato.com/bangalore/just-blr-1-brigade-road-bangalore/info"/>
    <s v="11am â€“ 1am (Today)"/>
    <s v="8,202"/>
    <n v="4.4000000000000004"/>
    <n v="0"/>
    <s v="0"/>
    <n v="1250"/>
    <x v="1"/>
    <x v="210"/>
    <x v="205"/>
    <x v="2"/>
  </r>
  <r>
    <n v="216"/>
    <s v="Khmer Kitchen"/>
    <x v="0"/>
    <x v="214"/>
    <n v="2500"/>
    <x v="25"/>
    <s v="https://www.zomato.com/bangalore/khmer-kitchen-jp-nagar-bangalore/info"/>
    <s v="Opens tomorrow at 11:30am"/>
    <s v="1,743"/>
    <n v="4.5"/>
    <n v="4.3"/>
    <s v="1,074"/>
    <n v="1250"/>
    <x v="0"/>
    <x v="211"/>
    <x v="206"/>
    <x v="2"/>
  </r>
  <r>
    <n v="217"/>
    <s v="California Burrito"/>
    <x v="7"/>
    <x v="215"/>
    <n v="450"/>
    <x v="31"/>
    <s v="https://www.zomato.com/bangalore/california-burrito-bannerghatta-road/info"/>
    <s v="Opens tomorrow at 11am"/>
    <s v="1,402"/>
    <n v="4.3"/>
    <n v="4.5"/>
    <s v="11.9K"/>
    <n v="225"/>
    <x v="1"/>
    <x v="212"/>
    <x v="207"/>
    <x v="1"/>
  </r>
  <r>
    <n v="218"/>
    <s v="Roastea"/>
    <x v="5"/>
    <x v="216"/>
    <n v="1400"/>
    <x v="58"/>
    <s v="https://www.zomato.com/bangalore/roastea-koramangala-4th-block-bangalore/info"/>
    <s v="Opens tomorrow at 9am"/>
    <s v="68"/>
    <n v="0"/>
    <n v="0"/>
    <s v="0"/>
    <n v="700"/>
    <x v="2"/>
    <x v="213"/>
    <x v="6"/>
    <x v="0"/>
  </r>
  <r>
    <n v="219"/>
    <s v="Stories Bar &amp; Kitchen"/>
    <x v="3"/>
    <x v="217"/>
    <n v="1400"/>
    <x v="67"/>
    <s v="https://www.zomato.com/bangalore/stories-bar-kitchen-rajarajeshwari-nagar-bangalore/info"/>
    <s v="12noon â€“ 1am (Today)"/>
    <s v="4,418"/>
    <n v="4.4000000000000004"/>
    <n v="4"/>
    <s v="378"/>
    <n v="700"/>
    <x v="1"/>
    <x v="214"/>
    <x v="208"/>
    <x v="0"/>
  </r>
  <r>
    <n v="220"/>
    <s v="We: Neighborhood"/>
    <x v="3"/>
    <x v="218"/>
    <n v="1400"/>
    <x v="21"/>
    <s v="https://www.zomato.com/bangalore/we-neighborhood-brigade-road-bangalore/info"/>
    <s v="12midnight â€“ 1am, 11:30am â€“ 12midnight (Today)"/>
    <s v="5,797"/>
    <n v="4.4000000000000004"/>
    <n v="0"/>
    <s v="0"/>
    <n v="700"/>
    <x v="1"/>
    <x v="215"/>
    <x v="209"/>
    <x v="0"/>
  </r>
  <r>
    <n v="221"/>
    <s v="Bob's Bar"/>
    <x v="4"/>
    <x v="219"/>
    <n v="1400"/>
    <x v="6"/>
    <s v="https://www.zomato.com/bangalore/bobs-bar-1-indiranagar-bangalore/info"/>
    <s v="11am â€“ 1am (Today)"/>
    <s v="1,805"/>
    <n v="4.2"/>
    <n v="4.0999999999999996"/>
    <s v="3,327"/>
    <n v="700"/>
    <x v="1"/>
    <x v="216"/>
    <x v="210"/>
    <x v="0"/>
  </r>
  <r>
    <n v="222"/>
    <s v="The Cosmic Burger"/>
    <x v="14"/>
    <x v="220"/>
    <n v="400"/>
    <x v="8"/>
    <s v="https://www.zomato.com/bangalore/the-cosmic-burger-koramangala-5th-block-bangalore/info"/>
    <s v="24 Hours (Today)"/>
    <s v="28"/>
    <n v="3.5"/>
    <n v="3.7"/>
    <s v="1,011"/>
    <n v="200"/>
    <x v="3"/>
    <x v="217"/>
    <x v="211"/>
    <x v="1"/>
  </r>
  <r>
    <n v="223"/>
    <s v="Skyye"/>
    <x v="7"/>
    <x v="221"/>
    <n v="2200"/>
    <x v="0"/>
    <s v="https://www.zomato.com/bangalore/skyye-lavelle-road/info"/>
    <s v=""/>
    <s v="3,963"/>
    <n v="4.3"/>
    <n v="4"/>
    <s v="9"/>
    <n v="1100"/>
    <x v="1"/>
    <x v="218"/>
    <x v="212"/>
    <x v="2"/>
  </r>
  <r>
    <n v="224"/>
    <s v="CaffÃ© Allora"/>
    <x v="5"/>
    <x v="222"/>
    <n v="1500"/>
    <x v="63"/>
    <s v="https://www.zomato.com/bangalore/caffÃ©-allora-hebbal-bangalore/info"/>
    <s v="Opens tomorrow at 10:30am"/>
    <s v="106"/>
    <n v="4.5"/>
    <n v="0"/>
    <s v="0"/>
    <n v="750"/>
    <x v="2"/>
    <x v="219"/>
    <x v="6"/>
    <x v="0"/>
  </r>
  <r>
    <n v="225"/>
    <s v="Bombay Brasserie"/>
    <x v="0"/>
    <x v="223"/>
    <n v="2000"/>
    <x v="6"/>
    <s v="https://www.zomato.com/bangalore/bombay-brasserie-indiranagar/info"/>
    <s v="Opens tomorrow at 12noon"/>
    <s v="2,572"/>
    <n v="4.5"/>
    <n v="4.0999999999999996"/>
    <s v="766"/>
    <n v="1000"/>
    <x v="0"/>
    <x v="220"/>
    <x v="213"/>
    <x v="0"/>
  </r>
  <r>
    <n v="226"/>
    <s v="Dyu Art Cafe"/>
    <x v="7"/>
    <x v="224"/>
    <n v="850"/>
    <x v="55"/>
    <s v="https://www.zomato.com/bangalore/dyu-art-cafe-koramangala-8th-block-bangalore/info"/>
    <s v="Opens tomorrow at 10am"/>
    <s v="4,699"/>
    <n v="4.3"/>
    <n v="4.3"/>
    <s v="612"/>
    <n v="425"/>
    <x v="1"/>
    <x v="221"/>
    <x v="214"/>
    <x v="1"/>
  </r>
  <r>
    <n v="227"/>
    <s v="Toscano"/>
    <x v="9"/>
    <x v="225"/>
    <n v="1800"/>
    <x v="14"/>
    <s v="https://www.zomato.com/bangalore/toscano-varthur-main-road-whitefield-bangalore/info"/>
    <s v="Opens tomorrow at 12noon"/>
    <s v="1,017"/>
    <n v="4.5999999999999996"/>
    <n v="4.2"/>
    <s v="3,553"/>
    <n v="900"/>
    <x v="0"/>
    <x v="222"/>
    <x v="215"/>
    <x v="0"/>
  </r>
  <r>
    <n v="228"/>
    <s v="Altitude Kitchen &amp; Bar"/>
    <x v="4"/>
    <x v="226"/>
    <n v="1800"/>
    <x v="76"/>
    <s v="https://www.zomato.com/bangalore/altitude-kitchen-bar-basaveshwara-nagar-bangalore/info"/>
    <s v="12noon â€“ 1am (Today)"/>
    <s v="910"/>
    <n v="4.2"/>
    <n v="0"/>
    <s v="0"/>
    <n v="900"/>
    <x v="1"/>
    <x v="223"/>
    <x v="216"/>
    <x v="0"/>
  </r>
  <r>
    <n v="229"/>
    <s v="Kyba- Sushi Dim Sums &amp; More"/>
    <x v="1"/>
    <x v="227"/>
    <n v="1400"/>
    <x v="49"/>
    <s v="https://www.zomato.com/bangalore/kyba-sushi-dim-sums-more-sahakara-nagar-bangalore/info"/>
    <s v="12noon â€“ 11:30pm (Today)"/>
    <s v="425"/>
    <n v="4.7"/>
    <n v="4.0999999999999996"/>
    <s v="456"/>
    <n v="700"/>
    <x v="0"/>
    <x v="224"/>
    <x v="217"/>
    <x v="0"/>
  </r>
  <r>
    <n v="230"/>
    <s v="Shelby Rooftop Taproom &amp; Kitchen"/>
    <x v="7"/>
    <x v="228"/>
    <n v="1400"/>
    <x v="77"/>
    <s v="https://www.zomato.com/bangalore/shelby-rooftop-taproom-kitchen-nagarbhavi-bangalore/info"/>
    <s v="12noon â€“ 11:30pm (Today)"/>
    <s v="301"/>
    <n v="4.3"/>
    <n v="3.5"/>
    <s v="20"/>
    <n v="700"/>
    <x v="1"/>
    <x v="225"/>
    <x v="218"/>
    <x v="0"/>
  </r>
  <r>
    <n v="231"/>
    <s v="Rasotsav"/>
    <x v="7"/>
    <x v="229"/>
    <n v="1200"/>
    <x v="69"/>
    <s v="https://www.zomato.com/bangalore/rasotsav-kanakapura-road-bangalore/info"/>
    <s v="12noon â€“ 3:30pm, 7pm â€“ 11:30pm (Today)"/>
    <s v="341"/>
    <n v="4.3"/>
    <n v="4.2"/>
    <s v="444"/>
    <n v="600"/>
    <x v="1"/>
    <x v="226"/>
    <x v="219"/>
    <x v="0"/>
  </r>
  <r>
    <n v="232"/>
    <s v="LOFT38"/>
    <x v="2"/>
    <x v="230"/>
    <n v="2000"/>
    <x v="6"/>
    <s v="https://www.zomato.com/LOFT38/info"/>
    <s v="12midnight â€“ 12:30am, 11:30am â€“ 12midnight (Today)"/>
    <s v="4,959"/>
    <n v="4.0999999999999996"/>
    <n v="4"/>
    <s v="11"/>
    <n v="1000"/>
    <x v="1"/>
    <x v="227"/>
    <x v="220"/>
    <x v="0"/>
  </r>
  <r>
    <n v="233"/>
    <s v="Lucky Chan - Dimsum &amp; Sushi Parlour"/>
    <x v="3"/>
    <x v="231"/>
    <n v="1900"/>
    <x v="6"/>
    <s v="https://www.zomato.com/bangalore/lucky-chan-dimsum-sushi-parlour-indiranagar-bangalore/info"/>
    <s v="Opens tomorrow at 12noon"/>
    <s v="1,920"/>
    <n v="4.4000000000000004"/>
    <n v="4.0999999999999996"/>
    <s v="750"/>
    <n v="950"/>
    <x v="1"/>
    <x v="228"/>
    <x v="221"/>
    <x v="0"/>
  </r>
  <r>
    <n v="234"/>
    <s v="Flyover Drinkery"/>
    <x v="3"/>
    <x v="232"/>
    <n v="1800"/>
    <x v="78"/>
    <s v="https://www.zomato.com/bangalore/flyover-drinkery-hebbal-bangalore/info"/>
    <s v="12noon â€“ 1am (Today)"/>
    <s v="1,522"/>
    <n v="4.4000000000000004"/>
    <n v="0"/>
    <s v="0"/>
    <n v="900"/>
    <x v="1"/>
    <x v="229"/>
    <x v="222"/>
    <x v="0"/>
  </r>
  <r>
    <n v="235"/>
    <s v="Hoy Punjab Restaurant"/>
    <x v="7"/>
    <x v="233"/>
    <n v="1800"/>
    <x v="26"/>
    <s v="https://www.zomato.com/bangalore/hoy-punjab-restaurant-whitefield-bangalore/info"/>
    <s v="8am â€“ 12midnight (Today)"/>
    <s v="572"/>
    <n v="4.3"/>
    <n v="4.2"/>
    <s v="874"/>
    <n v="900"/>
    <x v="1"/>
    <x v="230"/>
    <x v="223"/>
    <x v="0"/>
  </r>
  <r>
    <n v="236"/>
    <s v="Tiamo - Conrad Bengaluru"/>
    <x v="6"/>
    <x v="234"/>
    <n v="3000"/>
    <x v="79"/>
    <s v="https://www.zomato.com/bangalore/tiamo-conrad-bengaluru-ulsoor/info"/>
    <s v="Opens tomorrow at 11am"/>
    <s v="718"/>
    <n v="4"/>
    <n v="0"/>
    <s v="0"/>
    <n v="1500"/>
    <x v="1"/>
    <x v="231"/>
    <x v="224"/>
    <x v="2"/>
  </r>
  <r>
    <n v="237"/>
    <s v="Salt - Indian Restaurant Bar &amp; Grill"/>
    <x v="9"/>
    <x v="235"/>
    <n v="1800"/>
    <x v="80"/>
    <s v="https://www.zomato.com/bangalore/salt-indian-restaurant-bar-grill-koramangala-7th-block-bangalore/info"/>
    <s v="Opens tomorrow at 12noon"/>
    <s v="3,056"/>
    <n v="4.5999999999999996"/>
    <n v="4.2"/>
    <s v="2,235"/>
    <n v="900"/>
    <x v="0"/>
    <x v="232"/>
    <x v="225"/>
    <x v="0"/>
  </r>
  <r>
    <n v="238"/>
    <s v="Ouro"/>
    <x v="2"/>
    <x v="236"/>
    <n v="3000"/>
    <x v="4"/>
    <s v="https://www.zomato.com/bangalore/ouro-brigade-road-bangalore/info"/>
    <s v="12noon â€“ 4:30pm, 6pm â€“ 12:30am (Today)"/>
    <s v="75"/>
    <n v="4.0999999999999996"/>
    <n v="0"/>
    <s v="0"/>
    <n v="1500"/>
    <x v="1"/>
    <x v="233"/>
    <x v="226"/>
    <x v="2"/>
  </r>
  <r>
    <n v="239"/>
    <s v="Bistro Claytopia"/>
    <x v="15"/>
    <x v="237"/>
    <n v="1100"/>
    <x v="81"/>
    <s v="https://www.zomato.com/bangalore/bistro-claytopia-koramangala-1st-block/info"/>
    <s v="Opens tomorrow at 11am"/>
    <s v="2,565"/>
    <n v="3.7"/>
    <n v="4"/>
    <s v="596"/>
    <n v="550"/>
    <x v="3"/>
    <x v="234"/>
    <x v="227"/>
    <x v="0"/>
  </r>
  <r>
    <n v="240"/>
    <s v="Spice Terrace - JW Marriott"/>
    <x v="4"/>
    <x v="34"/>
    <n v="3500"/>
    <x v="42"/>
    <s v="https://www.zomato.com/bangalore/spice-terrace-jw-marriott-lavelle-road/info"/>
    <s v="Opens tomorrow at 6:30pm"/>
    <s v="1,145"/>
    <n v="4.2"/>
    <n v="0"/>
    <s v="0"/>
    <n v="1750"/>
    <x v="1"/>
    <x v="235"/>
    <x v="228"/>
    <x v="2"/>
  </r>
  <r>
    <n v="241"/>
    <s v="ConÃ§u"/>
    <x v="7"/>
    <x v="238"/>
    <n v="500"/>
    <x v="6"/>
    <s v="https://www.zomato.com/bangalore/conÃ§u-indiranagar-bangalore/info"/>
    <s v="11am â€“ 11:45pm (Today)"/>
    <s v="302"/>
    <n v="4.3"/>
    <n v="4.5"/>
    <s v="393"/>
    <n v="250"/>
    <x v="1"/>
    <x v="236"/>
    <x v="229"/>
    <x v="1"/>
  </r>
  <r>
    <n v="242"/>
    <s v="Yauatcha"/>
    <x v="3"/>
    <x v="239"/>
    <n v="3000"/>
    <x v="56"/>
    <s v="https://www.zomato.com/bangalore/yauatcha-mg-road/info"/>
    <s v="Opens tomorrow at 12noon"/>
    <s v="3,605"/>
    <n v="4.4000000000000004"/>
    <n v="4.3"/>
    <s v="473"/>
    <n v="1500"/>
    <x v="1"/>
    <x v="237"/>
    <x v="230"/>
    <x v="2"/>
  </r>
  <r>
    <n v="243"/>
    <s v="The Soda Factory"/>
    <x v="7"/>
    <x v="240"/>
    <n v="1100"/>
    <x v="77"/>
    <s v="https://www.zomato.com/bangalore/the-soda-factory-nagarbhavi-bangalore/info"/>
    <s v="12:15pm â€“ 11:30pm (Today)"/>
    <s v="1,335"/>
    <n v="4.3"/>
    <n v="4.0999999999999996"/>
    <s v="296"/>
    <n v="550"/>
    <x v="1"/>
    <x v="238"/>
    <x v="231"/>
    <x v="0"/>
  </r>
  <r>
    <n v="244"/>
    <s v="1882 - DoubleTree by Hilton Whitefield"/>
    <x v="5"/>
    <x v="241"/>
    <n v="2000"/>
    <x v="82"/>
    <s v="https://www.zomato.com/bangalore/1882-doubletree-by-hilton-whitefield-brookefield-bangalore/info"/>
    <s v="Opens tomorrow at 12:30pm"/>
    <s v="117"/>
    <n v="4.2"/>
    <n v="0"/>
    <s v="3"/>
    <n v="1000"/>
    <x v="2"/>
    <x v="239"/>
    <x v="6"/>
    <x v="0"/>
  </r>
  <r>
    <n v="245"/>
    <s v="Gannet Bar &amp; Kitchen"/>
    <x v="5"/>
    <x v="242"/>
    <n v="1800"/>
    <x v="36"/>
    <s v="https://www.zomato.com/bangalore/gannet-bar-kitchen-2-bommanahalli-bangalore/info"/>
    <s v="12:15pm â€“ 11:45pm (Today)"/>
    <s v="133"/>
    <n v="0"/>
    <n v="0"/>
    <s v="0"/>
    <n v="900"/>
    <x v="2"/>
    <x v="240"/>
    <x v="6"/>
    <x v="0"/>
  </r>
  <r>
    <n v="246"/>
    <s v="Feast - Sheraton Grand Bengaluru Whitefield Hotel &amp; Convention Centre"/>
    <x v="0"/>
    <x v="243"/>
    <n v="3500"/>
    <x v="83"/>
    <s v="https://www.zomato.com/bangalore/feast-sheraton-grand-bengaluru-whitefield-hotel-convention-centre-whitefield-bangalore/info"/>
    <s v="Opens tomorrow at 6:30am"/>
    <s v="1,089"/>
    <n v="4.5"/>
    <n v="4"/>
    <s v="103"/>
    <n v="1750"/>
    <x v="0"/>
    <x v="241"/>
    <x v="232"/>
    <x v="2"/>
  </r>
  <r>
    <n v="247"/>
    <s v="Hopshaus"/>
    <x v="4"/>
    <x v="244"/>
    <n v="900"/>
    <x v="26"/>
    <s v="https://www.zomato.com/bangalore/hopshaus-whitefield-bangalore/info"/>
    <s v="11:30am â€“ 11:30pm (Today)"/>
    <s v="975"/>
    <n v="4.2"/>
    <n v="4.2"/>
    <s v="521"/>
    <n v="450"/>
    <x v="1"/>
    <x v="242"/>
    <x v="233"/>
    <x v="1"/>
  </r>
  <r>
    <n v="248"/>
    <s v="Barista Coffee"/>
    <x v="15"/>
    <x v="245"/>
    <n v="600"/>
    <x v="84"/>
    <s v="https://www.zomato.com/bangalore/barista-coffee-nagawara-bangalore/info"/>
    <s v="24 Hours (Today)"/>
    <s v="81"/>
    <n v="3.7"/>
    <n v="4.0999999999999996"/>
    <s v="339"/>
    <n v="300"/>
    <x v="3"/>
    <x v="243"/>
    <x v="234"/>
    <x v="1"/>
  </r>
  <r>
    <n v="249"/>
    <s v="Sector 144"/>
    <x v="3"/>
    <x v="246"/>
    <n v="1100"/>
    <x v="85"/>
    <s v="https://www.zomato.com/bangalore/sector-144-electronic-city-bangalore/info"/>
    <s v="12noon â€“ 12midnight (Today)"/>
    <s v="841"/>
    <n v="4.4000000000000004"/>
    <n v="0"/>
    <s v="0"/>
    <n v="550"/>
    <x v="1"/>
    <x v="244"/>
    <x v="235"/>
    <x v="0"/>
  </r>
  <r>
    <n v="250"/>
    <s v="1522 - The Pub"/>
    <x v="7"/>
    <x v="247"/>
    <n v="1800"/>
    <x v="25"/>
    <s v="https://www.zomato.com/bangalore/1522-the-pub-jp-nagar-bangalore/info"/>
    <s v="12midnight â€“ 12:30am, 11:30am â€“ 12midnight (Today)"/>
    <s v="1,862"/>
    <n v="4.3"/>
    <n v="4.0999999999999996"/>
    <s v="1,551"/>
    <n v="900"/>
    <x v="1"/>
    <x v="245"/>
    <x v="236"/>
    <x v="0"/>
  </r>
  <r>
    <n v="251"/>
    <s v="Olive Beach"/>
    <x v="3"/>
    <x v="248"/>
    <n v="3500"/>
    <x v="29"/>
    <s v="https://www.zomato.com/bangalore/olive-beach-richmond-road-bangalore/info"/>
    <s v="Opens tomorrow at 12noon"/>
    <s v="2,527"/>
    <n v="4.4000000000000004"/>
    <n v="4"/>
    <s v="27"/>
    <n v="1750"/>
    <x v="1"/>
    <x v="246"/>
    <x v="237"/>
    <x v="2"/>
  </r>
  <r>
    <n v="252"/>
    <s v="Soka"/>
    <x v="4"/>
    <x v="249"/>
    <n v="1000"/>
    <x v="6"/>
    <s v="https://www.zomato.com/bangalore/soka-indiranagar-bangalore/info"/>
    <s v="5pm â€“ 1am (Today)"/>
    <s v="32"/>
    <n v="4.2"/>
    <n v="0"/>
    <s v="0"/>
    <n v="500"/>
    <x v="1"/>
    <x v="247"/>
    <x v="238"/>
    <x v="1"/>
  </r>
  <r>
    <n v="253"/>
    <s v="Sstella Kitchen And Bar"/>
    <x v="0"/>
    <x v="250"/>
    <n v="1000"/>
    <x v="86"/>
    <s v="https://www.zomato.com/bangalore/sstella-kitchen-and-bar-bannerghatta-road-bangalore/info"/>
    <s v="12noon â€“ 11:30pm (Today)"/>
    <s v="707"/>
    <n v="4.5"/>
    <n v="4.0999999999999996"/>
    <s v="39"/>
    <n v="500"/>
    <x v="0"/>
    <x v="248"/>
    <x v="239"/>
    <x v="1"/>
  </r>
  <r>
    <n v="254"/>
    <s v="The Kabab Studio - Goldfinch Hotel"/>
    <x v="6"/>
    <x v="251"/>
    <n v="1800"/>
    <x v="87"/>
    <s v="https://www.zomato.com/bangalore/the-kabab-studio-goldfinch-hotel-seshadripuram-bangalore/info"/>
    <s v="12noon â€“ 3:30pm, 7pm â€“ 11:30pm (Today)"/>
    <s v="1,179"/>
    <n v="4"/>
    <n v="4"/>
    <s v="12"/>
    <n v="900"/>
    <x v="1"/>
    <x v="249"/>
    <x v="240"/>
    <x v="0"/>
  </r>
  <r>
    <n v="255"/>
    <s v="Bar Moxy"/>
    <x v="8"/>
    <x v="252"/>
    <n v="2500"/>
    <x v="88"/>
    <s v="https://www.zomato.com/bangalore/bar-moxy-international-airport-bangalore/info"/>
    <s v="24 Hours (Today)"/>
    <s v="7"/>
    <n v="3.9"/>
    <n v="0"/>
    <s v="0"/>
    <n v="1250"/>
    <x v="3"/>
    <x v="250"/>
    <x v="241"/>
    <x v="2"/>
  </r>
  <r>
    <n v="256"/>
    <s v="2 MOONS"/>
    <x v="3"/>
    <x v="253"/>
    <n v="2100"/>
    <x v="56"/>
    <s v="https://www.zomato.com/bangalore/2-moons-mg-road-bangalore/info"/>
    <s v="12noon â€“ 12:30am (Today)"/>
    <s v="693"/>
    <n v="4.4000000000000004"/>
    <n v="0"/>
    <s v="2"/>
    <n v="1050"/>
    <x v="1"/>
    <x v="236"/>
    <x v="242"/>
    <x v="2"/>
  </r>
  <r>
    <n v="257"/>
    <s v="Shiro"/>
    <x v="7"/>
    <x v="254"/>
    <n v="3500"/>
    <x v="0"/>
    <s v="https://www.zomato.com/bangalore/shiro-lavelle-road/info"/>
    <s v="12noon â€“ 12midnight (Today)"/>
    <s v="3,183"/>
    <n v="4.3"/>
    <n v="4.2"/>
    <s v="911"/>
    <n v="1750"/>
    <x v="1"/>
    <x v="251"/>
    <x v="243"/>
    <x v="2"/>
  </r>
  <r>
    <n v="258"/>
    <s v="Garden City Beer Collective"/>
    <x v="3"/>
    <x v="255"/>
    <n v="2000"/>
    <x v="43"/>
    <s v="https://www.zomato.com/bangalore/garden-city-beer-collective-yelahanka-bangalore/info"/>
    <s v="12noon â€“ 11:30pm (Today)"/>
    <s v="1,758"/>
    <n v="4.4000000000000004"/>
    <n v="4.0999999999999996"/>
    <s v="164"/>
    <n v="1000"/>
    <x v="1"/>
    <x v="252"/>
    <x v="244"/>
    <x v="0"/>
  </r>
  <r>
    <n v="259"/>
    <s v="Mirage"/>
    <x v="4"/>
    <x v="256"/>
    <n v="3000"/>
    <x v="46"/>
    <s v="https://www.zomato.com/bangalore/mirage-st-marks-road-bangalore/info"/>
    <s v="5pm â€“ 1am (Today)"/>
    <s v="955"/>
    <n v="4.2"/>
    <n v="0"/>
    <s v="0"/>
    <n v="1500"/>
    <x v="1"/>
    <x v="253"/>
    <x v="245"/>
    <x v="2"/>
  </r>
  <r>
    <n v="260"/>
    <s v="Dock 66"/>
    <x v="4"/>
    <x v="257"/>
    <n v="1800"/>
    <x v="26"/>
    <s v="https://www.zomato.com/bangalore/dock-66-1-whitefield-bangalore/info"/>
    <s v="12noon â€“ 1am (Today)"/>
    <s v="799"/>
    <n v="4.2"/>
    <n v="0"/>
    <s v="1"/>
    <n v="900"/>
    <x v="1"/>
    <x v="254"/>
    <x v="246"/>
    <x v="0"/>
  </r>
  <r>
    <n v="261"/>
    <s v="District 6 Pub Brewery &amp; Kitchen"/>
    <x v="0"/>
    <x v="258"/>
    <n v="2500"/>
    <x v="17"/>
    <s v="https://www.zomato.com/bangalore/district-6-pub-brewery-kitchen-malleshwaram-bangalore/info"/>
    <s v="12noon â€“ 11:45pm (Today)"/>
    <s v="2,030"/>
    <n v="4.5"/>
    <n v="3.7"/>
    <s v="49"/>
    <n v="1250"/>
    <x v="0"/>
    <x v="255"/>
    <x v="247"/>
    <x v="2"/>
  </r>
  <r>
    <n v="262"/>
    <s v="Rajdhani"/>
    <x v="6"/>
    <x v="259"/>
    <n v="1200"/>
    <x v="57"/>
    <s v="https://www.zomato.com/bangalore/rajdhani-1-whitefield-bangalore/info"/>
    <s v="Opens tomorrow at 12noon"/>
    <s v="2,591"/>
    <n v="4"/>
    <n v="3.9"/>
    <s v="4,922"/>
    <n v="600"/>
    <x v="1"/>
    <x v="256"/>
    <x v="248"/>
    <x v="0"/>
  </r>
  <r>
    <n v="263"/>
    <s v="Asia Alive - DoubleTree Suites By Hilton"/>
    <x v="4"/>
    <x v="260"/>
    <n v="3500"/>
    <x v="89"/>
    <s v="https://www.zomato.com/bangalore/asia-alive-doubletree-suites-by-hilton-sarjapur-road-bangalore/info"/>
    <s v="6:30am â€“ 11:30pm (Today)"/>
    <s v="711"/>
    <n v="4.2"/>
    <n v="4.2"/>
    <s v="149"/>
    <n v="1750"/>
    <x v="1"/>
    <x v="257"/>
    <x v="249"/>
    <x v="2"/>
  </r>
  <r>
    <n v="264"/>
    <s v="Full Circle"/>
    <x v="7"/>
    <x v="261"/>
    <n v="2200"/>
    <x v="67"/>
    <s v="https://www.zomato.com/bangalore/full-circle-rajarajeshwari-nagar-bangalore/info"/>
    <s v="12noon â€“ 12midnight (Today)"/>
    <s v="2,500"/>
    <n v="4.3"/>
    <n v="3.9"/>
    <s v="458"/>
    <n v="1100"/>
    <x v="1"/>
    <x v="258"/>
    <x v="250"/>
    <x v="2"/>
  </r>
  <r>
    <n v="265"/>
    <s v="Delhi Highway"/>
    <x v="2"/>
    <x v="262"/>
    <n v="1800"/>
    <x v="6"/>
    <s v="https://www.zomato.com/bangalore/delhi-highway-indiranagar/info"/>
    <s v="Opens tomorrow at 12noon"/>
    <s v="7,582"/>
    <n v="4.0999999999999996"/>
    <n v="3.7"/>
    <s v="3,963"/>
    <n v="900"/>
    <x v="1"/>
    <x v="259"/>
    <x v="251"/>
    <x v="0"/>
  </r>
  <r>
    <n v="266"/>
    <s v="Karigari By Chef Harpal Singh Sokhi"/>
    <x v="4"/>
    <x v="263"/>
    <n v="1200"/>
    <x v="49"/>
    <s v="https://www.zomato.com/bangalore/karigari-by-chef-harpal-singh-sokhi-sahakara-nagar-bangalore/info"/>
    <s v="Opens tomorrow at 12noon"/>
    <s v="282"/>
    <n v="4.2"/>
    <n v="4"/>
    <s v="27"/>
    <n v="600"/>
    <x v="1"/>
    <x v="260"/>
    <x v="252"/>
    <x v="0"/>
  </r>
  <r>
    <n v="267"/>
    <s v="Neemsi"/>
    <x v="5"/>
    <x v="264"/>
    <n v="1500"/>
    <x v="25"/>
    <s v="https://www.zomato.com/bangalore/neemsi-jp-nagar-bangalore/info"/>
    <s v=""/>
    <s v="32"/>
    <n v="0"/>
    <n v="0"/>
    <s v="0"/>
    <n v="750"/>
    <x v="2"/>
    <x v="247"/>
    <x v="6"/>
    <x v="0"/>
  </r>
  <r>
    <n v="268"/>
    <s v="The Watering Hole"/>
    <x v="4"/>
    <x v="265"/>
    <n v="1400"/>
    <x v="35"/>
    <s v="https://www.zomato.com/bangalore/the-watering-hole-btm-bangalore/info"/>
    <s v="12midnight â€“ 1am, 12noon â€“ 12midnight (Today)"/>
    <s v="1,141"/>
    <n v="4.2"/>
    <n v="0"/>
    <s v="5"/>
    <n v="700"/>
    <x v="1"/>
    <x v="261"/>
    <x v="253"/>
    <x v="0"/>
  </r>
  <r>
    <n v="269"/>
    <s v="Just Loaf"/>
    <x v="16"/>
    <x v="266"/>
    <n v="1500"/>
    <x v="90"/>
    <s v="https://www.zomato.com/bangalore/just-loaf-1-koramangala-3rd-block-bangalore/info"/>
    <s v="Opens tomorrow at 8am"/>
    <s v="115"/>
    <n v="3.4"/>
    <n v="4"/>
    <s v="10"/>
    <n v="750"/>
    <x v="3"/>
    <x v="262"/>
    <x v="254"/>
    <x v="0"/>
  </r>
  <r>
    <n v="270"/>
    <s v="Torye Drink, Dine &amp; Dance"/>
    <x v="10"/>
    <x v="118"/>
    <n v="2000"/>
    <x v="67"/>
    <s v="https://www.zomato.com/bangalore/torye-drink-dine-dance-rajarajeshwari-nagar-bangalore/info"/>
    <s v="11am â€“ 12midnight (Today)"/>
    <s v="285"/>
    <n v="3.8"/>
    <n v="0"/>
    <s v="0"/>
    <n v="1000"/>
    <x v="3"/>
    <x v="263"/>
    <x v="255"/>
    <x v="0"/>
  </r>
  <r>
    <n v="271"/>
    <s v="Boteco Restaurante Brasileiro"/>
    <x v="7"/>
    <x v="267"/>
    <n v="3500"/>
    <x v="15"/>
    <s v="https://www.zomato.com/bangalore/boteco-restaurante-brasileiro-1-mg-road-bangalore/info"/>
    <s v="12noon â€“ 12midnight (Today)"/>
    <s v="388"/>
    <n v="4.3"/>
    <n v="4"/>
    <s v="5"/>
    <n v="1750"/>
    <x v="1"/>
    <x v="264"/>
    <x v="256"/>
    <x v="2"/>
  </r>
  <r>
    <n v="272"/>
    <s v="Kebapci"/>
    <x v="4"/>
    <x v="268"/>
    <n v="1600"/>
    <x v="24"/>
    <s v="https://www.zomato.com/bangalore/kebapci-koramangala-6th-block-bangalore/info"/>
    <s v="12midnight â€“ 12:30am, 12:30pm â€“ 12midnight (Today)"/>
    <s v="934"/>
    <n v="4.2"/>
    <n v="4.0999999999999996"/>
    <s v="2,978"/>
    <n v="800"/>
    <x v="1"/>
    <x v="265"/>
    <x v="257"/>
    <x v="0"/>
  </r>
  <r>
    <n v="273"/>
    <s v="Gabru Di Chaap"/>
    <x v="2"/>
    <x v="269"/>
    <n v="500"/>
    <x v="57"/>
    <s v="https://www.zomato.com/bangalore/gabru-di-chaap-kr-puram-bangalore/info"/>
    <s v="Opens tomorrow at 12noon"/>
    <s v="192"/>
    <n v="4.0999999999999996"/>
    <n v="3.8"/>
    <s v="362"/>
    <n v="250"/>
    <x v="1"/>
    <x v="266"/>
    <x v="258"/>
    <x v="1"/>
  </r>
  <r>
    <n v="274"/>
    <s v="Sanchez"/>
    <x v="6"/>
    <x v="270"/>
    <n v="2500"/>
    <x v="0"/>
    <s v="https://www.zomato.com/bangalore/sanchez-lavelle-road/info"/>
    <s v="Opens tomorrow at 11:30am"/>
    <s v="1,593"/>
    <n v="4"/>
    <n v="4.2"/>
    <s v="375"/>
    <n v="1250"/>
    <x v="1"/>
    <x v="267"/>
    <x v="259"/>
    <x v="2"/>
  </r>
  <r>
    <n v="275"/>
    <s v="Sugar Factory Reloaded"/>
    <x v="8"/>
    <x v="271"/>
    <n v="1800"/>
    <x v="8"/>
    <s v="https://www.zomato.com/bangalore/sugar-factory-reloaded-koramangala-5th-block-bangalore/info"/>
    <s v="12midnight â€“ 12:30am, 12noon â€“ 12midnight (Today)"/>
    <s v="1,523"/>
    <n v="3.9"/>
    <n v="0"/>
    <s v="4"/>
    <n v="900"/>
    <x v="3"/>
    <x v="268"/>
    <x v="260"/>
    <x v="0"/>
  </r>
  <r>
    <n v="276"/>
    <s v="The Big Baadshaah"/>
    <x v="7"/>
    <x v="272"/>
    <n v="1900"/>
    <x v="10"/>
    <s v="https://www.zomato.com/bangalore/the-big-baadshaah-marathahalli-bangalore/info"/>
    <s v="Opens tomorrow at 12noon"/>
    <s v="1,618"/>
    <n v="4.3"/>
    <n v="4.0999999999999996"/>
    <s v="953"/>
    <n v="950"/>
    <x v="1"/>
    <x v="269"/>
    <x v="261"/>
    <x v="0"/>
  </r>
  <r>
    <n v="277"/>
    <s v="The Biere Club"/>
    <x v="4"/>
    <x v="273"/>
    <n v="2600"/>
    <x v="1"/>
    <s v="https://www.zomato.com/bangalore/the-biere-club-lavelle-road-bangalore/info"/>
    <s v="12noon â€“ 12midnight (Today)"/>
    <s v="4,010"/>
    <n v="4.2"/>
    <n v="3"/>
    <s v="30"/>
    <n v="1300"/>
    <x v="1"/>
    <x v="270"/>
    <x v="262"/>
    <x v="2"/>
  </r>
  <r>
    <n v="278"/>
    <s v="Chulha Chauki Da Dhaba"/>
    <x v="7"/>
    <x v="274"/>
    <n v="1000"/>
    <x v="18"/>
    <s v="https://www.zomato.com/bangalore/chulha-chauki-da-dhaba-sarjapur-road-bangalore/info"/>
    <s v="Opens tomorrow at 12noon"/>
    <s v="2,998"/>
    <n v="4.3"/>
    <n v="4.0999999999999996"/>
    <s v="4,628"/>
    <n v="500"/>
    <x v="1"/>
    <x v="271"/>
    <x v="263"/>
    <x v="1"/>
  </r>
  <r>
    <n v="279"/>
    <s v="The Rameshwaram Cafe"/>
    <x v="4"/>
    <x v="275"/>
    <n v="200"/>
    <x v="6"/>
    <s v="https://www.zomato.com/bangalore/the-rameshwaram-cafe-indiranagar-bangalore/info"/>
    <s v="6:30am â€“ 1am (Today)"/>
    <s v="295"/>
    <n v="4.2"/>
    <n v="0"/>
    <s v="0"/>
    <n v="100"/>
    <x v="1"/>
    <x v="272"/>
    <x v="264"/>
    <x v="1"/>
  </r>
  <r>
    <n v="280"/>
    <s v="Big Barrel BrewPub"/>
    <x v="7"/>
    <x v="276"/>
    <n v="2000"/>
    <x v="67"/>
    <s v="https://www.zomato.com/bangalore/big-barrel-brewpub-rajarajeshwari-nagar-bangalore/info"/>
    <s v="12noon â€“ 12:30am (Today)"/>
    <s v="2,490"/>
    <n v="4.3"/>
    <n v="4.2"/>
    <s v="148"/>
    <n v="1000"/>
    <x v="1"/>
    <x v="273"/>
    <x v="265"/>
    <x v="0"/>
  </r>
  <r>
    <n v="281"/>
    <s v="Niro"/>
    <x v="5"/>
    <x v="277"/>
    <n v="2500"/>
    <x v="91"/>
    <s v="https://www.zomato.com/bangalore/niro-nagawara-bangalore/info"/>
    <s v="12noon â€“ 12midnight (Today)"/>
    <s v="197"/>
    <n v="4.5"/>
    <n v="0"/>
    <s v="4"/>
    <n v="1250"/>
    <x v="2"/>
    <x v="207"/>
    <x v="6"/>
    <x v="2"/>
  </r>
  <r>
    <n v="282"/>
    <s v="Jamavar - The Leela Palace"/>
    <x v="7"/>
    <x v="257"/>
    <n v="5000"/>
    <x v="16"/>
    <s v="https://www.zomato.com/bangalore/jamavar-the-leela-palace-airport-road/info"/>
    <s v="Opens tomorrow at 12noon"/>
    <s v="845"/>
    <n v="4.3"/>
    <n v="0"/>
    <s v="0"/>
    <n v="2500"/>
    <x v="1"/>
    <x v="274"/>
    <x v="266"/>
    <x v="2"/>
  </r>
  <r>
    <n v="283"/>
    <s v="Copper Chimney"/>
    <x v="7"/>
    <x v="278"/>
    <n v="1700"/>
    <x v="57"/>
    <s v="https://www.zomato.com/bangalore/copper-chimney-mahadevapura-bangalore/info"/>
    <s v="Opens tomorrow at 12noon"/>
    <s v="4,125"/>
    <n v="4.3"/>
    <n v="4.0999999999999996"/>
    <s v="82"/>
    <n v="850"/>
    <x v="1"/>
    <x v="275"/>
    <x v="267"/>
    <x v="0"/>
  </r>
  <r>
    <n v="284"/>
    <s v="Yellow Door - The Neighbourhood Kitchen"/>
    <x v="7"/>
    <x v="279"/>
    <n v="1100"/>
    <x v="8"/>
    <s v="https://www.zomato.com/bangalore/yellow-door-the-neighbourhood-kitchen-1-koramangala-5th-block-bangalore/info"/>
    <s v="12noon â€“ 11:30pm (Today)"/>
    <s v="835"/>
    <n v="4.3"/>
    <n v="4.2"/>
    <s v="214"/>
    <n v="550"/>
    <x v="1"/>
    <x v="116"/>
    <x v="268"/>
    <x v="0"/>
  </r>
  <r>
    <n v="285"/>
    <s v="DYCE"/>
    <x v="6"/>
    <x v="280"/>
    <n v="1200"/>
    <x v="22"/>
    <s v="https://www.zomato.com/bangalore/dyce-2-jayanagar-bangalore/info"/>
    <s v="Opens tomorrow at 11am"/>
    <s v="1,045"/>
    <n v="4"/>
    <n v="3.8"/>
    <s v="103"/>
    <n v="600"/>
    <x v="1"/>
    <x v="276"/>
    <x v="269"/>
    <x v="0"/>
  </r>
  <r>
    <n v="286"/>
    <s v="Radio Bar"/>
    <x v="3"/>
    <x v="281"/>
    <n v="2000"/>
    <x v="33"/>
    <s v="https://www.zomato.com/bangalore/radio-bar-bellandur-bangalore/info"/>
    <s v="12noon â€“ 12midnight (Today)"/>
    <s v="48"/>
    <n v="4.4000000000000004"/>
    <n v="0"/>
    <s v="0"/>
    <n v="1000"/>
    <x v="1"/>
    <x v="277"/>
    <x v="270"/>
    <x v="0"/>
  </r>
  <r>
    <n v="287"/>
    <s v="Nasi And Mee"/>
    <x v="0"/>
    <x v="282"/>
    <n v="1600"/>
    <x v="58"/>
    <s v="https://www.zomato.com/bangalore/nasi-and-mee-koramangala-4th-block/info"/>
    <s v="Opens tomorrow at 12noon"/>
    <s v="3,375"/>
    <n v="4.5"/>
    <n v="4.4000000000000004"/>
    <s v="2,355"/>
    <n v="800"/>
    <x v="0"/>
    <x v="278"/>
    <x v="271"/>
    <x v="0"/>
  </r>
  <r>
    <n v="288"/>
    <s v="The Kind Roastery &amp; Brew Room"/>
    <x v="0"/>
    <x v="283"/>
    <n v="500"/>
    <x v="25"/>
    <s v="https://www.zomato.com/bangalore/the-kind-roastery-brew-room-jp-nagar-bangalore/info"/>
    <s v="Opens tomorrow at 8am"/>
    <s v="327"/>
    <n v="4.5"/>
    <n v="3.7"/>
    <s v="75"/>
    <n v="250"/>
    <x v="0"/>
    <x v="279"/>
    <x v="272"/>
    <x v="1"/>
  </r>
  <r>
    <n v="289"/>
    <s v="Cafe G - Holiday Inn"/>
    <x v="8"/>
    <x v="284"/>
    <n v="2600"/>
    <x v="92"/>
    <s v="https://www.zomato.com/bangalore/cafe-g-holiday-inn-race-course-road-bangalore/info"/>
    <s v="Opens tomorrow at 11am"/>
    <s v="216"/>
    <n v="3.9"/>
    <n v="0"/>
    <s v="5"/>
    <n v="1300"/>
    <x v="3"/>
    <x v="280"/>
    <x v="273"/>
    <x v="2"/>
  </r>
  <r>
    <n v="290"/>
    <s v="Sanadige - Goldfinch Hotel"/>
    <x v="4"/>
    <x v="285"/>
    <n v="1800"/>
    <x v="87"/>
    <s v="https://www.zomato.com/bangalore/sanadige-goldfinch-hotel-seshadripuram/info"/>
    <s v="Opens tomorrow at 12noon"/>
    <s v="1,105"/>
    <n v="4.2"/>
    <n v="4.4000000000000004"/>
    <s v="527"/>
    <n v="900"/>
    <x v="1"/>
    <x v="281"/>
    <x v="274"/>
    <x v="0"/>
  </r>
  <r>
    <n v="291"/>
    <s v="Cafe Centralis"/>
    <x v="16"/>
    <x v="286"/>
    <n v="950"/>
    <x v="50"/>
    <s v="https://www.zomato.com/bangalore/cafe-centralis-new-bel-road/info"/>
    <s v="7:30am â€“ 11:15pm (Today)"/>
    <s v="292"/>
    <n v="3.4"/>
    <n v="3.9"/>
    <s v="102"/>
    <n v="475"/>
    <x v="3"/>
    <x v="282"/>
    <x v="275"/>
    <x v="1"/>
  </r>
  <r>
    <n v="292"/>
    <s v="Kana By Coffee Mechanics"/>
    <x v="4"/>
    <x v="287"/>
    <n v="1000"/>
    <x v="93"/>
    <s v="https://www.zomato.com/bangalore/kana-by-coffee-mechanics-hbr-layout-bangalore/info"/>
    <s v="Opens tomorrow at 9am"/>
    <s v="240"/>
    <n v="4.2"/>
    <n v="4.3"/>
    <s v="99"/>
    <n v="500"/>
    <x v="1"/>
    <x v="283"/>
    <x v="276"/>
    <x v="1"/>
  </r>
  <r>
    <n v="293"/>
    <s v="Easy Tiger"/>
    <x v="2"/>
    <x v="288"/>
    <n v="1700"/>
    <x v="5"/>
    <s v="https://www.zomato.com/bangalore/easy-tiger-church-street/info"/>
    <s v="12noon â€“ 1am (Today)"/>
    <s v="4,349"/>
    <n v="4.0999999999999996"/>
    <n v="0"/>
    <s v="0"/>
    <n v="850"/>
    <x v="1"/>
    <x v="284"/>
    <x v="277"/>
    <x v="0"/>
  </r>
  <r>
    <n v="294"/>
    <s v="Spice It - ibis Bengaluru Hebbal"/>
    <x v="17"/>
    <x v="289"/>
    <n v="1800"/>
    <x v="94"/>
    <s v="https://www.zomato.com/bangalore/spice-it-ibis-bengaluru-hebbal-hebbal-bangalore/info"/>
    <s v="Opens tomorrow at 12:30pm"/>
    <s v="75"/>
    <n v="3.6"/>
    <n v="0"/>
    <s v="0"/>
    <n v="900"/>
    <x v="3"/>
    <x v="233"/>
    <x v="278"/>
    <x v="0"/>
  </r>
  <r>
    <n v="295"/>
    <s v="SLAY Coffee Bar"/>
    <x v="12"/>
    <x v="290"/>
    <n v="600"/>
    <x v="38"/>
    <s v="https://www.zomato.com/bangalore/slay-coffee-bar-hsr-bangalore/info"/>
    <s v="Opens tomorrow at 7am"/>
    <s v="815"/>
    <n v="4.8"/>
    <n v="4.3"/>
    <s v="3,458"/>
    <n v="300"/>
    <x v="0"/>
    <x v="285"/>
    <x v="279"/>
    <x v="1"/>
  </r>
  <r>
    <n v="296"/>
    <s v="Smoor"/>
    <x v="0"/>
    <x v="291"/>
    <n v="600"/>
    <x v="6"/>
    <s v="https://www.zomato.com/bangalore/smoor-2-indiranagar-bangalore/info"/>
    <s v="8am â€“ 12midnight (Today)"/>
    <s v="3,878"/>
    <n v="4.5"/>
    <n v="4.4000000000000004"/>
    <s v="8,364"/>
    <n v="300"/>
    <x v="0"/>
    <x v="286"/>
    <x v="280"/>
    <x v="1"/>
  </r>
  <r>
    <n v="297"/>
    <s v="KazÃ©"/>
    <x v="4"/>
    <x v="292"/>
    <n v="3500"/>
    <x v="1"/>
    <s v="https://www.zomato.com/bangalore/kazÃ©-1-lavelle-road-bangalore/info"/>
    <s v="12:30pm â€“ 1am (Today)"/>
    <s v="1,212"/>
    <n v="4.2"/>
    <n v="0"/>
    <s v="0"/>
    <n v="1750"/>
    <x v="1"/>
    <x v="287"/>
    <x v="281"/>
    <x v="2"/>
  </r>
  <r>
    <n v="298"/>
    <s v="Spettacolare"/>
    <x v="6"/>
    <x v="293"/>
    <n v="1000"/>
    <x v="6"/>
    <s v="https://www.zomato.com/bangalore/spettacolare-indiranagar-bangalore/info"/>
    <s v="Opens tomorrow at 12noon"/>
    <s v="128"/>
    <n v="4"/>
    <n v="0"/>
    <s v="0"/>
    <n v="500"/>
    <x v="1"/>
    <x v="31"/>
    <x v="282"/>
    <x v="1"/>
  </r>
  <r>
    <n v="299"/>
    <s v="IGNYT -The Beer Station"/>
    <x v="2"/>
    <x v="118"/>
    <n v="2000"/>
    <x v="75"/>
    <s v="https://www.zomato.com/bangalore/ignyt-the-beer-station-kumaraswamy-layout-bangalore/info"/>
    <s v="11am â€“ 12midnight (Today)"/>
    <s v="313"/>
    <n v="4.0999999999999996"/>
    <n v="0"/>
    <s v="0"/>
    <n v="1000"/>
    <x v="1"/>
    <x v="288"/>
    <x v="283"/>
    <x v="0"/>
  </r>
  <r>
    <n v="300"/>
    <s v="Lono"/>
    <x v="4"/>
    <x v="294"/>
    <n v="1700"/>
    <x v="6"/>
    <s v="https://www.zomato.com/bangalore/lono-indiranagar-bangalore/info"/>
    <s v="12noon â€“ 12midnight (Today)"/>
    <s v="3,417"/>
    <n v="4.2"/>
    <n v="3.3"/>
    <s v="115"/>
    <n v="850"/>
    <x v="1"/>
    <x v="289"/>
    <x v="284"/>
    <x v="0"/>
  </r>
  <r>
    <n v="301"/>
    <s v="Sally By 1522"/>
    <x v="2"/>
    <x v="295"/>
    <n v="1600"/>
    <x v="63"/>
    <s v="https://www.zomato.com/bangalore/sally-by-1522-hebbal-bangalore/info"/>
    <s v="12noon â€“ 12midnight (Today)"/>
    <s v="118"/>
    <n v="4.0999999999999996"/>
    <n v="0"/>
    <s v="0"/>
    <n v="800"/>
    <x v="1"/>
    <x v="290"/>
    <x v="285"/>
    <x v="0"/>
  </r>
  <r>
    <n v="302"/>
    <s v="The Grill House - Steaks &amp; Sizzlers"/>
    <x v="4"/>
    <x v="296"/>
    <n v="1400"/>
    <x v="95"/>
    <s v="https://www.zomato.com/bangalore/the-grill-house-steaks-sizzlers-ulsoor-bangalore/info"/>
    <s v="12noon â€“ 12midnight (Today)"/>
    <s v="1,456"/>
    <n v="4.2"/>
    <n v="4.4000000000000004"/>
    <s v="276"/>
    <n v="700"/>
    <x v="1"/>
    <x v="291"/>
    <x v="286"/>
    <x v="0"/>
  </r>
  <r>
    <n v="303"/>
    <s v="Nom Nom"/>
    <x v="4"/>
    <x v="297"/>
    <n v="2000"/>
    <x v="64"/>
    <s v="https://www.zomato.com/bangalore/nom-nom-bellandur-bangalore/info"/>
    <s v="12noon â€“ 4pm, 7pm â€“ 1am (Today)"/>
    <s v="79"/>
    <n v="4.2"/>
    <n v="0"/>
    <s v="0"/>
    <n v="1000"/>
    <x v="1"/>
    <x v="292"/>
    <x v="287"/>
    <x v="0"/>
  </r>
  <r>
    <n v="304"/>
    <s v="SantÃ© Spa Cuisine"/>
    <x v="11"/>
    <x v="298"/>
    <n v="1800"/>
    <x v="96"/>
    <s v="https://www.zomato.com/bangalore/santÃ©-spa-cuisine-domlur-bangalore/info"/>
    <s v="Opens tomorrow at 11am"/>
    <s v="1,210"/>
    <n v="4.9000000000000004"/>
    <n v="4.0999999999999996"/>
    <s v="839"/>
    <n v="900"/>
    <x v="0"/>
    <x v="293"/>
    <x v="288"/>
    <x v="0"/>
  </r>
  <r>
    <n v="305"/>
    <s v="Light Of Italy"/>
    <x v="4"/>
    <x v="299"/>
    <n v="1000"/>
    <x v="38"/>
    <s v="https://www.zomato.com/bangalore/light-of-italy-hsr-bangalore/info"/>
    <s v="11am â€“ 11:30pm (Today)"/>
    <s v="338"/>
    <n v="4.2"/>
    <n v="4"/>
    <s v="37"/>
    <n v="500"/>
    <x v="1"/>
    <x v="294"/>
    <x v="289"/>
    <x v="1"/>
  </r>
  <r>
    <n v="306"/>
    <s v="Phobidden Fruit"/>
    <x v="3"/>
    <x v="300"/>
    <n v="1300"/>
    <x v="6"/>
    <s v="https://www.zomato.com/bangalore/phobidden-fruit-indiranagar/info"/>
    <s v="Opens tomorrow at 12noon"/>
    <s v="3,274"/>
    <n v="4.4000000000000004"/>
    <n v="4.4000000000000004"/>
    <s v="1,024"/>
    <n v="650"/>
    <x v="1"/>
    <x v="295"/>
    <x v="290"/>
    <x v="0"/>
  </r>
  <r>
    <n v="307"/>
    <s v="Plan B X Hangover"/>
    <x v="2"/>
    <x v="301"/>
    <n v="2000"/>
    <x v="38"/>
    <s v="https://www.zomato.com/bangalore/plan-b-x-hangover-hsr-bangalore/info"/>
    <s v="12noon â€“ 12midnight (Today)"/>
    <s v="3,614"/>
    <n v="4.0999999999999996"/>
    <n v="4"/>
    <s v="330"/>
    <n v="1000"/>
    <x v="1"/>
    <x v="296"/>
    <x v="291"/>
    <x v="0"/>
  </r>
  <r>
    <n v="308"/>
    <s v="Itasian"/>
    <x v="7"/>
    <x v="302"/>
    <n v="1000"/>
    <x v="97"/>
    <s v="https://www.zomato.com/bangalore/itasian-jakkur-bangalore/info"/>
    <s v="Opens tomorrow at 12noon"/>
    <s v="150"/>
    <n v="4.3"/>
    <n v="3.5"/>
    <s v="76"/>
    <n v="500"/>
    <x v="1"/>
    <x v="297"/>
    <x v="292"/>
    <x v="1"/>
  </r>
  <r>
    <n v="309"/>
    <s v="Techila"/>
    <x v="7"/>
    <x v="303"/>
    <n v="1200"/>
    <x v="98"/>
    <s v="https://www.zomato.com/bangalore/techila-nagawara-bangalore/info"/>
    <s v="11am â€“ 12midnight (Today)"/>
    <s v="390"/>
    <n v="4.3"/>
    <n v="3.4"/>
    <s v="85"/>
    <n v="600"/>
    <x v="1"/>
    <x v="298"/>
    <x v="293"/>
    <x v="0"/>
  </r>
  <r>
    <n v="310"/>
    <s v="Tuk Tuk Thai - Pure Veg Asian Fine Dine"/>
    <x v="9"/>
    <x v="304"/>
    <n v="2000"/>
    <x v="8"/>
    <s v="https://www.zomato.com/bangalore/tuk-tuk-thai-pure-veg-asian-fine-dine-koramangala-5th-block-bangalore/info"/>
    <s v="Opens tomorrow at 3:30am"/>
    <s v="457"/>
    <n v="4.5999999999999996"/>
    <n v="4.0999999999999996"/>
    <s v="174"/>
    <n v="1000"/>
    <x v="0"/>
    <x v="299"/>
    <x v="294"/>
    <x v="0"/>
  </r>
  <r>
    <n v="311"/>
    <s v="Mahe Global Kitchen"/>
    <x v="7"/>
    <x v="305"/>
    <n v="1400"/>
    <x v="8"/>
    <s v="https://www.zomato.com/bangalore/mahe-global-kitchen-koramangala-5th-block-bangalore/info"/>
    <s v="11:30am â€“ 11:30pm (Today)"/>
    <s v="219"/>
    <n v="4.3"/>
    <n v="4"/>
    <s v="9"/>
    <n v="700"/>
    <x v="1"/>
    <x v="300"/>
    <x v="295"/>
    <x v="0"/>
  </r>
  <r>
    <n v="312"/>
    <s v="Gufha - The President Hotel"/>
    <x v="2"/>
    <x v="306"/>
    <n v="1400"/>
    <x v="99"/>
    <s v="https://www.zomato.com/bangalore/gufha-the-president-hotel-jayanagar/info"/>
    <s v="Opens tomorrow at 12noon"/>
    <s v="3,206"/>
    <n v="4.0999999999999996"/>
    <n v="4.4000000000000004"/>
    <s v="249"/>
    <n v="700"/>
    <x v="1"/>
    <x v="301"/>
    <x v="296"/>
    <x v="0"/>
  </r>
  <r>
    <n v="313"/>
    <s v="Eight"/>
    <x v="7"/>
    <x v="307"/>
    <n v="3000"/>
    <x v="63"/>
    <s v="https://www.zomato.com/bangalore/eight-hebbal-bangalore/info"/>
    <s v="Opens tomorrow at 12noon"/>
    <s v="181"/>
    <n v="4.3"/>
    <n v="2.7"/>
    <s v="6"/>
    <n v="1500"/>
    <x v="1"/>
    <x v="302"/>
    <x v="297"/>
    <x v="2"/>
  </r>
  <r>
    <n v="314"/>
    <s v="Drunken Daddy"/>
    <x v="7"/>
    <x v="308"/>
    <n v="1400"/>
    <x v="8"/>
    <s v="https://www.zomato.com/bangalore/drunken-daddy-koramangala-5th-block-bangalore/info"/>
    <s v="12noon â€“ 1am (Today)"/>
    <s v="2,633"/>
    <n v="4.3"/>
    <n v="4"/>
    <s v="10"/>
    <n v="700"/>
    <x v="1"/>
    <x v="303"/>
    <x v="298"/>
    <x v="0"/>
  </r>
  <r>
    <n v="315"/>
    <s v="Travellers Bungalow"/>
    <x v="7"/>
    <x v="309"/>
    <n v="1400"/>
    <x v="6"/>
    <s v="https://www.zomato.com/bangalore/travellers-bungalow-1-indiranagar-bangalore/info"/>
    <s v="Opens tomorrow at 12noon"/>
    <s v="444"/>
    <n v="4.3"/>
    <n v="4.0999999999999996"/>
    <s v="167"/>
    <n v="700"/>
    <x v="1"/>
    <x v="304"/>
    <x v="299"/>
    <x v="0"/>
  </r>
  <r>
    <n v="316"/>
    <s v="Watson's"/>
    <x v="6"/>
    <x v="310"/>
    <n v="1600"/>
    <x v="6"/>
    <s v="https://www.zomato.com/bangalore/watsons-indiranagar-bangalore/info"/>
    <s v="12noon â€“ 1am (Today)"/>
    <s v="916"/>
    <n v="4"/>
    <n v="3.9"/>
    <s v="52"/>
    <n v="800"/>
    <x v="1"/>
    <x v="305"/>
    <x v="300"/>
    <x v="0"/>
  </r>
  <r>
    <n v="317"/>
    <s v="Tipsy Bull - The Bar Exchange"/>
    <x v="3"/>
    <x v="311"/>
    <n v="1200"/>
    <x v="25"/>
    <s v="https://www.zomato.com/bangalore/tipsy-bull-the-bar-exchange-jp-nagar-bangalore/info"/>
    <s v="12noon â€“ 1am (Today)"/>
    <s v="5,026"/>
    <n v="4.4000000000000004"/>
    <n v="3.8"/>
    <s v="243"/>
    <n v="600"/>
    <x v="1"/>
    <x v="306"/>
    <x v="301"/>
    <x v="0"/>
  </r>
  <r>
    <n v="318"/>
    <s v="The Rasoiya Street"/>
    <x v="2"/>
    <x v="312"/>
    <n v="1100"/>
    <x v="25"/>
    <s v="https://www.zomato.com/bangalore/the-rasoiya-street-1-jp-nagar-bangalore/info"/>
    <s v="Opens tomorrow at 11am"/>
    <s v="465"/>
    <n v="4.0999999999999996"/>
    <n v="3.9"/>
    <s v="400"/>
    <n v="550"/>
    <x v="1"/>
    <x v="307"/>
    <x v="302"/>
    <x v="0"/>
  </r>
  <r>
    <n v="319"/>
    <s v="Carnival de Goa"/>
    <x v="7"/>
    <x v="313"/>
    <n v="1200"/>
    <x v="95"/>
    <s v="https://www.zomato.com/bangalore/carnival-de-goa-ulsoor/info"/>
    <s v="Opens tomorrow at 12noon"/>
    <s v="1,621"/>
    <n v="4.3"/>
    <n v="4.2"/>
    <s v="489"/>
    <n v="600"/>
    <x v="1"/>
    <x v="308"/>
    <x v="303"/>
    <x v="0"/>
  </r>
  <r>
    <n v="320"/>
    <s v="Dhwani"/>
    <x v="0"/>
    <x v="314"/>
    <n v="1300"/>
    <x v="6"/>
    <s v="https://www.zomato.com/bangalore/dhwani-indiranagar-bangalore/info"/>
    <s v="12noon â€“ 12midnight (Today)"/>
    <s v="804"/>
    <n v="4.5"/>
    <n v="4"/>
    <s v="26"/>
    <n v="650"/>
    <x v="0"/>
    <x v="309"/>
    <x v="304"/>
    <x v="0"/>
  </r>
  <r>
    <n v="321"/>
    <s v="Indigo XP"/>
    <x v="2"/>
    <x v="315"/>
    <n v="2000"/>
    <x v="8"/>
    <s v="https://www.zomato.com/bangalore/indigo-xp-koramangala-5th-block/info"/>
    <s v="12noon â€“ 1am (Today)"/>
    <s v="3,984"/>
    <n v="4.0999999999999996"/>
    <n v="4"/>
    <s v="7"/>
    <n v="1000"/>
    <x v="1"/>
    <x v="310"/>
    <x v="305"/>
    <x v="0"/>
  </r>
  <r>
    <n v="322"/>
    <s v="The Coffee Brewery"/>
    <x v="6"/>
    <x v="316"/>
    <n v="800"/>
    <x v="6"/>
    <s v="https://www.zomato.com/bangalore/the-coffee-brewery-indiranagar-bangalore/info"/>
    <s v="Opens tomorrow at 7am"/>
    <s v="35"/>
    <n v="4"/>
    <n v="3.5"/>
    <s v="26"/>
    <n v="400"/>
    <x v="1"/>
    <x v="311"/>
    <x v="306"/>
    <x v="1"/>
  </r>
  <r>
    <n v="323"/>
    <s v="Sattvam"/>
    <x v="4"/>
    <x v="317"/>
    <n v="1960"/>
    <x v="25"/>
    <s v="https://www.zomato.com/bangalore/sattvam-jp-nagar-bangalore/info"/>
    <s v="Opens tomorrow at 12noon"/>
    <s v="2,302"/>
    <n v="4.2"/>
    <n v="4"/>
    <s v="1,590"/>
    <n v="980"/>
    <x v="1"/>
    <x v="312"/>
    <x v="307"/>
    <x v="0"/>
  </r>
  <r>
    <n v="324"/>
    <s v="The Pizza Bakery"/>
    <x v="7"/>
    <x v="318"/>
    <n v="1500"/>
    <x v="25"/>
    <s v="https://www.zomato.com/bangalore/the-pizza-bakery-jp-nagar-bangalore/info"/>
    <s v="Opens tomorrow at 11:30am"/>
    <s v="433"/>
    <n v="4.3"/>
    <n v="4.2"/>
    <s v="5,000"/>
    <n v="750"/>
    <x v="1"/>
    <x v="313"/>
    <x v="308"/>
    <x v="0"/>
  </r>
  <r>
    <n v="325"/>
    <s v="Noodle Bar"/>
    <x v="10"/>
    <x v="319"/>
    <n v="1700"/>
    <x v="57"/>
    <s v="https://www.zomato.com/bangalore/noodle-bar-whitefield/info"/>
    <s v="Opens tomorrow at 12noon"/>
    <s v="2,162"/>
    <n v="3.8"/>
    <n v="4.5"/>
    <s v="772"/>
    <n v="850"/>
    <x v="3"/>
    <x v="314"/>
    <x v="309"/>
    <x v="0"/>
  </r>
  <r>
    <n v="326"/>
    <s v="Maya"/>
    <x v="3"/>
    <x v="320"/>
    <n v="1800"/>
    <x v="22"/>
    <s v="https://www.zomato.com/bangalore/maya-1-jayanagar-bangalore/info"/>
    <s v="Opens tomorrow at 12noon"/>
    <s v="1,024"/>
    <n v="4.4000000000000004"/>
    <n v="4.2"/>
    <s v="140"/>
    <n v="900"/>
    <x v="1"/>
    <x v="104"/>
    <x v="310"/>
    <x v="0"/>
  </r>
  <r>
    <n v="327"/>
    <s v="Down Town Pub"/>
    <x v="9"/>
    <x v="321"/>
    <n v="1700"/>
    <x v="21"/>
    <s v="https://www.zomato.com/bangalore/down-town-pub-brigade-road-bangalore/info"/>
    <s v="12noon â€“ 12midnight (Today)"/>
    <s v="989"/>
    <n v="4.5999999999999996"/>
    <n v="0"/>
    <s v="0"/>
    <n v="850"/>
    <x v="0"/>
    <x v="315"/>
    <x v="311"/>
    <x v="0"/>
  </r>
  <r>
    <n v="328"/>
    <s v="PizzaExpress"/>
    <x v="3"/>
    <x v="322"/>
    <n v="1400"/>
    <x v="100"/>
    <s v="https://www.zomato.com/bangalore/pizzaexpress-kammanahalli-bangalore/info"/>
    <s v="12midnight â€“ 2am, 11am â€“ 12midnight (Today)"/>
    <s v="109"/>
    <n v="4.4000000000000004"/>
    <n v="3.7"/>
    <s v="126"/>
    <n v="700"/>
    <x v="1"/>
    <x v="316"/>
    <x v="312"/>
    <x v="0"/>
  </r>
  <r>
    <n v="329"/>
    <s v="Saffron"/>
    <x v="1"/>
    <x v="323"/>
    <n v="2500"/>
    <x v="70"/>
    <s v="https://www.zomato.com/bangalore/saffron-marathahalli-bangalore/info"/>
    <s v="Opens tomorrow at 6pm"/>
    <s v="925"/>
    <n v="4.7"/>
    <n v="4.3"/>
    <s v="70"/>
    <n v="1250"/>
    <x v="0"/>
    <x v="317"/>
    <x v="313"/>
    <x v="2"/>
  </r>
  <r>
    <n v="330"/>
    <s v="Escape by Brewklyn"/>
    <x v="5"/>
    <x v="324"/>
    <n v="2500"/>
    <x v="98"/>
    <s v="https://www.zomato.com/bangalore/escape-by-brewklyn-nagawara-bangalore/info"/>
    <s v="1pm â€“ 11:30pm (Today)"/>
    <s v="42"/>
    <n v="0"/>
    <n v="0"/>
    <s v="0"/>
    <n v="1250"/>
    <x v="2"/>
    <x v="318"/>
    <x v="6"/>
    <x v="2"/>
  </r>
  <r>
    <n v="331"/>
    <s v="Aromas Of Biryani"/>
    <x v="2"/>
    <x v="325"/>
    <n v="1000"/>
    <x v="18"/>
    <s v="https://www.zomato.com/bangalore/aromas-of-biryani-sarjapur-road-bangalore/info"/>
    <s v="Opens tomorrow at 11am"/>
    <s v="787"/>
    <n v="4.0999999999999996"/>
    <n v="4.0999999999999996"/>
    <s v="15K"/>
    <n v="500"/>
    <x v="1"/>
    <x v="319"/>
    <x v="314"/>
    <x v="1"/>
  </r>
  <r>
    <n v="332"/>
    <s v="Iris Cafe &amp; Kitchen"/>
    <x v="2"/>
    <x v="326"/>
    <n v="1200"/>
    <x v="25"/>
    <s v="https://www.zomato.com/bangalore/iris-cafe-kitchen-1-jp-nagar-bangalore/info"/>
    <s v="Opens tomorrow at 9:30am"/>
    <s v="486"/>
    <n v="4.0999999999999996"/>
    <n v="4"/>
    <s v="24"/>
    <n v="600"/>
    <x v="1"/>
    <x v="320"/>
    <x v="315"/>
    <x v="0"/>
  </r>
  <r>
    <n v="333"/>
    <s v="Tiger Tiger Brewhouse"/>
    <x v="2"/>
    <x v="327"/>
    <n v="1600"/>
    <x v="18"/>
    <s v="https://www.zomato.com/bangalore/tiger-tiger-brewhouse-1-sarjapur-road-bangalore/info"/>
    <s v="12noon â€“ 11:30pm (Today)"/>
    <s v="1,642"/>
    <n v="4.0999999999999996"/>
    <n v="3.1"/>
    <s v="105"/>
    <n v="800"/>
    <x v="1"/>
    <x v="321"/>
    <x v="316"/>
    <x v="0"/>
  </r>
  <r>
    <n v="334"/>
    <s v="Harley's Fine Baking"/>
    <x v="6"/>
    <x v="328"/>
    <n v="600"/>
    <x v="25"/>
    <s v="https://www.zomato.com/bangalore/harleys-fine-baking-jp-nagar-bangalore/info"/>
    <s v="8am â€“ 2am (Today)"/>
    <s v="102"/>
    <n v="4"/>
    <n v="4.4000000000000004"/>
    <s v="713"/>
    <n v="300"/>
    <x v="1"/>
    <x v="322"/>
    <x v="317"/>
    <x v="1"/>
  </r>
  <r>
    <n v="335"/>
    <s v="Nando's"/>
    <x v="3"/>
    <x v="329"/>
    <n v="1500"/>
    <x v="57"/>
    <s v="https://www.zomato.com/bangalore/nandos-whitefield-bangalore/info"/>
    <s v="11:30am â€“ 11:30pm (Today)"/>
    <s v="7,971"/>
    <n v="4.4000000000000004"/>
    <n v="4.3"/>
    <s v="4,703"/>
    <n v="750"/>
    <x v="1"/>
    <x v="323"/>
    <x v="318"/>
    <x v="0"/>
  </r>
  <r>
    <n v="336"/>
    <s v="White Lotus Club"/>
    <x v="8"/>
    <x v="330"/>
    <n v="2000"/>
    <x v="18"/>
    <s v="https://www.zomato.com/bangalore/white-lotus-club-sarjapur-road-bangalore/info"/>
    <s v="12noon â€“ 12midnight (Today)"/>
    <s v="433"/>
    <n v="3.9"/>
    <n v="0"/>
    <s v="0"/>
    <n v="1000"/>
    <x v="3"/>
    <x v="160"/>
    <x v="319"/>
    <x v="0"/>
  </r>
  <r>
    <n v="337"/>
    <s v="Glass â€“ Kitchen &amp; Bar"/>
    <x v="3"/>
    <x v="331"/>
    <n v="3500"/>
    <x v="92"/>
    <s v="https://www.zomato.com/bangalore/glass-kitchen-bar-race-course-road-bangalore/info"/>
    <s v="Opens tomorrow at 12:30pm"/>
    <s v="168"/>
    <n v="4.4000000000000004"/>
    <n v="0"/>
    <s v="3"/>
    <n v="1750"/>
    <x v="1"/>
    <x v="324"/>
    <x v="320"/>
    <x v="2"/>
  </r>
  <r>
    <n v="338"/>
    <s v="Barrys Sky Lounge"/>
    <x v="7"/>
    <x v="332"/>
    <n v="1000"/>
    <x v="39"/>
    <s v="https://www.zomato.com/bangalore/barrys-sky-lounge-kalyan-nagar-bangalore/info"/>
    <s v="11:30am â€“ 1am (Today)"/>
    <s v="866"/>
    <n v="4.3"/>
    <n v="4.2"/>
    <s v="45"/>
    <n v="500"/>
    <x v="1"/>
    <x v="325"/>
    <x v="321"/>
    <x v="1"/>
  </r>
  <r>
    <n v="339"/>
    <s v="46 Ounces"/>
    <x v="3"/>
    <x v="333"/>
    <n v="1200"/>
    <x v="101"/>
    <s v="https://www.zomato.com/bangalore/46-ounces-old-madras-road-bangalore/info"/>
    <s v="Opens tomorrow at 8am"/>
    <s v="518"/>
    <n v="4.4000000000000004"/>
    <n v="3.6"/>
    <s v="111"/>
    <n v="600"/>
    <x v="1"/>
    <x v="326"/>
    <x v="322"/>
    <x v="0"/>
  </r>
  <r>
    <n v="340"/>
    <s v="Barbeque Nation"/>
    <x v="7"/>
    <x v="334"/>
    <n v="1900"/>
    <x v="85"/>
    <s v="https://www.zomato.com/bangalore/barbeque-nation-electronic-city/info"/>
    <s v="Opens tomorrow at 11am"/>
    <s v="7,240"/>
    <n v="4.3"/>
    <n v="3.4"/>
    <s v="3,025"/>
    <n v="950"/>
    <x v="1"/>
    <x v="327"/>
    <x v="323"/>
    <x v="0"/>
  </r>
  <r>
    <n v="341"/>
    <s v="HSR High Street"/>
    <x v="8"/>
    <x v="335"/>
    <n v="950"/>
    <x v="38"/>
    <s v="https://www.zomato.com/bangalore/hsr-high-street-hsr/info"/>
    <s v="11:30am â€“ 1am (Today)"/>
    <s v="1,558"/>
    <n v="3.9"/>
    <n v="4.0999999999999996"/>
    <s v="14.1K"/>
    <n v="475"/>
    <x v="3"/>
    <x v="328"/>
    <x v="324"/>
    <x v="1"/>
  </r>
  <r>
    <n v="342"/>
    <s v="Don't Tell Mama"/>
    <x v="2"/>
    <x v="315"/>
    <n v="2000"/>
    <x v="38"/>
    <s v="https://www.zomato.com/bangalore/dont-tell-mama-1-hsr-bangalore/info"/>
    <s v="12noon â€“ 1am (Today)"/>
    <s v="2,143"/>
    <n v="4.0999999999999996"/>
    <n v="0"/>
    <s v="0"/>
    <n v="1000"/>
    <x v="1"/>
    <x v="329"/>
    <x v="325"/>
    <x v="0"/>
  </r>
  <r>
    <n v="343"/>
    <s v="Kobe Sizzlers"/>
    <x v="8"/>
    <x v="336"/>
    <n v="1600"/>
    <x v="8"/>
    <s v="https://www.zomato.com/bangalore/kobe-sizzlers-koramangala-5th-block/info"/>
    <s v="Opens tomorrow at 12noon"/>
    <s v="3,342"/>
    <n v="3.9"/>
    <n v="4.0999999999999996"/>
    <s v="47"/>
    <n v="800"/>
    <x v="3"/>
    <x v="330"/>
    <x v="326"/>
    <x v="0"/>
  </r>
  <r>
    <n v="344"/>
    <s v="Glen`s Bakehouse"/>
    <x v="10"/>
    <x v="337"/>
    <n v="800"/>
    <x v="26"/>
    <s v="https://www.zomato.com/bangalore/glen-s-bakehouse-whitefield-bangalore/info"/>
    <s v="Opens tomorrow at 11am"/>
    <s v="1,976"/>
    <n v="3.8"/>
    <n v="4"/>
    <s v="7,836"/>
    <n v="400"/>
    <x v="3"/>
    <x v="331"/>
    <x v="327"/>
    <x v="1"/>
  </r>
  <r>
    <n v="345"/>
    <s v="Platform.65"/>
    <x v="17"/>
    <x v="338"/>
    <n v="1300"/>
    <x v="31"/>
    <s v="https://www.zomato.com/bangalore/platform-65-bannerghatta-road-bangalore/info"/>
    <s v="Opens tomorrow at 12noon"/>
    <s v="1,048"/>
    <n v="3.6"/>
    <n v="3.5"/>
    <s v="527"/>
    <n v="650"/>
    <x v="3"/>
    <x v="332"/>
    <x v="328"/>
    <x v="0"/>
  </r>
  <r>
    <n v="346"/>
    <s v="Iza"/>
    <x v="0"/>
    <x v="339"/>
    <n v="1200"/>
    <x v="102"/>
    <s v="https://www.zomato.com/bangalore/iza-marathahalli-bangalore/info"/>
    <s v="12noon â€“ 11:45pm (Today)"/>
    <s v="183"/>
    <n v="4.5"/>
    <n v="4.0999999999999996"/>
    <s v="47"/>
    <n v="600"/>
    <x v="0"/>
    <x v="333"/>
    <x v="329"/>
    <x v="0"/>
  </r>
  <r>
    <n v="347"/>
    <s v="Chin Lung Resto Bar"/>
    <x v="2"/>
    <x v="340"/>
    <n v="1400"/>
    <x v="58"/>
    <s v="https://www.zomato.com/bangalore/chin-lung-resto-bar-koramangala-4th-block-bangalore/info"/>
    <s v="12noon â€“ 12midnight (Today)"/>
    <s v="1,278"/>
    <n v="4.0999999999999996"/>
    <n v="4.3"/>
    <s v="443"/>
    <n v="700"/>
    <x v="1"/>
    <x v="334"/>
    <x v="330"/>
    <x v="0"/>
  </r>
  <r>
    <n v="348"/>
    <s v="Street Storyss"/>
    <x v="9"/>
    <x v="341"/>
    <n v="2500"/>
    <x v="6"/>
    <s v="https://www.zomato.com/bangalore/street-storyss-indiranagar-bangalore/info"/>
    <s v="Opens tomorrow at 12noon"/>
    <s v="2,105"/>
    <n v="4.5999999999999996"/>
    <n v="4.3"/>
    <s v="758"/>
    <n v="1250"/>
    <x v="0"/>
    <x v="335"/>
    <x v="331"/>
    <x v="2"/>
  </r>
  <r>
    <n v="349"/>
    <s v="Suay"/>
    <x v="6"/>
    <x v="342"/>
    <n v="1400"/>
    <x v="25"/>
    <s v="https://www.zomato.com/bangalore/suay-jp-nagar-bangalore/info"/>
    <s v="Opens tomorrow at 11am"/>
    <s v="27"/>
    <n v="4"/>
    <n v="0"/>
    <s v="0"/>
    <n v="700"/>
    <x v="1"/>
    <x v="336"/>
    <x v="332"/>
    <x v="0"/>
  </r>
  <r>
    <n v="350"/>
    <s v="Neon Market"/>
    <x v="4"/>
    <x v="343"/>
    <n v="1000"/>
    <x v="6"/>
    <s v="https://www.zomato.com/bangalore/neon-market-indiranagar-bangalore/info"/>
    <s v="8am â€“ 12midnight (Today)"/>
    <s v="55"/>
    <n v="4.2"/>
    <n v="0"/>
    <s v="1"/>
    <n v="500"/>
    <x v="1"/>
    <x v="27"/>
    <x v="333"/>
    <x v="1"/>
  </r>
  <r>
    <n v="351"/>
    <s v="MoMo Cafe - Courtyard By Marriott"/>
    <x v="6"/>
    <x v="344"/>
    <n v="2800"/>
    <x v="103"/>
    <s v="https://www.zomato.com/bangalore/momo-cafe-courtyard-by-marriott-bellandur-bangalore/info"/>
    <s v="Opens tomorrow at 7am"/>
    <s v="786"/>
    <n v="4"/>
    <n v="3.7"/>
    <s v="114"/>
    <n v="1400"/>
    <x v="1"/>
    <x v="337"/>
    <x v="334"/>
    <x v="2"/>
  </r>
  <r>
    <n v="352"/>
    <s v="The Sauce Code"/>
    <x v="10"/>
    <x v="345"/>
    <n v="1200"/>
    <x v="64"/>
    <s v="https://www.zomato.com/bangalore/the-sauce-code-bellandur-bangalore/info"/>
    <s v="11:30am â€“ 11:30pm (Today)"/>
    <s v="40"/>
    <n v="3.8"/>
    <n v="4"/>
    <s v="125"/>
    <n v="600"/>
    <x v="3"/>
    <x v="338"/>
    <x v="335"/>
    <x v="0"/>
  </r>
  <r>
    <n v="353"/>
    <s v="SodaBottleOpenerWala"/>
    <x v="3"/>
    <x v="346"/>
    <n v="1800"/>
    <x v="1"/>
    <s v="https://www.zomato.com/bangalore/sodabottleopenerwala-lavelle-road-bangalore/info"/>
    <s v="Opens tomorrow at 12noon"/>
    <s v="4,706"/>
    <n v="4.4000000000000004"/>
    <n v="4.2"/>
    <s v="1,838"/>
    <n v="900"/>
    <x v="1"/>
    <x v="339"/>
    <x v="336"/>
    <x v="0"/>
  </r>
  <r>
    <n v="354"/>
    <s v="Table For Tous"/>
    <x v="11"/>
    <x v="347"/>
    <n v="750"/>
    <x v="38"/>
    <s v="https://www.zomato.com/TableForTous/info"/>
    <s v="Opens tomorrow at 10am"/>
    <s v="147"/>
    <n v="4.9000000000000004"/>
    <n v="4.4000000000000004"/>
    <s v="1,940"/>
    <n v="375"/>
    <x v="0"/>
    <x v="340"/>
    <x v="337"/>
    <x v="1"/>
  </r>
  <r>
    <n v="355"/>
    <s v="Cafe Azzure"/>
    <x v="14"/>
    <x v="348"/>
    <n v="1400"/>
    <x v="38"/>
    <s v="https://www.zomato.com/bangalore/cafe-azzure-hsr-bangalore/info"/>
    <s v="11:30am â€“ 11:30pm (Today)"/>
    <s v="1,829"/>
    <n v="3.5"/>
    <n v="3.6"/>
    <s v="292"/>
    <n v="700"/>
    <x v="3"/>
    <x v="341"/>
    <x v="338"/>
    <x v="0"/>
  </r>
  <r>
    <n v="356"/>
    <s v="Pind Balluchi"/>
    <x v="8"/>
    <x v="349"/>
    <n v="950"/>
    <x v="104"/>
    <s v="https://www.zomato.com/bangalore/pind-balluchi-varthur-main-road-whitefield-bangalore/info"/>
    <s v="Opens tomorrow at 11:30am"/>
    <s v="1,241"/>
    <n v="3.9"/>
    <n v="3.9"/>
    <s v="2,123"/>
    <n v="475"/>
    <x v="3"/>
    <x v="342"/>
    <x v="339"/>
    <x v="1"/>
  </r>
  <r>
    <n v="357"/>
    <s v="Saarai"/>
    <x v="0"/>
    <x v="350"/>
    <n v="1500"/>
    <x v="22"/>
    <s v="https://www.zomato.com/bangalore/saarai-jayanagar-bangalore/info"/>
    <s v="Opens tomorrow at 12noon"/>
    <s v="225"/>
    <n v="4.5"/>
    <n v="0"/>
    <s v="0"/>
    <n v="750"/>
    <x v="0"/>
    <x v="343"/>
    <x v="340"/>
    <x v="0"/>
  </r>
  <r>
    <n v="358"/>
    <s v="Zoey's"/>
    <x v="4"/>
    <x v="351"/>
    <n v="700"/>
    <x v="18"/>
    <s v="https://www.zomato.com/bangalore/zoeys-sarjapur-road/info"/>
    <s v="Opens tomorrow at 11am"/>
    <s v="1,301"/>
    <n v="4.2"/>
    <n v="4.3"/>
    <s v="5,747"/>
    <n v="350"/>
    <x v="1"/>
    <x v="344"/>
    <x v="341"/>
    <x v="1"/>
  </r>
  <r>
    <n v="359"/>
    <s v="Barkaas Indo Arabic Restaurant"/>
    <x v="5"/>
    <x v="352"/>
    <n v="1000"/>
    <x v="8"/>
    <s v="https://www.zomato.com/bangalore/barkaas-indo-arabic-restaurant-1-koramangala-5th-block-bangalore/info"/>
    <s v="12midnight â€“ 2am, 12noon â€“ 12midnight (Today)"/>
    <s v="153"/>
    <n v="4.0999999999999996"/>
    <n v="0"/>
    <s v="0"/>
    <n v="500"/>
    <x v="2"/>
    <x v="345"/>
    <x v="6"/>
    <x v="1"/>
  </r>
  <r>
    <n v="360"/>
    <s v="Gully Coffee Roasters"/>
    <x v="7"/>
    <x v="353"/>
    <n v="700"/>
    <x v="8"/>
    <s v="https://www.zomato.com/bangalore/gully-coffee-roasters-1-koramangala-5th-block-bangalore/info"/>
    <s v="Opens tomorrow at 11am"/>
    <s v="79"/>
    <n v="4.3"/>
    <n v="0"/>
    <s v="0"/>
    <n v="350"/>
    <x v="1"/>
    <x v="292"/>
    <x v="342"/>
    <x v="1"/>
  </r>
  <r>
    <n v="361"/>
    <s v="Dobaraa"/>
    <x v="5"/>
    <x v="354"/>
    <n v="1200"/>
    <x v="63"/>
    <s v="https://www.zomato.com/bangalore/dobaraa-hebbal-bangalore/info"/>
    <s v="12noon â€“ 12midnight (Today)"/>
    <s v="146"/>
    <n v="0"/>
    <n v="0"/>
    <s v="0"/>
    <n v="600"/>
    <x v="2"/>
    <x v="346"/>
    <x v="6"/>
    <x v="0"/>
  </r>
  <r>
    <n v="362"/>
    <s v="Bhola &amp; Blonde"/>
    <x v="8"/>
    <x v="355"/>
    <n v="1900"/>
    <x v="6"/>
    <s v="https://www.zomato.com/bangalore/bhola-blonde-indiranagar-bangalore/info"/>
    <s v="12noon â€“ 1am (Today)"/>
    <s v="1,444"/>
    <n v="3.9"/>
    <n v="2.9"/>
    <s v="31"/>
    <n v="950"/>
    <x v="3"/>
    <x v="347"/>
    <x v="343"/>
    <x v="0"/>
  </r>
  <r>
    <n v="363"/>
    <s v="Oota Bangalore"/>
    <x v="11"/>
    <x v="356"/>
    <n v="1200"/>
    <x v="73"/>
    <s v="https://www.zomato.com/bangalore/oota-bangalore-whitefield/info"/>
    <s v="Opens tomorrow at 12noon"/>
    <s v="966"/>
    <n v="4.9000000000000004"/>
    <n v="4.3"/>
    <s v="1,148"/>
    <n v="600"/>
    <x v="0"/>
    <x v="348"/>
    <x v="344"/>
    <x v="0"/>
  </r>
  <r>
    <n v="364"/>
    <s v="Suzy Q"/>
    <x v="7"/>
    <x v="357"/>
    <n v="2300"/>
    <x v="3"/>
    <s v="https://www.zomato.com/bangalore/suzy-q-cunningham-road-bangalore/info"/>
    <s v="12noon â€“ 12midnight (Today)"/>
    <s v="683"/>
    <n v="4.3"/>
    <n v="4.2"/>
    <s v="283"/>
    <n v="1150"/>
    <x v="1"/>
    <x v="349"/>
    <x v="345"/>
    <x v="2"/>
  </r>
  <r>
    <n v="365"/>
    <s v="The French Treaty"/>
    <x v="14"/>
    <x v="358"/>
    <n v="1000"/>
    <x v="43"/>
    <s v="https://www.zomato.com/bangalore/the-french-treaty-1-yelahanka-bangalore/info"/>
    <s v="Opens tomorrow at 9am"/>
    <s v="38"/>
    <n v="3.5"/>
    <n v="0"/>
    <s v="0"/>
    <n v="500"/>
    <x v="3"/>
    <x v="350"/>
    <x v="346"/>
    <x v="1"/>
  </r>
  <r>
    <n v="366"/>
    <s v="Kuuraku"/>
    <x v="9"/>
    <x v="359"/>
    <n v="1500"/>
    <x v="4"/>
    <s v="https://www.zomato.com/bangalore/kuuraku-brigade-road-bangalore/info"/>
    <s v="Opens tomorrow at 12noon"/>
    <s v="225"/>
    <n v="4.5999999999999996"/>
    <n v="4.7"/>
    <s v="87"/>
    <n v="750"/>
    <x v="0"/>
    <x v="351"/>
    <x v="347"/>
    <x v="0"/>
  </r>
  <r>
    <n v="367"/>
    <s v="Kebarbiq Restaurant"/>
    <x v="6"/>
    <x v="360"/>
    <n v="1400"/>
    <x v="38"/>
    <s v="https://www.zomato.com/bangalore/kebarbiq-restaurant-hsr-bangalore/info"/>
    <s v="11:30am â€“ 11:30pm (Today)"/>
    <s v="767"/>
    <n v="4"/>
    <n v="4.2"/>
    <s v="3,498"/>
    <n v="700"/>
    <x v="1"/>
    <x v="352"/>
    <x v="348"/>
    <x v="0"/>
  </r>
  <r>
    <n v="368"/>
    <s v="NH8"/>
    <x v="2"/>
    <x v="361"/>
    <n v="1200"/>
    <x v="6"/>
    <s v="https://www.zomato.com/bangalore/nh8-indiranagar/info"/>
    <s v="Opens tomorrow at 12noon"/>
    <s v="4,020"/>
    <n v="4.0999999999999996"/>
    <n v="4"/>
    <s v="3,126"/>
    <n v="600"/>
    <x v="1"/>
    <x v="353"/>
    <x v="349"/>
    <x v="0"/>
  </r>
  <r>
    <n v="369"/>
    <s v="The Local"/>
    <x v="7"/>
    <x v="362"/>
    <n v="1600"/>
    <x v="39"/>
    <s v="https://www.zomato.com/bangalore/the-local-kalyan-nagar-bangalore/info"/>
    <s v="11am â€“ 1am (Today)"/>
    <s v="2,782"/>
    <n v="4.3"/>
    <n v="4.4000000000000004"/>
    <s v="905"/>
    <n v="800"/>
    <x v="1"/>
    <x v="354"/>
    <x v="350"/>
    <x v="0"/>
  </r>
  <r>
    <n v="370"/>
    <s v="Tiger Yaki"/>
    <x v="16"/>
    <x v="363"/>
    <n v="1000"/>
    <x v="11"/>
    <s v="https://www.zomato.com/bangalore/tiger-yaki-st-marks-road-bangalore/info"/>
    <s v="12noon â€“ 12midnight (Today)"/>
    <s v="27"/>
    <n v="3.4"/>
    <n v="0"/>
    <s v="0"/>
    <n v="500"/>
    <x v="3"/>
    <x v="336"/>
    <x v="351"/>
    <x v="1"/>
  </r>
  <r>
    <n v="371"/>
    <s v="The Fatty Bao"/>
    <x v="0"/>
    <x v="364"/>
    <n v="1400"/>
    <x v="6"/>
    <s v="https://www.zomato.com/bangalore/the-fatty-bao-indiranagar-bangalore/info"/>
    <s v="Opens tomorrow at 12noon"/>
    <s v="4,499"/>
    <n v="4.5"/>
    <n v="4.3"/>
    <s v="5,580"/>
    <n v="700"/>
    <x v="0"/>
    <x v="355"/>
    <x v="352"/>
    <x v="0"/>
  </r>
  <r>
    <n v="372"/>
    <s v="Barkaas- Arabic Restaurant"/>
    <x v="6"/>
    <x v="365"/>
    <n v="1300"/>
    <x v="10"/>
    <s v="https://www.zomato.com/bangalore/barkaas-arabic-restaurant-marathahalli-bangalore/info"/>
    <s v="Opens tomorrow at 11:30am"/>
    <s v="1,060"/>
    <n v="4"/>
    <n v="3.3"/>
    <s v="2,310"/>
    <n v="650"/>
    <x v="1"/>
    <x v="356"/>
    <x v="353"/>
    <x v="0"/>
  </r>
  <r>
    <n v="373"/>
    <s v="Plaka By Chef Ajay Chopra"/>
    <x v="2"/>
    <x v="366"/>
    <n v="1800"/>
    <x v="63"/>
    <s v="https://www.zomato.com/bangalore/plaka-by-chef-ajay-chopra-sahakara-nagar-bangalore/info"/>
    <s v="Opens tomorrow at 12:15pm"/>
    <s v="152"/>
    <n v="4.0999999999999996"/>
    <n v="4"/>
    <s v="7"/>
    <n v="900"/>
    <x v="1"/>
    <x v="357"/>
    <x v="354"/>
    <x v="0"/>
  </r>
  <r>
    <n v="374"/>
    <s v="Lavonne"/>
    <x v="0"/>
    <x v="367"/>
    <n v="1300"/>
    <x v="6"/>
    <s v="https://www.zomato.com/bangalore/lavonne-indiranagar/info"/>
    <s v="Opens tomorrow at 8:30am"/>
    <s v="1,800"/>
    <n v="4.5"/>
    <n v="4.5"/>
    <s v="908"/>
    <n v="650"/>
    <x v="0"/>
    <x v="358"/>
    <x v="355"/>
    <x v="0"/>
  </r>
  <r>
    <n v="375"/>
    <s v="1 BHK - Bar House Kitchen"/>
    <x v="7"/>
    <x v="368"/>
    <n v="1400"/>
    <x v="24"/>
    <s v="https://www.zomato.com/bangalore/1-bhk-bar-house-kitchen-1-koramangala-6th-block-bangalore/info"/>
    <s v="12noon â€“ 12midnight (Today)"/>
    <s v="623"/>
    <n v="4.3"/>
    <n v="4.2"/>
    <s v="81"/>
    <n v="700"/>
    <x v="1"/>
    <x v="359"/>
    <x v="356"/>
    <x v="0"/>
  </r>
  <r>
    <n v="376"/>
    <s v="Andrea's Brasserie"/>
    <x v="0"/>
    <x v="369"/>
    <n v="1600"/>
    <x v="63"/>
    <s v="https://www.zomato.com/bangalore/andreas-brasserie-yelahanka-bangalore/info"/>
    <s v="Opens tomorrow at 12noon"/>
    <s v="241"/>
    <n v="4.5"/>
    <n v="4.4000000000000004"/>
    <s v="85"/>
    <n v="800"/>
    <x v="0"/>
    <x v="360"/>
    <x v="357"/>
    <x v="0"/>
  </r>
  <r>
    <n v="377"/>
    <s v="Little Italy"/>
    <x v="6"/>
    <x v="370"/>
    <n v="2300"/>
    <x v="6"/>
    <s v="https://www.zomato.com/bangalore/little-italy-indiranagar/info"/>
    <s v="Opens tomorrow at 12noon"/>
    <s v="4,076"/>
    <n v="4"/>
    <n v="3.7"/>
    <s v="1,019"/>
    <n v="1150"/>
    <x v="1"/>
    <x v="361"/>
    <x v="358"/>
    <x v="2"/>
  </r>
  <r>
    <n v="378"/>
    <s v="Enne"/>
    <x v="8"/>
    <x v="371"/>
    <n v="1000"/>
    <x v="17"/>
    <s v="https://www.zomato.com/bangalore/enne-malleshwaram-bangalore/info"/>
    <s v="Opens tomorrow at 1pm"/>
    <s v="619"/>
    <n v="3.9"/>
    <n v="3.5"/>
    <s v="26"/>
    <n v="500"/>
    <x v="3"/>
    <x v="143"/>
    <x v="142"/>
    <x v="1"/>
  </r>
  <r>
    <n v="379"/>
    <s v="Marbella Sky Lounge"/>
    <x v="5"/>
    <x v="372"/>
    <n v="2500"/>
    <x v="22"/>
    <s v="https://www.zomato.com/bangalore/marbella-sky-lounge-jayanagar-bangalore/info"/>
    <s v="11am â€“ 1am (Today)"/>
    <s v="53"/>
    <n v="3.9"/>
    <n v="0"/>
    <s v="0"/>
    <n v="1250"/>
    <x v="2"/>
    <x v="362"/>
    <x v="6"/>
    <x v="2"/>
  </r>
  <r>
    <n v="380"/>
    <s v="Cha Hong Kong Eating House"/>
    <x v="0"/>
    <x v="373"/>
    <n v="1000"/>
    <x v="54"/>
    <s v="https://www.zomato.com/bangalore/cha-hong-kong-eating-house-hebbal-bangalore/info"/>
    <s v="12noon â€“ 11:30pm (Today)"/>
    <s v="303"/>
    <n v="4.5"/>
    <n v="0"/>
    <s v="0"/>
    <n v="500"/>
    <x v="0"/>
    <x v="363"/>
    <x v="359"/>
    <x v="1"/>
  </r>
  <r>
    <n v="381"/>
    <s v="Daily Sushi"/>
    <x v="3"/>
    <x v="374"/>
    <n v="950"/>
    <x v="6"/>
    <s v="https://www.zomato.com/bangalore/daily-sushi-1-indiranagar-bangalore/info"/>
    <s v="12noon â€“ 12midnight (Today)"/>
    <s v="852"/>
    <n v="4.4000000000000004"/>
    <n v="4.3"/>
    <s v="1,377"/>
    <n v="475"/>
    <x v="1"/>
    <x v="364"/>
    <x v="360"/>
    <x v="1"/>
  </r>
  <r>
    <n v="382"/>
    <s v="Cuppa Redefined"/>
    <x v="7"/>
    <x v="375"/>
    <n v="700"/>
    <x v="38"/>
    <s v="https://www.zomato.com/bangalore/cuppa-redefined-hsr-bangalore/info"/>
    <s v="Opens tomorrow at 8am"/>
    <s v="645"/>
    <n v="4.3"/>
    <n v="3.8"/>
    <s v="438"/>
    <n v="350"/>
    <x v="1"/>
    <x v="365"/>
    <x v="361"/>
    <x v="1"/>
  </r>
  <r>
    <n v="383"/>
    <s v="Truffles"/>
    <x v="3"/>
    <x v="376"/>
    <n v="1100"/>
    <x v="6"/>
    <s v="https://www.zomato.com/bangalore/truffles-indiranagar/info"/>
    <s v="12midnight â€“ 1am, 9am â€“ 12midnight (Today)"/>
    <s v="2,360"/>
    <n v="4.4000000000000004"/>
    <n v="4.2"/>
    <s v="10.8K"/>
    <n v="550"/>
    <x v="1"/>
    <x v="366"/>
    <x v="362"/>
    <x v="0"/>
  </r>
  <r>
    <n v="384"/>
    <s v="Klava"/>
    <x v="14"/>
    <x v="377"/>
    <n v="800"/>
    <x v="4"/>
    <s v="https://www.zomato.com/bangalore/klava-brigade-road-bangalore/info"/>
    <s v="12midnight â€“ 2am, 12noon â€“ 12midnight (Today)"/>
    <s v="73"/>
    <n v="3.5"/>
    <n v="0"/>
    <s v="1"/>
    <n v="400"/>
    <x v="3"/>
    <x v="367"/>
    <x v="363"/>
    <x v="1"/>
  </r>
  <r>
    <n v="385"/>
    <s v="Azukii Bistro"/>
    <x v="12"/>
    <x v="378"/>
    <n v="1800"/>
    <x v="105"/>
    <s v="https://www.zomato.com/bangalore/azukii-bistro-richmond-town-bangalore/info"/>
    <s v="Opens tomorrow at 12:30pm"/>
    <s v="274"/>
    <n v="4.8"/>
    <n v="4.5999999999999996"/>
    <s v="1,666"/>
    <n v="900"/>
    <x v="0"/>
    <x v="368"/>
    <x v="364"/>
    <x v="0"/>
  </r>
  <r>
    <n v="386"/>
    <s v="Bangalore Brew Works"/>
    <x v="2"/>
    <x v="379"/>
    <n v="2000"/>
    <x v="106"/>
    <s v="https://www.zomato.com/bangalore/bangalore-brew-works-residency-road/info"/>
    <s v="12noon â€“ 11:30pm (Today)"/>
    <s v="2,565"/>
    <n v="4.0999999999999996"/>
    <n v="0"/>
    <s v="0"/>
    <n v="1000"/>
    <x v="1"/>
    <x v="369"/>
    <x v="365"/>
    <x v="0"/>
  </r>
  <r>
    <n v="387"/>
    <s v="Monk's Bar &amp; Social"/>
    <x v="0"/>
    <x v="380"/>
    <n v="1000"/>
    <x v="35"/>
    <s v="https://www.zomato.com/bangalore/monks-bar-social-1-btm-bangalore/info"/>
    <s v="12noon â€“ 11:30pm (Today)"/>
    <s v="459"/>
    <n v="4.5"/>
    <n v="3"/>
    <s v="8"/>
    <n v="500"/>
    <x v="0"/>
    <x v="370"/>
    <x v="366"/>
    <x v="1"/>
  </r>
  <r>
    <n v="388"/>
    <s v="Gustoes"/>
    <x v="3"/>
    <x v="381"/>
    <n v="1800"/>
    <x v="22"/>
    <s v="https://www.zomato.com/bangalore/gustoes-jayanagar-bangalore/info"/>
    <s v="Opens tomorrow at 12noon"/>
    <s v="1,710"/>
    <n v="4.4000000000000004"/>
    <n v="3.7"/>
    <s v="141"/>
    <n v="900"/>
    <x v="1"/>
    <x v="371"/>
    <x v="367"/>
    <x v="0"/>
  </r>
  <r>
    <n v="389"/>
    <s v="1947"/>
    <x v="7"/>
    <x v="382"/>
    <n v="1000"/>
    <x v="12"/>
    <s v="https://www.zomato.com/bangalore/1947-hennur-bangalore/info"/>
    <s v="Opens tomorrow at 12noon"/>
    <s v="206"/>
    <n v="4.3"/>
    <n v="4"/>
    <s v="41"/>
    <n v="500"/>
    <x v="1"/>
    <x v="372"/>
    <x v="368"/>
    <x v="1"/>
  </r>
  <r>
    <n v="390"/>
    <s v="Prequel"/>
    <x v="3"/>
    <x v="383"/>
    <n v="1300"/>
    <x v="54"/>
    <s v="https://www.zomato.com/bangalore/prequel-3-hebbal-bangalore/info"/>
    <s v="12noon â€“ 1am (Today)"/>
    <s v="540"/>
    <n v="4.4000000000000004"/>
    <n v="4"/>
    <s v="110"/>
    <n v="650"/>
    <x v="1"/>
    <x v="373"/>
    <x v="369"/>
    <x v="0"/>
  </r>
  <r>
    <n v="391"/>
    <s v="Boba Bhai"/>
    <x v="17"/>
    <x v="384"/>
    <n v="700"/>
    <x v="85"/>
    <s v="https://www.zomato.com/bangalore/boba-bhai-electronic-city-bangalore/info"/>
    <s v="24 Hours (Today)"/>
    <s v="12"/>
    <n v="3.6"/>
    <n v="4.2"/>
    <s v="1,389"/>
    <n v="350"/>
    <x v="3"/>
    <x v="374"/>
    <x v="370"/>
    <x v="1"/>
  </r>
  <r>
    <n v="392"/>
    <s v="Basil Bistro"/>
    <x v="4"/>
    <x v="385"/>
    <n v="1800"/>
    <x v="38"/>
    <s v="https://www.zomato.com/bangalore/basil-bistro-hsr-bangalore/info"/>
    <s v="Opens tomorrow at 11:30am"/>
    <s v="2,746"/>
    <n v="4.2"/>
    <n v="4.4000000000000004"/>
    <s v="197"/>
    <n v="900"/>
    <x v="1"/>
    <x v="375"/>
    <x v="371"/>
    <x v="0"/>
  </r>
  <r>
    <n v="393"/>
    <s v="Publik"/>
    <x v="4"/>
    <x v="386"/>
    <n v="1400"/>
    <x v="33"/>
    <s v="https://www.zomato.com/bangalore/publik-bellandur-bangalore/info"/>
    <s v="1pm â€“ 12midnight (Today)"/>
    <s v="1,251"/>
    <n v="4.2"/>
    <n v="3.5"/>
    <s v="104"/>
    <n v="700"/>
    <x v="1"/>
    <x v="376"/>
    <x v="372"/>
    <x v="0"/>
  </r>
  <r>
    <n v="394"/>
    <s v="The Lotus Oriental - The Leela Bhartiya City"/>
    <x v="4"/>
    <x v="387"/>
    <n v="3000"/>
    <x v="107"/>
    <s v="https://www.zomato.com/bangalore/the-lotus-oriental-the-leela-bhartiya-city-jakkur-bangalore/info"/>
    <s v="Opens tomorrow at 12:30pm"/>
    <s v="75"/>
    <n v="4.2"/>
    <n v="0"/>
    <s v="0"/>
    <n v="1500"/>
    <x v="1"/>
    <x v="233"/>
    <x v="373"/>
    <x v="2"/>
  </r>
  <r>
    <n v="395"/>
    <s v="Tastique"/>
    <x v="0"/>
    <x v="388"/>
    <n v="1500"/>
    <x v="98"/>
    <s v="https://www.zomato.com/bangalore/tastique-6-nagawara-bangalore/info"/>
    <s v="Opens tomorrow at 12noon"/>
    <s v="114"/>
    <n v="4.5"/>
    <n v="4.2"/>
    <s v="89"/>
    <n v="750"/>
    <x v="0"/>
    <x v="377"/>
    <x v="374"/>
    <x v="0"/>
  </r>
  <r>
    <n v="396"/>
    <s v="Al Daaz"/>
    <x v="8"/>
    <x v="389"/>
    <n v="600"/>
    <x v="38"/>
    <s v="https://www.zomato.com/bangalore/al-daaz-hsr/info"/>
    <s v="12noon â€“ 1am (Today)"/>
    <s v="1,681"/>
    <n v="3.9"/>
    <n v="4.3"/>
    <s v="101.3K"/>
    <n v="300"/>
    <x v="3"/>
    <x v="378"/>
    <x v="375"/>
    <x v="1"/>
  </r>
  <r>
    <n v="397"/>
    <s v="Casa Fresco By Tea Brew"/>
    <x v="2"/>
    <x v="390"/>
    <n v="950"/>
    <x v="38"/>
    <s v="https://www.zomato.com/bangalore/casa-fresco-by-tea-brew-hsr-bangalore/info"/>
    <s v="Opens tomorrow at 10am"/>
    <s v="621"/>
    <n v="4.0999999999999996"/>
    <n v="4.0999999999999996"/>
    <s v="800"/>
    <n v="475"/>
    <x v="1"/>
    <x v="379"/>
    <x v="376"/>
    <x v="1"/>
  </r>
  <r>
    <n v="398"/>
    <s v="Happy Place"/>
    <x v="2"/>
    <x v="391"/>
    <n v="300"/>
    <x v="50"/>
    <s v="https://www.zomato.com/bangalore/happy-place-new-bel-road-bangalore/info"/>
    <s v="Opens tomorrow at 11am"/>
    <s v="55"/>
    <n v="4.0999999999999996"/>
    <n v="4.3"/>
    <s v="65"/>
    <n v="150"/>
    <x v="1"/>
    <x v="239"/>
    <x v="377"/>
    <x v="1"/>
  </r>
  <r>
    <n v="399"/>
    <s v="46 Ounces Brewgarden"/>
    <x v="7"/>
    <x v="392"/>
    <n v="1900"/>
    <x v="85"/>
    <s v="https://www.zomato.com/bangalore/46-ounces-brewgarden-electronic-city-bangalore/info"/>
    <s v="12noon â€“ 12midnight (Today)"/>
    <s v="3,674"/>
    <n v="4.3"/>
    <n v="3.5"/>
    <s v="635"/>
    <n v="950"/>
    <x v="1"/>
    <x v="380"/>
    <x v="378"/>
    <x v="0"/>
  </r>
  <r>
    <n v="400"/>
    <s v="United Telugu Kitchens"/>
    <x v="17"/>
    <x v="393"/>
    <n v="2000"/>
    <x v="69"/>
    <s v="https://www.zomato.com/bangalore/united-telugu-kitchens-kumaraswamy-layout-bangalore/info"/>
    <s v="12noon â€“ 11:30pm (Today)"/>
    <s v="25"/>
    <n v="3.6"/>
    <n v="0"/>
    <s v="0"/>
    <n v="1000"/>
    <x v="3"/>
    <x v="381"/>
    <x v="379"/>
    <x v="0"/>
  </r>
  <r>
    <n v="401"/>
    <s v="Trippy Goat Cafe"/>
    <x v="7"/>
    <x v="394"/>
    <n v="1200"/>
    <x v="3"/>
    <s v="https://www.zomato.com/bangalore/trippy-goat-cafe-cunningham-road-bangalore/info"/>
    <s v="11am â€“ 11:30pm (Today)"/>
    <s v="191"/>
    <n v="4.3"/>
    <n v="4"/>
    <s v="25"/>
    <n v="600"/>
    <x v="1"/>
    <x v="382"/>
    <x v="380"/>
    <x v="0"/>
  </r>
  <r>
    <n v="402"/>
    <s v="Gufha"/>
    <x v="0"/>
    <x v="395"/>
    <n v="1100"/>
    <x v="108"/>
    <s v="https://www.zomato.com/bangalore/gufha-1-sankey-road-bangalore/info"/>
    <s v="12noon â€“ 4pm, 7pm â€“ 11:45pm (Today)"/>
    <s v="293"/>
    <n v="4.5"/>
    <n v="4"/>
    <s v="18"/>
    <n v="550"/>
    <x v="0"/>
    <x v="383"/>
    <x v="381"/>
    <x v="0"/>
  </r>
  <r>
    <n v="403"/>
    <s v="Bangalore Adda"/>
    <x v="6"/>
    <x v="396"/>
    <n v="1200"/>
    <x v="50"/>
    <s v="https://www.zomato.com/bangalore/bangalore-adda-1-new-bel-road-bangalore/info"/>
    <s v="11:30am â€“ 12:30am (Today)"/>
    <s v="477"/>
    <n v="4"/>
    <n v="3.5"/>
    <s v="59"/>
    <n v="600"/>
    <x v="1"/>
    <x v="384"/>
    <x v="382"/>
    <x v="0"/>
  </r>
  <r>
    <n v="404"/>
    <s v="Kake Di Hatti"/>
    <x v="4"/>
    <x v="388"/>
    <n v="1800"/>
    <x v="85"/>
    <s v="https://www.zomato.com/bangalore/kake-di-hatti-electronic-city-bangalore/info"/>
    <s v="Opens tomorrow at 11:30am"/>
    <s v="76"/>
    <n v="4.2"/>
    <n v="4"/>
    <s v="31"/>
    <n v="900"/>
    <x v="1"/>
    <x v="385"/>
    <x v="383"/>
    <x v="0"/>
  </r>
  <r>
    <n v="405"/>
    <s v="Cha Cha Cha - Dimsum, Sushi, Stir Fry"/>
    <x v="6"/>
    <x v="373"/>
    <n v="2500"/>
    <x v="57"/>
    <s v="https://www.zomato.com/bangalore/cha-cha-cha-dimsum-sushi-stir-fry-whitefield-bangalore/info"/>
    <s v="11:30am â€“ 11:30pm (Today)"/>
    <s v="1,404"/>
    <n v="4"/>
    <n v="4"/>
    <s v="171"/>
    <n v="1250"/>
    <x v="1"/>
    <x v="332"/>
    <x v="384"/>
    <x v="2"/>
  </r>
  <r>
    <n v="406"/>
    <s v="Paper And Pie"/>
    <x v="14"/>
    <x v="397"/>
    <n v="1200"/>
    <x v="6"/>
    <s v="https://www.zomato.com/bangalore/paper-and-pie-indiranagar-bangalore/info"/>
    <s v="Opens tomorrow at 8am"/>
    <s v="172"/>
    <n v="3.5"/>
    <n v="0"/>
    <s v="0"/>
    <n v="600"/>
    <x v="3"/>
    <x v="386"/>
    <x v="385"/>
    <x v="0"/>
  </r>
  <r>
    <n v="407"/>
    <s v="Pinxx - Royal Orchid Central"/>
    <x v="8"/>
    <x v="398"/>
    <n v="1900"/>
    <x v="109"/>
    <s v="https://www.zomato.com/bangalore/pinxx-royal-orchid-central-mg-road-bangalore/info"/>
    <s v="7am â€“ 11:30pm (Today)"/>
    <s v="500"/>
    <n v="3.9"/>
    <n v="3.9"/>
    <s v="247"/>
    <n v="950"/>
    <x v="3"/>
    <x v="387"/>
    <x v="386"/>
    <x v="0"/>
  </r>
  <r>
    <n v="408"/>
    <s v="Empire Restaurant"/>
    <x v="10"/>
    <x v="399"/>
    <n v="950"/>
    <x v="6"/>
    <s v="https://www.zomato.com/bangalore/empire-restaurant-indiranagar/info"/>
    <s v="11am â€“ 2:30am (Today)"/>
    <s v="12K"/>
    <n v="3.8"/>
    <n v="3.9"/>
    <s v="90K"/>
    <n v="475"/>
    <x v="3"/>
    <x v="388"/>
    <x v="387"/>
    <x v="1"/>
  </r>
  <r>
    <n v="409"/>
    <s v="Olive Tap House"/>
    <x v="6"/>
    <x v="400"/>
    <n v="1000"/>
    <x v="31"/>
    <s v="https://www.zomato.com/bangalore/olive-tap-house-bannerghatta-road-bangalore/info"/>
    <s v="12noon â€“ 11:30pm (Today)"/>
    <s v="27"/>
    <n v="4"/>
    <n v="0"/>
    <s v="3"/>
    <n v="500"/>
    <x v="1"/>
    <x v="389"/>
    <x v="388"/>
    <x v="1"/>
  </r>
  <r>
    <n v="410"/>
    <s v="Ottoman Restobar"/>
    <x v="8"/>
    <x v="401"/>
    <n v="1100"/>
    <x v="33"/>
    <s v="https://www.zomato.com/bangalore/ottoman-restobar-bellandur-bangalore/info"/>
    <s v="12noon â€“ 12midnight (Today)"/>
    <s v="221"/>
    <n v="3.9"/>
    <n v="4"/>
    <s v="9"/>
    <n v="550"/>
    <x v="3"/>
    <x v="333"/>
    <x v="389"/>
    <x v="0"/>
  </r>
  <r>
    <n v="411"/>
    <s v="Momoz"/>
    <x v="15"/>
    <x v="402"/>
    <n v="500"/>
    <x v="35"/>
    <s v="https://www.zomato.com/bangalore/momoz-1-btm-bangalore/info"/>
    <s v="11:30am â€“ 11:30pm (Today)"/>
    <s v="25"/>
    <n v="3.7"/>
    <n v="0"/>
    <s v="0"/>
    <n v="250"/>
    <x v="3"/>
    <x v="381"/>
    <x v="390"/>
    <x v="1"/>
  </r>
  <r>
    <n v="412"/>
    <s v="Mahesh Lunch Home"/>
    <x v="4"/>
    <x v="403"/>
    <n v="1700"/>
    <x v="6"/>
    <s v="https://www.zomato.com/bangalore/mahesh-lunch-home-1-indiranagar-bangalore/info"/>
    <s v="12noon â€“ 11:30pm (Today)"/>
    <s v="653"/>
    <n v="4.2"/>
    <n v="4.0999999999999996"/>
    <s v="1,774"/>
    <n v="850"/>
    <x v="1"/>
    <x v="390"/>
    <x v="391"/>
    <x v="0"/>
  </r>
  <r>
    <n v="413"/>
    <s v="Broadway - The Gourmet Theatre"/>
    <x v="7"/>
    <x v="404"/>
    <n v="2000"/>
    <x v="38"/>
    <s v="https://www.zomato.com/bangalore/broadway-the-gourmet-theatre-hsr/info"/>
    <s v="Opens tomorrow at 11:30am"/>
    <s v="2,549"/>
    <n v="4.3"/>
    <n v="4.2"/>
    <s v="2,374"/>
    <n v="1000"/>
    <x v="1"/>
    <x v="391"/>
    <x v="392"/>
    <x v="0"/>
  </r>
  <r>
    <n v="414"/>
    <s v="Sunburn Union"/>
    <x v="14"/>
    <x v="405"/>
    <n v="2000"/>
    <x v="24"/>
    <s v="https://www.zomato.com/bangalore/sunburn-union-koramangala-6th-block-bangalore/info"/>
    <s v="12midnight â€“ 12:45am, 7pm â€“ 12midnight (Today)"/>
    <s v="39"/>
    <n v="3.5"/>
    <n v="0"/>
    <s v="0"/>
    <n v="1000"/>
    <x v="3"/>
    <x v="392"/>
    <x v="393"/>
    <x v="0"/>
  </r>
  <r>
    <n v="415"/>
    <s v="Sozo Skyline"/>
    <x v="5"/>
    <x v="406"/>
    <n v="1800"/>
    <x v="1"/>
    <s v="https://www.zomato.com/bangalore/sozo-skyline-lavelle-road-bangalore/info"/>
    <s v="12noon â€“ 12midnight (Today)"/>
    <s v="30"/>
    <n v="0"/>
    <n v="0"/>
    <s v="0"/>
    <n v="900"/>
    <x v="2"/>
    <x v="389"/>
    <x v="6"/>
    <x v="0"/>
  </r>
  <r>
    <n v="416"/>
    <s v="Botanica"/>
    <x v="2"/>
    <x v="407"/>
    <n v="1500"/>
    <x v="110"/>
    <s v="https://www.zomato.com/bangalore/botanica-kanakapura-road-bangalore/info"/>
    <s v="Opens tomorrow at 11am"/>
    <s v="20"/>
    <n v="4.0999999999999996"/>
    <n v="0"/>
    <s v="0"/>
    <n v="750"/>
    <x v="1"/>
    <x v="393"/>
    <x v="394"/>
    <x v="0"/>
  </r>
  <r>
    <n v="417"/>
    <s v="NK Dum Biryani"/>
    <x v="17"/>
    <x v="408"/>
    <n v="350"/>
    <x v="111"/>
    <s v="https://www.zomato.com/bangalore/nk-dum-biryani-rt-nagar-bangalore/info"/>
    <s v="24 Hours (Today)"/>
    <s v="7"/>
    <n v="3.6"/>
    <n v="3.7"/>
    <s v="113"/>
    <n v="175"/>
    <x v="3"/>
    <x v="239"/>
    <x v="395"/>
    <x v="1"/>
  </r>
  <r>
    <n v="418"/>
    <s v="Restaurant Chef Pillai"/>
    <x v="3"/>
    <x v="409"/>
    <n v="1000"/>
    <x v="21"/>
    <s v="https://www.zomato.com/bangalore/restaurant-chef-pillai-brigade-road-bangalore/info"/>
    <s v="12midnight â€“ 3am, 7am â€“ 12midnight (Today)"/>
    <s v="190"/>
    <n v="4.4000000000000004"/>
    <n v="4.0999999999999996"/>
    <s v="563"/>
    <n v="500"/>
    <x v="1"/>
    <x v="394"/>
    <x v="396"/>
    <x v="1"/>
  </r>
  <r>
    <n v="419"/>
    <s v="Murphy's Brewhouse - The Paul Bangalore"/>
    <x v="7"/>
    <x v="410"/>
    <n v="2000"/>
    <x v="112"/>
    <s v="https://www.zomato.com/bangalore/murphys-brewhouse-the-paul-bangalore-domlur-bangalore/info"/>
    <s v="11am â€“ 12midnight (Today)"/>
    <s v="3,495"/>
    <n v="4.3"/>
    <n v="0"/>
    <s v="0"/>
    <n v="1000"/>
    <x v="1"/>
    <x v="395"/>
    <x v="397"/>
    <x v="0"/>
  </r>
  <r>
    <n v="420"/>
    <s v="Fat Owl"/>
    <x v="4"/>
    <x v="411"/>
    <n v="1800"/>
    <x v="25"/>
    <s v="https://www.zomato.com/bangalore/fat-owl-jp-nagar-bangalore/info"/>
    <s v="12noon â€“ 12midnight (Today)"/>
    <s v="2,099"/>
    <n v="4.2"/>
    <n v="4"/>
    <s v="8"/>
    <n v="900"/>
    <x v="1"/>
    <x v="396"/>
    <x v="398"/>
    <x v="0"/>
  </r>
  <r>
    <n v="421"/>
    <s v="153 Biere Street"/>
    <x v="4"/>
    <x v="412"/>
    <n v="2000"/>
    <x v="26"/>
    <s v="https://www.zomato.com/bangalore/153-biere-street-whitefield-bangalore/info"/>
    <s v="Opens tomorrow at 12noon"/>
    <s v="4,976"/>
    <n v="4.2"/>
    <n v="4"/>
    <s v="504"/>
    <n v="1000"/>
    <x v="1"/>
    <x v="397"/>
    <x v="399"/>
    <x v="0"/>
  </r>
  <r>
    <n v="422"/>
    <s v="Chavadi"/>
    <x v="7"/>
    <x v="413"/>
    <n v="1700"/>
    <x v="31"/>
    <s v="https://www.zomato.com/bangalore/chavadi-bannerghatta-road/info"/>
    <s v="Opens tomorrow at 12noon"/>
    <s v="2,887"/>
    <n v="4.3"/>
    <n v="4"/>
    <s v="1,204"/>
    <n v="850"/>
    <x v="1"/>
    <x v="398"/>
    <x v="400"/>
    <x v="0"/>
  </r>
  <r>
    <n v="423"/>
    <s v="Monkey Bar"/>
    <x v="10"/>
    <x v="414"/>
    <n v="2000"/>
    <x v="5"/>
    <s v="https://www.zomato.com/bangalore/monkey-bar-church-street-bangalore/info"/>
    <s v="12noon â€“ 1am (Today)"/>
    <s v="45"/>
    <n v="3.8"/>
    <n v="0"/>
    <s v="0"/>
    <n v="1000"/>
    <x v="3"/>
    <x v="399"/>
    <x v="401"/>
    <x v="0"/>
  </r>
  <r>
    <n v="424"/>
    <s v="Ebony"/>
    <x v="4"/>
    <x v="415"/>
    <n v="1900"/>
    <x v="59"/>
    <s v="https://www.zomato.com/bangalore/ebony-mg-road/info"/>
    <s v="12noon â€“ 3:30pm, 7pm â€“ 11:30pm (Today)"/>
    <s v="3,669"/>
    <n v="4.2"/>
    <n v="4.4000000000000004"/>
    <s v="450"/>
    <n v="950"/>
    <x v="1"/>
    <x v="400"/>
    <x v="402"/>
    <x v="0"/>
  </r>
  <r>
    <n v="425"/>
    <s v="Daya's Kitchen"/>
    <x v="10"/>
    <x v="416"/>
    <n v="400"/>
    <x v="36"/>
    <s v="https://www.zomato.com/bangalore/dayas-kitchen-bommanahalli-bangalore/info"/>
    <s v="12:15pm â€“ 12midnight (Today)"/>
    <s v="13"/>
    <n v="3.8"/>
    <n v="4"/>
    <s v="24"/>
    <n v="200"/>
    <x v="3"/>
    <x v="401"/>
    <x v="403"/>
    <x v="1"/>
  </r>
  <r>
    <n v="426"/>
    <s v="Tandoor | A Heritage Indian Restaurant &amp; Bar"/>
    <x v="14"/>
    <x v="417"/>
    <n v="1700"/>
    <x v="15"/>
    <s v="https://www.zomato.com/bangalore/tandoor-a-heritage-indian-restaurant-bar-mg-road-bangalore/info"/>
    <s v="Opens tomorrow at 12noon"/>
    <s v="1,813"/>
    <n v="3.5"/>
    <n v="3.8"/>
    <s v="546"/>
    <n v="850"/>
    <x v="3"/>
    <x v="402"/>
    <x v="404"/>
    <x v="0"/>
  </r>
  <r>
    <n v="427"/>
    <s v="PiJJA"/>
    <x v="7"/>
    <x v="293"/>
    <n v="500"/>
    <x v="6"/>
    <s v="https://www.zomato.com/bangalore/pijja-2-indiranagar-bangalore/info"/>
    <s v="8am â€“ 12midnight (Today)"/>
    <s v="141"/>
    <n v="4.3"/>
    <n v="3.9"/>
    <s v="60"/>
    <n v="250"/>
    <x v="1"/>
    <x v="207"/>
    <x v="405"/>
    <x v="1"/>
  </r>
  <r>
    <n v="428"/>
    <s v="Cosmo Dhaba"/>
    <x v="8"/>
    <x v="418"/>
    <n v="550"/>
    <x v="38"/>
    <s v="https://www.zomato.com/bangalore/cosmo-dhaba-hsr-bangalore/info"/>
    <s v="Opens tomorrow at 11:30am"/>
    <s v="176"/>
    <n v="3.9"/>
    <n v="3.8"/>
    <s v="138"/>
    <n v="275"/>
    <x v="3"/>
    <x v="403"/>
    <x v="406"/>
    <x v="1"/>
  </r>
  <r>
    <n v="429"/>
    <s v="Record Room"/>
    <x v="0"/>
    <x v="419"/>
    <n v="2500"/>
    <x v="15"/>
    <s v="https://www.zomato.com/bangalore/record-room-mg-road-bangalore/info"/>
    <s v="12midnight â€“ 1am, 12noon â€“ 12midnight (Today)"/>
    <s v="554"/>
    <n v="4.5"/>
    <n v="4"/>
    <s v="6"/>
    <n v="1250"/>
    <x v="0"/>
    <x v="404"/>
    <x v="407"/>
    <x v="2"/>
  </r>
  <r>
    <n v="430"/>
    <s v="Tiddly Tavern Bar &amp; Grill"/>
    <x v="4"/>
    <x v="420"/>
    <n v="1000"/>
    <x v="113"/>
    <s v="https://www.zomato.com/bangalore/tiddly-tavern-bar-grill-2-whitefield-bangalore/info"/>
    <s v="12noon â€“ 11:45pm (Today)"/>
    <s v="458"/>
    <n v="4.2"/>
    <n v="3.6"/>
    <s v="8"/>
    <n v="500"/>
    <x v="1"/>
    <x v="405"/>
    <x v="408"/>
    <x v="1"/>
  </r>
  <r>
    <n v="431"/>
    <s v="The Whitefield Arms Pub &amp; Microbrewery"/>
    <x v="2"/>
    <x v="421"/>
    <n v="2000"/>
    <x v="114"/>
    <s v="https://www.zomato.com/bangalore/the-whitefield-arms-pub-microbrewery-whitefield-bangalore/info"/>
    <s v=""/>
    <s v="2,413"/>
    <n v="4.0999999999999996"/>
    <n v="4.3"/>
    <s v="268"/>
    <n v="1000"/>
    <x v="1"/>
    <x v="406"/>
    <x v="409"/>
    <x v="0"/>
  </r>
  <r>
    <n v="432"/>
    <s v="Paradise Biryani - A Legend Since 1953"/>
    <x v="15"/>
    <x v="422"/>
    <n v="1100"/>
    <x v="25"/>
    <s v="https://www.zomato.com/bangalore/paradise-biryani-a-legend-since-1953-jp-nagar-bangalore/info"/>
    <s v="12midnight â€“ 2am, 11am â€“ 12midnight (Today)"/>
    <s v="2,207"/>
    <n v="3.7"/>
    <n v="4.3"/>
    <s v="26.8K"/>
    <n v="550"/>
    <x v="3"/>
    <x v="407"/>
    <x v="410"/>
    <x v="0"/>
  </r>
  <r>
    <n v="433"/>
    <s v="Ithaca - The Chancery Pavilion"/>
    <x v="10"/>
    <x v="423"/>
    <n v="2500"/>
    <x v="7"/>
    <s v="https://www.zomato.com/bangalore/ithaca-the-chancery-pavilion-residency-road/info"/>
    <s v="Opens tomorrow at 7am"/>
    <s v="760"/>
    <n v="3.8"/>
    <n v="0"/>
    <s v="0"/>
    <n v="1250"/>
    <x v="3"/>
    <x v="408"/>
    <x v="411"/>
    <x v="2"/>
  </r>
  <r>
    <n v="434"/>
    <s v="KFC"/>
    <x v="10"/>
    <x v="424"/>
    <n v="400"/>
    <x v="84"/>
    <s v="https://www.zomato.com/bangalore/kfc-nagawara/info"/>
    <s v="Opens tomorrow at 11am"/>
    <s v="498"/>
    <n v="3.8"/>
    <n v="4"/>
    <s v="8,840"/>
    <n v="200"/>
    <x v="3"/>
    <x v="409"/>
    <x v="412"/>
    <x v="1"/>
  </r>
  <r>
    <n v="435"/>
    <s v="Chez Mariannick"/>
    <x v="4"/>
    <x v="425"/>
    <n v="1100"/>
    <x v="26"/>
    <s v="https://www.zomato.com/bangalore/chez-mariannick-whitefield/info"/>
    <s v="Opens tomorrow at 10am"/>
    <s v="478"/>
    <n v="4.2"/>
    <n v="0"/>
    <s v="0"/>
    <n v="550"/>
    <x v="1"/>
    <x v="142"/>
    <x v="413"/>
    <x v="0"/>
  </r>
  <r>
    <n v="436"/>
    <s v="24th Main"/>
    <x v="10"/>
    <x v="426"/>
    <n v="1200"/>
    <x v="25"/>
    <s v="https://www.zomato.com/bangalore/24th-main-jp-nagar/info"/>
    <s v="Opens tomorrow at 12noon"/>
    <s v="1,369"/>
    <n v="3.8"/>
    <n v="4"/>
    <s v="747"/>
    <n v="600"/>
    <x v="3"/>
    <x v="410"/>
    <x v="414"/>
    <x v="0"/>
  </r>
  <r>
    <n v="437"/>
    <s v="Gwalia"/>
    <x v="8"/>
    <x v="427"/>
    <n v="250"/>
    <x v="71"/>
    <s v="https://www.zomato.com/bangalore/gwalia-itpl-main-road-whitefield-bangalore/info"/>
    <s v="8am â€“ 12midnight (Today)"/>
    <s v="218"/>
    <n v="3.9"/>
    <n v="3.8"/>
    <s v="770"/>
    <n v="125"/>
    <x v="3"/>
    <x v="411"/>
    <x v="415"/>
    <x v="1"/>
  </r>
  <r>
    <n v="438"/>
    <s v="Shift Lounge &amp; Bar"/>
    <x v="4"/>
    <x v="382"/>
    <n v="1500"/>
    <x v="10"/>
    <s v="https://www.zomato.com/bangalore/shift-lounge-bar-marathahalli-bangalore/info"/>
    <s v="11am â€“ 12midnight (Today)"/>
    <s v="64"/>
    <n v="4.2"/>
    <n v="0"/>
    <s v="0"/>
    <n v="750"/>
    <x v="1"/>
    <x v="412"/>
    <x v="416"/>
    <x v="0"/>
  </r>
  <r>
    <n v="439"/>
    <s v="Mitico Coffee Roasters"/>
    <x v="3"/>
    <x v="428"/>
    <n v="900"/>
    <x v="8"/>
    <s v="https://www.zomato.com/bangalore/mitico-coffee-roasters-koramangala-5th-block-bangalore/info"/>
    <s v="11am â€“ 12midnight (Today)"/>
    <s v="275"/>
    <n v="4.4000000000000004"/>
    <n v="4.2"/>
    <s v="94"/>
    <n v="450"/>
    <x v="1"/>
    <x v="186"/>
    <x v="417"/>
    <x v="1"/>
  </r>
  <r>
    <n v="440"/>
    <s v="Seta"/>
    <x v="9"/>
    <x v="429"/>
    <n v="2500"/>
    <x v="32"/>
    <s v="https://www.zomato.com/bangalore/seta-domlur-bangalore/info"/>
    <s v="6:30pm â€“ 11:30pm (Today)"/>
    <s v="226"/>
    <n v="4.5999999999999996"/>
    <n v="0"/>
    <s v="0"/>
    <n v="1250"/>
    <x v="0"/>
    <x v="297"/>
    <x v="418"/>
    <x v="2"/>
  </r>
  <r>
    <n v="441"/>
    <s v="Hokkaido Japanese &amp; Korean Restaurants"/>
    <x v="2"/>
    <x v="430"/>
    <n v="2000"/>
    <x v="6"/>
    <s v="https://www.zomato.com/bangalore/hokkaido-japanese-korean-restaurants-indiranagar-bangalore/info"/>
    <s v="Opens tomorrow at 12noon"/>
    <s v="333"/>
    <n v="4.0999999999999996"/>
    <n v="4"/>
    <s v="14"/>
    <n v="1000"/>
    <x v="1"/>
    <x v="413"/>
    <x v="419"/>
    <x v="0"/>
  </r>
  <r>
    <n v="442"/>
    <s v="Hoppipola"/>
    <x v="2"/>
    <x v="431"/>
    <n v="2000"/>
    <x v="5"/>
    <s v="https://www.zomato.com/bangalore/hoppipola-church-street/info"/>
    <s v="12noon â€“ 1am (Today)"/>
    <s v="2,768"/>
    <n v="4.0999999999999996"/>
    <n v="4.5"/>
    <s v="125"/>
    <n v="1000"/>
    <x v="1"/>
    <x v="414"/>
    <x v="420"/>
    <x v="0"/>
  </r>
  <r>
    <n v="443"/>
    <s v="Sathya's"/>
    <x v="2"/>
    <x v="388"/>
    <n v="1400"/>
    <x v="90"/>
    <s v="https://www.zomato.com/bangalore/sathyas-koramangala-3rd-block/info"/>
    <s v="10am â€“ 12midnight (Today)"/>
    <s v="927"/>
    <n v="4.0999999999999996"/>
    <n v="0"/>
    <s v="0"/>
    <n v="700"/>
    <x v="1"/>
    <x v="189"/>
    <x v="421"/>
    <x v="0"/>
  </r>
  <r>
    <n v="444"/>
    <s v="Subz"/>
    <x v="6"/>
    <x v="382"/>
    <n v="1200"/>
    <x v="22"/>
    <s v="https://www.zomato.com/bangalore/subz-jayanagar/info"/>
    <s v="Opens tomorrow at 12noon"/>
    <s v="2,187"/>
    <n v="4"/>
    <n v="3.7"/>
    <s v="473"/>
    <n v="600"/>
    <x v="1"/>
    <x v="415"/>
    <x v="422"/>
    <x v="0"/>
  </r>
  <r>
    <n v="445"/>
    <s v="Kathpal's"/>
    <x v="4"/>
    <x v="432"/>
    <n v="1000"/>
    <x v="115"/>
    <s v="https://www.zomato.com/bangalore/kathpals-bannerghatta-road-bangalore/info"/>
    <s v="11:30am â€“ 11:30pm (Today)"/>
    <s v="1,555"/>
    <n v="4.2"/>
    <n v="4.2"/>
    <s v="898"/>
    <n v="500"/>
    <x v="1"/>
    <x v="416"/>
    <x v="423"/>
    <x v="1"/>
  </r>
  <r>
    <n v="446"/>
    <s v="Elysium By Stories"/>
    <x v="7"/>
    <x v="433"/>
    <n v="1400"/>
    <x v="18"/>
    <s v="https://www.zomato.com/bangalore/elysium-by-stories-sarjapur-road-bangalore/info"/>
    <s v=""/>
    <s v="1,206"/>
    <n v="4.3"/>
    <n v="0"/>
    <s v="0"/>
    <n v="700"/>
    <x v="1"/>
    <x v="417"/>
    <x v="424"/>
    <x v="0"/>
  </r>
  <r>
    <n v="447"/>
    <s v="Isobel"/>
    <x v="4"/>
    <x v="434"/>
    <n v="700"/>
    <x v="22"/>
    <s v="https://www.zomato.com/bangalore/isobel-1-jayanagar-bangalore/info"/>
    <s v="8am â€“ 12midnight (Today)"/>
    <s v="113"/>
    <n v="4.2"/>
    <n v="3.9"/>
    <s v="22"/>
    <n v="350"/>
    <x v="1"/>
    <x v="418"/>
    <x v="425"/>
    <x v="1"/>
  </r>
  <r>
    <n v="448"/>
    <s v="The Market - The Ritz-Carlton"/>
    <x v="2"/>
    <x v="435"/>
    <n v="3000"/>
    <x v="116"/>
    <s v="https://www.zomato.com/bangalore/the-market-the-ritz-carlton-residency-road/info"/>
    <s v="6:30am â€“ 12:30am (Today)"/>
    <s v="1,066"/>
    <n v="4.0999999999999996"/>
    <n v="4.0999999999999996"/>
    <s v="60"/>
    <n v="1500"/>
    <x v="1"/>
    <x v="419"/>
    <x v="426"/>
    <x v="2"/>
  </r>
  <r>
    <n v="449"/>
    <s v="Just BLR Arena"/>
    <x v="3"/>
    <x v="436"/>
    <n v="1800"/>
    <x v="21"/>
    <s v="https://www.zomato.com/bangalore/just-blr-arena-1-brigade-road-bangalore/info"/>
    <s v="7pm â€“ 12:45am (Today)"/>
    <s v="1,313"/>
    <n v="4.4000000000000004"/>
    <n v="0"/>
    <s v="0"/>
    <n v="900"/>
    <x v="1"/>
    <x v="420"/>
    <x v="427"/>
    <x v="0"/>
  </r>
  <r>
    <n v="450"/>
    <s v="Kenzai"/>
    <x v="7"/>
    <x v="437"/>
    <n v="1700"/>
    <x v="13"/>
    <s v="https://www.zomato.com/bangalore/kenzai-brigade-road-bangalore/info"/>
    <s v="Opens tomorrow at 12noon"/>
    <s v="212"/>
    <n v="4.3"/>
    <n v="4"/>
    <s v="28"/>
    <n v="850"/>
    <x v="1"/>
    <x v="421"/>
    <x v="428"/>
    <x v="0"/>
  </r>
  <r>
    <n v="451"/>
    <s v="Graffiti by HOC"/>
    <x v="7"/>
    <x v="438"/>
    <n v="1000"/>
    <x v="39"/>
    <s v="https://www.zomato.com/bangalore/graffiti-by-hoc-kalyan-nagar-bangalore/info"/>
    <s v="10:30am â€“ 1am (Today)"/>
    <s v="151"/>
    <n v="4.3"/>
    <n v="0"/>
    <s v="0"/>
    <n v="500"/>
    <x v="1"/>
    <x v="35"/>
    <x v="429"/>
    <x v="1"/>
  </r>
  <r>
    <n v="452"/>
    <s v="Sultans Of Spice"/>
    <x v="3"/>
    <x v="439"/>
    <n v="1700"/>
    <x v="117"/>
    <s v="https://www.zomato.com/bangalore/sultans-of-spice-koramangala-5th-block-bangalore/info"/>
    <s v="Opens tomorrow at 12noon"/>
    <s v="4,551"/>
    <n v="4.4000000000000004"/>
    <n v="4.0999999999999996"/>
    <s v="1,969"/>
    <n v="850"/>
    <x v="1"/>
    <x v="422"/>
    <x v="430"/>
    <x v="0"/>
  </r>
  <r>
    <n v="453"/>
    <s v="Sardarji Londonwaley"/>
    <x v="16"/>
    <x v="440"/>
    <n v="950"/>
    <x v="2"/>
    <s v="https://www.zomato.com/bangalore/sardarji-londonwaley-koramangala-7th-block-bangalore/info"/>
    <s v="12midnight â€“ 3am, 11am â€“ 12midnight (Today)"/>
    <s v="917"/>
    <n v="3.4"/>
    <n v="3.9"/>
    <s v="38.3K"/>
    <n v="475"/>
    <x v="3"/>
    <x v="423"/>
    <x v="431"/>
    <x v="1"/>
  </r>
  <r>
    <n v="454"/>
    <s v="Tea Villa Cafe"/>
    <x v="6"/>
    <x v="441"/>
    <n v="1400"/>
    <x v="22"/>
    <s v="https://www.zomato.com/bangalore/tea-villa-cafe-jayanagar-bangalore/info"/>
    <s v="Opens tomorrow at 10:30am"/>
    <s v="2,555"/>
    <n v="4"/>
    <n v="4"/>
    <s v="500"/>
    <n v="700"/>
    <x v="1"/>
    <x v="424"/>
    <x v="432"/>
    <x v="0"/>
  </r>
  <r>
    <n v="455"/>
    <s v="Mangroove Retreat Dining"/>
    <x v="6"/>
    <x v="442"/>
    <n v="2500"/>
    <x v="85"/>
    <s v="https://www.zomato.com/bangalore/mangroove-retreat-dining-electronic-city-bangalore/info"/>
    <s v="12noon â€“ 12midnight (Today)"/>
    <s v="35"/>
    <n v="4"/>
    <n v="0"/>
    <s v="0"/>
    <n v="1250"/>
    <x v="1"/>
    <x v="425"/>
    <x v="433"/>
    <x v="2"/>
  </r>
  <r>
    <n v="456"/>
    <s v="Parika Multicuisine &amp; Coastal Fine Dine"/>
    <x v="7"/>
    <x v="443"/>
    <n v="1300"/>
    <x v="38"/>
    <s v="https://www.zomato.com/bangalore/parika-multicuisine-coastal-fine-dine-hsr/info"/>
    <s v="11:30am â€“ 11:30pm (Today)"/>
    <s v="1,963"/>
    <n v="4.3"/>
    <n v="4.0999999999999996"/>
    <s v="1,757"/>
    <n v="650"/>
    <x v="1"/>
    <x v="426"/>
    <x v="434"/>
    <x v="0"/>
  </r>
  <r>
    <n v="457"/>
    <s v="Mainland China"/>
    <x v="3"/>
    <x v="444"/>
    <n v="2000"/>
    <x v="5"/>
    <s v="https://www.zomato.com/bangalore/mainland-china-1-church-street-bangalore/info"/>
    <s v="Opens tomorrow at 12noon"/>
    <s v="3,338"/>
    <n v="4.4000000000000004"/>
    <n v="4.3"/>
    <s v="1,013"/>
    <n v="1000"/>
    <x v="1"/>
    <x v="427"/>
    <x v="435"/>
    <x v="0"/>
  </r>
  <r>
    <n v="458"/>
    <s v="Rim Naam - The Oberoi"/>
    <x v="11"/>
    <x v="445"/>
    <n v="5000"/>
    <x v="118"/>
    <s v="https://www.zomato.com/bangalore/rim-naam-the-oberoi-mg-road-bangalore/info"/>
    <s v="12:30pm â€“ 3pm, 7:30pm â€“ 11:30pm (Today)"/>
    <s v="1,218"/>
    <n v="4.9000000000000004"/>
    <n v="0"/>
    <s v="0"/>
    <n v="2500"/>
    <x v="0"/>
    <x v="428"/>
    <x v="436"/>
    <x v="2"/>
  </r>
  <r>
    <n v="459"/>
    <s v="Naati Sthala"/>
    <x v="10"/>
    <x v="446"/>
    <n v="550"/>
    <x v="25"/>
    <s v="https://www.zomato.com/bangalore/naati-sthala-jp-nagar-bangalore/info"/>
    <s v="12noon â€“ 12midnight (Today)"/>
    <s v="28"/>
    <n v="3.8"/>
    <n v="4.0999999999999996"/>
    <s v="142"/>
    <n v="275"/>
    <x v="3"/>
    <x v="429"/>
    <x v="437"/>
    <x v="1"/>
  </r>
  <r>
    <n v="460"/>
    <s v="Taiki"/>
    <x v="4"/>
    <x v="447"/>
    <n v="700"/>
    <x v="25"/>
    <s v="https://www.zomato.com/bangalore/taiki-jp-nagar-bangalore/info"/>
    <s v="Opens tomorrow at 12noon"/>
    <s v="276"/>
    <n v="4.2"/>
    <n v="4"/>
    <s v="18"/>
    <n v="350"/>
    <x v="1"/>
    <x v="430"/>
    <x v="438"/>
    <x v="1"/>
  </r>
  <r>
    <n v="461"/>
    <s v="Onesta"/>
    <x v="4"/>
    <x v="448"/>
    <n v="1000"/>
    <x v="38"/>
    <s v="https://www.zomato.com/bangalore/onesta-hsr/info"/>
    <s v="11am â€“ 12midnight (Today)"/>
    <s v="5,769"/>
    <n v="4.2"/>
    <n v="3.4"/>
    <s v="16.6K"/>
    <n v="500"/>
    <x v="1"/>
    <x v="431"/>
    <x v="439"/>
    <x v="1"/>
  </r>
  <r>
    <n v="462"/>
    <s v="The Rice Bowl"/>
    <x v="7"/>
    <x v="449"/>
    <n v="1600"/>
    <x v="119"/>
    <s v="https://www.zomato.com/bangalore/the-rice-bowl-1-lavelle-road/info"/>
    <s v="Opens tomorrow at 12noon"/>
    <s v="1,277"/>
    <n v="4.3"/>
    <n v="4.4000000000000004"/>
    <s v="890"/>
    <n v="800"/>
    <x v="1"/>
    <x v="432"/>
    <x v="440"/>
    <x v="0"/>
  </r>
  <r>
    <n v="463"/>
    <s v="Kharva Resto Bar"/>
    <x v="4"/>
    <x v="450"/>
    <n v="1000"/>
    <x v="18"/>
    <s v="https://www.zomato.com/bangalore/kharva-resto-bar-sarjapur-road-bangalore/info"/>
    <s v="12noon â€“ 11:45pm (Today)"/>
    <s v="669"/>
    <n v="4.2"/>
    <n v="4.2"/>
    <s v="648"/>
    <n v="500"/>
    <x v="1"/>
    <x v="433"/>
    <x v="441"/>
    <x v="1"/>
  </r>
  <r>
    <n v="464"/>
    <s v="The Drawing Room By Smoke House Deli"/>
    <x v="3"/>
    <x v="451"/>
    <n v="3000"/>
    <x v="6"/>
    <s v="https://www.zomato.com/bangalore/the-drawing-room-by-smoke-house-deli-indiranagar-bangalore/info"/>
    <s v="12noon â€“ 1am (Today)"/>
    <s v="65"/>
    <n v="4.4000000000000004"/>
    <n v="0"/>
    <s v="0"/>
    <n v="1500"/>
    <x v="1"/>
    <x v="434"/>
    <x v="442"/>
    <x v="2"/>
  </r>
  <r>
    <n v="465"/>
    <s v="1522 - The Pub"/>
    <x v="8"/>
    <x v="452"/>
    <n v="2500"/>
    <x v="39"/>
    <s v="https://www.zomato.com/bangalore/1522-the-pub-kalyan-nagar-bangalore/info"/>
    <s v="11:30am â€“ 12midnight (Today)"/>
    <s v="15"/>
    <n v="3.9"/>
    <n v="0"/>
    <s v="0"/>
    <n v="1250"/>
    <x v="3"/>
    <x v="435"/>
    <x v="443"/>
    <x v="2"/>
  </r>
  <r>
    <n v="466"/>
    <s v="Mooch Marod"/>
    <x v="4"/>
    <x v="453"/>
    <n v="600"/>
    <x v="24"/>
    <s v="https://www.zomato.com/bangalore/mooch-marod-koramangala-6th-block-bangalore/info"/>
    <s v="11:30am â€“ 4:30pm, 6:30pm â€“ 11:30pm (Today)"/>
    <s v="3,078"/>
    <n v="4.2"/>
    <n v="3.7"/>
    <s v="89"/>
    <n v="300"/>
    <x v="1"/>
    <x v="436"/>
    <x v="444"/>
    <x v="1"/>
  </r>
  <r>
    <n v="467"/>
    <s v="Bg'S Poolside Bar &amp; Grill - Courtyard By Marriott"/>
    <x v="4"/>
    <x v="454"/>
    <n v="2000"/>
    <x v="103"/>
    <s v="https://www.zomato.com/bangalore/bgs-poolside-bar-grill-courtyard-by-marriott-bellandur-bangalore/info"/>
    <s v="4pm â€“ 1am (Today)"/>
    <s v="385"/>
    <n v="4.2"/>
    <n v="0"/>
    <s v="0"/>
    <n v="1000"/>
    <x v="1"/>
    <x v="437"/>
    <x v="445"/>
    <x v="0"/>
  </r>
  <r>
    <n v="468"/>
    <s v="Tree Tops Bar &amp; Kitchen"/>
    <x v="4"/>
    <x v="455"/>
    <n v="1300"/>
    <x v="119"/>
    <s v="https://www.zomato.com/bangalore/tree-tops-bar-kitchen-lavelle-road-bangalore/info"/>
    <s v="12noon â€“ 12:30am (Today)"/>
    <s v="1,423"/>
    <n v="4.2"/>
    <n v="4"/>
    <s v="16"/>
    <n v="650"/>
    <x v="1"/>
    <x v="438"/>
    <x v="446"/>
    <x v="0"/>
  </r>
  <r>
    <n v="469"/>
    <s v="Quattro - The Leela Bhartiya City Bengaluru"/>
    <x v="4"/>
    <x v="456"/>
    <n v="3500"/>
    <x v="107"/>
    <s v="https://www.zomato.com/bangalore/quattro-the-leela-bhartiya-city-bengaluru-jakkur-bangalore/info"/>
    <s v="Opens tomorrow at 7am"/>
    <s v="333"/>
    <n v="4.2"/>
    <n v="4.2"/>
    <s v="297"/>
    <n v="1750"/>
    <x v="1"/>
    <x v="439"/>
    <x v="447"/>
    <x v="2"/>
  </r>
  <r>
    <n v="470"/>
    <s v="Shift Lounge &amp; Bar"/>
    <x v="0"/>
    <x v="457"/>
    <n v="2000"/>
    <x v="36"/>
    <s v="https://www.zomato.com/bangalore/shift-lounge-bar-bommanahalli-bangalore/info"/>
    <s v="11am â€“ 12:30am (Today)"/>
    <s v="683"/>
    <n v="4.5"/>
    <n v="0"/>
    <s v="0"/>
    <n v="1000"/>
    <x v="0"/>
    <x v="440"/>
    <x v="448"/>
    <x v="0"/>
  </r>
  <r>
    <n v="471"/>
    <s v="CEVI"/>
    <x v="0"/>
    <x v="458"/>
    <n v="1500"/>
    <x v="38"/>
    <s v="https://www.zomato.com/bangalore/cevi-hsr-bangalore/info"/>
    <s v="Opens tomorrow at 12noon"/>
    <s v="189"/>
    <n v="4.5"/>
    <n v="3.7"/>
    <s v="14"/>
    <n v="750"/>
    <x v="0"/>
    <x v="377"/>
    <x v="374"/>
    <x v="0"/>
  </r>
  <r>
    <n v="472"/>
    <s v="Hyderabad Biryaani House - Since 2003"/>
    <x v="6"/>
    <x v="459"/>
    <n v="950"/>
    <x v="8"/>
    <s v="https://www.zomato.com/bangalore/hyderabad-biryaani-house-since-2003-koramangala-5th-block-bangalore/info"/>
    <s v="11:30am â€“ 4pm, 6:30pm â€“ 1am (Today)"/>
    <s v="947"/>
    <n v="4"/>
    <n v="3.9"/>
    <s v="31.4K"/>
    <n v="475"/>
    <x v="1"/>
    <x v="441"/>
    <x v="449"/>
    <x v="1"/>
  </r>
  <r>
    <n v="473"/>
    <s v="Copper + Cloves"/>
    <x v="3"/>
    <x v="460"/>
    <n v="600"/>
    <x v="6"/>
    <s v="https://www.zomato.com/bangalore/copper-cloves-indiranagar-bangalore/info"/>
    <s v="Opens tomorrow at 9:30am"/>
    <s v="37"/>
    <n v="4.4000000000000004"/>
    <n v="0"/>
    <s v="0"/>
    <n v="300"/>
    <x v="1"/>
    <x v="401"/>
    <x v="450"/>
    <x v="1"/>
  </r>
  <r>
    <n v="474"/>
    <s v="Societe Rangoon"/>
    <x v="6"/>
    <x v="461"/>
    <n v="1000"/>
    <x v="25"/>
    <s v="https://www.zomato.com/bangalore/societe-rangoon-jp-nagar-bangalore/info"/>
    <s v="Opens tomorrow at 12noon"/>
    <s v="156"/>
    <n v="4"/>
    <n v="2.9"/>
    <s v="5"/>
    <n v="500"/>
    <x v="1"/>
    <x v="442"/>
    <x v="451"/>
    <x v="1"/>
  </r>
  <r>
    <n v="475"/>
    <s v="Iris Cafe"/>
    <x v="2"/>
    <x v="462"/>
    <n v="950"/>
    <x v="38"/>
    <s v="https://www.zomato.com/bangalore/iris-cafe-hsr-bangalore/info"/>
    <s v="Opens tomorrow at 10am"/>
    <s v="1,325"/>
    <n v="4.0999999999999996"/>
    <n v="4.0999999999999996"/>
    <s v="73"/>
    <n v="475"/>
    <x v="1"/>
    <x v="443"/>
    <x v="452"/>
    <x v="1"/>
  </r>
  <r>
    <n v="476"/>
    <s v="Meghana Foods"/>
    <x v="4"/>
    <x v="463"/>
    <n v="1000"/>
    <x v="106"/>
    <s v="https://www.zomato.com/bangalore/meghana-foods-residency-road/info"/>
    <s v="12midnight â€“ 1:30am, 11:30am â€“ 12midnight (Today)"/>
    <s v="2,321"/>
    <n v="4.2"/>
    <n v="4.4000000000000004"/>
    <s v="32.4K"/>
    <n v="500"/>
    <x v="1"/>
    <x v="444"/>
    <x v="453"/>
    <x v="1"/>
  </r>
  <r>
    <n v="477"/>
    <s v="Kebabs &amp; Kurries - ITC Gardenia"/>
    <x v="7"/>
    <x v="464"/>
    <n v="3000"/>
    <x v="120"/>
    <s v="https://www.zomato.com/bangalore/kebabs-kurries-itc-gardenia-residency-road-bangalore/info"/>
    <s v="12:30pm â€“ 2:45pm, 7pm â€“ 11:30pm (Today)"/>
    <s v="454"/>
    <n v="4.3"/>
    <n v="0"/>
    <s v="3"/>
    <n v="1500"/>
    <x v="1"/>
    <x v="445"/>
    <x v="454"/>
    <x v="2"/>
  </r>
  <r>
    <n v="478"/>
    <s v="Element X Resto Pub"/>
    <x v="5"/>
    <x v="118"/>
    <n v="2000"/>
    <x v="55"/>
    <s v="https://www.zomato.com/bangalore/element-x-resto-pub-1-koramangala-8th-block-bangalore/info"/>
    <s v="Opens tomorrow at 11:45am"/>
    <s v="37"/>
    <n v="4"/>
    <n v="0"/>
    <s v="0"/>
    <n v="1000"/>
    <x v="2"/>
    <x v="401"/>
    <x v="6"/>
    <x v="0"/>
  </r>
  <r>
    <n v="479"/>
    <s v="The Bangalore Dhaba"/>
    <x v="4"/>
    <x v="465"/>
    <n v="1200"/>
    <x v="39"/>
    <s v="https://www.zomato.com/bangalore/the-bangalore-dhaba-kalyan-nagar-bangalore/info"/>
    <s v="11:30am â€“ 3:30pm, 7pm â€“ 11:30pm (Today)"/>
    <s v="714"/>
    <n v="4.2"/>
    <n v="4.2"/>
    <s v="1,126"/>
    <n v="600"/>
    <x v="1"/>
    <x v="446"/>
    <x v="455"/>
    <x v="0"/>
  </r>
  <r>
    <n v="480"/>
    <s v="Dolci Desserts"/>
    <x v="7"/>
    <x v="466"/>
    <n v="850"/>
    <x v="3"/>
    <s v="https://www.zomato.com/bangalore/dolci-desserts-cunningham-road/info"/>
    <s v="Opens tomorrow at 10:30am"/>
    <s v="1,210"/>
    <n v="4.3"/>
    <n v="4.2"/>
    <s v="924"/>
    <n v="425"/>
    <x v="1"/>
    <x v="447"/>
    <x v="456"/>
    <x v="1"/>
  </r>
  <r>
    <n v="481"/>
    <s v="Smooth Criminal"/>
    <x v="8"/>
    <x v="467"/>
    <n v="1000"/>
    <x v="8"/>
    <s v="https://www.zomato.com/bangalore/smooth-criminal-koramangala-5th-block-bangalore/info"/>
    <s v="12noon â€“ 12midnight (Today)"/>
    <s v="155"/>
    <n v="3.9"/>
    <n v="0"/>
    <s v="3"/>
    <n v="500"/>
    <x v="3"/>
    <x v="448"/>
    <x v="457"/>
    <x v="1"/>
  </r>
  <r>
    <n v="482"/>
    <s v="Eden Park"/>
    <x v="8"/>
    <x v="468"/>
    <n v="1300"/>
    <x v="3"/>
    <s v="https://www.zomato.com/bangalore/eden-park-cunningham-road/info"/>
    <s v="11:30am â€“ 12midnight (Today)"/>
    <s v="933"/>
    <n v="3.9"/>
    <n v="4"/>
    <s v="620"/>
    <n v="650"/>
    <x v="3"/>
    <x v="449"/>
    <x v="458"/>
    <x v="0"/>
  </r>
  <r>
    <n v="483"/>
    <s v="Kullad Cafe"/>
    <x v="10"/>
    <x v="469"/>
    <n v="400"/>
    <x v="35"/>
    <s v="https://www.zomato.com/bangalore/kullad-cafe-btm/info"/>
    <s v="Opens tomorrow at 7:30am"/>
    <s v="804"/>
    <n v="3.8"/>
    <n v="4.0999999999999996"/>
    <s v="45.2K"/>
    <n v="200"/>
    <x v="3"/>
    <x v="450"/>
    <x v="459"/>
    <x v="1"/>
  </r>
  <r>
    <n v="484"/>
    <s v="Hungry Hippie"/>
    <x v="4"/>
    <x v="470"/>
    <n v="1200"/>
    <x v="8"/>
    <s v="https://www.zomato.com/bangalore/hungry-hippie-koramangala-5th-block/info"/>
    <s v="11am â€“ 1am (Today)"/>
    <s v="3,471"/>
    <n v="4.2"/>
    <n v="4.0999999999999996"/>
    <s v="92"/>
    <n v="600"/>
    <x v="1"/>
    <x v="451"/>
    <x v="460"/>
    <x v="0"/>
  </r>
  <r>
    <n v="485"/>
    <s v="Imperio Restaurant"/>
    <x v="6"/>
    <x v="471"/>
    <n v="1000"/>
    <x v="38"/>
    <s v="https://www.zomato.com/bangalore/imperio-restaurant-2-hsr-bangalore/info"/>
    <s v="12midnight â€“ 4am, 10am â€“ 12midnight (Today)"/>
    <s v="219"/>
    <n v="4"/>
    <n v="3.8"/>
    <s v="7,108"/>
    <n v="500"/>
    <x v="1"/>
    <x v="452"/>
    <x v="461"/>
    <x v="1"/>
  </r>
  <r>
    <n v="486"/>
    <s v="Lyfe Farm To Fork Restaurant &amp; Pizzeria"/>
    <x v="4"/>
    <x v="472"/>
    <n v="2000"/>
    <x v="14"/>
    <s v="https://www.zomato.com/bangalore/lyfe-farm-to-fork-restaurant-pizzeria-varthur-main-road-whitefield-bangalore/info"/>
    <s v="Opens tomorrow at 12noon"/>
    <s v="78"/>
    <n v="4.2"/>
    <n v="0"/>
    <s v="0"/>
    <n v="1000"/>
    <x v="1"/>
    <x v="453"/>
    <x v="462"/>
    <x v="0"/>
  </r>
  <r>
    <n v="487"/>
    <s v="Fire Station"/>
    <x v="4"/>
    <x v="473"/>
    <n v="1700"/>
    <x v="85"/>
    <s v="https://www.zomato.com/bangalore/fire-station-electronic-city-bangalore/info"/>
    <s v="12noon â€“ 1am (Today)"/>
    <s v="4,853"/>
    <n v="4.2"/>
    <n v="4.0999999999999996"/>
    <s v="2,458"/>
    <n v="850"/>
    <x v="1"/>
    <x v="454"/>
    <x v="463"/>
    <x v="0"/>
  </r>
  <r>
    <n v="488"/>
    <s v="Dofu"/>
    <x v="2"/>
    <x v="474"/>
    <n v="1400"/>
    <x v="6"/>
    <s v="https://www.zomato.com/bangalore/dofu-indiranagar-bangalore/info"/>
    <s v="Opens tomorrow at 12noon"/>
    <s v="1,053"/>
    <n v="4.0999999999999996"/>
    <n v="3.5"/>
    <s v="1,062"/>
    <n v="700"/>
    <x v="1"/>
    <x v="455"/>
    <x v="464"/>
    <x v="0"/>
  </r>
  <r>
    <n v="489"/>
    <s v="Beijing Bites"/>
    <x v="17"/>
    <x v="475"/>
    <n v="1000"/>
    <x v="121"/>
    <s v="https://www.zomato.com/bangalore/beijing-bites-sarjapur-road/info"/>
    <s v="Opens tomorrow at 12noon"/>
    <s v="711"/>
    <n v="3.6"/>
    <n v="4"/>
    <s v="7,466"/>
    <n v="500"/>
    <x v="3"/>
    <x v="456"/>
    <x v="465"/>
    <x v="1"/>
  </r>
  <r>
    <n v="490"/>
    <s v="Masala Love &amp; Co"/>
    <x v="6"/>
    <x v="476"/>
    <n v="1000"/>
    <x v="22"/>
    <s v="https://www.zomato.com/bangalore/masala-love-co-jayanagar-bangalore/info"/>
    <s v="Opens tomorrow at 11am"/>
    <s v="168"/>
    <n v="4"/>
    <n v="4"/>
    <s v="6"/>
    <n v="500"/>
    <x v="1"/>
    <x v="457"/>
    <x v="466"/>
    <x v="1"/>
  </r>
  <r>
    <n v="491"/>
    <s v="Starbucks Coffee"/>
    <x v="2"/>
    <x v="477"/>
    <n v="600"/>
    <x v="113"/>
    <s v="https://www.zomato.com/bangalore/starbucks-coffee-itpl-main-road-whitefield-bangalore/info"/>
    <s v="Opens tomorrow at 9am"/>
    <s v="153"/>
    <n v="4.0999999999999996"/>
    <n v="4.0999999999999996"/>
    <s v="1,544"/>
    <n v="300"/>
    <x v="1"/>
    <x v="458"/>
    <x v="467"/>
    <x v="1"/>
  </r>
  <r>
    <n v="492"/>
    <s v="Bira 91 Limited Release Taproom"/>
    <x v="4"/>
    <x v="478"/>
    <n v="2500"/>
    <x v="58"/>
    <s v="https://www.zomato.com/bangalore/bira-91-limited-release-taproom-koramangala-4th-block-bangalore/info"/>
    <s v="11am â€“ 1am (Today)"/>
    <s v="498"/>
    <n v="4.2"/>
    <n v="4"/>
    <s v="35"/>
    <n v="1250"/>
    <x v="1"/>
    <x v="459"/>
    <x v="468"/>
    <x v="2"/>
  </r>
  <r>
    <n v="493"/>
    <s v="Nandhana Palace"/>
    <x v="7"/>
    <x v="479"/>
    <n v="1400"/>
    <x v="85"/>
    <s v="https://www.zomato.com/bangalore/nandhana-palace-electronic-city-bangalore/info"/>
    <s v="12midnight â€“ 1am, 10am â€“ 12midnight (Today)"/>
    <s v="1,366"/>
    <n v="4.3"/>
    <n v="4"/>
    <s v="10.4K"/>
    <n v="700"/>
    <x v="1"/>
    <x v="460"/>
    <x v="469"/>
    <x v="0"/>
  </r>
  <r>
    <n v="494"/>
    <s v="The Rogue Elephant"/>
    <x v="6"/>
    <x v="480"/>
    <n v="1200"/>
    <x v="122"/>
    <s v="https://www.zomato.com/bangalore/the-rogue-elephant-basavanagudi-bangalore/info"/>
    <s v="Opens tomorrow at 11:30am"/>
    <s v="1,283"/>
    <n v="4"/>
    <n v="4"/>
    <s v="5"/>
    <n v="600"/>
    <x v="1"/>
    <x v="461"/>
    <x v="470"/>
    <x v="0"/>
  </r>
  <r>
    <n v="495"/>
    <s v="Tutto Bene - Health Cafe by Little Italy"/>
    <x v="14"/>
    <x v="481"/>
    <n v="900"/>
    <x v="6"/>
    <s v="https://www.zomato.com/bangalore/tutto-bene-health-cafe-by-little-italy-indiranagar-bangalore/info"/>
    <s v="Opens tomorrow at 8am"/>
    <s v="94"/>
    <n v="3.5"/>
    <n v="2.8"/>
    <s v="31"/>
    <n v="450"/>
    <x v="3"/>
    <x v="262"/>
    <x v="471"/>
    <x v="1"/>
  </r>
  <r>
    <n v="496"/>
    <s v="Nook - Aloft Bengaluru Cessna Business Park"/>
    <x v="8"/>
    <x v="482"/>
    <n v="1200"/>
    <x v="123"/>
    <s v="https://www.zomato.com/bangalore/nook-aloft-bengaluru-cessna-business-park-kadubeesanahalli-bangalore/info"/>
    <s v="7am â€“ 11:30pm (Today)"/>
    <s v="777"/>
    <n v="3.9"/>
    <n v="3.9"/>
    <s v="236"/>
    <n v="600"/>
    <x v="3"/>
    <x v="462"/>
    <x v="472"/>
    <x v="0"/>
  </r>
  <r>
    <n v="497"/>
    <s v="World On A Plate - Citrine Hotel"/>
    <x v="7"/>
    <x v="483"/>
    <n v="1800"/>
    <x v="124"/>
    <s v="https://www.zomato.com/bangalore/world-on-a-plate-citrine-hotel-seshadripuram-bangalore/info"/>
    <s v="Opens tomorrow at 7:30am"/>
    <s v="202"/>
    <n v="4.3"/>
    <n v="4"/>
    <s v="164"/>
    <n v="900"/>
    <x v="1"/>
    <x v="463"/>
    <x v="473"/>
    <x v="0"/>
  </r>
  <r>
    <n v="498"/>
    <s v="Blurred"/>
    <x v="2"/>
    <x v="484"/>
    <n v="1000"/>
    <x v="8"/>
    <s v="https://www.zomato.com/bangalore/blurred-koramangala-5th-block-bangalore/info"/>
    <s v="12noon â€“ 12midnight (Today)"/>
    <s v="637"/>
    <n v="4.0999999999999996"/>
    <n v="0"/>
    <s v="1"/>
    <n v="500"/>
    <x v="1"/>
    <x v="464"/>
    <x v="474"/>
    <x v="1"/>
  </r>
  <r>
    <n v="499"/>
    <s v="Kozy Brew Cafe"/>
    <x v="5"/>
    <x v="485"/>
    <n v="300"/>
    <x v="85"/>
    <s v="https://www.zomato.com/bangalore/kozy-brew-cafe-electronic-city-bangalore/info"/>
    <s v="Opens tomorrow at 11:30am"/>
    <s v="52"/>
    <n v="4.0999999999999996"/>
    <n v="0"/>
    <s v="4"/>
    <n v="150"/>
    <x v="2"/>
    <x v="27"/>
    <x v="6"/>
    <x v="1"/>
  </r>
  <r>
    <n v="500"/>
    <s v="Salvadores"/>
    <x v="9"/>
    <x v="486"/>
    <n v="2500"/>
    <x v="15"/>
    <s v="https://www.zomato.com/bangalore/salvadores-mg-road-bangalore/info"/>
    <s v="Opens tomorrow at 11am"/>
    <s v="648"/>
    <n v="4.5999999999999996"/>
    <n v="0"/>
    <s v="0"/>
    <n v="1250"/>
    <x v="0"/>
    <x v="465"/>
    <x v="47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2DEEF-7D21-4C02-8CE2-3E7DE78D72E5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3:F32" firstHeaderRow="1" firstDataRow="1" firstDataCol="1"/>
  <pivotFields count="17">
    <pivotField showAll="0"/>
    <pivotField showAll="0"/>
    <pivotField axis="axisRow" showAll="0">
      <items count="19">
        <item x="5"/>
        <item x="13"/>
        <item x="16"/>
        <item x="14"/>
        <item x="17"/>
        <item x="15"/>
        <item x="10"/>
        <item x="8"/>
        <item x="6"/>
        <item x="2"/>
        <item x="4"/>
        <item x="7"/>
        <item x="3"/>
        <item x="0"/>
        <item x="9"/>
        <item x="1"/>
        <item x="12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dataField="1" showAll="0">
      <items count="467">
        <item x="11"/>
        <item x="250"/>
        <item x="435"/>
        <item x="393"/>
        <item x="381"/>
        <item x="336"/>
        <item x="389"/>
        <item x="247"/>
        <item x="425"/>
        <item x="401"/>
        <item x="350"/>
        <item x="392"/>
        <item x="318"/>
        <item x="399"/>
        <item x="277"/>
        <item x="362"/>
        <item x="27"/>
        <item x="6"/>
        <item x="311"/>
        <item x="412"/>
        <item x="434"/>
        <item x="213"/>
        <item x="367"/>
        <item x="233"/>
        <item x="76"/>
        <item x="69"/>
        <item x="453"/>
        <item x="292"/>
        <item x="39"/>
        <item x="219"/>
        <item x="385"/>
        <item x="290"/>
        <item x="239"/>
        <item x="262"/>
        <item x="31"/>
        <item x="240"/>
        <item x="418"/>
        <item x="43"/>
        <item x="185"/>
        <item x="30"/>
        <item x="346"/>
        <item x="35"/>
        <item x="345"/>
        <item x="448"/>
        <item x="357"/>
        <item x="442"/>
        <item x="108"/>
        <item x="338"/>
        <item x="169"/>
        <item x="429"/>
        <item x="324"/>
        <item x="386"/>
        <item x="457"/>
        <item x="8"/>
        <item x="302"/>
        <item x="207"/>
        <item x="377"/>
        <item x="4"/>
        <item x="65"/>
        <item x="200"/>
        <item x="382"/>
        <item x="25"/>
        <item x="280"/>
        <item x="343"/>
        <item x="297"/>
        <item x="300"/>
        <item x="333"/>
        <item x="3"/>
        <item x="316"/>
        <item x="150"/>
        <item x="421"/>
        <item x="42"/>
        <item x="372"/>
        <item x="121"/>
        <item x="263"/>
        <item x="37"/>
        <item x="50"/>
        <item x="430"/>
        <item x="272"/>
        <item x="172"/>
        <item x="363"/>
        <item x="260"/>
        <item x="123"/>
        <item x="383"/>
        <item x="351"/>
        <item x="288"/>
        <item x="403"/>
        <item x="225"/>
        <item x="360"/>
        <item x="158"/>
        <item x="283"/>
        <item x="67"/>
        <item x="16"/>
        <item x="413"/>
        <item x="63"/>
        <item x="463"/>
        <item x="186"/>
        <item x="294"/>
        <item x="437"/>
        <item x="190"/>
        <item x="264"/>
        <item x="282"/>
        <item x="279"/>
        <item x="118"/>
        <item x="243"/>
        <item x="160"/>
        <item x="96"/>
        <item x="445"/>
        <item x="157"/>
        <item x="405"/>
        <item x="370"/>
        <item x="298"/>
        <item x="142"/>
        <item x="10"/>
        <item x="14"/>
        <item x="320"/>
        <item x="127"/>
        <item x="46"/>
        <item x="459"/>
        <item x="384"/>
        <item x="266"/>
        <item x="404"/>
        <item x="33"/>
        <item x="1"/>
        <item x="149"/>
        <item x="146"/>
        <item x="61"/>
        <item x="304"/>
        <item x="326"/>
        <item x="439"/>
        <item x="299"/>
        <item x="464"/>
        <item x="143"/>
        <item x="465"/>
        <item x="373"/>
        <item x="79"/>
        <item x="440"/>
        <item x="236"/>
        <item x="359"/>
        <item x="57"/>
        <item x="231"/>
        <item x="248"/>
        <item x="387"/>
        <item x="394"/>
        <item x="408"/>
        <item x="226"/>
        <item x="173"/>
        <item x="56"/>
        <item x="105"/>
        <item x="254"/>
        <item x="140"/>
        <item x="322"/>
        <item x="0"/>
        <item x="309"/>
        <item x="115"/>
        <item x="244"/>
        <item x="274"/>
        <item x="197"/>
        <item x="257"/>
        <item x="307"/>
        <item x="154"/>
        <item x="224"/>
        <item x="337"/>
        <item x="223"/>
        <item x="325"/>
        <item x="199"/>
        <item x="189"/>
        <item x="205"/>
        <item x="253"/>
        <item x="349"/>
        <item x="305"/>
        <item x="73"/>
        <item x="411"/>
        <item x="315"/>
        <item x="317"/>
        <item x="462"/>
        <item x="217"/>
        <item x="116"/>
        <item x="365"/>
        <item x="125"/>
        <item x="49"/>
        <item x="419"/>
        <item x="138"/>
        <item x="235"/>
        <item x="261"/>
        <item x="276"/>
        <item x="104"/>
        <item x="24"/>
        <item x="134"/>
        <item x="249"/>
        <item x="241"/>
        <item x="124"/>
        <item x="20"/>
        <item x="417"/>
        <item x="287"/>
        <item x="428"/>
        <item x="2"/>
        <item x="109"/>
        <item x="103"/>
        <item x="5"/>
        <item x="461"/>
        <item x="420"/>
        <item x="433"/>
        <item x="100"/>
        <item x="376"/>
        <item x="144"/>
        <item x="156"/>
        <item x="443"/>
        <item x="374"/>
        <item x="379"/>
        <item x="438"/>
        <item x="82"/>
        <item x="230"/>
        <item x="347"/>
        <item x="180"/>
        <item x="55"/>
        <item x="242"/>
        <item x="229"/>
        <item x="268"/>
        <item x="449"/>
        <item x="332"/>
        <item x="177"/>
        <item x="238"/>
        <item x="281"/>
        <item x="106"/>
        <item x="202"/>
        <item x="458"/>
        <item x="334"/>
        <item x="291"/>
        <item x="321"/>
        <item x="175"/>
        <item x="112"/>
        <item x="446"/>
        <item x="178"/>
        <item x="371"/>
        <item x="126"/>
        <item x="252"/>
        <item x="182"/>
        <item x="368"/>
        <item x="267"/>
        <item x="171"/>
        <item x="83"/>
        <item x="88"/>
        <item x="293"/>
        <item x="114"/>
        <item x="255"/>
        <item x="340"/>
        <item x="396"/>
        <item x="308"/>
        <item x="348"/>
        <item x="455"/>
        <item x="410"/>
        <item x="341"/>
        <item x="447"/>
        <item x="28"/>
        <item x="329"/>
        <item x="432"/>
        <item x="364"/>
        <item x="196"/>
        <item x="52"/>
        <item x="12"/>
        <item x="402"/>
        <item x="99"/>
        <item x="390"/>
        <item x="137"/>
        <item x="416"/>
        <item x="113"/>
        <item x="246"/>
        <item x="369"/>
        <item x="269"/>
        <item x="72"/>
        <item x="273"/>
        <item x="204"/>
        <item x="303"/>
        <item x="161"/>
        <item x="415"/>
        <item x="228"/>
        <item x="406"/>
        <item x="358"/>
        <item x="211"/>
        <item x="335"/>
        <item x="129"/>
        <item x="414"/>
        <item x="119"/>
        <item x="314"/>
        <item x="64"/>
        <item x="375"/>
        <item x="258"/>
        <item x="110"/>
        <item x="7"/>
        <item x="122"/>
        <item x="424"/>
        <item x="208"/>
        <item x="98"/>
        <item x="234"/>
        <item x="436"/>
        <item x="176"/>
        <item x="220"/>
        <item x="342"/>
        <item x="356"/>
        <item x="136"/>
        <item x="330"/>
        <item x="245"/>
        <item x="301"/>
        <item x="81"/>
        <item x="395"/>
        <item x="289"/>
        <item x="206"/>
        <item x="451"/>
        <item x="166"/>
        <item x="192"/>
        <item x="21"/>
        <item x="92"/>
        <item x="29"/>
        <item x="193"/>
        <item x="70"/>
        <item x="354"/>
        <item x="131"/>
        <item x="426"/>
        <item x="17"/>
        <item x="167"/>
        <item x="9"/>
        <item x="312"/>
        <item x="265"/>
        <item x="296"/>
        <item x="36"/>
        <item x="53"/>
        <item x="218"/>
        <item x="310"/>
        <item x="153"/>
        <item x="270"/>
        <item x="237"/>
        <item x="398"/>
        <item x="251"/>
        <item x="400"/>
        <item x="275"/>
        <item x="352"/>
        <item x="285"/>
        <item x="295"/>
        <item x="380"/>
        <item x="32"/>
        <item x="284"/>
        <item x="427"/>
        <item x="95"/>
        <item x="183"/>
        <item x="18"/>
        <item x="51"/>
        <item x="54"/>
        <item x="222"/>
        <item x="195"/>
        <item x="23"/>
        <item x="128"/>
        <item x="155"/>
        <item x="214"/>
        <item x="391"/>
        <item x="47"/>
        <item x="227"/>
        <item x="44"/>
        <item x="147"/>
        <item x="34"/>
        <item x="361"/>
        <item x="216"/>
        <item x="306"/>
        <item x="232"/>
        <item x="203"/>
        <item x="221"/>
        <item x="313"/>
        <item x="397"/>
        <item x="170"/>
        <item x="132"/>
        <item x="278"/>
        <item x="215"/>
        <item x="75"/>
        <item x="74"/>
        <item x="107"/>
        <item x="141"/>
        <item x="91"/>
        <item x="90"/>
        <item x="168"/>
        <item x="422"/>
        <item x="339"/>
        <item x="41"/>
        <item x="59"/>
        <item x="102"/>
        <item x="58"/>
        <item x="188"/>
        <item x="101"/>
        <item x="97"/>
        <item x="84"/>
        <item x="162"/>
        <item x="344"/>
        <item x="201"/>
        <item x="353"/>
        <item x="120"/>
        <item x="454"/>
        <item x="452"/>
        <item x="198"/>
        <item x="179"/>
        <item x="256"/>
        <item x="271"/>
        <item x="78"/>
        <item x="209"/>
        <item x="60"/>
        <item x="163"/>
        <item x="456"/>
        <item x="210"/>
        <item x="133"/>
        <item x="117"/>
        <item x="66"/>
        <item x="85"/>
        <item x="15"/>
        <item x="86"/>
        <item x="191"/>
        <item x="135"/>
        <item x="409"/>
        <item x="152"/>
        <item x="159"/>
        <item x="13"/>
        <item x="194"/>
        <item x="331"/>
        <item x="174"/>
        <item x="45"/>
        <item x="355"/>
        <item x="327"/>
        <item x="22"/>
        <item x="139"/>
        <item x="181"/>
        <item x="165"/>
        <item x="259"/>
        <item x="187"/>
        <item x="460"/>
        <item x="71"/>
        <item x="111"/>
        <item x="286"/>
        <item x="184"/>
        <item x="148"/>
        <item x="77"/>
        <item x="62"/>
        <item x="323"/>
        <item x="366"/>
        <item x="212"/>
        <item x="93"/>
        <item x="48"/>
        <item x="38"/>
        <item x="328"/>
        <item x="319"/>
        <item x="164"/>
        <item x="151"/>
        <item x="68"/>
        <item x="80"/>
        <item x="89"/>
        <item x="87"/>
        <item x="145"/>
        <item x="130"/>
        <item x="40"/>
        <item x="94"/>
        <item x="431"/>
        <item x="407"/>
        <item x="441"/>
        <item x="19"/>
        <item x="444"/>
        <item x="423"/>
        <item x="450"/>
        <item x="26"/>
        <item x="388"/>
        <item x="378"/>
        <item t="default"/>
      </items>
    </pivotField>
    <pivotField showAll="0">
      <items count="477">
        <item x="6"/>
        <item x="241"/>
        <item x="443"/>
        <item x="394"/>
        <item x="379"/>
        <item x="351"/>
        <item x="390"/>
        <item x="332"/>
        <item x="388"/>
        <item x="346"/>
        <item x="238"/>
        <item x="393"/>
        <item x="433"/>
        <item x="403"/>
        <item x="450"/>
        <item x="401"/>
        <item x="270"/>
        <item x="24"/>
        <item x="333"/>
        <item x="306"/>
        <item x="363"/>
        <item x="416"/>
        <item x="278"/>
        <item x="442"/>
        <item x="226"/>
        <item x="373"/>
        <item x="63"/>
        <item x="462"/>
        <item x="287"/>
        <item x="70"/>
        <item x="342"/>
        <item x="34"/>
        <item x="254"/>
        <item x="395"/>
        <item x="471"/>
        <item x="383"/>
        <item x="180"/>
        <item x="285"/>
        <item x="377"/>
        <item x="27"/>
        <item x="282"/>
        <item x="425"/>
        <item x="385"/>
        <item x="457"/>
        <item x="38"/>
        <item x="335"/>
        <item x="451"/>
        <item x="437"/>
        <item x="429"/>
        <item x="354"/>
        <item x="103"/>
        <item x="466"/>
        <item x="8"/>
        <item x="320"/>
        <item x="165"/>
        <item x="297"/>
        <item x="201"/>
        <item x="273"/>
        <item x="405"/>
        <item x="389"/>
        <item x="4"/>
        <item x="22"/>
        <item x="374"/>
        <item x="380"/>
        <item x="3"/>
        <item x="292"/>
        <item x="295"/>
        <item x="340"/>
        <item x="37"/>
        <item x="428"/>
        <item x="312"/>
        <item x="329"/>
        <item x="418"/>
        <item x="368"/>
        <item x="146"/>
        <item x="255"/>
        <item x="45"/>
        <item x="116"/>
        <item x="406"/>
        <item x="438"/>
        <item x="264"/>
        <item x="283"/>
        <item x="252"/>
        <item x="32"/>
        <item x="275"/>
        <item x="359"/>
        <item x="218"/>
        <item x="118"/>
        <item x="381"/>
        <item x="204"/>
        <item x="419"/>
        <item x="276"/>
        <item x="58"/>
        <item x="347"/>
        <item x="61"/>
        <item x="357"/>
        <item x="154"/>
        <item x="234"/>
        <item x="473"/>
        <item x="289"/>
        <item x="445"/>
        <item x="417"/>
        <item x="181"/>
        <item x="185"/>
        <item x="319"/>
        <item x="256"/>
        <item x="113"/>
        <item x="272"/>
        <item x="156"/>
        <item x="408"/>
        <item x="454"/>
        <item x="91"/>
        <item x="41"/>
        <item x="413"/>
        <item x="10"/>
        <item x="153"/>
        <item x="293"/>
        <item x="315"/>
        <item x="366"/>
        <item x="137"/>
        <item x="382"/>
        <item x="122"/>
        <item x="468"/>
        <item x="258"/>
        <item x="56"/>
        <item x="142"/>
        <item x="407"/>
        <item x="29"/>
        <item x="145"/>
        <item x="474"/>
        <item x="299"/>
        <item x="447"/>
        <item x="1"/>
        <item x="322"/>
        <item x="138"/>
        <item x="369"/>
        <item x="224"/>
        <item x="411"/>
        <item x="294"/>
        <item x="386"/>
        <item x="73"/>
        <item x="475"/>
        <item x="229"/>
        <item x="356"/>
        <item x="242"/>
        <item x="448"/>
        <item x="52"/>
        <item x="168"/>
        <item x="317"/>
        <item x="396"/>
        <item x="110"/>
        <item x="239"/>
        <item x="246"/>
        <item x="219"/>
        <item x="51"/>
        <item x="100"/>
        <item x="150"/>
        <item x="302"/>
        <item x="334"/>
        <item x="249"/>
        <item x="266"/>
        <item x="211"/>
        <item x="135"/>
        <item x="0"/>
        <item x="235"/>
        <item x="304"/>
        <item x="192"/>
        <item x="421"/>
        <item x="216"/>
        <item x="415"/>
        <item x="300"/>
        <item x="184"/>
        <item x="321"/>
        <item x="472"/>
        <item x="245"/>
        <item x="199"/>
        <item x="194"/>
        <item x="217"/>
        <item x="345"/>
        <item x="67"/>
        <item x="120"/>
        <item x="268"/>
        <item x="311"/>
        <item x="269"/>
        <item x="426"/>
        <item x="361"/>
        <item x="133"/>
        <item x="313"/>
        <item x="240"/>
        <item x="17"/>
        <item x="228"/>
        <item x="253"/>
        <item x="111"/>
        <item x="99"/>
        <item x="21"/>
        <item x="119"/>
        <item x="370"/>
        <item x="281"/>
        <item x="310"/>
        <item x="470"/>
        <item x="98"/>
        <item x="424"/>
        <item x="44"/>
        <item x="5"/>
        <item x="232"/>
        <item x="129"/>
        <item x="104"/>
        <item x="2"/>
        <item x="441"/>
        <item x="95"/>
        <item x="139"/>
        <item x="328"/>
        <item x="152"/>
        <item x="372"/>
        <item x="141"/>
        <item x="452"/>
        <item x="343"/>
        <item x="427"/>
        <item x="50"/>
        <item x="376"/>
        <item x="260"/>
        <item x="436"/>
        <item x="446"/>
        <item x="458"/>
        <item x="223"/>
        <item x="233"/>
        <item x="384"/>
        <item x="76"/>
        <item x="175"/>
        <item x="172"/>
        <item x="222"/>
        <item x="274"/>
        <item x="467"/>
        <item x="231"/>
        <item x="330"/>
        <item x="316"/>
        <item x="286"/>
        <item x="101"/>
        <item x="338"/>
        <item x="196"/>
        <item x="107"/>
        <item x="455"/>
        <item x="259"/>
        <item x="414"/>
        <item x="121"/>
        <item x="367"/>
        <item x="404"/>
        <item x="173"/>
        <item x="77"/>
        <item x="244"/>
        <item x="177"/>
        <item x="170"/>
        <item x="167"/>
        <item x="464"/>
        <item x="325"/>
        <item x="398"/>
        <item x="191"/>
        <item x="82"/>
        <item x="303"/>
        <item x="109"/>
        <item x="456"/>
        <item x="364"/>
        <item x="440"/>
        <item x="247"/>
        <item x="25"/>
        <item x="47"/>
        <item x="360"/>
        <item x="288"/>
        <item x="391"/>
        <item x="337"/>
        <item x="198"/>
        <item x="94"/>
        <item x="423"/>
        <item x="157"/>
        <item x="344"/>
        <item x="11"/>
        <item x="132"/>
        <item x="365"/>
        <item x="422"/>
        <item x="108"/>
        <item x="409"/>
        <item x="261"/>
        <item x="309"/>
        <item x="237"/>
        <item x="265"/>
        <item x="298"/>
        <item x="66"/>
        <item x="227"/>
        <item x="221"/>
        <item x="420"/>
        <item x="124"/>
        <item x="355"/>
        <item x="432"/>
        <item x="105"/>
        <item x="59"/>
        <item x="371"/>
        <item x="7"/>
        <item x="206"/>
        <item x="250"/>
        <item x="114"/>
        <item x="202"/>
        <item x="339"/>
        <item x="93"/>
        <item x="331"/>
        <item x="326"/>
        <item x="444"/>
        <item x="353"/>
        <item x="117"/>
        <item x="171"/>
        <item x="131"/>
        <item x="296"/>
        <item x="75"/>
        <item x="236"/>
        <item x="14"/>
        <item x="126"/>
        <item x="284"/>
        <item x="26"/>
        <item x="460"/>
        <item x="213"/>
        <item x="397"/>
        <item x="187"/>
        <item x="188"/>
        <item x="31"/>
        <item x="18"/>
        <item x="86"/>
        <item x="200"/>
        <item x="162"/>
        <item x="350"/>
        <item x="434"/>
        <item x="149"/>
        <item x="64"/>
        <item x="291"/>
        <item x="9"/>
        <item x="307"/>
        <item x="305"/>
        <item x="257"/>
        <item x="163"/>
        <item x="262"/>
        <item x="348"/>
        <item x="212"/>
        <item x="46"/>
        <item x="402"/>
        <item x="400"/>
        <item x="243"/>
        <item x="28"/>
        <item x="277"/>
        <item x="230"/>
        <item x="267"/>
        <item x="48"/>
        <item x="178"/>
        <item x="378"/>
        <item x="49"/>
        <item x="90"/>
        <item x="15"/>
        <item x="290"/>
        <item x="435"/>
        <item x="190"/>
        <item x="151"/>
        <item x="220"/>
        <item x="358"/>
        <item x="20"/>
        <item x="279"/>
        <item x="197"/>
        <item x="215"/>
        <item x="208"/>
        <item x="392"/>
        <item x="42"/>
        <item x="39"/>
        <item x="210"/>
        <item x="143"/>
        <item x="30"/>
        <item x="214"/>
        <item x="123"/>
        <item x="399"/>
        <item x="301"/>
        <item x="308"/>
        <item x="127"/>
        <item x="166"/>
        <item x="225"/>
        <item x="88"/>
        <item x="209"/>
        <item x="271"/>
        <item x="69"/>
        <item x="54"/>
        <item x="136"/>
        <item x="68"/>
        <item x="36"/>
        <item x="84"/>
        <item x="183"/>
        <item x="85"/>
        <item x="164"/>
        <item x="430"/>
        <item x="53"/>
        <item x="92"/>
        <item x="336"/>
        <item x="97"/>
        <item x="349"/>
        <item x="461"/>
        <item x="465"/>
        <item x="102"/>
        <item x="341"/>
        <item x="96"/>
        <item x="195"/>
        <item x="248"/>
        <item x="78"/>
        <item x="158"/>
        <item x="463"/>
        <item x="193"/>
        <item x="174"/>
        <item x="203"/>
        <item x="115"/>
        <item x="263"/>
        <item x="72"/>
        <item x="55"/>
        <item x="412"/>
        <item x="128"/>
        <item x="13"/>
        <item x="205"/>
        <item x="79"/>
        <item x="112"/>
        <item x="60"/>
        <item x="327"/>
        <item x="159"/>
        <item x="130"/>
        <item x="80"/>
        <item x="186"/>
        <item x="155"/>
        <item x="12"/>
        <item x="189"/>
        <item x="169"/>
        <item x="323"/>
        <item x="148"/>
        <item x="40"/>
        <item x="352"/>
        <item x="251"/>
        <item x="134"/>
        <item x="176"/>
        <item x="161"/>
        <item x="19"/>
        <item x="469"/>
        <item x="106"/>
        <item x="182"/>
        <item x="144"/>
        <item x="65"/>
        <item x="179"/>
        <item x="280"/>
        <item x="57"/>
        <item x="318"/>
        <item x="71"/>
        <item x="207"/>
        <item x="362"/>
        <item x="43"/>
        <item x="324"/>
        <item x="87"/>
        <item x="314"/>
        <item x="33"/>
        <item x="160"/>
        <item x="81"/>
        <item x="74"/>
        <item x="147"/>
        <item x="83"/>
        <item x="140"/>
        <item x="62"/>
        <item x="125"/>
        <item x="35"/>
        <item x="439"/>
        <item x="89"/>
        <item x="410"/>
        <item x="449"/>
        <item x="431"/>
        <item x="453"/>
        <item x="16"/>
        <item x="459"/>
        <item x="23"/>
        <item x="387"/>
        <item x="375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Review Coun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F6985-2F70-4E91-A061-973DF122A530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E5:F9" firstHeaderRow="1" firstDataRow="1" firstDataCol="1"/>
  <pivotFields count="17">
    <pivotField showAll="0"/>
    <pivotField showAll="0"/>
    <pivotField showAll="0">
      <items count="19">
        <item x="5"/>
        <item x="13"/>
        <item x="16"/>
        <item x="14"/>
        <item x="17"/>
        <item x="15"/>
        <item x="10"/>
        <item x="8"/>
        <item x="6"/>
        <item x="2"/>
        <item x="4"/>
        <item x="7"/>
        <item x="3"/>
        <item x="0"/>
        <item x="9"/>
        <item x="1"/>
        <item x="12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showAll="0">
      <items count="467">
        <item x="11"/>
        <item x="250"/>
        <item x="435"/>
        <item x="393"/>
        <item x="381"/>
        <item x="336"/>
        <item x="389"/>
        <item x="247"/>
        <item x="425"/>
        <item x="401"/>
        <item x="350"/>
        <item x="392"/>
        <item x="318"/>
        <item x="399"/>
        <item x="277"/>
        <item x="362"/>
        <item x="27"/>
        <item x="6"/>
        <item x="311"/>
        <item x="412"/>
        <item x="434"/>
        <item x="213"/>
        <item x="367"/>
        <item x="233"/>
        <item x="76"/>
        <item x="69"/>
        <item x="453"/>
        <item x="292"/>
        <item x="39"/>
        <item x="219"/>
        <item x="385"/>
        <item x="290"/>
        <item x="239"/>
        <item x="262"/>
        <item x="31"/>
        <item x="240"/>
        <item x="418"/>
        <item x="43"/>
        <item x="185"/>
        <item x="30"/>
        <item x="346"/>
        <item x="35"/>
        <item x="345"/>
        <item x="448"/>
        <item x="357"/>
        <item x="442"/>
        <item x="108"/>
        <item x="338"/>
        <item x="169"/>
        <item x="429"/>
        <item x="324"/>
        <item x="386"/>
        <item x="457"/>
        <item x="8"/>
        <item x="302"/>
        <item x="207"/>
        <item x="377"/>
        <item x="4"/>
        <item x="65"/>
        <item x="200"/>
        <item x="382"/>
        <item x="25"/>
        <item x="280"/>
        <item x="343"/>
        <item x="297"/>
        <item x="300"/>
        <item x="333"/>
        <item x="3"/>
        <item x="316"/>
        <item x="150"/>
        <item x="421"/>
        <item x="42"/>
        <item x="372"/>
        <item x="121"/>
        <item x="263"/>
        <item x="37"/>
        <item x="50"/>
        <item x="430"/>
        <item x="272"/>
        <item x="172"/>
        <item x="363"/>
        <item x="260"/>
        <item x="123"/>
        <item x="383"/>
        <item x="351"/>
        <item x="288"/>
        <item x="403"/>
        <item x="225"/>
        <item x="360"/>
        <item x="158"/>
        <item x="283"/>
        <item x="67"/>
        <item x="16"/>
        <item x="413"/>
        <item x="63"/>
        <item x="463"/>
        <item x="186"/>
        <item x="294"/>
        <item x="437"/>
        <item x="190"/>
        <item x="264"/>
        <item x="282"/>
        <item x="279"/>
        <item x="118"/>
        <item x="243"/>
        <item x="160"/>
        <item x="96"/>
        <item x="445"/>
        <item x="157"/>
        <item x="405"/>
        <item x="370"/>
        <item x="298"/>
        <item x="142"/>
        <item x="10"/>
        <item x="14"/>
        <item x="320"/>
        <item x="127"/>
        <item x="46"/>
        <item x="459"/>
        <item x="384"/>
        <item x="266"/>
        <item x="404"/>
        <item x="33"/>
        <item x="1"/>
        <item x="149"/>
        <item x="146"/>
        <item x="61"/>
        <item x="304"/>
        <item x="326"/>
        <item x="439"/>
        <item x="299"/>
        <item x="464"/>
        <item x="143"/>
        <item x="465"/>
        <item x="373"/>
        <item x="79"/>
        <item x="440"/>
        <item x="236"/>
        <item x="359"/>
        <item x="57"/>
        <item x="231"/>
        <item x="248"/>
        <item x="387"/>
        <item x="394"/>
        <item x="408"/>
        <item x="226"/>
        <item x="173"/>
        <item x="56"/>
        <item x="105"/>
        <item x="254"/>
        <item x="140"/>
        <item x="322"/>
        <item x="0"/>
        <item x="309"/>
        <item x="115"/>
        <item x="244"/>
        <item x="274"/>
        <item x="197"/>
        <item x="257"/>
        <item x="307"/>
        <item x="154"/>
        <item x="224"/>
        <item x="337"/>
        <item x="223"/>
        <item x="325"/>
        <item x="199"/>
        <item x="189"/>
        <item x="205"/>
        <item x="253"/>
        <item x="349"/>
        <item x="305"/>
        <item x="73"/>
        <item x="411"/>
        <item x="315"/>
        <item x="317"/>
        <item x="462"/>
        <item x="217"/>
        <item x="116"/>
        <item x="365"/>
        <item x="125"/>
        <item x="49"/>
        <item x="419"/>
        <item x="138"/>
        <item x="235"/>
        <item x="261"/>
        <item x="276"/>
        <item x="104"/>
        <item x="24"/>
        <item x="134"/>
        <item x="249"/>
        <item x="241"/>
        <item x="124"/>
        <item x="20"/>
        <item x="417"/>
        <item x="287"/>
        <item x="428"/>
        <item x="2"/>
        <item x="109"/>
        <item x="103"/>
        <item x="5"/>
        <item x="461"/>
        <item x="420"/>
        <item x="433"/>
        <item x="100"/>
        <item x="376"/>
        <item x="144"/>
        <item x="156"/>
        <item x="443"/>
        <item x="374"/>
        <item x="379"/>
        <item x="438"/>
        <item x="82"/>
        <item x="230"/>
        <item x="347"/>
        <item x="180"/>
        <item x="55"/>
        <item x="242"/>
        <item x="229"/>
        <item x="268"/>
        <item x="449"/>
        <item x="332"/>
        <item x="177"/>
        <item x="238"/>
        <item x="281"/>
        <item x="106"/>
        <item x="202"/>
        <item x="458"/>
        <item x="334"/>
        <item x="291"/>
        <item x="321"/>
        <item x="175"/>
        <item x="112"/>
        <item x="446"/>
        <item x="178"/>
        <item x="371"/>
        <item x="126"/>
        <item x="252"/>
        <item x="182"/>
        <item x="368"/>
        <item x="267"/>
        <item x="171"/>
        <item x="83"/>
        <item x="88"/>
        <item x="293"/>
        <item x="114"/>
        <item x="255"/>
        <item x="340"/>
        <item x="396"/>
        <item x="308"/>
        <item x="348"/>
        <item x="455"/>
        <item x="410"/>
        <item x="341"/>
        <item x="447"/>
        <item x="28"/>
        <item x="329"/>
        <item x="432"/>
        <item x="364"/>
        <item x="196"/>
        <item x="52"/>
        <item x="12"/>
        <item x="402"/>
        <item x="99"/>
        <item x="390"/>
        <item x="137"/>
        <item x="416"/>
        <item x="113"/>
        <item x="246"/>
        <item x="369"/>
        <item x="269"/>
        <item x="72"/>
        <item x="273"/>
        <item x="204"/>
        <item x="303"/>
        <item x="161"/>
        <item x="415"/>
        <item x="228"/>
        <item x="406"/>
        <item x="358"/>
        <item x="211"/>
        <item x="335"/>
        <item x="129"/>
        <item x="414"/>
        <item x="119"/>
        <item x="314"/>
        <item x="64"/>
        <item x="375"/>
        <item x="258"/>
        <item x="110"/>
        <item x="7"/>
        <item x="122"/>
        <item x="424"/>
        <item x="208"/>
        <item x="98"/>
        <item x="234"/>
        <item x="436"/>
        <item x="176"/>
        <item x="220"/>
        <item x="342"/>
        <item x="356"/>
        <item x="136"/>
        <item x="330"/>
        <item x="245"/>
        <item x="301"/>
        <item x="81"/>
        <item x="395"/>
        <item x="289"/>
        <item x="206"/>
        <item x="451"/>
        <item x="166"/>
        <item x="192"/>
        <item x="21"/>
        <item x="92"/>
        <item x="29"/>
        <item x="193"/>
        <item x="70"/>
        <item x="354"/>
        <item x="131"/>
        <item x="426"/>
        <item x="17"/>
        <item x="167"/>
        <item x="9"/>
        <item x="312"/>
        <item x="265"/>
        <item x="296"/>
        <item x="36"/>
        <item x="53"/>
        <item x="218"/>
        <item x="310"/>
        <item x="153"/>
        <item x="270"/>
        <item x="237"/>
        <item x="398"/>
        <item x="251"/>
        <item x="400"/>
        <item x="275"/>
        <item x="352"/>
        <item x="285"/>
        <item x="295"/>
        <item x="380"/>
        <item x="32"/>
        <item x="284"/>
        <item x="427"/>
        <item x="95"/>
        <item x="183"/>
        <item x="18"/>
        <item x="51"/>
        <item x="54"/>
        <item x="222"/>
        <item x="195"/>
        <item x="23"/>
        <item x="128"/>
        <item x="155"/>
        <item x="214"/>
        <item x="391"/>
        <item x="47"/>
        <item x="227"/>
        <item x="44"/>
        <item x="147"/>
        <item x="34"/>
        <item x="361"/>
        <item x="216"/>
        <item x="306"/>
        <item x="232"/>
        <item x="203"/>
        <item x="221"/>
        <item x="313"/>
        <item x="397"/>
        <item x="170"/>
        <item x="132"/>
        <item x="278"/>
        <item x="215"/>
        <item x="75"/>
        <item x="74"/>
        <item x="107"/>
        <item x="141"/>
        <item x="91"/>
        <item x="90"/>
        <item x="168"/>
        <item x="422"/>
        <item x="339"/>
        <item x="41"/>
        <item x="59"/>
        <item x="102"/>
        <item x="58"/>
        <item x="188"/>
        <item x="101"/>
        <item x="97"/>
        <item x="84"/>
        <item x="162"/>
        <item x="344"/>
        <item x="201"/>
        <item x="353"/>
        <item x="120"/>
        <item x="454"/>
        <item x="452"/>
        <item x="198"/>
        <item x="179"/>
        <item x="256"/>
        <item x="271"/>
        <item x="78"/>
        <item x="209"/>
        <item x="60"/>
        <item x="163"/>
        <item x="456"/>
        <item x="210"/>
        <item x="133"/>
        <item x="117"/>
        <item x="66"/>
        <item x="85"/>
        <item x="15"/>
        <item x="86"/>
        <item x="191"/>
        <item x="135"/>
        <item x="409"/>
        <item x="152"/>
        <item x="159"/>
        <item x="13"/>
        <item x="194"/>
        <item x="331"/>
        <item x="174"/>
        <item x="45"/>
        <item x="355"/>
        <item x="327"/>
        <item x="22"/>
        <item x="139"/>
        <item x="181"/>
        <item x="165"/>
        <item x="259"/>
        <item x="187"/>
        <item x="460"/>
        <item x="71"/>
        <item x="111"/>
        <item x="286"/>
        <item x="184"/>
        <item x="148"/>
        <item x="77"/>
        <item x="62"/>
        <item x="323"/>
        <item x="366"/>
        <item x="212"/>
        <item x="93"/>
        <item x="48"/>
        <item x="38"/>
        <item x="328"/>
        <item x="319"/>
        <item x="164"/>
        <item x="151"/>
        <item x="68"/>
        <item x="80"/>
        <item x="89"/>
        <item x="87"/>
        <item x="145"/>
        <item x="130"/>
        <item x="40"/>
        <item x="94"/>
        <item x="431"/>
        <item x="407"/>
        <item x="441"/>
        <item x="19"/>
        <item x="444"/>
        <item x="423"/>
        <item x="450"/>
        <item x="26"/>
        <item x="388"/>
        <item x="378"/>
        <item t="default"/>
      </items>
    </pivotField>
    <pivotField dataField="1" showAll="0">
      <items count="477">
        <item x="6"/>
        <item x="241"/>
        <item x="443"/>
        <item x="394"/>
        <item x="379"/>
        <item x="351"/>
        <item x="390"/>
        <item x="332"/>
        <item x="388"/>
        <item x="346"/>
        <item x="238"/>
        <item x="393"/>
        <item x="433"/>
        <item x="403"/>
        <item x="450"/>
        <item x="401"/>
        <item x="270"/>
        <item x="24"/>
        <item x="333"/>
        <item x="306"/>
        <item x="363"/>
        <item x="416"/>
        <item x="278"/>
        <item x="442"/>
        <item x="226"/>
        <item x="373"/>
        <item x="63"/>
        <item x="462"/>
        <item x="287"/>
        <item x="70"/>
        <item x="342"/>
        <item x="34"/>
        <item x="254"/>
        <item x="395"/>
        <item x="471"/>
        <item x="383"/>
        <item x="180"/>
        <item x="285"/>
        <item x="377"/>
        <item x="27"/>
        <item x="282"/>
        <item x="425"/>
        <item x="385"/>
        <item x="457"/>
        <item x="38"/>
        <item x="335"/>
        <item x="451"/>
        <item x="437"/>
        <item x="429"/>
        <item x="354"/>
        <item x="103"/>
        <item x="466"/>
        <item x="8"/>
        <item x="320"/>
        <item x="165"/>
        <item x="297"/>
        <item x="201"/>
        <item x="273"/>
        <item x="405"/>
        <item x="389"/>
        <item x="4"/>
        <item x="22"/>
        <item x="374"/>
        <item x="380"/>
        <item x="3"/>
        <item x="292"/>
        <item x="295"/>
        <item x="340"/>
        <item x="37"/>
        <item x="428"/>
        <item x="312"/>
        <item x="329"/>
        <item x="418"/>
        <item x="368"/>
        <item x="146"/>
        <item x="255"/>
        <item x="45"/>
        <item x="116"/>
        <item x="406"/>
        <item x="438"/>
        <item x="264"/>
        <item x="283"/>
        <item x="252"/>
        <item x="32"/>
        <item x="275"/>
        <item x="359"/>
        <item x="218"/>
        <item x="118"/>
        <item x="381"/>
        <item x="204"/>
        <item x="419"/>
        <item x="276"/>
        <item x="58"/>
        <item x="347"/>
        <item x="61"/>
        <item x="357"/>
        <item x="154"/>
        <item x="234"/>
        <item x="473"/>
        <item x="289"/>
        <item x="445"/>
        <item x="417"/>
        <item x="181"/>
        <item x="185"/>
        <item x="319"/>
        <item x="256"/>
        <item x="113"/>
        <item x="272"/>
        <item x="156"/>
        <item x="408"/>
        <item x="454"/>
        <item x="91"/>
        <item x="41"/>
        <item x="413"/>
        <item x="10"/>
        <item x="153"/>
        <item x="293"/>
        <item x="315"/>
        <item x="366"/>
        <item x="137"/>
        <item x="382"/>
        <item x="122"/>
        <item x="468"/>
        <item x="258"/>
        <item x="56"/>
        <item x="142"/>
        <item x="407"/>
        <item x="29"/>
        <item x="145"/>
        <item x="474"/>
        <item x="299"/>
        <item x="447"/>
        <item x="1"/>
        <item x="322"/>
        <item x="138"/>
        <item x="369"/>
        <item x="224"/>
        <item x="411"/>
        <item x="294"/>
        <item x="386"/>
        <item x="73"/>
        <item x="475"/>
        <item x="229"/>
        <item x="356"/>
        <item x="242"/>
        <item x="448"/>
        <item x="52"/>
        <item x="168"/>
        <item x="317"/>
        <item x="396"/>
        <item x="110"/>
        <item x="239"/>
        <item x="246"/>
        <item x="219"/>
        <item x="51"/>
        <item x="100"/>
        <item x="150"/>
        <item x="302"/>
        <item x="334"/>
        <item x="249"/>
        <item x="266"/>
        <item x="211"/>
        <item x="135"/>
        <item x="0"/>
        <item x="235"/>
        <item x="304"/>
        <item x="192"/>
        <item x="421"/>
        <item x="216"/>
        <item x="415"/>
        <item x="300"/>
        <item x="184"/>
        <item x="321"/>
        <item x="472"/>
        <item x="245"/>
        <item x="199"/>
        <item x="194"/>
        <item x="217"/>
        <item x="345"/>
        <item x="67"/>
        <item x="120"/>
        <item x="268"/>
        <item x="311"/>
        <item x="269"/>
        <item x="426"/>
        <item x="361"/>
        <item x="133"/>
        <item x="313"/>
        <item x="240"/>
        <item x="17"/>
        <item x="228"/>
        <item x="253"/>
        <item x="111"/>
        <item x="99"/>
        <item x="21"/>
        <item x="119"/>
        <item x="370"/>
        <item x="281"/>
        <item x="310"/>
        <item x="470"/>
        <item x="98"/>
        <item x="424"/>
        <item x="44"/>
        <item x="5"/>
        <item x="232"/>
        <item x="129"/>
        <item x="104"/>
        <item x="2"/>
        <item x="441"/>
        <item x="95"/>
        <item x="139"/>
        <item x="328"/>
        <item x="152"/>
        <item x="372"/>
        <item x="141"/>
        <item x="452"/>
        <item x="343"/>
        <item x="427"/>
        <item x="50"/>
        <item x="376"/>
        <item x="260"/>
        <item x="436"/>
        <item x="446"/>
        <item x="458"/>
        <item x="223"/>
        <item x="233"/>
        <item x="384"/>
        <item x="76"/>
        <item x="175"/>
        <item x="172"/>
        <item x="222"/>
        <item x="274"/>
        <item x="467"/>
        <item x="231"/>
        <item x="330"/>
        <item x="316"/>
        <item x="286"/>
        <item x="101"/>
        <item x="338"/>
        <item x="196"/>
        <item x="107"/>
        <item x="455"/>
        <item x="259"/>
        <item x="414"/>
        <item x="121"/>
        <item x="367"/>
        <item x="404"/>
        <item x="173"/>
        <item x="77"/>
        <item x="244"/>
        <item x="177"/>
        <item x="170"/>
        <item x="167"/>
        <item x="464"/>
        <item x="325"/>
        <item x="398"/>
        <item x="191"/>
        <item x="82"/>
        <item x="303"/>
        <item x="109"/>
        <item x="456"/>
        <item x="364"/>
        <item x="440"/>
        <item x="247"/>
        <item x="25"/>
        <item x="47"/>
        <item x="360"/>
        <item x="288"/>
        <item x="391"/>
        <item x="337"/>
        <item x="198"/>
        <item x="94"/>
        <item x="423"/>
        <item x="157"/>
        <item x="344"/>
        <item x="11"/>
        <item x="132"/>
        <item x="365"/>
        <item x="422"/>
        <item x="108"/>
        <item x="409"/>
        <item x="261"/>
        <item x="309"/>
        <item x="237"/>
        <item x="265"/>
        <item x="298"/>
        <item x="66"/>
        <item x="227"/>
        <item x="221"/>
        <item x="420"/>
        <item x="124"/>
        <item x="355"/>
        <item x="432"/>
        <item x="105"/>
        <item x="59"/>
        <item x="371"/>
        <item x="7"/>
        <item x="206"/>
        <item x="250"/>
        <item x="114"/>
        <item x="202"/>
        <item x="339"/>
        <item x="93"/>
        <item x="331"/>
        <item x="326"/>
        <item x="444"/>
        <item x="353"/>
        <item x="117"/>
        <item x="171"/>
        <item x="131"/>
        <item x="296"/>
        <item x="75"/>
        <item x="236"/>
        <item x="14"/>
        <item x="126"/>
        <item x="284"/>
        <item x="26"/>
        <item x="460"/>
        <item x="213"/>
        <item x="397"/>
        <item x="187"/>
        <item x="188"/>
        <item x="31"/>
        <item x="18"/>
        <item x="86"/>
        <item x="200"/>
        <item x="162"/>
        <item x="350"/>
        <item x="434"/>
        <item x="149"/>
        <item x="64"/>
        <item x="291"/>
        <item x="9"/>
        <item x="307"/>
        <item x="305"/>
        <item x="257"/>
        <item x="163"/>
        <item x="262"/>
        <item x="348"/>
        <item x="212"/>
        <item x="46"/>
        <item x="402"/>
        <item x="400"/>
        <item x="243"/>
        <item x="28"/>
        <item x="277"/>
        <item x="230"/>
        <item x="267"/>
        <item x="48"/>
        <item x="178"/>
        <item x="378"/>
        <item x="49"/>
        <item x="90"/>
        <item x="15"/>
        <item x="290"/>
        <item x="435"/>
        <item x="190"/>
        <item x="151"/>
        <item x="220"/>
        <item x="358"/>
        <item x="20"/>
        <item x="279"/>
        <item x="197"/>
        <item x="215"/>
        <item x="208"/>
        <item x="392"/>
        <item x="42"/>
        <item x="39"/>
        <item x="210"/>
        <item x="143"/>
        <item x="30"/>
        <item x="214"/>
        <item x="123"/>
        <item x="399"/>
        <item x="301"/>
        <item x="308"/>
        <item x="127"/>
        <item x="166"/>
        <item x="225"/>
        <item x="88"/>
        <item x="209"/>
        <item x="271"/>
        <item x="69"/>
        <item x="54"/>
        <item x="136"/>
        <item x="68"/>
        <item x="36"/>
        <item x="84"/>
        <item x="183"/>
        <item x="85"/>
        <item x="164"/>
        <item x="430"/>
        <item x="53"/>
        <item x="92"/>
        <item x="336"/>
        <item x="97"/>
        <item x="349"/>
        <item x="461"/>
        <item x="465"/>
        <item x="102"/>
        <item x="341"/>
        <item x="96"/>
        <item x="195"/>
        <item x="248"/>
        <item x="78"/>
        <item x="158"/>
        <item x="463"/>
        <item x="193"/>
        <item x="174"/>
        <item x="203"/>
        <item x="115"/>
        <item x="263"/>
        <item x="72"/>
        <item x="55"/>
        <item x="412"/>
        <item x="128"/>
        <item x="13"/>
        <item x="205"/>
        <item x="79"/>
        <item x="112"/>
        <item x="60"/>
        <item x="327"/>
        <item x="159"/>
        <item x="130"/>
        <item x="80"/>
        <item x="186"/>
        <item x="155"/>
        <item x="12"/>
        <item x="189"/>
        <item x="169"/>
        <item x="323"/>
        <item x="148"/>
        <item x="40"/>
        <item x="352"/>
        <item x="251"/>
        <item x="134"/>
        <item x="176"/>
        <item x="161"/>
        <item x="19"/>
        <item x="469"/>
        <item x="106"/>
        <item x="182"/>
        <item x="144"/>
        <item x="65"/>
        <item x="179"/>
        <item x="280"/>
        <item x="57"/>
        <item x="318"/>
        <item x="71"/>
        <item x="207"/>
        <item x="362"/>
        <item x="43"/>
        <item x="324"/>
        <item x="87"/>
        <item x="314"/>
        <item x="33"/>
        <item x="160"/>
        <item x="81"/>
        <item x="74"/>
        <item x="147"/>
        <item x="83"/>
        <item x="140"/>
        <item x="62"/>
        <item x="125"/>
        <item x="35"/>
        <item x="439"/>
        <item x="89"/>
        <item x="410"/>
        <item x="449"/>
        <item x="431"/>
        <item x="453"/>
        <item x="16"/>
        <item x="459"/>
        <item x="23"/>
        <item x="387"/>
        <item x="375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opularity score" fld="15" baseField="0" baseItem="0"/>
  </dataFields>
  <chartFormats count="6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BFC76-4664-4436-9666-BBDFA8F764E6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8">
  <location ref="A12:C31" firstHeaderRow="0" firstDataRow="1" firstDataCol="1"/>
  <pivotFields count="17">
    <pivotField showAll="0"/>
    <pivotField showAll="0"/>
    <pivotField axis="axisRow" showAll="0">
      <items count="19">
        <item x="5"/>
        <item x="13"/>
        <item x="16"/>
        <item x="14"/>
        <item x="17"/>
        <item x="15"/>
        <item x="10"/>
        <item x="8"/>
        <item x="6"/>
        <item x="2"/>
        <item x="4"/>
        <item x="7"/>
        <item x="3"/>
        <item x="0"/>
        <item x="9"/>
        <item x="1"/>
        <item x="12"/>
        <item x="11"/>
        <item t="default"/>
      </items>
    </pivotField>
    <pivotField dataField="1" showAll="0">
      <items count="488">
        <item x="301"/>
        <item x="336"/>
        <item x="137"/>
        <item x="85"/>
        <item x="130"/>
        <item x="154"/>
        <item x="3"/>
        <item x="390"/>
        <item x="296"/>
        <item x="350"/>
        <item x="468"/>
        <item x="74"/>
        <item x="479"/>
        <item x="338"/>
        <item x="352"/>
        <item x="365"/>
        <item x="373"/>
        <item x="13"/>
        <item x="250"/>
        <item x="12"/>
        <item x="113"/>
        <item x="339"/>
        <item x="449"/>
        <item x="297"/>
        <item x="256"/>
        <item x="307"/>
        <item x="406"/>
        <item x="99"/>
        <item x="54"/>
        <item x="41"/>
        <item x="202"/>
        <item x="412"/>
        <item x="127"/>
        <item x="81"/>
        <item x="291"/>
        <item x="437"/>
        <item x="141"/>
        <item x="429"/>
        <item x="31"/>
        <item x="165"/>
        <item x="190"/>
        <item x="228"/>
        <item x="320"/>
        <item x="92"/>
        <item x="319"/>
        <item x="164"/>
        <item x="171"/>
        <item x="364"/>
        <item x="170"/>
        <item x="282"/>
        <item x="4"/>
        <item x="131"/>
        <item x="337"/>
        <item x="377"/>
        <item x="30"/>
        <item x="328"/>
        <item x="192"/>
        <item x="340"/>
        <item x="217"/>
        <item x="252"/>
        <item x="249"/>
        <item x="89"/>
        <item x="273"/>
        <item x="145"/>
        <item x="152"/>
        <item x="232"/>
        <item x="153"/>
        <item x="110"/>
        <item x="58"/>
        <item x="144"/>
        <item x="452"/>
        <item x="180"/>
        <item x="242"/>
        <item x="121"/>
        <item x="281"/>
        <item x="380"/>
        <item x="405"/>
        <item x="360"/>
        <item x="157"/>
        <item x="86"/>
        <item x="183"/>
        <item x="268"/>
        <item x="391"/>
        <item x="10"/>
        <item x="463"/>
        <item x="146"/>
        <item x="416"/>
        <item x="471"/>
        <item x="422"/>
        <item x="459"/>
        <item x="408"/>
        <item x="325"/>
        <item x="446"/>
        <item x="267"/>
        <item x="384"/>
        <item x="351"/>
        <item x="205"/>
        <item x="266"/>
        <item x="424"/>
        <item x="329"/>
        <item x="376"/>
        <item x="220"/>
        <item x="461"/>
        <item x="107"/>
        <item x="375"/>
        <item x="237"/>
        <item x="151"/>
        <item x="347"/>
        <item x="286"/>
        <item x="184"/>
        <item x="124"/>
        <item x="290"/>
        <item x="481"/>
        <item x="326"/>
        <item x="342"/>
        <item x="283"/>
        <item x="477"/>
        <item x="36"/>
        <item x="358"/>
        <item x="343"/>
        <item x="353"/>
        <item x="316"/>
        <item x="287"/>
        <item x="224"/>
        <item x="166"/>
        <item x="441"/>
        <item x="394"/>
        <item x="434"/>
        <item x="428"/>
        <item x="348"/>
        <item x="238"/>
        <item x="245"/>
        <item x="397"/>
        <item x="367"/>
        <item x="442"/>
        <item x="239"/>
        <item x="214"/>
        <item x="317"/>
        <item x="50"/>
        <item x="472"/>
        <item x="450"/>
        <item x="9"/>
        <item x="294"/>
        <item x="182"/>
        <item x="159"/>
        <item x="474"/>
        <item x="195"/>
        <item x="21"/>
        <item x="404"/>
        <item x="247"/>
        <item x="332"/>
        <item x="467"/>
        <item x="335"/>
        <item x="276"/>
        <item x="226"/>
        <item x="475"/>
        <item x="116"/>
        <item x="444"/>
        <item x="76"/>
        <item x="227"/>
        <item x="485"/>
        <item x="118"/>
        <item x="111"/>
        <item x="28"/>
        <item x="123"/>
        <item x="22"/>
        <item x="35"/>
        <item x="69"/>
        <item x="32"/>
        <item x="241"/>
        <item x="324"/>
        <item x="106"/>
        <item x="261"/>
        <item x="14"/>
        <item x="221"/>
        <item x="88"/>
        <item x="457"/>
        <item x="133"/>
        <item x="272"/>
        <item x="17"/>
        <item x="438"/>
        <item x="101"/>
        <item x="188"/>
        <item x="25"/>
        <item x="55"/>
        <item x="478"/>
        <item x="23"/>
        <item x="29"/>
        <item x="51"/>
        <item x="94"/>
        <item x="44"/>
        <item x="451"/>
        <item x="431"/>
        <item x="385"/>
        <item x="47"/>
        <item x="72"/>
        <item x="148"/>
        <item x="368"/>
        <item x="173"/>
        <item x="379"/>
        <item x="207"/>
        <item x="73"/>
        <item x="167"/>
        <item x="483"/>
        <item x="410"/>
        <item x="401"/>
        <item x="372"/>
        <item x="26"/>
        <item x="84"/>
        <item x="2"/>
        <item x="79"/>
        <item x="203"/>
        <item x="414"/>
        <item x="277"/>
        <item x="156"/>
        <item x="330"/>
        <item x="114"/>
        <item x="398"/>
        <item x="244"/>
        <item x="265"/>
        <item x="126"/>
        <item x="436"/>
        <item x="39"/>
        <item x="196"/>
        <item x="193"/>
        <item x="53"/>
        <item x="91"/>
        <item x="354"/>
        <item x="486"/>
        <item x="321"/>
        <item x="280"/>
        <item x="243"/>
        <item x="96"/>
        <item x="466"/>
        <item x="210"/>
        <item x="218"/>
        <item x="1"/>
        <item x="236"/>
        <item x="392"/>
        <item x="288"/>
        <item x="129"/>
        <item x="132"/>
        <item x="168"/>
        <item x="455"/>
        <item x="70"/>
        <item x="473"/>
        <item x="169"/>
        <item x="311"/>
        <item x="109"/>
        <item x="425"/>
        <item x="313"/>
        <item x="5"/>
        <item x="259"/>
        <item x="197"/>
        <item x="158"/>
        <item x="462"/>
        <item x="67"/>
        <item x="302"/>
        <item x="83"/>
        <item x="230"/>
        <item x="119"/>
        <item x="68"/>
        <item x="43"/>
        <item x="172"/>
        <item x="234"/>
        <item x="115"/>
        <item x="366"/>
        <item x="125"/>
        <item x="128"/>
        <item x="248"/>
        <item x="293"/>
        <item x="370"/>
        <item x="225"/>
        <item x="177"/>
        <item x="299"/>
        <item x="381"/>
        <item x="378"/>
        <item x="231"/>
        <item x="95"/>
        <item x="430"/>
        <item x="359"/>
        <item x="254"/>
        <item x="292"/>
        <item x="60"/>
        <item x="135"/>
        <item x="409"/>
        <item x="201"/>
        <item x="64"/>
        <item x="198"/>
        <item x="56"/>
        <item x="363"/>
        <item x="447"/>
        <item x="48"/>
        <item x="443"/>
        <item x="356"/>
        <item x="189"/>
        <item x="187"/>
        <item x="454"/>
        <item x="270"/>
        <item x="215"/>
        <item x="309"/>
        <item x="24"/>
        <item x="7"/>
        <item x="253"/>
        <item x="52"/>
        <item x="421"/>
        <item x="97"/>
        <item x="331"/>
        <item x="402"/>
        <item x="66"/>
        <item x="16"/>
        <item x="140"/>
        <item x="104"/>
        <item x="344"/>
        <item x="279"/>
        <item x="333"/>
        <item x="142"/>
        <item x="186"/>
        <item x="93"/>
        <item x="314"/>
        <item x="181"/>
        <item x="334"/>
        <item x="453"/>
        <item x="117"/>
        <item x="400"/>
        <item x="465"/>
        <item x="418"/>
        <item x="223"/>
        <item x="399"/>
        <item x="323"/>
        <item x="178"/>
        <item x="458"/>
        <item x="415"/>
        <item x="303"/>
        <item x="388"/>
        <item x="426"/>
        <item x="213"/>
        <item x="65"/>
        <item x="432"/>
        <item x="138"/>
        <item x="395"/>
        <item x="251"/>
        <item x="382"/>
        <item x="289"/>
        <item x="274"/>
        <item x="246"/>
        <item x="389"/>
        <item x="440"/>
        <item x="240"/>
        <item x="45"/>
        <item x="161"/>
        <item x="191"/>
        <item x="211"/>
        <item x="423"/>
        <item x="476"/>
        <item x="341"/>
        <item x="262"/>
        <item x="27"/>
        <item x="200"/>
        <item x="59"/>
        <item x="312"/>
        <item x="19"/>
        <item x="100"/>
        <item x="482"/>
        <item x="383"/>
        <item x="305"/>
        <item x="18"/>
        <item x="112"/>
        <item x="6"/>
        <item x="204"/>
        <item x="176"/>
        <item x="61"/>
        <item x="33"/>
        <item x="315"/>
        <item x="139"/>
        <item x="71"/>
        <item x="308"/>
        <item x="57"/>
        <item x="271"/>
        <item x="310"/>
        <item x="136"/>
        <item x="98"/>
        <item x="90"/>
        <item x="175"/>
        <item x="327"/>
        <item x="80"/>
        <item x="8"/>
        <item x="435"/>
        <item x="469"/>
        <item x="46"/>
        <item x="102"/>
        <item x="147"/>
        <item x="264"/>
        <item x="40"/>
        <item x="284"/>
        <item x="470"/>
        <item x="105"/>
        <item x="263"/>
        <item x="134"/>
        <item x="386"/>
        <item x="464"/>
        <item x="355"/>
        <item x="456"/>
        <item x="174"/>
        <item x="269"/>
        <item x="439"/>
        <item x="306"/>
        <item x="194"/>
        <item x="278"/>
        <item x="233"/>
        <item x="34"/>
        <item x="150"/>
        <item x="349"/>
        <item x="160"/>
        <item x="417"/>
        <item x="407"/>
        <item x="77"/>
        <item x="82"/>
        <item x="122"/>
        <item x="37"/>
        <item x="258"/>
        <item x="361"/>
        <item x="235"/>
        <item x="185"/>
        <item x="411"/>
        <item x="480"/>
        <item x="357"/>
        <item x="257"/>
        <item x="103"/>
        <item x="149"/>
        <item x="11"/>
        <item x="260"/>
        <item x="484"/>
        <item x="179"/>
        <item x="143"/>
        <item x="413"/>
        <item x="199"/>
        <item x="427"/>
        <item x="42"/>
        <item x="346"/>
        <item x="345"/>
        <item x="120"/>
        <item x="75"/>
        <item x="362"/>
        <item x="255"/>
        <item x="208"/>
        <item x="78"/>
        <item x="222"/>
        <item x="322"/>
        <item x="298"/>
        <item x="369"/>
        <item x="318"/>
        <item x="448"/>
        <item x="229"/>
        <item x="460"/>
        <item x="396"/>
        <item x="285"/>
        <item x="403"/>
        <item x="38"/>
        <item x="155"/>
        <item x="20"/>
        <item x="393"/>
        <item x="371"/>
        <item x="275"/>
        <item x="219"/>
        <item x="295"/>
        <item x="63"/>
        <item x="209"/>
        <item x="15"/>
        <item x="420"/>
        <item x="433"/>
        <item x="108"/>
        <item x="163"/>
        <item x="419"/>
        <item x="87"/>
        <item x="374"/>
        <item x="216"/>
        <item x="212"/>
        <item x="304"/>
        <item x="445"/>
        <item x="49"/>
        <item x="206"/>
        <item x="62"/>
        <item x="387"/>
        <item x="0"/>
        <item x="162"/>
        <item x="300"/>
        <item t="default"/>
      </items>
    </pivotField>
    <pivotField showAll="0"/>
    <pivotField showAll="0">
      <items count="126">
        <item x="56"/>
        <item x="46"/>
        <item x="123"/>
        <item x="113"/>
        <item x="68"/>
        <item x="31"/>
        <item x="59"/>
        <item x="122"/>
        <item x="76"/>
        <item x="33"/>
        <item x="51"/>
        <item x="117"/>
        <item x="36"/>
        <item x="21"/>
        <item x="40"/>
        <item x="35"/>
        <item x="23"/>
        <item x="9"/>
        <item x="5"/>
        <item x="124"/>
        <item x="79"/>
        <item x="103"/>
        <item x="73"/>
        <item x="3"/>
        <item x="102"/>
        <item x="96"/>
        <item x="82"/>
        <item x="89"/>
        <item x="85"/>
        <item x="84"/>
        <item x="78"/>
        <item x="66"/>
        <item x="69"/>
        <item x="104"/>
        <item x="4"/>
        <item x="13"/>
        <item x="19"/>
        <item x="87"/>
        <item x="93"/>
        <item x="54"/>
        <item x="12"/>
        <item x="32"/>
        <item x="28"/>
        <item x="92"/>
        <item x="91"/>
        <item x="119"/>
        <item x="38"/>
        <item x="94"/>
        <item x="6"/>
        <item x="120"/>
        <item x="71"/>
        <item x="97"/>
        <item x="22"/>
        <item x="25"/>
        <item x="42"/>
        <item x="37"/>
        <item x="39"/>
        <item x="100"/>
        <item x="110"/>
        <item x="81"/>
        <item x="90"/>
        <item x="58"/>
        <item x="8"/>
        <item x="24"/>
        <item x="2"/>
        <item x="55"/>
        <item x="44"/>
        <item x="75"/>
        <item x="1"/>
        <item x="72"/>
        <item x="60"/>
        <item x="48"/>
        <item x="53"/>
        <item x="17"/>
        <item x="61"/>
        <item x="10"/>
        <item x="15"/>
        <item x="77"/>
        <item x="98"/>
        <item x="88"/>
        <item x="50"/>
        <item x="41"/>
        <item x="80"/>
        <item x="52"/>
        <item x="65"/>
        <item x="63"/>
        <item x="57"/>
        <item x="47"/>
        <item x="70"/>
        <item x="67"/>
        <item x="74"/>
        <item x="106"/>
        <item x="29"/>
        <item x="105"/>
        <item x="30"/>
        <item x="64"/>
        <item x="101"/>
        <item x="86"/>
        <item x="109"/>
        <item x="111"/>
        <item x="49"/>
        <item x="108"/>
        <item x="18"/>
        <item x="20"/>
        <item x="27"/>
        <item x="34"/>
        <item x="83"/>
        <item x="121"/>
        <item x="11"/>
        <item x="7"/>
        <item x="45"/>
        <item x="107"/>
        <item x="16"/>
        <item x="118"/>
        <item x="112"/>
        <item x="99"/>
        <item x="116"/>
        <item x="0"/>
        <item x="95"/>
        <item x="14"/>
        <item x="115"/>
        <item x="114"/>
        <item x="26"/>
        <item x="62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showAll="0">
      <items count="467">
        <item x="11"/>
        <item x="250"/>
        <item x="435"/>
        <item x="393"/>
        <item x="381"/>
        <item x="336"/>
        <item x="389"/>
        <item x="247"/>
        <item x="425"/>
        <item x="401"/>
        <item x="350"/>
        <item x="392"/>
        <item x="318"/>
        <item x="399"/>
        <item x="277"/>
        <item x="362"/>
        <item x="27"/>
        <item x="6"/>
        <item x="311"/>
        <item x="412"/>
        <item x="434"/>
        <item x="213"/>
        <item x="367"/>
        <item x="233"/>
        <item x="76"/>
        <item x="69"/>
        <item x="453"/>
        <item x="292"/>
        <item x="39"/>
        <item x="219"/>
        <item x="385"/>
        <item x="290"/>
        <item x="239"/>
        <item x="262"/>
        <item x="31"/>
        <item x="240"/>
        <item x="418"/>
        <item x="43"/>
        <item x="185"/>
        <item x="30"/>
        <item x="346"/>
        <item x="35"/>
        <item x="345"/>
        <item x="448"/>
        <item x="357"/>
        <item x="442"/>
        <item x="108"/>
        <item x="338"/>
        <item x="169"/>
        <item x="429"/>
        <item x="324"/>
        <item x="386"/>
        <item x="457"/>
        <item x="8"/>
        <item x="302"/>
        <item x="207"/>
        <item x="377"/>
        <item x="4"/>
        <item x="65"/>
        <item x="200"/>
        <item x="382"/>
        <item x="25"/>
        <item x="280"/>
        <item x="343"/>
        <item x="297"/>
        <item x="300"/>
        <item x="333"/>
        <item x="3"/>
        <item x="316"/>
        <item x="150"/>
        <item x="421"/>
        <item x="42"/>
        <item x="372"/>
        <item x="121"/>
        <item x="263"/>
        <item x="37"/>
        <item x="50"/>
        <item x="430"/>
        <item x="272"/>
        <item x="172"/>
        <item x="363"/>
        <item x="260"/>
        <item x="123"/>
        <item x="383"/>
        <item x="351"/>
        <item x="288"/>
        <item x="403"/>
        <item x="225"/>
        <item x="360"/>
        <item x="158"/>
        <item x="283"/>
        <item x="67"/>
        <item x="16"/>
        <item x="413"/>
        <item x="63"/>
        <item x="463"/>
        <item x="186"/>
        <item x="294"/>
        <item x="437"/>
        <item x="190"/>
        <item x="264"/>
        <item x="282"/>
        <item x="279"/>
        <item x="118"/>
        <item x="243"/>
        <item x="160"/>
        <item x="96"/>
        <item x="445"/>
        <item x="157"/>
        <item x="405"/>
        <item x="370"/>
        <item x="298"/>
        <item x="142"/>
        <item x="10"/>
        <item x="14"/>
        <item x="320"/>
        <item x="127"/>
        <item x="46"/>
        <item x="459"/>
        <item x="384"/>
        <item x="266"/>
        <item x="404"/>
        <item x="33"/>
        <item x="1"/>
        <item x="149"/>
        <item x="146"/>
        <item x="61"/>
        <item x="304"/>
        <item x="326"/>
        <item x="439"/>
        <item x="299"/>
        <item x="464"/>
        <item x="143"/>
        <item x="465"/>
        <item x="373"/>
        <item x="79"/>
        <item x="440"/>
        <item x="236"/>
        <item x="359"/>
        <item x="57"/>
        <item x="231"/>
        <item x="248"/>
        <item x="387"/>
        <item x="394"/>
        <item x="408"/>
        <item x="226"/>
        <item x="173"/>
        <item x="56"/>
        <item x="105"/>
        <item x="254"/>
        <item x="140"/>
        <item x="322"/>
        <item x="0"/>
        <item x="309"/>
        <item x="115"/>
        <item x="244"/>
        <item x="274"/>
        <item x="197"/>
        <item x="257"/>
        <item x="307"/>
        <item x="154"/>
        <item x="224"/>
        <item x="337"/>
        <item x="223"/>
        <item x="325"/>
        <item x="199"/>
        <item x="189"/>
        <item x="205"/>
        <item x="253"/>
        <item x="349"/>
        <item x="305"/>
        <item x="73"/>
        <item x="411"/>
        <item x="315"/>
        <item x="317"/>
        <item x="462"/>
        <item x="217"/>
        <item x="116"/>
        <item x="365"/>
        <item x="125"/>
        <item x="49"/>
        <item x="419"/>
        <item x="138"/>
        <item x="235"/>
        <item x="261"/>
        <item x="276"/>
        <item x="104"/>
        <item x="24"/>
        <item x="134"/>
        <item x="249"/>
        <item x="241"/>
        <item x="124"/>
        <item x="20"/>
        <item x="417"/>
        <item x="287"/>
        <item x="428"/>
        <item x="2"/>
        <item x="109"/>
        <item x="103"/>
        <item x="5"/>
        <item x="461"/>
        <item x="420"/>
        <item x="433"/>
        <item x="100"/>
        <item x="376"/>
        <item x="144"/>
        <item x="156"/>
        <item x="443"/>
        <item x="374"/>
        <item x="379"/>
        <item x="438"/>
        <item x="82"/>
        <item x="230"/>
        <item x="347"/>
        <item x="180"/>
        <item x="55"/>
        <item x="242"/>
        <item x="229"/>
        <item x="268"/>
        <item x="449"/>
        <item x="332"/>
        <item x="177"/>
        <item x="238"/>
        <item x="281"/>
        <item x="106"/>
        <item x="202"/>
        <item x="458"/>
        <item x="334"/>
        <item x="291"/>
        <item x="321"/>
        <item x="175"/>
        <item x="112"/>
        <item x="446"/>
        <item x="178"/>
        <item x="371"/>
        <item x="126"/>
        <item x="252"/>
        <item x="182"/>
        <item x="368"/>
        <item x="267"/>
        <item x="171"/>
        <item x="83"/>
        <item x="88"/>
        <item x="293"/>
        <item x="114"/>
        <item x="255"/>
        <item x="340"/>
        <item x="396"/>
        <item x="308"/>
        <item x="348"/>
        <item x="455"/>
        <item x="410"/>
        <item x="341"/>
        <item x="447"/>
        <item x="28"/>
        <item x="329"/>
        <item x="432"/>
        <item x="364"/>
        <item x="196"/>
        <item x="52"/>
        <item x="12"/>
        <item x="402"/>
        <item x="99"/>
        <item x="390"/>
        <item x="137"/>
        <item x="416"/>
        <item x="113"/>
        <item x="246"/>
        <item x="369"/>
        <item x="269"/>
        <item x="72"/>
        <item x="273"/>
        <item x="204"/>
        <item x="303"/>
        <item x="161"/>
        <item x="415"/>
        <item x="228"/>
        <item x="406"/>
        <item x="358"/>
        <item x="211"/>
        <item x="335"/>
        <item x="129"/>
        <item x="414"/>
        <item x="119"/>
        <item x="314"/>
        <item x="64"/>
        <item x="375"/>
        <item x="258"/>
        <item x="110"/>
        <item x="7"/>
        <item x="122"/>
        <item x="424"/>
        <item x="208"/>
        <item x="98"/>
        <item x="234"/>
        <item x="436"/>
        <item x="176"/>
        <item x="220"/>
        <item x="342"/>
        <item x="356"/>
        <item x="136"/>
        <item x="330"/>
        <item x="245"/>
        <item x="301"/>
        <item x="81"/>
        <item x="395"/>
        <item x="289"/>
        <item x="206"/>
        <item x="451"/>
        <item x="166"/>
        <item x="192"/>
        <item x="21"/>
        <item x="92"/>
        <item x="29"/>
        <item x="193"/>
        <item x="70"/>
        <item x="354"/>
        <item x="131"/>
        <item x="426"/>
        <item x="17"/>
        <item x="167"/>
        <item x="9"/>
        <item x="312"/>
        <item x="265"/>
        <item x="296"/>
        <item x="36"/>
        <item x="53"/>
        <item x="218"/>
        <item x="310"/>
        <item x="153"/>
        <item x="270"/>
        <item x="237"/>
        <item x="398"/>
        <item x="251"/>
        <item x="400"/>
        <item x="275"/>
        <item x="352"/>
        <item x="285"/>
        <item x="295"/>
        <item x="380"/>
        <item x="32"/>
        <item x="284"/>
        <item x="427"/>
        <item x="95"/>
        <item x="183"/>
        <item x="18"/>
        <item x="51"/>
        <item x="54"/>
        <item x="222"/>
        <item x="195"/>
        <item x="23"/>
        <item x="128"/>
        <item x="155"/>
        <item x="214"/>
        <item x="391"/>
        <item x="47"/>
        <item x="227"/>
        <item x="44"/>
        <item x="147"/>
        <item x="34"/>
        <item x="361"/>
        <item x="216"/>
        <item x="306"/>
        <item x="232"/>
        <item x="203"/>
        <item x="221"/>
        <item x="313"/>
        <item x="397"/>
        <item x="170"/>
        <item x="132"/>
        <item x="278"/>
        <item x="215"/>
        <item x="75"/>
        <item x="74"/>
        <item x="107"/>
        <item x="141"/>
        <item x="91"/>
        <item x="90"/>
        <item x="168"/>
        <item x="422"/>
        <item x="339"/>
        <item x="41"/>
        <item x="59"/>
        <item x="102"/>
        <item x="58"/>
        <item x="188"/>
        <item x="101"/>
        <item x="97"/>
        <item x="84"/>
        <item x="162"/>
        <item x="344"/>
        <item x="201"/>
        <item x="353"/>
        <item x="120"/>
        <item x="454"/>
        <item x="452"/>
        <item x="198"/>
        <item x="179"/>
        <item x="256"/>
        <item x="271"/>
        <item x="78"/>
        <item x="209"/>
        <item x="60"/>
        <item x="163"/>
        <item x="456"/>
        <item x="210"/>
        <item x="133"/>
        <item x="117"/>
        <item x="66"/>
        <item x="85"/>
        <item x="15"/>
        <item x="86"/>
        <item x="191"/>
        <item x="135"/>
        <item x="409"/>
        <item x="152"/>
        <item x="159"/>
        <item x="13"/>
        <item x="194"/>
        <item x="331"/>
        <item x="174"/>
        <item x="45"/>
        <item x="355"/>
        <item x="327"/>
        <item x="22"/>
        <item x="139"/>
        <item x="181"/>
        <item x="165"/>
        <item x="259"/>
        <item x="187"/>
        <item x="460"/>
        <item x="71"/>
        <item x="111"/>
        <item x="286"/>
        <item x="184"/>
        <item x="148"/>
        <item x="77"/>
        <item x="62"/>
        <item x="323"/>
        <item x="366"/>
        <item x="212"/>
        <item x="93"/>
        <item x="48"/>
        <item x="38"/>
        <item x="328"/>
        <item x="319"/>
        <item x="164"/>
        <item x="151"/>
        <item x="68"/>
        <item x="80"/>
        <item x="89"/>
        <item x="87"/>
        <item x="145"/>
        <item x="130"/>
        <item x="40"/>
        <item x="94"/>
        <item x="431"/>
        <item x="407"/>
        <item x="441"/>
        <item x="19"/>
        <item x="444"/>
        <item x="423"/>
        <item x="450"/>
        <item x="26"/>
        <item x="388"/>
        <item x="378"/>
        <item t="default"/>
      </items>
    </pivotField>
    <pivotField dataField="1" showAll="0"/>
    <pivotField showAll="0">
      <items count="4">
        <item x="2"/>
        <item x="1"/>
        <item x="0"/>
        <item t="default"/>
      </items>
    </pivotField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staurant_Type" fld="3" subtotal="count" baseField="0" baseItem="0"/>
    <dataField name="Sum of Popularity score" fld="15" baseField="0" baseItem="0"/>
  </dataFields>
  <chartFormats count="4">
    <chartFormat chart="4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F3D72-A105-4AC3-9A37-B3A97D489344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C8" firstHeaderRow="0" firstDataRow="1" firstDataCol="1"/>
  <pivotFields count="1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dataField="1" showAll="0">
      <items count="467">
        <item x="11"/>
        <item x="250"/>
        <item x="435"/>
        <item x="393"/>
        <item x="381"/>
        <item x="336"/>
        <item x="389"/>
        <item x="247"/>
        <item x="425"/>
        <item x="401"/>
        <item x="350"/>
        <item x="392"/>
        <item x="318"/>
        <item x="399"/>
        <item x="277"/>
        <item x="362"/>
        <item x="27"/>
        <item x="6"/>
        <item x="311"/>
        <item x="412"/>
        <item x="434"/>
        <item x="213"/>
        <item x="367"/>
        <item x="233"/>
        <item x="76"/>
        <item x="69"/>
        <item x="453"/>
        <item x="292"/>
        <item x="39"/>
        <item x="219"/>
        <item x="385"/>
        <item x="290"/>
        <item x="239"/>
        <item x="262"/>
        <item x="31"/>
        <item x="240"/>
        <item x="418"/>
        <item x="43"/>
        <item x="185"/>
        <item x="30"/>
        <item x="346"/>
        <item x="35"/>
        <item x="345"/>
        <item x="448"/>
        <item x="357"/>
        <item x="442"/>
        <item x="108"/>
        <item x="338"/>
        <item x="169"/>
        <item x="429"/>
        <item x="324"/>
        <item x="386"/>
        <item x="457"/>
        <item x="8"/>
        <item x="302"/>
        <item x="207"/>
        <item x="377"/>
        <item x="4"/>
        <item x="65"/>
        <item x="200"/>
        <item x="382"/>
        <item x="25"/>
        <item x="280"/>
        <item x="343"/>
        <item x="297"/>
        <item x="300"/>
        <item x="333"/>
        <item x="3"/>
        <item x="316"/>
        <item x="150"/>
        <item x="421"/>
        <item x="42"/>
        <item x="372"/>
        <item x="121"/>
        <item x="263"/>
        <item x="37"/>
        <item x="50"/>
        <item x="430"/>
        <item x="272"/>
        <item x="172"/>
        <item x="363"/>
        <item x="260"/>
        <item x="123"/>
        <item x="383"/>
        <item x="351"/>
        <item x="288"/>
        <item x="403"/>
        <item x="225"/>
        <item x="360"/>
        <item x="158"/>
        <item x="283"/>
        <item x="67"/>
        <item x="16"/>
        <item x="413"/>
        <item x="63"/>
        <item x="463"/>
        <item x="186"/>
        <item x="294"/>
        <item x="437"/>
        <item x="190"/>
        <item x="264"/>
        <item x="282"/>
        <item x="279"/>
        <item x="118"/>
        <item x="243"/>
        <item x="160"/>
        <item x="96"/>
        <item x="445"/>
        <item x="157"/>
        <item x="405"/>
        <item x="370"/>
        <item x="298"/>
        <item x="142"/>
        <item x="10"/>
        <item x="14"/>
        <item x="320"/>
        <item x="127"/>
        <item x="46"/>
        <item x="459"/>
        <item x="384"/>
        <item x="266"/>
        <item x="404"/>
        <item x="33"/>
        <item x="1"/>
        <item x="149"/>
        <item x="146"/>
        <item x="61"/>
        <item x="304"/>
        <item x="326"/>
        <item x="439"/>
        <item x="299"/>
        <item x="464"/>
        <item x="143"/>
        <item x="465"/>
        <item x="373"/>
        <item x="79"/>
        <item x="440"/>
        <item x="236"/>
        <item x="359"/>
        <item x="57"/>
        <item x="231"/>
        <item x="248"/>
        <item x="387"/>
        <item x="394"/>
        <item x="408"/>
        <item x="226"/>
        <item x="173"/>
        <item x="56"/>
        <item x="105"/>
        <item x="254"/>
        <item x="140"/>
        <item x="322"/>
        <item x="0"/>
        <item x="309"/>
        <item x="115"/>
        <item x="244"/>
        <item x="274"/>
        <item x="197"/>
        <item x="257"/>
        <item x="307"/>
        <item x="154"/>
        <item x="224"/>
        <item x="337"/>
        <item x="223"/>
        <item x="325"/>
        <item x="199"/>
        <item x="189"/>
        <item x="205"/>
        <item x="253"/>
        <item x="349"/>
        <item x="305"/>
        <item x="73"/>
        <item x="411"/>
        <item x="315"/>
        <item x="317"/>
        <item x="462"/>
        <item x="217"/>
        <item x="116"/>
        <item x="365"/>
        <item x="125"/>
        <item x="49"/>
        <item x="419"/>
        <item x="138"/>
        <item x="235"/>
        <item x="261"/>
        <item x="276"/>
        <item x="104"/>
        <item x="24"/>
        <item x="134"/>
        <item x="249"/>
        <item x="241"/>
        <item x="124"/>
        <item x="20"/>
        <item x="417"/>
        <item x="287"/>
        <item x="428"/>
        <item x="2"/>
        <item x="109"/>
        <item x="103"/>
        <item x="5"/>
        <item x="461"/>
        <item x="420"/>
        <item x="433"/>
        <item x="100"/>
        <item x="376"/>
        <item x="144"/>
        <item x="156"/>
        <item x="443"/>
        <item x="374"/>
        <item x="379"/>
        <item x="438"/>
        <item x="82"/>
        <item x="230"/>
        <item x="347"/>
        <item x="180"/>
        <item x="55"/>
        <item x="242"/>
        <item x="229"/>
        <item x="268"/>
        <item x="449"/>
        <item x="332"/>
        <item x="177"/>
        <item x="238"/>
        <item x="281"/>
        <item x="106"/>
        <item x="202"/>
        <item x="458"/>
        <item x="334"/>
        <item x="291"/>
        <item x="321"/>
        <item x="175"/>
        <item x="112"/>
        <item x="446"/>
        <item x="178"/>
        <item x="371"/>
        <item x="126"/>
        <item x="252"/>
        <item x="182"/>
        <item x="368"/>
        <item x="267"/>
        <item x="171"/>
        <item x="83"/>
        <item x="88"/>
        <item x="293"/>
        <item x="114"/>
        <item x="255"/>
        <item x="340"/>
        <item x="396"/>
        <item x="308"/>
        <item x="348"/>
        <item x="455"/>
        <item x="410"/>
        <item x="341"/>
        <item x="447"/>
        <item x="28"/>
        <item x="329"/>
        <item x="432"/>
        <item x="364"/>
        <item x="196"/>
        <item x="52"/>
        <item x="12"/>
        <item x="402"/>
        <item x="99"/>
        <item x="390"/>
        <item x="137"/>
        <item x="416"/>
        <item x="113"/>
        <item x="246"/>
        <item x="369"/>
        <item x="269"/>
        <item x="72"/>
        <item x="273"/>
        <item x="204"/>
        <item x="303"/>
        <item x="161"/>
        <item x="415"/>
        <item x="228"/>
        <item x="406"/>
        <item x="358"/>
        <item x="211"/>
        <item x="335"/>
        <item x="129"/>
        <item x="414"/>
        <item x="119"/>
        <item x="314"/>
        <item x="64"/>
        <item x="375"/>
        <item x="258"/>
        <item x="110"/>
        <item x="7"/>
        <item x="122"/>
        <item x="424"/>
        <item x="208"/>
        <item x="98"/>
        <item x="234"/>
        <item x="436"/>
        <item x="176"/>
        <item x="220"/>
        <item x="342"/>
        <item x="356"/>
        <item x="136"/>
        <item x="330"/>
        <item x="245"/>
        <item x="301"/>
        <item x="81"/>
        <item x="395"/>
        <item x="289"/>
        <item x="206"/>
        <item x="451"/>
        <item x="166"/>
        <item x="192"/>
        <item x="21"/>
        <item x="92"/>
        <item x="29"/>
        <item x="193"/>
        <item x="70"/>
        <item x="354"/>
        <item x="131"/>
        <item x="426"/>
        <item x="17"/>
        <item x="167"/>
        <item x="9"/>
        <item x="312"/>
        <item x="265"/>
        <item x="296"/>
        <item x="36"/>
        <item x="53"/>
        <item x="218"/>
        <item x="310"/>
        <item x="153"/>
        <item x="270"/>
        <item x="237"/>
        <item x="398"/>
        <item x="251"/>
        <item x="400"/>
        <item x="275"/>
        <item x="352"/>
        <item x="285"/>
        <item x="295"/>
        <item x="380"/>
        <item x="32"/>
        <item x="284"/>
        <item x="427"/>
        <item x="95"/>
        <item x="183"/>
        <item x="18"/>
        <item x="51"/>
        <item x="54"/>
        <item x="222"/>
        <item x="195"/>
        <item x="23"/>
        <item x="128"/>
        <item x="155"/>
        <item x="214"/>
        <item x="391"/>
        <item x="47"/>
        <item x="227"/>
        <item x="44"/>
        <item x="147"/>
        <item x="34"/>
        <item x="361"/>
        <item x="216"/>
        <item x="306"/>
        <item x="232"/>
        <item x="203"/>
        <item x="221"/>
        <item x="313"/>
        <item x="397"/>
        <item x="170"/>
        <item x="132"/>
        <item x="278"/>
        <item x="215"/>
        <item x="75"/>
        <item x="74"/>
        <item x="107"/>
        <item x="141"/>
        <item x="91"/>
        <item x="90"/>
        <item x="168"/>
        <item x="422"/>
        <item x="339"/>
        <item x="41"/>
        <item x="59"/>
        <item x="102"/>
        <item x="58"/>
        <item x="188"/>
        <item x="101"/>
        <item x="97"/>
        <item x="84"/>
        <item x="162"/>
        <item x="344"/>
        <item x="201"/>
        <item x="353"/>
        <item x="120"/>
        <item x="454"/>
        <item x="452"/>
        <item x="198"/>
        <item x="179"/>
        <item x="256"/>
        <item x="271"/>
        <item x="78"/>
        <item x="209"/>
        <item x="60"/>
        <item x="163"/>
        <item x="456"/>
        <item x="210"/>
        <item x="133"/>
        <item x="117"/>
        <item x="66"/>
        <item x="85"/>
        <item x="15"/>
        <item x="86"/>
        <item x="191"/>
        <item x="135"/>
        <item x="409"/>
        <item x="152"/>
        <item x="159"/>
        <item x="13"/>
        <item x="194"/>
        <item x="331"/>
        <item x="174"/>
        <item x="45"/>
        <item x="355"/>
        <item x="327"/>
        <item x="22"/>
        <item x="139"/>
        <item x="181"/>
        <item x="165"/>
        <item x="259"/>
        <item x="187"/>
        <item x="460"/>
        <item x="71"/>
        <item x="111"/>
        <item x="286"/>
        <item x="184"/>
        <item x="148"/>
        <item x="77"/>
        <item x="62"/>
        <item x="323"/>
        <item x="366"/>
        <item x="212"/>
        <item x="93"/>
        <item x="48"/>
        <item x="38"/>
        <item x="328"/>
        <item x="319"/>
        <item x="164"/>
        <item x="151"/>
        <item x="68"/>
        <item x="80"/>
        <item x="89"/>
        <item x="87"/>
        <item x="145"/>
        <item x="130"/>
        <item x="40"/>
        <item x="94"/>
        <item x="431"/>
        <item x="407"/>
        <item x="441"/>
        <item x="19"/>
        <item x="444"/>
        <item x="423"/>
        <item x="450"/>
        <item x="26"/>
        <item x="388"/>
        <item x="378"/>
        <item t="default"/>
      </items>
    </pivotField>
    <pivotField showAll="0"/>
    <pivotField showAll="0">
      <items count="4">
        <item x="2"/>
        <item x="1"/>
        <item x="0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staurant" fld="1" subtotal="count" baseField="0" baseItem="0"/>
    <dataField name="Sum of Review Count" fld="14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73682C8-8871-4D8B-9285-E11EF5FAF7BC}" autoFormatId="16" applyNumberFormats="0" applyBorderFormats="0" applyFontFormats="0" applyPatternFormats="0" applyAlignmentFormats="0" applyWidthHeightFormats="0">
  <queryTableRefresh nextId="18" unboundColumnsRight="5">
    <queryTableFields count="17">
      <queryTableField id="1" name="Column1" tableColumnId="1"/>
      <queryTableField id="2" name="Restaurant" tableColumnId="2"/>
      <queryTableField id="3" name="Rating" tableColumnId="3"/>
      <queryTableField id="4" name="Restaurant_Type" tableColumnId="4"/>
      <queryTableField id="5" name="Price_For_Two" tableColumnId="5"/>
      <queryTableField id="6" name="Location" tableColumnId="6"/>
      <queryTableField id="7" name="Link" tableColumnId="7"/>
      <queryTableField id="8" name="Timing" tableColumnId="8"/>
      <queryTableField id="9" name="Dining_Review" tableColumnId="9"/>
      <queryTableField id="10" name="Dining_Rating" tableColumnId="10"/>
      <queryTableField id="11" name="Delivery_Rating" tableColumnId="11"/>
      <queryTableField id="12" name="Delivery_Review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213632-BD31-410B-B453-258B4E48847E}" name="masai_school2" displayName="masai_school2" ref="A1:Q502" tableType="queryTable" totalsRowShown="0">
  <autoFilter ref="A1:Q502" xr:uid="{640C3D22-8C1F-40A6-9AE9-FAAC84460230}"/>
  <tableColumns count="17">
    <tableColumn id="1" xr3:uid="{D104F5DB-6D1D-4B5E-B3BF-8C1CAA6A1A02}" uniqueName="1" name="Column1" queryTableFieldId="1"/>
    <tableColumn id="2" xr3:uid="{3358B4EF-386C-4A27-85C0-EB8F6431DB88}" uniqueName="2" name="Restaurant" queryTableFieldId="2"/>
    <tableColumn id="3" xr3:uid="{7E20E829-B944-4312-A1D3-17F3D02CD5B9}" uniqueName="3" name="Rating" queryTableFieldId="3"/>
    <tableColumn id="4" xr3:uid="{CC7A6EEA-C207-459B-BA88-8586A306F9B5}" uniqueName="4" name="Restaurant_Type" queryTableFieldId="4"/>
    <tableColumn id="5" xr3:uid="{39E4C8DD-0373-48CB-8970-679DA192F2C2}" uniqueName="5" name="Price_For_Two" queryTableFieldId="5"/>
    <tableColumn id="6" xr3:uid="{58C7142B-5A6F-46DA-8457-AD7BEB6B2B5F}" uniqueName="6" name="Location" queryTableFieldId="6"/>
    <tableColumn id="7" xr3:uid="{F3F16830-673D-4AAD-A5FE-846574ECE47F}" uniqueName="7" name="Link" queryTableFieldId="7"/>
    <tableColumn id="8" xr3:uid="{3DECB3DA-246B-4576-BED2-8CCD367A48E0}" uniqueName="8" name="Timing" queryTableFieldId="8"/>
    <tableColumn id="9" xr3:uid="{E4633164-BFF9-49CA-9E15-C9C372742A71}" uniqueName="9" name="Dining_Review" queryTableFieldId="9"/>
    <tableColumn id="10" xr3:uid="{81C5CC48-7687-4A64-A234-B8168739FBAB}" uniqueName="10" name="Dining_Rating" queryTableFieldId="10"/>
    <tableColumn id="11" xr3:uid="{244FD411-C56F-4976-95D6-44B476B810EF}" uniqueName="11" name="Delivery_Rating" queryTableFieldId="11"/>
    <tableColumn id="12" xr3:uid="{EDDBE52E-3CA0-4B4A-823C-152B717BB98A}" uniqueName="12" name="Delivery_Review" queryTableFieldId="12"/>
    <tableColumn id="13" xr3:uid="{139B49EB-FE49-4583-B207-C49CF7A9562A}" uniqueName="13" name="Price per Person" queryTableFieldId="13" dataDxfId="4">
      <calculatedColumnFormula>masai_school2[[#This Row],[Price_For_Two]]/2</calculatedColumnFormula>
    </tableColumn>
    <tableColumn id="14" xr3:uid="{EB6047FA-B89B-473C-9B97-6D12F6E9D2BB}" uniqueName="14" name="Rating Category" queryTableFieldId="14" dataDxfId="3">
      <calculatedColumnFormula>IF(masai_school2[[#This Row],[Rating]]&gt;=4.5, "Excellent", IF(masai_school2[[#This Row],[Rating]]&gt;=4, "Good", IF(masai_school2[[#This Row],[Rating]]&gt;=3, "Average", "Below Average")))</calculatedColumnFormula>
    </tableColumn>
    <tableColumn id="15" xr3:uid="{A1EDC5EE-F461-4D72-B80D-DDAA4BCEFA88}" uniqueName="15" name="Review Count" queryTableFieldId="15" dataDxfId="2">
      <calculatedColumnFormula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calculatedColumnFormula>
    </tableColumn>
    <tableColumn id="16" xr3:uid="{97A14D34-F579-4CE0-8041-406370AA57A3}" uniqueName="16" name="Popularity score" queryTableFieldId="16" dataDxfId="0">
      <calculatedColumnFormula>masai_school2[[#This Row],[Rating]]*masai_school2[[#This Row],[Review Count]]+1</calculatedColumnFormula>
    </tableColumn>
    <tableColumn id="17" xr3:uid="{496C6532-4B10-4894-A6B9-E4A15BDC2DA1}" uniqueName="17" name="price range category" queryTableFieldId="17" dataDxfId="1">
      <calculatedColumnFormula>IF(masai_school2[[#This Row],[Price per Person]] &lt;= 500, "Low", IF(masai_school2[[#This Row],[Price per Person]] &lt;= 1000, "Medium", "High"))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61AF7C-81BE-4E05-9045-DA4CFB66F645}" name="Table2" displayName="Table2" ref="A1:Q65" totalsRowShown="0">
  <autoFilter ref="A1:Q65" xr:uid="{196CB40C-B493-4CF4-A8B8-28EDAF0C20B2}"/>
  <tableColumns count="17">
    <tableColumn id="1" xr3:uid="{0DA0468E-2082-411C-BB3A-DFE886D2DC88}" name="Column1"/>
    <tableColumn id="2" xr3:uid="{0812CA4E-3154-4F87-8262-02CA7ABF52C8}" name="Restaurant"/>
    <tableColumn id="3" xr3:uid="{D9B559D8-E239-490F-A294-9CD9F7080B7E}" name="Rating"/>
    <tableColumn id="4" xr3:uid="{3CC28206-1731-45F5-9322-26477DB15133}" name="Restaurant_Type"/>
    <tableColumn id="5" xr3:uid="{F8742C3A-81F0-49EE-B6AD-C6E9D228C2E3}" name="Price_For_Two"/>
    <tableColumn id="6" xr3:uid="{6A932F87-933F-4503-85B8-C5D9B1AA3686}" name="Location"/>
    <tableColumn id="7" xr3:uid="{DFAE4239-5BEE-426C-9DF7-162031E09BC1}" name="Link"/>
    <tableColumn id="8" xr3:uid="{135BCD63-9A7A-483C-AE49-65FCF7F01702}" name="Timing"/>
    <tableColumn id="9" xr3:uid="{60553C42-E9C9-4522-AA91-61CB9E260FF9}" name="Dining_Review"/>
    <tableColumn id="10" xr3:uid="{44426689-E22A-4D98-A99D-16A467FC36E2}" name="Dining_Rating"/>
    <tableColumn id="11" xr3:uid="{579C40BE-0F6B-405B-8D13-30FAD833B34C}" name="Delivery_Rating"/>
    <tableColumn id="12" xr3:uid="{A6AC8B13-5496-4E0B-B17B-6B48D6108A1A}" name="Delivery_Review"/>
    <tableColumn id="13" xr3:uid="{BDADDE3B-543D-4AD7-9B1E-0879BD4E970E}" name="Price per Person"/>
    <tableColumn id="14" xr3:uid="{73EA0541-C286-4695-9534-D33BC3326089}" name="Rating Category"/>
    <tableColumn id="15" xr3:uid="{0078BA66-A642-4C1E-8755-7349188C90BB}" name="Review Count"/>
    <tableColumn id="16" xr3:uid="{62DC5531-9325-4B96-9140-A33876122628}" name="Popularity score"/>
    <tableColumn id="17" xr3:uid="{C9B60286-AEB0-461C-8B28-329D6277D816}" name="price range 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089BA-8701-4492-B6B4-5CA41CCC6082}">
  <dimension ref="A1:Q502"/>
  <sheetViews>
    <sheetView tabSelected="1" topLeftCell="I1" workbookViewId="0">
      <selection activeCell="P3" sqref="P3"/>
    </sheetView>
  </sheetViews>
  <sheetFormatPr defaultRowHeight="14.4" x14ac:dyDescent="0.3"/>
  <cols>
    <col min="1" max="1" width="10.77734375" bestFit="1" customWidth="1"/>
    <col min="2" max="2" width="62.5546875" bestFit="1" customWidth="1"/>
    <col min="3" max="3" width="8.5546875" bestFit="1" customWidth="1"/>
    <col min="4" max="4" width="77.6640625" bestFit="1" customWidth="1"/>
    <col min="5" max="5" width="15.6640625" bestFit="1" customWidth="1"/>
    <col min="6" max="6" width="56.77734375" bestFit="1" customWidth="1"/>
    <col min="7" max="7" width="80.88671875" bestFit="1" customWidth="1"/>
    <col min="8" max="8" width="63" bestFit="1" customWidth="1"/>
    <col min="9" max="9" width="15.6640625" bestFit="1" customWidth="1"/>
    <col min="10" max="10" width="14.88671875" bestFit="1" customWidth="1"/>
    <col min="11" max="11" width="16.44140625" bestFit="1" customWidth="1"/>
    <col min="12" max="12" width="17.109375" bestFit="1" customWidth="1"/>
    <col min="13" max="13" width="15.77734375" customWidth="1"/>
    <col min="14" max="14" width="19" customWidth="1"/>
    <col min="15" max="15" width="13.6640625" customWidth="1"/>
    <col min="17" max="17" width="29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2426</v>
      </c>
      <c r="N1" t="s">
        <v>2427</v>
      </c>
      <c r="O1" t="s">
        <v>2428</v>
      </c>
      <c r="P1" t="s">
        <v>2429</v>
      </c>
      <c r="Q1" t="s">
        <v>2430</v>
      </c>
    </row>
    <row r="2" spans="1:17" ht="15.6" customHeight="1" x14ac:dyDescent="0.3">
      <c r="A2">
        <v>0</v>
      </c>
      <c r="B2" t="s">
        <v>12</v>
      </c>
      <c r="C2">
        <v>4.5</v>
      </c>
      <c r="D2" t="s">
        <v>13</v>
      </c>
      <c r="E2">
        <v>1800</v>
      </c>
      <c r="F2" t="s">
        <v>14</v>
      </c>
      <c r="G2" t="s">
        <v>15</v>
      </c>
      <c r="H2" t="s">
        <v>16</v>
      </c>
      <c r="I2" t="s">
        <v>17</v>
      </c>
      <c r="J2">
        <v>4.5</v>
      </c>
      <c r="K2">
        <v>0</v>
      </c>
      <c r="L2" t="s">
        <v>18</v>
      </c>
      <c r="M2">
        <f>masai_school2[[#This Row],[Price_For_Two]]/2</f>
        <v>900</v>
      </c>
      <c r="N2" t="str">
        <f>IF(masai_school2[[#This Row],[Rating]]&gt;=4.5, "Excellent", IF(masai_school2[[#This Row],[Rating]]&gt;=4, "Good", IF(masai_school2[[#This Row],[Rating]]&gt;=3, "Average", "Below Average")))</f>
        <v>Excellent</v>
      </c>
      <c r="O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819</v>
      </c>
      <c r="P2" s="1">
        <f>masai_school2[[#This Row],[Rating]]*masai_school2[[#This Row],[Review Count]]+1</f>
        <v>3686.5</v>
      </c>
      <c r="Q2" s="2" t="str">
        <f>IF(masai_school2[[#This Row],[Price per Person]] &lt;= 500, "Low", IF(masai_school2[[#This Row],[Price per Person]] &lt;= 1000, "Medium", "High"))</f>
        <v>Medium</v>
      </c>
    </row>
    <row r="3" spans="1:17" x14ac:dyDescent="0.3">
      <c r="A3">
        <v>1</v>
      </c>
      <c r="B3" t="s">
        <v>19</v>
      </c>
      <c r="C3">
        <v>4.7</v>
      </c>
      <c r="D3" t="s">
        <v>20</v>
      </c>
      <c r="E3">
        <v>1200</v>
      </c>
      <c r="F3" t="s">
        <v>21</v>
      </c>
      <c r="G3" t="s">
        <v>22</v>
      </c>
      <c r="H3" t="s">
        <v>23</v>
      </c>
      <c r="I3" t="s">
        <v>24</v>
      </c>
      <c r="J3">
        <v>4.7</v>
      </c>
      <c r="K3">
        <v>3.9</v>
      </c>
      <c r="L3" t="s">
        <v>25</v>
      </c>
      <c r="M3">
        <f>masai_school2[[#This Row],[Price_For_Two]]/2</f>
        <v>600</v>
      </c>
      <c r="N3" t="str">
        <f>IF(masai_school2[[#This Row],[Rating]]&gt;=4.5, "Excellent", IF(masai_school2[[#This Row],[Rating]]&gt;=4, "Good", IF(masai_school2[[#This Row],[Rating]]&gt;=3, "Average", "Below Average")))</f>
        <v>Excellent</v>
      </c>
      <c r="O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579</v>
      </c>
      <c r="P3" s="1">
        <f>masai_school2[[#This Row],[Rating]]*masai_school2[[#This Row],[Review Count]]+1</f>
        <v>2722.3</v>
      </c>
      <c r="Q3" s="1" t="str">
        <f>IF(masai_school2[[#This Row],[Price per Person]] &lt;= 500, "Low", IF(masai_school2[[#This Row],[Price per Person]] &lt;= 1000, "Medium", "High"))</f>
        <v>Medium</v>
      </c>
    </row>
    <row r="4" spans="1:17" x14ac:dyDescent="0.3">
      <c r="A4">
        <v>2</v>
      </c>
      <c r="B4" t="s">
        <v>26</v>
      </c>
      <c r="C4">
        <v>4.5</v>
      </c>
      <c r="D4" t="s">
        <v>27</v>
      </c>
      <c r="E4">
        <v>1500</v>
      </c>
      <c r="F4" t="s">
        <v>28</v>
      </c>
      <c r="G4" t="s">
        <v>29</v>
      </c>
      <c r="H4" t="s">
        <v>30</v>
      </c>
      <c r="I4" t="s">
        <v>31</v>
      </c>
      <c r="J4">
        <v>4.5</v>
      </c>
      <c r="K4">
        <v>3.5</v>
      </c>
      <c r="L4" t="s">
        <v>32</v>
      </c>
      <c r="M4">
        <f>masai_school2[[#This Row],[Price_For_Two]]/2</f>
        <v>750</v>
      </c>
      <c r="N4" t="str">
        <f>IF(masai_school2[[#This Row],[Rating]]&gt;=4.5, "Excellent", IF(masai_school2[[#This Row],[Rating]]&gt;=4, "Good", IF(masai_school2[[#This Row],[Rating]]&gt;=3, "Average", "Below Average")))</f>
        <v>Excellent</v>
      </c>
      <c r="O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1229</v>
      </c>
      <c r="P4" s="1">
        <f>masai_school2[[#This Row],[Rating]]*masai_school2[[#This Row],[Review Count]]+1</f>
        <v>5531.5</v>
      </c>
      <c r="Q4" s="1" t="str">
        <f>IF(masai_school2[[#This Row],[Price per Person]] &lt;= 500, "Low", IF(masai_school2[[#This Row],[Price per Person]] &lt;= 1000, "Medium", "High"))</f>
        <v>Medium</v>
      </c>
    </row>
    <row r="5" spans="1:17" x14ac:dyDescent="0.3">
      <c r="A5">
        <v>3</v>
      </c>
      <c r="B5" t="s">
        <v>33</v>
      </c>
      <c r="C5">
        <v>4.0999999999999996</v>
      </c>
      <c r="D5" t="s">
        <v>34</v>
      </c>
      <c r="E5">
        <v>1500</v>
      </c>
      <c r="F5" t="s">
        <v>35</v>
      </c>
      <c r="G5" t="s">
        <v>36</v>
      </c>
      <c r="H5" t="s">
        <v>37</v>
      </c>
      <c r="I5" t="s">
        <v>38</v>
      </c>
      <c r="J5">
        <v>4.0999999999999996</v>
      </c>
      <c r="K5">
        <v>0</v>
      </c>
      <c r="L5" t="s">
        <v>18</v>
      </c>
      <c r="M5">
        <f>masai_school2[[#This Row],[Price_For_Two]]/2</f>
        <v>750</v>
      </c>
      <c r="N5" t="str">
        <f>IF(masai_school2[[#This Row],[Rating]]&gt;=4.5, "Excellent", IF(masai_school2[[#This Row],[Rating]]&gt;=4, "Good", IF(masai_school2[[#This Row],[Rating]]&gt;=3, "Average", "Below Average")))</f>
        <v>Good</v>
      </c>
      <c r="O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231</v>
      </c>
      <c r="P5" s="1">
        <f>masai_school2[[#This Row],[Rating]]*masai_school2[[#This Row],[Review Count]]+1</f>
        <v>948.09999999999991</v>
      </c>
      <c r="Q5" s="1" t="str">
        <f>IF(masai_school2[[#This Row],[Price per Person]] &lt;= 500, "Low", IF(masai_school2[[#This Row],[Price per Person]] &lt;= 1000, "Medium", "High"))</f>
        <v>Medium</v>
      </c>
    </row>
    <row r="6" spans="1:17" x14ac:dyDescent="0.3">
      <c r="A6">
        <v>4</v>
      </c>
      <c r="B6" t="s">
        <v>39</v>
      </c>
      <c r="C6">
        <v>4.4000000000000004</v>
      </c>
      <c r="D6" t="s">
        <v>45</v>
      </c>
      <c r="E6">
        <v>1500</v>
      </c>
      <c r="F6" t="s">
        <v>40</v>
      </c>
      <c r="G6" t="s">
        <v>41</v>
      </c>
      <c r="H6" t="s">
        <v>42</v>
      </c>
      <c r="I6" t="s">
        <v>43</v>
      </c>
      <c r="J6">
        <v>4.4000000000000004</v>
      </c>
      <c r="K6">
        <v>0</v>
      </c>
      <c r="L6" t="s">
        <v>18</v>
      </c>
      <c r="M6">
        <f>masai_school2[[#This Row],[Price_For_Two]]/2</f>
        <v>750</v>
      </c>
      <c r="N6" t="str">
        <f>IF(masai_school2[[#This Row],[Rating]]&gt;=4.5, "Excellent", IF(masai_school2[[#This Row],[Rating]]&gt;=4, "Good", IF(masai_school2[[#This Row],[Rating]]&gt;=3, "Average", "Below Average")))</f>
        <v>Good</v>
      </c>
      <c r="O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207</v>
      </c>
      <c r="P6" s="1">
        <f>masai_school2[[#This Row],[Rating]]*masai_school2[[#This Row],[Review Count]]+1</f>
        <v>911.80000000000007</v>
      </c>
      <c r="Q6" s="1" t="str">
        <f>IF(masai_school2[[#This Row],[Price per Person]] &lt;= 500, "Low", IF(masai_school2[[#This Row],[Price per Person]] &lt;= 1000, "Medium", "High"))</f>
        <v>Medium</v>
      </c>
    </row>
    <row r="7" spans="1:17" ht="16.8" customHeight="1" x14ac:dyDescent="0.3">
      <c r="A7">
        <v>5</v>
      </c>
      <c r="B7" t="s">
        <v>44</v>
      </c>
      <c r="C7">
        <v>4.2</v>
      </c>
      <c r="D7" t="s">
        <v>45</v>
      </c>
      <c r="E7">
        <v>1900</v>
      </c>
      <c r="F7" t="s">
        <v>46</v>
      </c>
      <c r="G7" t="s">
        <v>47</v>
      </c>
      <c r="H7" t="s">
        <v>48</v>
      </c>
      <c r="I7" t="s">
        <v>49</v>
      </c>
      <c r="J7">
        <v>4.2</v>
      </c>
      <c r="K7">
        <v>4</v>
      </c>
      <c r="L7" t="s">
        <v>50</v>
      </c>
      <c r="M7">
        <f>masai_school2[[#This Row],[Price_For_Two]]/2</f>
        <v>950</v>
      </c>
      <c r="N7" t="str">
        <f>IF(masai_school2[[#This Row],[Rating]]&gt;=4.5, "Excellent", IF(masai_school2[[#This Row],[Rating]]&gt;=4, "Good", IF(masai_school2[[#This Row],[Rating]]&gt;=3, "Average", "Below Average")))</f>
        <v>Good</v>
      </c>
      <c r="O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1272</v>
      </c>
      <c r="P7" s="1">
        <f>masai_school2[[#This Row],[Rating]]*masai_school2[[#This Row],[Review Count]]+1</f>
        <v>5343.4000000000005</v>
      </c>
      <c r="Q7" s="2" t="str">
        <f>IF(masai_school2[[#This Row],[Price per Person]] &lt;= 500, "Low", IF(masai_school2[[#This Row],[Price per Person]] &lt;= 1000, "Medium", "High"))</f>
        <v>Medium</v>
      </c>
    </row>
    <row r="8" spans="1:17" x14ac:dyDescent="0.3">
      <c r="A8">
        <v>6</v>
      </c>
      <c r="B8" t="s">
        <v>51</v>
      </c>
      <c r="C8">
        <v>0</v>
      </c>
      <c r="D8" t="s">
        <v>52</v>
      </c>
      <c r="E8">
        <v>1000</v>
      </c>
      <c r="F8" t="s">
        <v>53</v>
      </c>
      <c r="G8" t="s">
        <v>54</v>
      </c>
      <c r="H8" t="s">
        <v>55</v>
      </c>
      <c r="I8" t="s">
        <v>56</v>
      </c>
      <c r="J8">
        <v>4</v>
      </c>
      <c r="K8">
        <v>0</v>
      </c>
      <c r="L8" t="s">
        <v>57</v>
      </c>
      <c r="M8">
        <f>masai_school2[[#This Row],[Price_For_Two]]/2</f>
        <v>500</v>
      </c>
      <c r="N8" t="str">
        <f>IF(masai_school2[[#This Row],[Rating]]&gt;=4.5, "Excellent", IF(masai_school2[[#This Row],[Rating]]&gt;=4, "Good", IF(masai_school2[[#This Row],[Rating]]&gt;=3, "Average", "Below Average")))</f>
        <v>Below Average</v>
      </c>
      <c r="O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57</v>
      </c>
      <c r="P8" s="1">
        <f>masai_school2[[#This Row],[Rating]]*masai_school2[[#This Row],[Review Count]]+1</f>
        <v>1</v>
      </c>
      <c r="Q8" s="1" t="str">
        <f>IF(masai_school2[[#This Row],[Price per Person]] &lt;= 500, "Low", IF(masai_school2[[#This Row],[Price per Person]] &lt;= 1000, "Medium", "High"))</f>
        <v>Low</v>
      </c>
    </row>
    <row r="9" spans="1:17" x14ac:dyDescent="0.3">
      <c r="A9">
        <v>7</v>
      </c>
      <c r="B9" t="s">
        <v>58</v>
      </c>
      <c r="C9">
        <v>4.2</v>
      </c>
      <c r="D9" t="s">
        <v>59</v>
      </c>
      <c r="E9">
        <v>3300</v>
      </c>
      <c r="F9" t="s">
        <v>60</v>
      </c>
      <c r="G9" t="s">
        <v>61</v>
      </c>
      <c r="H9" t="s">
        <v>37</v>
      </c>
      <c r="I9" t="s">
        <v>62</v>
      </c>
      <c r="J9">
        <v>4.2</v>
      </c>
      <c r="K9">
        <v>0</v>
      </c>
      <c r="L9" t="s">
        <v>18</v>
      </c>
      <c r="M9">
        <f>masai_school2[[#This Row],[Price_For_Two]]/2</f>
        <v>1650</v>
      </c>
      <c r="N9" t="str">
        <f>IF(masai_school2[[#This Row],[Rating]]&gt;=4.5, "Excellent", IF(masai_school2[[#This Row],[Rating]]&gt;=4, "Good", IF(masai_school2[[#This Row],[Rating]]&gt;=3, "Average", "Below Average")))</f>
        <v>Good</v>
      </c>
      <c r="O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2991</v>
      </c>
      <c r="P9" s="1">
        <f>masai_school2[[#This Row],[Rating]]*masai_school2[[#This Row],[Review Count]]+1</f>
        <v>12563.2</v>
      </c>
      <c r="Q9" s="1" t="str">
        <f>IF(masai_school2[[#This Row],[Price per Person]] &lt;= 500, "Low", IF(masai_school2[[#This Row],[Price per Person]] &lt;= 1000, "Medium", "High"))</f>
        <v>High</v>
      </c>
    </row>
    <row r="10" spans="1:17" x14ac:dyDescent="0.3">
      <c r="A10">
        <v>8</v>
      </c>
      <c r="B10" t="s">
        <v>63</v>
      </c>
      <c r="C10">
        <v>4</v>
      </c>
      <c r="D10" t="s">
        <v>64</v>
      </c>
      <c r="E10">
        <v>2000</v>
      </c>
      <c r="F10" t="s">
        <v>40</v>
      </c>
      <c r="G10" t="s">
        <v>65</v>
      </c>
      <c r="H10" t="s">
        <v>66</v>
      </c>
      <c r="I10" t="s">
        <v>67</v>
      </c>
      <c r="J10">
        <v>4</v>
      </c>
      <c r="K10">
        <v>0</v>
      </c>
      <c r="L10" t="s">
        <v>68</v>
      </c>
      <c r="M10">
        <f>masai_school2[[#This Row],[Price_For_Two]]/2</f>
        <v>1000</v>
      </c>
      <c r="N10" t="str">
        <f>IF(masai_school2[[#This Row],[Rating]]&gt;=4.5, "Excellent", IF(masai_school2[[#This Row],[Rating]]&gt;=4, "Good", IF(masai_school2[[#This Row],[Rating]]&gt;=3, "Average", "Below Average")))</f>
        <v>Good</v>
      </c>
      <c r="O1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181</v>
      </c>
      <c r="P10" s="1">
        <f>masai_school2[[#This Row],[Rating]]*masai_school2[[#This Row],[Review Count]]+1</f>
        <v>725</v>
      </c>
      <c r="Q10" s="1" t="str">
        <f>IF(masai_school2[[#This Row],[Price per Person]] &lt;= 500, "Low", IF(masai_school2[[#This Row],[Price per Person]] &lt;= 1000, "Medium", "High"))</f>
        <v>Medium</v>
      </c>
    </row>
    <row r="11" spans="1:17" x14ac:dyDescent="0.3">
      <c r="A11">
        <v>9</v>
      </c>
      <c r="B11" t="s">
        <v>69</v>
      </c>
      <c r="C11">
        <v>4.2</v>
      </c>
      <c r="D11" t="s">
        <v>70</v>
      </c>
      <c r="E11">
        <v>1900</v>
      </c>
      <c r="F11" t="s">
        <v>14</v>
      </c>
      <c r="G11" t="s">
        <v>71</v>
      </c>
      <c r="H11" t="s">
        <v>72</v>
      </c>
      <c r="I11" t="s">
        <v>73</v>
      </c>
      <c r="J11">
        <v>4.2</v>
      </c>
      <c r="K11">
        <v>3.7</v>
      </c>
      <c r="L11" t="s">
        <v>74</v>
      </c>
      <c r="M11">
        <f>masai_school2[[#This Row],[Price_For_Two]]/2</f>
        <v>950</v>
      </c>
      <c r="N11" t="str">
        <f>IF(masai_school2[[#This Row],[Rating]]&gt;=4.5, "Excellent", IF(masai_school2[[#This Row],[Rating]]&gt;=4, "Good", IF(masai_school2[[#This Row],[Rating]]&gt;=3, "Average", "Below Average")))</f>
        <v>Good</v>
      </c>
      <c r="O1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3862</v>
      </c>
      <c r="P11" s="1">
        <f>masai_school2[[#This Row],[Rating]]*masai_school2[[#This Row],[Review Count]]+1</f>
        <v>16221.400000000001</v>
      </c>
      <c r="Q11" s="1" t="str">
        <f>IF(masai_school2[[#This Row],[Price per Person]] &lt;= 500, "Low", IF(masai_school2[[#This Row],[Price per Person]] &lt;= 1000, "Medium", "High"))</f>
        <v>Medium</v>
      </c>
    </row>
    <row r="12" spans="1:17" x14ac:dyDescent="0.3">
      <c r="A12">
        <v>10</v>
      </c>
      <c r="B12" t="s">
        <v>75</v>
      </c>
      <c r="C12">
        <v>4.0999999999999996</v>
      </c>
      <c r="D12" t="s">
        <v>76</v>
      </c>
      <c r="E12">
        <v>1400</v>
      </c>
      <c r="F12" t="s">
        <v>77</v>
      </c>
      <c r="G12" t="s">
        <v>78</v>
      </c>
      <c r="H12" t="s">
        <v>79</v>
      </c>
      <c r="I12" t="s">
        <v>80</v>
      </c>
      <c r="J12">
        <v>4.0999999999999996</v>
      </c>
      <c r="K12">
        <v>4</v>
      </c>
      <c r="L12" t="s">
        <v>81</v>
      </c>
      <c r="M12">
        <f>masai_school2[[#This Row],[Price_For_Two]]/2</f>
        <v>700</v>
      </c>
      <c r="N12" t="str">
        <f>IF(masai_school2[[#This Row],[Rating]]&gt;=4.5, "Excellent", IF(masai_school2[[#This Row],[Rating]]&gt;=4, "Good", IF(masai_school2[[#This Row],[Rating]]&gt;=3, "Average", "Below Average")))</f>
        <v>Good</v>
      </c>
      <c r="O1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492</v>
      </c>
      <c r="P12" s="1">
        <f>masai_school2[[#This Row],[Rating]]*masai_school2[[#This Row],[Review Count]]+1</f>
        <v>2018.1999999999998</v>
      </c>
      <c r="Q12" s="1" t="str">
        <f>IF(masai_school2[[#This Row],[Price per Person]] &lt;= 500, "Low", IF(masai_school2[[#This Row],[Price per Person]] &lt;= 1000, "Medium", "High"))</f>
        <v>Medium</v>
      </c>
    </row>
    <row r="13" spans="1:17" x14ac:dyDescent="0.3">
      <c r="A13">
        <v>11</v>
      </c>
      <c r="B13" t="s">
        <v>82</v>
      </c>
      <c r="C13">
        <v>0</v>
      </c>
      <c r="D13" t="s">
        <v>83</v>
      </c>
      <c r="E13">
        <v>200</v>
      </c>
      <c r="F13" t="s">
        <v>84</v>
      </c>
      <c r="G13" t="s">
        <v>85</v>
      </c>
      <c r="H13" t="s">
        <v>86</v>
      </c>
      <c r="I13" t="s">
        <v>18</v>
      </c>
      <c r="J13">
        <v>0</v>
      </c>
      <c r="K13">
        <v>0</v>
      </c>
      <c r="L13" t="s">
        <v>18</v>
      </c>
      <c r="M13">
        <f>masai_school2[[#This Row],[Price_For_Two]]/2</f>
        <v>100</v>
      </c>
      <c r="N13" t="str">
        <f>IF(masai_school2[[#This Row],[Rating]]&gt;=4.5, "Excellent", IF(masai_school2[[#This Row],[Rating]]&gt;=4, "Good", IF(masai_school2[[#This Row],[Rating]]&gt;=3, "Average", "Below Average")))</f>
        <v>Below Average</v>
      </c>
      <c r="O1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0</v>
      </c>
      <c r="P13" s="1">
        <f>masai_school2[[#This Row],[Rating]]*masai_school2[[#This Row],[Review Count]]+1</f>
        <v>1</v>
      </c>
      <c r="Q13" s="1" t="str">
        <f>IF(masai_school2[[#This Row],[Price per Person]] &lt;= 500, "Low", IF(masai_school2[[#This Row],[Price per Person]] &lt;= 1000, "Medium", "High"))</f>
        <v>Low</v>
      </c>
    </row>
    <row r="14" spans="1:17" x14ac:dyDescent="0.3">
      <c r="A14">
        <v>12</v>
      </c>
      <c r="B14" t="s">
        <v>87</v>
      </c>
      <c r="C14">
        <v>4.4000000000000004</v>
      </c>
      <c r="D14" t="s">
        <v>88</v>
      </c>
      <c r="E14">
        <v>1600</v>
      </c>
      <c r="F14" t="s">
        <v>53</v>
      </c>
      <c r="G14" t="s">
        <v>89</v>
      </c>
      <c r="H14" t="s">
        <v>37</v>
      </c>
      <c r="I14" t="s">
        <v>90</v>
      </c>
      <c r="J14">
        <v>4.4000000000000004</v>
      </c>
      <c r="K14">
        <v>3.6</v>
      </c>
      <c r="L14" t="s">
        <v>91</v>
      </c>
      <c r="M14">
        <f>masai_school2[[#This Row],[Price_For_Two]]/2</f>
        <v>800</v>
      </c>
      <c r="N14" t="str">
        <f>IF(masai_school2[[#This Row],[Rating]]&gt;=4.5, "Excellent", IF(masai_school2[[#This Row],[Rating]]&gt;=4, "Good", IF(masai_school2[[#This Row],[Rating]]&gt;=3, "Average", "Below Average")))</f>
        <v>Good</v>
      </c>
      <c r="O1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2356</v>
      </c>
      <c r="P14" s="1">
        <f>masai_school2[[#This Row],[Rating]]*masai_school2[[#This Row],[Review Count]]+1</f>
        <v>10367.400000000001</v>
      </c>
      <c r="Q14" s="1" t="str">
        <f>IF(masai_school2[[#This Row],[Price per Person]] &lt;= 500, "Low", IF(masai_school2[[#This Row],[Price per Person]] &lt;= 1000, "Medium", "High"))</f>
        <v>Medium</v>
      </c>
    </row>
    <row r="15" spans="1:17" x14ac:dyDescent="0.3">
      <c r="A15">
        <v>13</v>
      </c>
      <c r="B15" t="s">
        <v>92</v>
      </c>
      <c r="C15">
        <v>4.3</v>
      </c>
      <c r="D15" t="s">
        <v>93</v>
      </c>
      <c r="E15">
        <v>2600</v>
      </c>
      <c r="F15" t="s">
        <v>94</v>
      </c>
      <c r="G15" t="s">
        <v>95</v>
      </c>
      <c r="H15" t="s">
        <v>96</v>
      </c>
      <c r="I15" t="s">
        <v>97</v>
      </c>
      <c r="J15">
        <v>4.3</v>
      </c>
      <c r="K15">
        <v>4.0999999999999996</v>
      </c>
      <c r="L15" t="s">
        <v>98</v>
      </c>
      <c r="M15">
        <f>masai_school2[[#This Row],[Price_For_Two]]/2</f>
        <v>1300</v>
      </c>
      <c r="N15" t="str">
        <f>IF(masai_school2[[#This Row],[Rating]]&gt;=4.5, "Excellent", IF(masai_school2[[#This Row],[Rating]]&gt;=4, "Good", IF(masai_school2[[#This Row],[Rating]]&gt;=3, "Average", "Below Average")))</f>
        <v>Good</v>
      </c>
      <c r="O1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9676</v>
      </c>
      <c r="P15" s="1">
        <f>masai_school2[[#This Row],[Rating]]*masai_school2[[#This Row],[Review Count]]+1</f>
        <v>41607.799999999996</v>
      </c>
      <c r="Q15" s="1" t="str">
        <f>IF(masai_school2[[#This Row],[Price per Person]] &lt;= 500, "Low", IF(masai_school2[[#This Row],[Price per Person]] &lt;= 1000, "Medium", "High"))</f>
        <v>High</v>
      </c>
    </row>
    <row r="16" spans="1:17" x14ac:dyDescent="0.3">
      <c r="A16">
        <v>14</v>
      </c>
      <c r="B16" t="s">
        <v>99</v>
      </c>
      <c r="C16">
        <v>0</v>
      </c>
      <c r="D16" t="s">
        <v>100</v>
      </c>
      <c r="E16">
        <v>1000</v>
      </c>
      <c r="F16" t="s">
        <v>101</v>
      </c>
      <c r="G16" t="s">
        <v>102</v>
      </c>
      <c r="H16" t="s">
        <v>37</v>
      </c>
      <c r="I16" t="s">
        <v>103</v>
      </c>
      <c r="J16">
        <v>4.4000000000000004</v>
      </c>
      <c r="K16">
        <v>0</v>
      </c>
      <c r="L16" t="s">
        <v>18</v>
      </c>
      <c r="M16">
        <f>masai_school2[[#This Row],[Price_For_Two]]/2</f>
        <v>500</v>
      </c>
      <c r="N16" t="str">
        <f>IF(masai_school2[[#This Row],[Rating]]&gt;=4.5, "Excellent", IF(masai_school2[[#This Row],[Rating]]&gt;=4, "Good", IF(masai_school2[[#This Row],[Rating]]&gt;=3, "Average", "Below Average")))</f>
        <v>Below Average</v>
      </c>
      <c r="O1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505</v>
      </c>
      <c r="P16" s="1">
        <f>masai_school2[[#This Row],[Rating]]*masai_school2[[#This Row],[Review Count]]+1</f>
        <v>1</v>
      </c>
      <c r="Q16" s="1" t="str">
        <f>IF(masai_school2[[#This Row],[Price per Person]] &lt;= 500, "Low", IF(masai_school2[[#This Row],[Price per Person]] &lt;= 1000, "Medium", "High"))</f>
        <v>Low</v>
      </c>
    </row>
    <row r="17" spans="1:17" x14ac:dyDescent="0.3">
      <c r="A17">
        <v>15</v>
      </c>
      <c r="B17" t="s">
        <v>104</v>
      </c>
      <c r="C17">
        <v>4.2</v>
      </c>
      <c r="D17" t="s">
        <v>105</v>
      </c>
      <c r="E17">
        <v>2500</v>
      </c>
      <c r="F17" t="s">
        <v>106</v>
      </c>
      <c r="G17" t="s">
        <v>107</v>
      </c>
      <c r="H17" t="s">
        <v>108</v>
      </c>
      <c r="I17" t="s">
        <v>109</v>
      </c>
      <c r="J17">
        <v>4.2</v>
      </c>
      <c r="K17">
        <v>0</v>
      </c>
      <c r="L17" t="s">
        <v>18</v>
      </c>
      <c r="M17">
        <f>masai_school2[[#This Row],[Price_For_Two]]/2</f>
        <v>1250</v>
      </c>
      <c r="N17" t="str">
        <f>IF(masai_school2[[#This Row],[Rating]]&gt;=4.5, "Excellent", IF(masai_school2[[#This Row],[Rating]]&gt;=4, "Good", IF(masai_school2[[#This Row],[Rating]]&gt;=3, "Average", "Below Average")))</f>
        <v>Good</v>
      </c>
      <c r="O1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8503</v>
      </c>
      <c r="P17" s="1">
        <f>masai_school2[[#This Row],[Rating]]*masai_school2[[#This Row],[Review Count]]+1</f>
        <v>35713.599999999999</v>
      </c>
      <c r="Q17" s="1" t="str">
        <f>IF(masai_school2[[#This Row],[Price per Person]] &lt;= 500, "Low", IF(masai_school2[[#This Row],[Price per Person]] &lt;= 1000, "Medium", "High"))</f>
        <v>High</v>
      </c>
    </row>
    <row r="18" spans="1:17" x14ac:dyDescent="0.3">
      <c r="A18">
        <v>16</v>
      </c>
      <c r="B18" t="s">
        <v>110</v>
      </c>
      <c r="C18">
        <v>0</v>
      </c>
      <c r="D18" t="s">
        <v>111</v>
      </c>
      <c r="E18">
        <v>1500</v>
      </c>
      <c r="F18" t="s">
        <v>112</v>
      </c>
      <c r="G18" t="s">
        <v>113</v>
      </c>
      <c r="H18" t="s">
        <v>114</v>
      </c>
      <c r="I18" t="s">
        <v>115</v>
      </c>
      <c r="J18">
        <v>4.4000000000000004</v>
      </c>
      <c r="K18">
        <v>0</v>
      </c>
      <c r="L18" t="s">
        <v>18</v>
      </c>
      <c r="M18">
        <f>masai_school2[[#This Row],[Price_For_Two]]/2</f>
        <v>750</v>
      </c>
      <c r="N18" t="str">
        <f>IF(masai_school2[[#This Row],[Rating]]&gt;=4.5, "Excellent", IF(masai_school2[[#This Row],[Rating]]&gt;=4, "Good", IF(masai_school2[[#This Row],[Rating]]&gt;=3, "Average", "Below Average")))</f>
        <v>Below Average</v>
      </c>
      <c r="O1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346</v>
      </c>
      <c r="P18" s="1">
        <f>masai_school2[[#This Row],[Rating]]*masai_school2[[#This Row],[Review Count]]+1</f>
        <v>1</v>
      </c>
      <c r="Q18" s="1" t="str">
        <f>IF(masai_school2[[#This Row],[Price per Person]] &lt;= 500, "Low", IF(masai_school2[[#This Row],[Price per Person]] &lt;= 1000, "Medium", "High"))</f>
        <v>Medium</v>
      </c>
    </row>
    <row r="19" spans="1:17" x14ac:dyDescent="0.3">
      <c r="A19">
        <v>17</v>
      </c>
      <c r="B19" t="s">
        <v>116</v>
      </c>
      <c r="C19">
        <v>3.9</v>
      </c>
      <c r="D19" t="s">
        <v>117</v>
      </c>
      <c r="E19">
        <v>1500</v>
      </c>
      <c r="F19" t="s">
        <v>118</v>
      </c>
      <c r="G19" t="s">
        <v>119</v>
      </c>
      <c r="H19" t="s">
        <v>108</v>
      </c>
      <c r="I19" t="s">
        <v>120</v>
      </c>
      <c r="J19">
        <v>3.9</v>
      </c>
      <c r="K19">
        <v>0</v>
      </c>
      <c r="L19" t="s">
        <v>18</v>
      </c>
      <c r="M19">
        <f>masai_school2[[#This Row],[Price_For_Two]]/2</f>
        <v>750</v>
      </c>
      <c r="N19" t="str">
        <f>IF(masai_school2[[#This Row],[Rating]]&gt;=4.5, "Excellent", IF(masai_school2[[#This Row],[Rating]]&gt;=4, "Good", IF(masai_school2[[#This Row],[Rating]]&gt;=3, "Average", "Below Average")))</f>
        <v>Average</v>
      </c>
      <c r="O1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3773</v>
      </c>
      <c r="P19" s="1">
        <f>masai_school2[[#This Row],[Rating]]*masai_school2[[#This Row],[Review Count]]+1</f>
        <v>14715.699999999999</v>
      </c>
      <c r="Q19" s="1" t="str">
        <f>IF(masai_school2[[#This Row],[Price per Person]] &lt;= 500, "Low", IF(masai_school2[[#This Row],[Price per Person]] &lt;= 1000, "Medium", "High"))</f>
        <v>Medium</v>
      </c>
    </row>
    <row r="20" spans="1:17" x14ac:dyDescent="0.3">
      <c r="A20">
        <v>18</v>
      </c>
      <c r="B20" t="s">
        <v>121</v>
      </c>
      <c r="C20">
        <v>4.2</v>
      </c>
      <c r="D20" t="s">
        <v>122</v>
      </c>
      <c r="E20">
        <v>1800</v>
      </c>
      <c r="F20" t="s">
        <v>123</v>
      </c>
      <c r="G20" t="s">
        <v>124</v>
      </c>
      <c r="H20" t="s">
        <v>125</v>
      </c>
      <c r="I20" t="s">
        <v>126</v>
      </c>
      <c r="J20">
        <v>4.2</v>
      </c>
      <c r="K20">
        <v>0</v>
      </c>
      <c r="L20" t="s">
        <v>18</v>
      </c>
      <c r="M20">
        <f>masai_school2[[#This Row],[Price_For_Two]]/2</f>
        <v>900</v>
      </c>
      <c r="N20" t="str">
        <f>IF(masai_school2[[#This Row],[Rating]]&gt;=4.5, "Excellent", IF(masai_school2[[#This Row],[Rating]]&gt;=4, "Good", IF(masai_school2[[#This Row],[Rating]]&gt;=3, "Average", "Below Average")))</f>
        <v>Good</v>
      </c>
      <c r="O2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4494</v>
      </c>
      <c r="P20" s="1">
        <f>masai_school2[[#This Row],[Rating]]*masai_school2[[#This Row],[Review Count]]+1</f>
        <v>18875.8</v>
      </c>
      <c r="Q20" s="1" t="str">
        <f>IF(masai_school2[[#This Row],[Price per Person]] &lt;= 500, "Low", IF(masai_school2[[#This Row],[Price per Person]] &lt;= 1000, "Medium", "High"))</f>
        <v>Medium</v>
      </c>
    </row>
    <row r="21" spans="1:17" x14ac:dyDescent="0.3">
      <c r="A21">
        <v>19</v>
      </c>
      <c r="B21" t="s">
        <v>127</v>
      </c>
      <c r="C21">
        <v>4.5</v>
      </c>
      <c r="D21" t="s">
        <v>128</v>
      </c>
      <c r="E21">
        <v>2000</v>
      </c>
      <c r="F21" t="s">
        <v>94</v>
      </c>
      <c r="G21" t="s">
        <v>129</v>
      </c>
      <c r="H21" t="s">
        <v>48</v>
      </c>
      <c r="I21" t="s">
        <v>130</v>
      </c>
      <c r="J21">
        <v>4.5</v>
      </c>
      <c r="K21">
        <v>4.2</v>
      </c>
      <c r="L21" t="s">
        <v>131</v>
      </c>
      <c r="M21">
        <f>masai_school2[[#This Row],[Price_For_Two]]/2</f>
        <v>1000</v>
      </c>
      <c r="N21" t="str">
        <f>IF(masai_school2[[#This Row],[Rating]]&gt;=4.5, "Excellent", IF(masai_school2[[#This Row],[Rating]]&gt;=4, "Good", IF(masai_school2[[#This Row],[Rating]]&gt;=3, "Average", "Below Average")))</f>
        <v>Excellent</v>
      </c>
      <c r="O2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32751</v>
      </c>
      <c r="P21" s="1">
        <f>masai_school2[[#This Row],[Rating]]*masai_school2[[#This Row],[Review Count]]+1</f>
        <v>147380.5</v>
      </c>
      <c r="Q21" s="1" t="str">
        <f>IF(masai_school2[[#This Row],[Price per Person]] &lt;= 500, "Low", IF(masai_school2[[#This Row],[Price per Person]] &lt;= 1000, "Medium", "High"))</f>
        <v>Medium</v>
      </c>
    </row>
    <row r="22" spans="1:17" x14ac:dyDescent="0.3">
      <c r="A22">
        <v>20</v>
      </c>
      <c r="B22" t="s">
        <v>132</v>
      </c>
      <c r="C22">
        <v>4</v>
      </c>
      <c r="D22" t="s">
        <v>133</v>
      </c>
      <c r="E22">
        <v>4700</v>
      </c>
      <c r="F22" t="s">
        <v>134</v>
      </c>
      <c r="G22" t="s">
        <v>135</v>
      </c>
      <c r="H22" t="s">
        <v>136</v>
      </c>
      <c r="I22" t="s">
        <v>137</v>
      </c>
      <c r="J22">
        <v>4</v>
      </c>
      <c r="K22">
        <v>4.2</v>
      </c>
      <c r="L22" t="s">
        <v>138</v>
      </c>
      <c r="M22">
        <f>masai_school2[[#This Row],[Price_For_Two]]/2</f>
        <v>2350</v>
      </c>
      <c r="N22" t="str">
        <f>IF(masai_school2[[#This Row],[Rating]]&gt;=4.5, "Excellent", IF(masai_school2[[#This Row],[Rating]]&gt;=4, "Good", IF(masai_school2[[#This Row],[Rating]]&gt;=3, "Average", "Below Average")))</f>
        <v>Good</v>
      </c>
      <c r="O2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1202</v>
      </c>
      <c r="P22" s="1">
        <f>masai_school2[[#This Row],[Rating]]*masai_school2[[#This Row],[Review Count]]+1</f>
        <v>4809</v>
      </c>
      <c r="Q22" s="1" t="str">
        <f>IF(masai_school2[[#This Row],[Price per Person]] &lt;= 500, "Low", IF(masai_school2[[#This Row],[Price per Person]] &lt;= 1000, "Medium", "High"))</f>
        <v>High</v>
      </c>
    </row>
    <row r="23" spans="1:17" x14ac:dyDescent="0.3">
      <c r="A23">
        <v>21</v>
      </c>
      <c r="B23" t="s">
        <v>139</v>
      </c>
      <c r="C23">
        <v>3.9</v>
      </c>
      <c r="D23" t="s">
        <v>140</v>
      </c>
      <c r="E23">
        <v>300</v>
      </c>
      <c r="F23" t="s">
        <v>84</v>
      </c>
      <c r="G23" t="s">
        <v>141</v>
      </c>
      <c r="H23" t="s">
        <v>86</v>
      </c>
      <c r="I23" t="s">
        <v>18</v>
      </c>
      <c r="J23">
        <v>0</v>
      </c>
      <c r="K23">
        <v>0</v>
      </c>
      <c r="L23" t="s">
        <v>18</v>
      </c>
      <c r="M23">
        <f>masai_school2[[#This Row],[Price_For_Two]]/2</f>
        <v>150</v>
      </c>
      <c r="N23" t="str">
        <f>IF(masai_school2[[#This Row],[Rating]]&gt;=4.5, "Excellent", IF(masai_school2[[#This Row],[Rating]]&gt;=4, "Good", IF(masai_school2[[#This Row],[Rating]]&gt;=3, "Average", "Below Average")))</f>
        <v>Average</v>
      </c>
      <c r="O2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0</v>
      </c>
      <c r="P23" s="1">
        <f>masai_school2[[#This Row],[Rating]]*masai_school2[[#This Row],[Review Count]]+1</f>
        <v>1</v>
      </c>
      <c r="Q23" s="1" t="str">
        <f>IF(masai_school2[[#This Row],[Price per Person]] &lt;= 500, "Low", IF(masai_school2[[#This Row],[Price per Person]] &lt;= 1000, "Medium", "High"))</f>
        <v>Low</v>
      </c>
    </row>
    <row r="24" spans="1:17" x14ac:dyDescent="0.3">
      <c r="A24">
        <v>22</v>
      </c>
      <c r="B24" t="s">
        <v>142</v>
      </c>
      <c r="C24">
        <v>4.3</v>
      </c>
      <c r="D24" t="s">
        <v>143</v>
      </c>
      <c r="E24">
        <v>1800</v>
      </c>
      <c r="F24" t="s">
        <v>144</v>
      </c>
      <c r="G24" t="s">
        <v>145</v>
      </c>
      <c r="H24" t="s">
        <v>125</v>
      </c>
      <c r="I24" t="s">
        <v>146</v>
      </c>
      <c r="J24">
        <v>4.3</v>
      </c>
      <c r="K24">
        <v>4</v>
      </c>
      <c r="L24" t="s">
        <v>147</v>
      </c>
      <c r="M24">
        <f>masai_school2[[#This Row],[Price_For_Two]]/2</f>
        <v>900</v>
      </c>
      <c r="N24" t="str">
        <f>IF(masai_school2[[#This Row],[Rating]]&gt;=4.5, "Excellent", IF(masai_school2[[#This Row],[Rating]]&gt;=4, "Good", IF(masai_school2[[#This Row],[Rating]]&gt;=3, "Average", "Below Average")))</f>
        <v>Good</v>
      </c>
      <c r="O2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3605</v>
      </c>
      <c r="P24" s="1">
        <f>masai_school2[[#This Row],[Rating]]*masai_school2[[#This Row],[Review Count]]+1</f>
        <v>15502.5</v>
      </c>
      <c r="Q24" s="1" t="str">
        <f>IF(masai_school2[[#This Row],[Price per Person]] &lt;= 500, "Low", IF(masai_school2[[#This Row],[Price per Person]] &lt;= 1000, "Medium", "High"))</f>
        <v>Medium</v>
      </c>
    </row>
    <row r="25" spans="1:17" x14ac:dyDescent="0.3">
      <c r="A25">
        <v>23</v>
      </c>
      <c r="B25" t="s">
        <v>148</v>
      </c>
      <c r="C25">
        <v>4.5999999999999996</v>
      </c>
      <c r="D25" t="s">
        <v>149</v>
      </c>
      <c r="E25">
        <v>2600</v>
      </c>
      <c r="F25" t="s">
        <v>150</v>
      </c>
      <c r="G25" t="s">
        <v>151</v>
      </c>
      <c r="H25" t="s">
        <v>48</v>
      </c>
      <c r="I25" t="s">
        <v>152</v>
      </c>
      <c r="J25">
        <v>4.5999999999999996</v>
      </c>
      <c r="K25">
        <v>4.3</v>
      </c>
      <c r="L25" t="s">
        <v>153</v>
      </c>
      <c r="M25">
        <f>masai_school2[[#This Row],[Price_For_Two]]/2</f>
        <v>1300</v>
      </c>
      <c r="N25" t="str">
        <f>IF(masai_school2[[#This Row],[Rating]]&gt;=4.5, "Excellent", IF(masai_school2[[#This Row],[Rating]]&gt;=4, "Good", IF(masai_school2[[#This Row],[Rating]]&gt;=3, "Average", "Below Average")))</f>
        <v>Excellent</v>
      </c>
      <c r="O2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10973</v>
      </c>
      <c r="P25" s="1">
        <f>masai_school2[[#This Row],[Rating]]*masai_school2[[#This Row],[Review Count]]+1</f>
        <v>50476.799999999996</v>
      </c>
      <c r="Q25" s="1" t="str">
        <f>IF(masai_school2[[#This Row],[Price per Person]] &lt;= 500, "Low", IF(masai_school2[[#This Row],[Price per Person]] &lt;= 1000, "Medium", "High"))</f>
        <v>High</v>
      </c>
    </row>
    <row r="26" spans="1:17" x14ac:dyDescent="0.3">
      <c r="A26">
        <v>24</v>
      </c>
      <c r="B26" t="s">
        <v>154</v>
      </c>
      <c r="C26">
        <v>4.4000000000000004</v>
      </c>
      <c r="D26" t="s">
        <v>155</v>
      </c>
      <c r="E26">
        <v>2000</v>
      </c>
      <c r="F26" t="s">
        <v>156</v>
      </c>
      <c r="G26" t="s">
        <v>157</v>
      </c>
      <c r="H26" t="s">
        <v>30</v>
      </c>
      <c r="I26" t="s">
        <v>158</v>
      </c>
      <c r="J26">
        <v>4.4000000000000004</v>
      </c>
      <c r="K26">
        <v>4</v>
      </c>
      <c r="L26" t="s">
        <v>81</v>
      </c>
      <c r="M26">
        <f>masai_school2[[#This Row],[Price_For_Two]]/2</f>
        <v>1000</v>
      </c>
      <c r="N26" t="str">
        <f>IF(masai_school2[[#This Row],[Rating]]&gt;=4.5, "Excellent", IF(masai_school2[[#This Row],[Rating]]&gt;=4, "Good", IF(masai_school2[[#This Row],[Rating]]&gt;=3, "Average", "Below Average")))</f>
        <v>Good</v>
      </c>
      <c r="O2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4638</v>
      </c>
      <c r="P26" s="1">
        <f>masai_school2[[#This Row],[Rating]]*masai_school2[[#This Row],[Review Count]]+1</f>
        <v>20408.2</v>
      </c>
      <c r="Q26" s="1" t="str">
        <f>IF(masai_school2[[#This Row],[Price per Person]] &lt;= 500, "Low", IF(masai_school2[[#This Row],[Price per Person]] &lt;= 1000, "Medium", "High"))</f>
        <v>Medium</v>
      </c>
    </row>
    <row r="27" spans="1:17" x14ac:dyDescent="0.3">
      <c r="A27">
        <v>25</v>
      </c>
      <c r="B27" t="s">
        <v>159</v>
      </c>
      <c r="C27">
        <v>4.3</v>
      </c>
      <c r="D27" t="s">
        <v>160</v>
      </c>
      <c r="E27">
        <v>2000</v>
      </c>
      <c r="F27" t="s">
        <v>161</v>
      </c>
      <c r="G27" t="s">
        <v>162</v>
      </c>
      <c r="H27" t="s">
        <v>37</v>
      </c>
      <c r="I27" t="s">
        <v>163</v>
      </c>
      <c r="J27">
        <v>4.3</v>
      </c>
      <c r="K27">
        <v>0</v>
      </c>
      <c r="L27" t="s">
        <v>18</v>
      </c>
      <c r="M27">
        <f>masai_school2[[#This Row],[Price_For_Two]]/2</f>
        <v>1000</v>
      </c>
      <c r="N27" t="str">
        <f>IF(masai_school2[[#This Row],[Rating]]&gt;=4.5, "Excellent", IF(masai_school2[[#This Row],[Rating]]&gt;=4, "Good", IF(masai_school2[[#This Row],[Rating]]&gt;=3, "Average", "Below Average")))</f>
        <v>Good</v>
      </c>
      <c r="O2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1168</v>
      </c>
      <c r="P27" s="1">
        <f>masai_school2[[#This Row],[Rating]]*masai_school2[[#This Row],[Review Count]]+1</f>
        <v>5023.3999999999996</v>
      </c>
      <c r="Q27" s="1" t="str">
        <f>IF(masai_school2[[#This Row],[Price per Person]] &lt;= 500, "Low", IF(masai_school2[[#This Row],[Price per Person]] &lt;= 1000, "Medium", "High"))</f>
        <v>Medium</v>
      </c>
    </row>
    <row r="28" spans="1:17" x14ac:dyDescent="0.3">
      <c r="A28">
        <v>26</v>
      </c>
      <c r="B28" t="s">
        <v>164</v>
      </c>
      <c r="C28">
        <v>4.2</v>
      </c>
      <c r="D28" t="s">
        <v>165</v>
      </c>
      <c r="E28">
        <v>1500</v>
      </c>
      <c r="F28" t="s">
        <v>46</v>
      </c>
      <c r="G28" t="s">
        <v>166</v>
      </c>
      <c r="H28" t="s">
        <v>48</v>
      </c>
      <c r="I28" t="s">
        <v>167</v>
      </c>
      <c r="J28">
        <v>4.2</v>
      </c>
      <c r="K28">
        <v>0</v>
      </c>
      <c r="L28" t="s">
        <v>18</v>
      </c>
      <c r="M28">
        <f>masai_school2[[#This Row],[Price_For_Two]]/2</f>
        <v>750</v>
      </c>
      <c r="N28" t="str">
        <f>IF(masai_school2[[#This Row],[Rating]]&gt;=4.5, "Excellent", IF(masai_school2[[#This Row],[Rating]]&gt;=4, "Good", IF(masai_school2[[#This Row],[Rating]]&gt;=3, "Average", "Below Average")))</f>
        <v>Good</v>
      </c>
      <c r="O2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217</v>
      </c>
      <c r="P28" s="1">
        <f>masai_school2[[#This Row],[Rating]]*masai_school2[[#This Row],[Review Count]]+1</f>
        <v>912.40000000000009</v>
      </c>
      <c r="Q28" s="1" t="str">
        <f>IF(masai_school2[[#This Row],[Price per Person]] &lt;= 500, "Low", IF(masai_school2[[#This Row],[Price per Person]] &lt;= 1000, "Medium", "High"))</f>
        <v>Medium</v>
      </c>
    </row>
    <row r="29" spans="1:17" x14ac:dyDescent="0.3">
      <c r="A29">
        <v>27</v>
      </c>
      <c r="B29" t="s">
        <v>168</v>
      </c>
      <c r="C29">
        <v>4.5999999999999996</v>
      </c>
      <c r="D29" t="s">
        <v>169</v>
      </c>
      <c r="E29">
        <v>2000</v>
      </c>
      <c r="F29" t="s">
        <v>150</v>
      </c>
      <c r="G29" t="s">
        <v>170</v>
      </c>
      <c r="H29" t="s">
        <v>48</v>
      </c>
      <c r="I29" t="s">
        <v>171</v>
      </c>
      <c r="J29">
        <v>4.5999999999999996</v>
      </c>
      <c r="K29">
        <v>4.2</v>
      </c>
      <c r="L29" t="s">
        <v>172</v>
      </c>
      <c r="M29">
        <f>masai_school2[[#This Row],[Price_For_Two]]/2</f>
        <v>1000</v>
      </c>
      <c r="N29" t="str">
        <f>IF(masai_school2[[#This Row],[Rating]]&gt;=4.5, "Excellent", IF(masai_school2[[#This Row],[Rating]]&gt;=4, "Good", IF(masai_school2[[#This Row],[Rating]]&gt;=3, "Average", "Below Average")))</f>
        <v>Excellent</v>
      </c>
      <c r="O2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65200</v>
      </c>
      <c r="P29" s="1">
        <f>masai_school2[[#This Row],[Rating]]*masai_school2[[#This Row],[Review Count]]+1</f>
        <v>299921</v>
      </c>
      <c r="Q29" s="1" t="str">
        <f>IF(masai_school2[[#This Row],[Price per Person]] &lt;= 500, "Low", IF(masai_school2[[#This Row],[Price per Person]] &lt;= 1000, "Medium", "High"))</f>
        <v>Medium</v>
      </c>
    </row>
    <row r="30" spans="1:17" x14ac:dyDescent="0.3">
      <c r="A30">
        <v>28</v>
      </c>
      <c r="B30" t="s">
        <v>173</v>
      </c>
      <c r="C30">
        <v>4.0999999999999996</v>
      </c>
      <c r="D30" t="s">
        <v>76</v>
      </c>
      <c r="E30">
        <v>1200</v>
      </c>
      <c r="F30" t="s">
        <v>174</v>
      </c>
      <c r="G30" t="s">
        <v>175</v>
      </c>
      <c r="H30" t="s">
        <v>79</v>
      </c>
      <c r="I30" t="s">
        <v>176</v>
      </c>
      <c r="J30">
        <v>4.0999999999999996</v>
      </c>
      <c r="K30">
        <v>0</v>
      </c>
      <c r="L30" t="s">
        <v>18</v>
      </c>
      <c r="M30">
        <f>masai_school2[[#This Row],[Price_For_Two]]/2</f>
        <v>600</v>
      </c>
      <c r="N30" t="str">
        <f>IF(masai_school2[[#This Row],[Rating]]&gt;=4.5, "Excellent", IF(masai_school2[[#This Row],[Rating]]&gt;=4, "Good", IF(masai_school2[[#This Row],[Rating]]&gt;=3, "Average", "Below Average")))</f>
        <v>Good</v>
      </c>
      <c r="O3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56</v>
      </c>
      <c r="P30" s="1">
        <f>masai_school2[[#This Row],[Rating]]*masai_school2[[#This Row],[Review Count]]+1</f>
        <v>230.59999999999997</v>
      </c>
      <c r="Q30" s="1" t="str">
        <f>IF(masai_school2[[#This Row],[Price per Person]] &lt;= 500, "Low", IF(masai_school2[[#This Row],[Price per Person]] &lt;= 1000, "Medium", "High"))</f>
        <v>Medium</v>
      </c>
    </row>
    <row r="31" spans="1:17" x14ac:dyDescent="0.3">
      <c r="A31">
        <v>29</v>
      </c>
      <c r="B31" t="s">
        <v>177</v>
      </c>
      <c r="C31">
        <v>4.4000000000000004</v>
      </c>
      <c r="D31" t="s">
        <v>178</v>
      </c>
      <c r="E31">
        <v>2000</v>
      </c>
      <c r="F31" t="s">
        <v>179</v>
      </c>
      <c r="G31" t="s">
        <v>180</v>
      </c>
      <c r="H31" t="s">
        <v>181</v>
      </c>
      <c r="I31" t="s">
        <v>182</v>
      </c>
      <c r="J31">
        <v>4.4000000000000004</v>
      </c>
      <c r="K31">
        <v>0</v>
      </c>
      <c r="L31" t="s">
        <v>18</v>
      </c>
      <c r="M31">
        <f>masai_school2[[#This Row],[Price_For_Two]]/2</f>
        <v>1000</v>
      </c>
      <c r="N31" t="str">
        <f>IF(masai_school2[[#This Row],[Rating]]&gt;=4.5, "Excellent", IF(masai_school2[[#This Row],[Rating]]&gt;=4, "Good", IF(masai_school2[[#This Row],[Rating]]&gt;=3, "Average", "Below Average")))</f>
        <v>Good</v>
      </c>
      <c r="O3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2136</v>
      </c>
      <c r="P31" s="1">
        <f>masai_school2[[#This Row],[Rating]]*masai_school2[[#This Row],[Review Count]]+1</f>
        <v>9399.4000000000015</v>
      </c>
      <c r="Q31" s="1" t="str">
        <f>IF(masai_school2[[#This Row],[Price per Person]] &lt;= 500, "Low", IF(masai_school2[[#This Row],[Price per Person]] &lt;= 1000, "Medium", "High"))</f>
        <v>Medium</v>
      </c>
    </row>
    <row r="32" spans="1:17" x14ac:dyDescent="0.3">
      <c r="A32">
        <v>30</v>
      </c>
      <c r="B32" t="s">
        <v>183</v>
      </c>
      <c r="C32">
        <v>4.0999999999999996</v>
      </c>
      <c r="D32" t="s">
        <v>184</v>
      </c>
      <c r="E32">
        <v>2000</v>
      </c>
      <c r="F32" t="s">
        <v>185</v>
      </c>
      <c r="G32" t="s">
        <v>186</v>
      </c>
      <c r="H32" t="s">
        <v>37</v>
      </c>
      <c r="I32" t="s">
        <v>187</v>
      </c>
      <c r="J32">
        <v>4.0999999999999996</v>
      </c>
      <c r="K32">
        <v>2.7</v>
      </c>
      <c r="L32" t="s">
        <v>188</v>
      </c>
      <c r="M32">
        <f>masai_school2[[#This Row],[Price_For_Two]]/2</f>
        <v>1000</v>
      </c>
      <c r="N32" t="str">
        <f>IF(masai_school2[[#This Row],[Rating]]&gt;=4.5, "Excellent", IF(masai_school2[[#This Row],[Rating]]&gt;=4, "Good", IF(masai_school2[[#This Row],[Rating]]&gt;=3, "Average", "Below Average")))</f>
        <v>Good</v>
      </c>
      <c r="O3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3638</v>
      </c>
      <c r="P32" s="1">
        <f>masai_school2[[#This Row],[Rating]]*masai_school2[[#This Row],[Review Count]]+1</f>
        <v>14916.8</v>
      </c>
      <c r="Q32" s="1" t="str">
        <f>IF(masai_school2[[#This Row],[Price per Person]] &lt;= 500, "Low", IF(masai_school2[[#This Row],[Price per Person]] &lt;= 1000, "Medium", "High"))</f>
        <v>Medium</v>
      </c>
    </row>
    <row r="33" spans="1:17" x14ac:dyDescent="0.3">
      <c r="A33">
        <v>31</v>
      </c>
      <c r="B33" t="s">
        <v>189</v>
      </c>
      <c r="C33">
        <v>0</v>
      </c>
      <c r="D33" t="s">
        <v>190</v>
      </c>
      <c r="E33">
        <v>2000</v>
      </c>
      <c r="F33" t="s">
        <v>101</v>
      </c>
      <c r="G33" t="s">
        <v>191</v>
      </c>
      <c r="H33" t="s">
        <v>192</v>
      </c>
      <c r="I33" t="s">
        <v>193</v>
      </c>
      <c r="J33">
        <v>0</v>
      </c>
      <c r="K33">
        <v>0</v>
      </c>
      <c r="L33" t="s">
        <v>18</v>
      </c>
      <c r="M33">
        <f>masai_school2[[#This Row],[Price_For_Two]]/2</f>
        <v>1000</v>
      </c>
      <c r="N33" t="str">
        <f>IF(masai_school2[[#This Row],[Rating]]&gt;=4.5, "Excellent", IF(masai_school2[[#This Row],[Rating]]&gt;=4, "Good", IF(masai_school2[[#This Row],[Rating]]&gt;=3, "Average", "Below Average")))</f>
        <v>Below Average</v>
      </c>
      <c r="O3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143</v>
      </c>
      <c r="P33" s="1">
        <f>masai_school2[[#This Row],[Rating]]*masai_school2[[#This Row],[Review Count]]+1</f>
        <v>1</v>
      </c>
      <c r="Q33" s="1" t="str">
        <f>IF(masai_school2[[#This Row],[Price per Person]] &lt;= 500, "Low", IF(masai_school2[[#This Row],[Price per Person]] &lt;= 1000, "Medium", "High"))</f>
        <v>Medium</v>
      </c>
    </row>
    <row r="34" spans="1:17" x14ac:dyDescent="0.3">
      <c r="A34">
        <v>32</v>
      </c>
      <c r="B34" t="s">
        <v>194</v>
      </c>
      <c r="C34">
        <v>3.9</v>
      </c>
      <c r="D34" t="s">
        <v>195</v>
      </c>
      <c r="E34">
        <v>1800</v>
      </c>
      <c r="F34" t="s">
        <v>101</v>
      </c>
      <c r="G34" t="s">
        <v>196</v>
      </c>
      <c r="H34" t="s">
        <v>197</v>
      </c>
      <c r="I34" t="s">
        <v>198</v>
      </c>
      <c r="J34">
        <v>3.9</v>
      </c>
      <c r="K34">
        <v>0</v>
      </c>
      <c r="L34" t="s">
        <v>18</v>
      </c>
      <c r="M34">
        <f>masai_school2[[#This Row],[Price_For_Two]]/2</f>
        <v>900</v>
      </c>
      <c r="N34" t="str">
        <f>IF(masai_school2[[#This Row],[Rating]]&gt;=4.5, "Excellent", IF(masai_school2[[#This Row],[Rating]]&gt;=4, "Good", IF(masai_school2[[#This Row],[Rating]]&gt;=3, "Average", "Below Average")))</f>
        <v>Average</v>
      </c>
      <c r="O3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128</v>
      </c>
      <c r="P34" s="1">
        <f>masai_school2[[#This Row],[Rating]]*masai_school2[[#This Row],[Review Count]]+1</f>
        <v>500.2</v>
      </c>
      <c r="Q34" s="1" t="str">
        <f>IF(masai_school2[[#This Row],[Price per Person]] &lt;= 500, "Low", IF(masai_school2[[#This Row],[Price per Person]] &lt;= 1000, "Medium", "High"))</f>
        <v>Medium</v>
      </c>
    </row>
    <row r="35" spans="1:17" x14ac:dyDescent="0.3">
      <c r="A35">
        <v>33</v>
      </c>
      <c r="B35" t="s">
        <v>199</v>
      </c>
      <c r="C35">
        <v>4.0999999999999996</v>
      </c>
      <c r="D35" t="s">
        <v>200</v>
      </c>
      <c r="E35">
        <v>1700</v>
      </c>
      <c r="F35" t="s">
        <v>201</v>
      </c>
      <c r="G35" t="s">
        <v>202</v>
      </c>
      <c r="H35" t="s">
        <v>108</v>
      </c>
      <c r="I35" t="s">
        <v>203</v>
      </c>
      <c r="J35">
        <v>4.0999999999999996</v>
      </c>
      <c r="K35">
        <v>4</v>
      </c>
      <c r="L35" t="s">
        <v>204</v>
      </c>
      <c r="M35">
        <f>masai_school2[[#This Row],[Price_For_Two]]/2</f>
        <v>850</v>
      </c>
      <c r="N35" t="str">
        <f>IF(masai_school2[[#This Row],[Rating]]&gt;=4.5, "Excellent", IF(masai_school2[[#This Row],[Rating]]&gt;=4, "Good", IF(masai_school2[[#This Row],[Rating]]&gt;=3, "Average", "Below Average")))</f>
        <v>Good</v>
      </c>
      <c r="O3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4319</v>
      </c>
      <c r="P35" s="1">
        <f>masai_school2[[#This Row],[Rating]]*masai_school2[[#This Row],[Review Count]]+1</f>
        <v>17708.899999999998</v>
      </c>
      <c r="Q35" s="1" t="str">
        <f>IF(masai_school2[[#This Row],[Price per Person]] &lt;= 500, "Low", IF(masai_school2[[#This Row],[Price per Person]] &lt;= 1000, "Medium", "High"))</f>
        <v>Medium</v>
      </c>
    </row>
    <row r="36" spans="1:17" x14ac:dyDescent="0.3">
      <c r="A36">
        <v>34</v>
      </c>
      <c r="B36" t="s">
        <v>205</v>
      </c>
      <c r="C36">
        <v>4.5</v>
      </c>
      <c r="D36" t="s">
        <v>206</v>
      </c>
      <c r="E36">
        <v>1500</v>
      </c>
      <c r="F36" t="s">
        <v>207</v>
      </c>
      <c r="G36" t="s">
        <v>208</v>
      </c>
      <c r="H36" t="s">
        <v>37</v>
      </c>
      <c r="I36" t="s">
        <v>209</v>
      </c>
      <c r="J36">
        <v>4.5</v>
      </c>
      <c r="K36">
        <v>4</v>
      </c>
      <c r="L36" t="s">
        <v>204</v>
      </c>
      <c r="M36">
        <f>masai_school2[[#This Row],[Price_For_Two]]/2</f>
        <v>750</v>
      </c>
      <c r="N36" t="str">
        <f>IF(masai_school2[[#This Row],[Rating]]&gt;=4.5, "Excellent", IF(masai_school2[[#This Row],[Rating]]&gt;=4, "Good", IF(masai_school2[[#This Row],[Rating]]&gt;=3, "Average", "Below Average")))</f>
        <v>Excellent</v>
      </c>
      <c r="O3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566</v>
      </c>
      <c r="P36" s="1">
        <f>masai_school2[[#This Row],[Rating]]*masai_school2[[#This Row],[Review Count]]+1</f>
        <v>2548</v>
      </c>
      <c r="Q36" s="1" t="str">
        <f>IF(masai_school2[[#This Row],[Price per Person]] &lt;= 500, "Low", IF(masai_school2[[#This Row],[Price per Person]] &lt;= 1000, "Medium", "High"))</f>
        <v>Medium</v>
      </c>
    </row>
    <row r="37" spans="1:17" x14ac:dyDescent="0.3">
      <c r="A37">
        <v>35</v>
      </c>
      <c r="B37" t="s">
        <v>210</v>
      </c>
      <c r="C37">
        <v>4.4000000000000004</v>
      </c>
      <c r="D37" t="s">
        <v>211</v>
      </c>
      <c r="E37">
        <v>1500</v>
      </c>
      <c r="F37" t="s">
        <v>212</v>
      </c>
      <c r="G37" t="s">
        <v>213</v>
      </c>
      <c r="H37" t="s">
        <v>37</v>
      </c>
      <c r="I37" t="s">
        <v>214</v>
      </c>
      <c r="J37">
        <v>4.4000000000000004</v>
      </c>
      <c r="K37">
        <v>0</v>
      </c>
      <c r="L37" t="s">
        <v>18</v>
      </c>
      <c r="M37">
        <f>masai_school2[[#This Row],[Price_For_Two]]/2</f>
        <v>750</v>
      </c>
      <c r="N37" t="str">
        <f>IF(masai_school2[[#This Row],[Rating]]&gt;=4.5, "Excellent", IF(masai_school2[[#This Row],[Rating]]&gt;=4, "Good", IF(masai_school2[[#This Row],[Rating]]&gt;=3, "Average", "Below Average")))</f>
        <v>Good</v>
      </c>
      <c r="O3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5059</v>
      </c>
      <c r="P37" s="1">
        <f>masai_school2[[#This Row],[Rating]]*masai_school2[[#This Row],[Review Count]]+1</f>
        <v>22260.600000000002</v>
      </c>
      <c r="Q37" s="1" t="str">
        <f>IF(masai_school2[[#This Row],[Price per Person]] &lt;= 500, "Low", IF(masai_school2[[#This Row],[Price per Person]] &lt;= 1000, "Medium", "High"))</f>
        <v>Medium</v>
      </c>
    </row>
    <row r="38" spans="1:17" x14ac:dyDescent="0.3">
      <c r="A38">
        <v>36</v>
      </c>
      <c r="B38" t="s">
        <v>215</v>
      </c>
      <c r="C38">
        <v>0</v>
      </c>
      <c r="D38" t="s">
        <v>216</v>
      </c>
      <c r="E38">
        <v>1000</v>
      </c>
      <c r="F38" t="s">
        <v>53</v>
      </c>
      <c r="G38" t="s">
        <v>217</v>
      </c>
      <c r="H38" t="s">
        <v>218</v>
      </c>
      <c r="I38" t="s">
        <v>219</v>
      </c>
      <c r="J38">
        <v>4.5</v>
      </c>
      <c r="K38">
        <v>0</v>
      </c>
      <c r="L38" t="s">
        <v>220</v>
      </c>
      <c r="M38">
        <f>masai_school2[[#This Row],[Price_For_Two]]/2</f>
        <v>500</v>
      </c>
      <c r="N38" t="str">
        <f>IF(masai_school2[[#This Row],[Rating]]&gt;=4.5, "Excellent", IF(masai_school2[[#This Row],[Rating]]&gt;=4, "Good", IF(masai_school2[[#This Row],[Rating]]&gt;=3, "Average", "Below Average")))</f>
        <v>Below Average</v>
      </c>
      <c r="O3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151</v>
      </c>
      <c r="P38" s="1">
        <f>masai_school2[[#This Row],[Rating]]*masai_school2[[#This Row],[Review Count]]+1</f>
        <v>1</v>
      </c>
      <c r="Q38" s="1" t="str">
        <f>IF(masai_school2[[#This Row],[Price per Person]] &lt;= 500, "Low", IF(masai_school2[[#This Row],[Price per Person]] &lt;= 1000, "Medium", "High"))</f>
        <v>Low</v>
      </c>
    </row>
    <row r="39" spans="1:17" x14ac:dyDescent="0.3">
      <c r="A39">
        <v>37</v>
      </c>
      <c r="B39" t="s">
        <v>221</v>
      </c>
      <c r="C39">
        <v>3.9</v>
      </c>
      <c r="D39" t="s">
        <v>222</v>
      </c>
      <c r="E39">
        <v>1500</v>
      </c>
      <c r="F39" t="s">
        <v>53</v>
      </c>
      <c r="G39" t="s">
        <v>223</v>
      </c>
      <c r="H39" t="s">
        <v>48</v>
      </c>
      <c r="I39" t="s">
        <v>224</v>
      </c>
      <c r="J39">
        <v>3.9</v>
      </c>
      <c r="K39">
        <v>0</v>
      </c>
      <c r="L39" t="s">
        <v>18</v>
      </c>
      <c r="M39">
        <f>masai_school2[[#This Row],[Price_For_Two]]/2</f>
        <v>750</v>
      </c>
      <c r="N39" t="str">
        <f>IF(masai_school2[[#This Row],[Rating]]&gt;=4.5, "Excellent", IF(masai_school2[[#This Row],[Rating]]&gt;=4, "Good", IF(masai_school2[[#This Row],[Rating]]&gt;=3, "Average", "Below Average")))</f>
        <v>Average</v>
      </c>
      <c r="O3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3964</v>
      </c>
      <c r="P39" s="1">
        <f>masai_school2[[#This Row],[Rating]]*masai_school2[[#This Row],[Review Count]]+1</f>
        <v>15460.6</v>
      </c>
      <c r="Q39" s="1" t="str">
        <f>IF(masai_school2[[#This Row],[Price per Person]] &lt;= 500, "Low", IF(masai_school2[[#This Row],[Price per Person]] &lt;= 1000, "Medium", "High"))</f>
        <v>Medium</v>
      </c>
    </row>
    <row r="40" spans="1:17" x14ac:dyDescent="0.3">
      <c r="A40">
        <v>38</v>
      </c>
      <c r="B40" t="s">
        <v>225</v>
      </c>
      <c r="C40">
        <v>4.5</v>
      </c>
      <c r="D40" t="s">
        <v>226</v>
      </c>
      <c r="E40">
        <v>750</v>
      </c>
      <c r="F40" t="s">
        <v>174</v>
      </c>
      <c r="G40" t="s">
        <v>227</v>
      </c>
      <c r="H40" t="s">
        <v>37</v>
      </c>
      <c r="I40" t="s">
        <v>228</v>
      </c>
      <c r="J40">
        <v>4.5</v>
      </c>
      <c r="K40">
        <v>0</v>
      </c>
      <c r="L40" t="s">
        <v>18</v>
      </c>
      <c r="M40">
        <f>masai_school2[[#This Row],[Price_For_Two]]/2</f>
        <v>375</v>
      </c>
      <c r="N40" t="str">
        <f>IF(masai_school2[[#This Row],[Rating]]&gt;=4.5, "Excellent", IF(masai_school2[[#This Row],[Rating]]&gt;=4, "Good", IF(masai_school2[[#This Row],[Rating]]&gt;=3, "Average", "Below Average")))</f>
        <v>Excellent</v>
      </c>
      <c r="O4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291</v>
      </c>
      <c r="P40" s="1">
        <f>masai_school2[[#This Row],[Rating]]*masai_school2[[#This Row],[Review Count]]+1</f>
        <v>1310.5</v>
      </c>
      <c r="Q40" s="1" t="str">
        <f>IF(masai_school2[[#This Row],[Price per Person]] &lt;= 500, "Low", IF(masai_school2[[#This Row],[Price per Person]] &lt;= 1000, "Medium", "High"))</f>
        <v>Low</v>
      </c>
    </row>
    <row r="41" spans="1:17" x14ac:dyDescent="0.3">
      <c r="A41">
        <v>39</v>
      </c>
      <c r="B41" t="s">
        <v>229</v>
      </c>
      <c r="C41">
        <v>4.5</v>
      </c>
      <c r="D41" t="s">
        <v>230</v>
      </c>
      <c r="E41">
        <v>1800</v>
      </c>
      <c r="F41" t="s">
        <v>201</v>
      </c>
      <c r="G41" t="s">
        <v>231</v>
      </c>
      <c r="H41" t="s">
        <v>48</v>
      </c>
      <c r="I41" t="s">
        <v>232</v>
      </c>
      <c r="J41">
        <v>4.5</v>
      </c>
      <c r="K41">
        <v>4.5999999999999996</v>
      </c>
      <c r="L41" t="s">
        <v>233</v>
      </c>
      <c r="M41">
        <f>masai_school2[[#This Row],[Price_For_Two]]/2</f>
        <v>900</v>
      </c>
      <c r="N41" t="str">
        <f>IF(masai_school2[[#This Row],[Rating]]&gt;=4.5, "Excellent", IF(masai_school2[[#This Row],[Rating]]&gt;=4, "Good", IF(masai_school2[[#This Row],[Rating]]&gt;=3, "Average", "Below Average")))</f>
        <v>Excellent</v>
      </c>
      <c r="O4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15216</v>
      </c>
      <c r="P41" s="1">
        <f>masai_school2[[#This Row],[Rating]]*masai_school2[[#This Row],[Review Count]]+1</f>
        <v>68473</v>
      </c>
      <c r="Q41" s="1" t="str">
        <f>IF(masai_school2[[#This Row],[Price per Person]] &lt;= 500, "Low", IF(masai_school2[[#This Row],[Price per Person]] &lt;= 1000, "Medium", "High"))</f>
        <v>Medium</v>
      </c>
    </row>
    <row r="42" spans="1:17" x14ac:dyDescent="0.3">
      <c r="A42">
        <v>40</v>
      </c>
      <c r="B42" t="s">
        <v>234</v>
      </c>
      <c r="C42">
        <v>4</v>
      </c>
      <c r="D42" t="s">
        <v>235</v>
      </c>
      <c r="E42">
        <v>2500</v>
      </c>
      <c r="F42" t="s">
        <v>53</v>
      </c>
      <c r="G42" t="s">
        <v>236</v>
      </c>
      <c r="H42" t="s">
        <v>237</v>
      </c>
      <c r="I42" t="s">
        <v>238</v>
      </c>
      <c r="J42">
        <v>4</v>
      </c>
      <c r="K42">
        <v>0</v>
      </c>
      <c r="L42" t="s">
        <v>18</v>
      </c>
      <c r="M42">
        <f>masai_school2[[#This Row],[Price_For_Two]]/2</f>
        <v>1250</v>
      </c>
      <c r="N42" t="str">
        <f>IF(masai_school2[[#This Row],[Rating]]&gt;=4.5, "Excellent", IF(masai_school2[[#This Row],[Rating]]&gt;=4, "Good", IF(masai_school2[[#This Row],[Rating]]&gt;=3, "Average", "Below Average")))</f>
        <v>Good</v>
      </c>
      <c r="O4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95</v>
      </c>
      <c r="P42" s="1">
        <f>masai_school2[[#This Row],[Rating]]*masai_school2[[#This Row],[Review Count]]+1</f>
        <v>381</v>
      </c>
      <c r="Q42" s="1" t="str">
        <f>IF(masai_school2[[#This Row],[Price per Person]] &lt;= 500, "Low", IF(masai_school2[[#This Row],[Price per Person]] &lt;= 1000, "Medium", "High"))</f>
        <v>High</v>
      </c>
    </row>
    <row r="43" spans="1:17" x14ac:dyDescent="0.3">
      <c r="A43">
        <v>41</v>
      </c>
      <c r="B43" t="s">
        <v>239</v>
      </c>
      <c r="C43">
        <v>4.3</v>
      </c>
      <c r="D43" t="s">
        <v>240</v>
      </c>
      <c r="E43">
        <v>2200</v>
      </c>
      <c r="F43" t="s">
        <v>207</v>
      </c>
      <c r="G43" t="s">
        <v>241</v>
      </c>
      <c r="H43" t="s">
        <v>242</v>
      </c>
      <c r="I43" t="s">
        <v>243</v>
      </c>
      <c r="J43">
        <v>4.3</v>
      </c>
      <c r="K43">
        <v>4.2</v>
      </c>
      <c r="L43" t="s">
        <v>244</v>
      </c>
      <c r="M43">
        <f>masai_school2[[#This Row],[Price_For_Two]]/2</f>
        <v>1100</v>
      </c>
      <c r="N43" t="str">
        <f>IF(masai_school2[[#This Row],[Rating]]&gt;=4.5, "Excellent", IF(masai_school2[[#This Row],[Rating]]&gt;=4, "Good", IF(masai_school2[[#This Row],[Rating]]&gt;=3, "Average", "Below Average")))</f>
        <v>Good</v>
      </c>
      <c r="O4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21286</v>
      </c>
      <c r="P43" s="1">
        <f>masai_school2[[#This Row],[Rating]]*masai_school2[[#This Row],[Review Count]]+1</f>
        <v>91530.8</v>
      </c>
      <c r="Q43" s="1" t="str">
        <f>IF(masai_school2[[#This Row],[Price per Person]] &lt;= 500, "Low", IF(masai_school2[[#This Row],[Price per Person]] &lt;= 1000, "Medium", "High"))</f>
        <v>High</v>
      </c>
    </row>
    <row r="44" spans="1:17" x14ac:dyDescent="0.3">
      <c r="A44">
        <v>42</v>
      </c>
      <c r="B44" t="s">
        <v>245</v>
      </c>
      <c r="C44">
        <v>4.2</v>
      </c>
      <c r="D44" t="s">
        <v>246</v>
      </c>
      <c r="E44">
        <v>950</v>
      </c>
      <c r="F44" t="s">
        <v>247</v>
      </c>
      <c r="G44" t="s">
        <v>248</v>
      </c>
      <c r="H44" t="s">
        <v>48</v>
      </c>
      <c r="I44" t="s">
        <v>249</v>
      </c>
      <c r="J44">
        <v>4.2</v>
      </c>
      <c r="K44">
        <v>4</v>
      </c>
      <c r="L44" t="s">
        <v>250</v>
      </c>
      <c r="M44">
        <f>masai_school2[[#This Row],[Price_For_Two]]/2</f>
        <v>475</v>
      </c>
      <c r="N44" t="str">
        <f>IF(masai_school2[[#This Row],[Rating]]&gt;=4.5, "Excellent", IF(masai_school2[[#This Row],[Rating]]&gt;=4, "Good", IF(masai_school2[[#This Row],[Rating]]&gt;=3, "Average", "Below Average")))</f>
        <v>Good</v>
      </c>
      <c r="O4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6605</v>
      </c>
      <c r="P44" s="1">
        <f>masai_school2[[#This Row],[Rating]]*masai_school2[[#This Row],[Review Count]]+1</f>
        <v>27742</v>
      </c>
      <c r="Q44" s="1" t="str">
        <f>IF(masai_school2[[#This Row],[Price per Person]] &lt;= 500, "Low", IF(masai_school2[[#This Row],[Price per Person]] &lt;= 1000, "Medium", "High"))</f>
        <v>Low</v>
      </c>
    </row>
    <row r="45" spans="1:17" x14ac:dyDescent="0.3">
      <c r="A45">
        <v>43</v>
      </c>
      <c r="B45" t="s">
        <v>251</v>
      </c>
      <c r="C45">
        <v>4.2</v>
      </c>
      <c r="D45" t="s">
        <v>252</v>
      </c>
      <c r="E45">
        <v>3100</v>
      </c>
      <c r="F45" t="s">
        <v>253</v>
      </c>
      <c r="G45" t="s">
        <v>254</v>
      </c>
      <c r="H45" t="s">
        <v>255</v>
      </c>
      <c r="I45" t="s">
        <v>256</v>
      </c>
      <c r="J45">
        <v>4.2</v>
      </c>
      <c r="K45">
        <v>0</v>
      </c>
      <c r="L45" t="s">
        <v>18</v>
      </c>
      <c r="M45">
        <f>masai_school2[[#This Row],[Price_For_Two]]/2</f>
        <v>1550</v>
      </c>
      <c r="N45" t="str">
        <f>IF(masai_school2[[#This Row],[Rating]]&gt;=4.5, "Excellent", IF(masai_school2[[#This Row],[Rating]]&gt;=4, "Good", IF(masai_school2[[#This Row],[Rating]]&gt;=3, "Average", "Below Average")))</f>
        <v>Good</v>
      </c>
      <c r="O4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244</v>
      </c>
      <c r="P45" s="1">
        <f>masai_school2[[#This Row],[Rating]]*masai_school2[[#This Row],[Review Count]]+1</f>
        <v>1025.8</v>
      </c>
      <c r="Q45" s="1" t="str">
        <f>IF(masai_school2[[#This Row],[Price per Person]] &lt;= 500, "Low", IF(masai_school2[[#This Row],[Price per Person]] &lt;= 1000, "Medium", "High"))</f>
        <v>High</v>
      </c>
    </row>
    <row r="46" spans="1:17" x14ac:dyDescent="0.3">
      <c r="A46">
        <v>44</v>
      </c>
      <c r="B46" t="s">
        <v>257</v>
      </c>
      <c r="C46">
        <v>4.5</v>
      </c>
      <c r="D46" t="s">
        <v>258</v>
      </c>
      <c r="E46">
        <v>1500</v>
      </c>
      <c r="F46" t="s">
        <v>259</v>
      </c>
      <c r="G46" t="s">
        <v>260</v>
      </c>
      <c r="H46" t="s">
        <v>261</v>
      </c>
      <c r="I46" t="s">
        <v>262</v>
      </c>
      <c r="J46">
        <v>4.5</v>
      </c>
      <c r="K46">
        <v>0</v>
      </c>
      <c r="L46" t="s">
        <v>18</v>
      </c>
      <c r="M46">
        <f>masai_school2[[#This Row],[Price_For_Two]]/2</f>
        <v>750</v>
      </c>
      <c r="N46" t="str">
        <f>IF(masai_school2[[#This Row],[Rating]]&gt;=4.5, "Excellent", IF(masai_school2[[#This Row],[Rating]]&gt;=4, "Good", IF(masai_school2[[#This Row],[Rating]]&gt;=3, "Average", "Below Average")))</f>
        <v>Excellent</v>
      </c>
      <c r="O4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137</v>
      </c>
      <c r="P46" s="1">
        <f>masai_school2[[#This Row],[Rating]]*masai_school2[[#This Row],[Review Count]]+1</f>
        <v>617.5</v>
      </c>
      <c r="Q46" s="1" t="str">
        <f>IF(masai_school2[[#This Row],[Price per Person]] &lt;= 500, "Low", IF(masai_school2[[#This Row],[Price per Person]] &lt;= 1000, "Medium", "High"))</f>
        <v>Medium</v>
      </c>
    </row>
    <row r="47" spans="1:17" x14ac:dyDescent="0.3">
      <c r="A47">
        <v>45</v>
      </c>
      <c r="B47" t="s">
        <v>263</v>
      </c>
      <c r="C47">
        <v>4.3</v>
      </c>
      <c r="D47" t="s">
        <v>264</v>
      </c>
      <c r="E47">
        <v>2500</v>
      </c>
      <c r="F47" t="s">
        <v>265</v>
      </c>
      <c r="G47" t="s">
        <v>266</v>
      </c>
      <c r="H47" t="s">
        <v>37</v>
      </c>
      <c r="I47" t="s">
        <v>267</v>
      </c>
      <c r="J47">
        <v>4.3</v>
      </c>
      <c r="K47">
        <v>4</v>
      </c>
      <c r="L47" t="s">
        <v>25</v>
      </c>
      <c r="M47">
        <f>masai_school2[[#This Row],[Price_For_Two]]/2</f>
        <v>1250</v>
      </c>
      <c r="N47" t="str">
        <f>IF(masai_school2[[#This Row],[Rating]]&gt;=4.5, "Excellent", IF(masai_school2[[#This Row],[Rating]]&gt;=4, "Good", IF(masai_school2[[#This Row],[Rating]]&gt;=3, "Average", "Below Average")))</f>
        <v>Good</v>
      </c>
      <c r="O4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4987</v>
      </c>
      <c r="P47" s="1">
        <f>masai_school2[[#This Row],[Rating]]*masai_school2[[#This Row],[Review Count]]+1</f>
        <v>21445.1</v>
      </c>
      <c r="Q47" s="1" t="str">
        <f>IF(masai_school2[[#This Row],[Price per Person]] &lt;= 500, "Low", IF(masai_school2[[#This Row],[Price per Person]] &lt;= 1000, "Medium", "High"))</f>
        <v>High</v>
      </c>
    </row>
    <row r="48" spans="1:17" x14ac:dyDescent="0.3">
      <c r="A48">
        <v>46</v>
      </c>
      <c r="B48" t="s">
        <v>268</v>
      </c>
      <c r="C48">
        <v>4.5</v>
      </c>
      <c r="D48" t="s">
        <v>269</v>
      </c>
      <c r="E48">
        <v>1800</v>
      </c>
      <c r="F48" t="s">
        <v>53</v>
      </c>
      <c r="G48" t="s">
        <v>270</v>
      </c>
      <c r="H48" t="s">
        <v>271</v>
      </c>
      <c r="I48" t="s">
        <v>272</v>
      </c>
      <c r="J48">
        <v>4.5</v>
      </c>
      <c r="K48">
        <v>4.3</v>
      </c>
      <c r="L48" t="s">
        <v>273</v>
      </c>
      <c r="M48">
        <f>masai_school2[[#This Row],[Price_For_Two]]/2</f>
        <v>900</v>
      </c>
      <c r="N48" t="str">
        <f>IF(masai_school2[[#This Row],[Rating]]&gt;=4.5, "Excellent", IF(masai_school2[[#This Row],[Rating]]&gt;=4, "Good", IF(masai_school2[[#This Row],[Rating]]&gt;=3, "Average", "Below Average")))</f>
        <v>Excellent</v>
      </c>
      <c r="O4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10054</v>
      </c>
      <c r="P48" s="1">
        <f>masai_school2[[#This Row],[Rating]]*masai_school2[[#This Row],[Review Count]]+1</f>
        <v>45244</v>
      </c>
      <c r="Q48" s="1" t="str">
        <f>IF(masai_school2[[#This Row],[Price per Person]] &lt;= 500, "Low", IF(masai_school2[[#This Row],[Price per Person]] &lt;= 1000, "Medium", "High"))</f>
        <v>Medium</v>
      </c>
    </row>
    <row r="49" spans="1:17" x14ac:dyDescent="0.3">
      <c r="A49">
        <v>47</v>
      </c>
      <c r="B49" t="s">
        <v>274</v>
      </c>
      <c r="C49">
        <v>3.9</v>
      </c>
      <c r="D49" t="s">
        <v>275</v>
      </c>
      <c r="E49">
        <v>3000</v>
      </c>
      <c r="F49" t="s">
        <v>21</v>
      </c>
      <c r="G49" t="s">
        <v>276</v>
      </c>
      <c r="H49" t="s">
        <v>277</v>
      </c>
      <c r="I49" t="s">
        <v>278</v>
      </c>
      <c r="J49">
        <v>3.9</v>
      </c>
      <c r="K49">
        <v>0</v>
      </c>
      <c r="L49" t="s">
        <v>18</v>
      </c>
      <c r="M49">
        <f>masai_school2[[#This Row],[Price_For_Two]]/2</f>
        <v>1500</v>
      </c>
      <c r="N49" t="str">
        <f>IF(masai_school2[[#This Row],[Rating]]&gt;=4.5, "Excellent", IF(masai_school2[[#This Row],[Rating]]&gt;=4, "Good", IF(masai_school2[[#This Row],[Rating]]&gt;=3, "Average", "Below Average")))</f>
        <v>Average</v>
      </c>
      <c r="O4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512</v>
      </c>
      <c r="P49" s="1">
        <f>masai_school2[[#This Row],[Rating]]*masai_school2[[#This Row],[Review Count]]+1</f>
        <v>1997.8</v>
      </c>
      <c r="Q49" s="1" t="str">
        <f>IF(masai_school2[[#This Row],[Price per Person]] &lt;= 500, "Low", IF(masai_school2[[#This Row],[Price per Person]] &lt;= 1000, "Medium", "High"))</f>
        <v>High</v>
      </c>
    </row>
    <row r="50" spans="1:17" x14ac:dyDescent="0.3">
      <c r="A50">
        <v>48</v>
      </c>
      <c r="B50" t="s">
        <v>279</v>
      </c>
      <c r="C50">
        <v>4.3</v>
      </c>
      <c r="D50" t="s">
        <v>280</v>
      </c>
      <c r="E50">
        <v>1700</v>
      </c>
      <c r="F50" t="s">
        <v>53</v>
      </c>
      <c r="G50" t="s">
        <v>281</v>
      </c>
      <c r="H50" t="s">
        <v>37</v>
      </c>
      <c r="I50" t="s">
        <v>282</v>
      </c>
      <c r="J50">
        <v>4.3</v>
      </c>
      <c r="K50">
        <v>3.4</v>
      </c>
      <c r="L50" t="s">
        <v>283</v>
      </c>
      <c r="M50">
        <f>masai_school2[[#This Row],[Price_For_Two]]/2</f>
        <v>850</v>
      </c>
      <c r="N50" t="str">
        <f>IF(masai_school2[[#This Row],[Rating]]&gt;=4.5, "Excellent", IF(masai_school2[[#This Row],[Rating]]&gt;=4, "Good", IF(masai_school2[[#This Row],[Rating]]&gt;=3, "Average", "Below Average")))</f>
        <v>Good</v>
      </c>
      <c r="O5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4944</v>
      </c>
      <c r="P50" s="1">
        <f>masai_school2[[#This Row],[Rating]]*masai_school2[[#This Row],[Review Count]]+1</f>
        <v>21260.2</v>
      </c>
      <c r="Q50" s="1" t="str">
        <f>IF(masai_school2[[#This Row],[Price per Person]] &lt;= 500, "Low", IF(masai_school2[[#This Row],[Price per Person]] &lt;= 1000, "Medium", "High"))</f>
        <v>Medium</v>
      </c>
    </row>
    <row r="51" spans="1:17" x14ac:dyDescent="0.3">
      <c r="A51">
        <v>49</v>
      </c>
      <c r="B51" t="s">
        <v>284</v>
      </c>
      <c r="C51">
        <v>4.2</v>
      </c>
      <c r="D51" t="s">
        <v>285</v>
      </c>
      <c r="E51">
        <v>2000</v>
      </c>
      <c r="F51" t="s">
        <v>150</v>
      </c>
      <c r="G51" t="s">
        <v>286</v>
      </c>
      <c r="H51" t="s">
        <v>30</v>
      </c>
      <c r="I51" t="s">
        <v>287</v>
      </c>
      <c r="J51">
        <v>4.2</v>
      </c>
      <c r="K51">
        <v>3.7</v>
      </c>
      <c r="L51" t="s">
        <v>288</v>
      </c>
      <c r="M51">
        <f>masai_school2[[#This Row],[Price_For_Two]]/2</f>
        <v>1000</v>
      </c>
      <c r="N51" t="str">
        <f>IF(masai_school2[[#This Row],[Rating]]&gt;=4.5, "Excellent", IF(masai_school2[[#This Row],[Rating]]&gt;=4, "Good", IF(masai_school2[[#This Row],[Rating]]&gt;=3, "Average", "Below Average")))</f>
        <v>Good</v>
      </c>
      <c r="O5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14000</v>
      </c>
      <c r="P51" s="1">
        <f>masai_school2[[#This Row],[Rating]]*masai_school2[[#This Row],[Review Count]]+1</f>
        <v>58801</v>
      </c>
      <c r="Q51" s="1" t="str">
        <f>IF(masai_school2[[#This Row],[Price per Person]] &lt;= 500, "Low", IF(masai_school2[[#This Row],[Price per Person]] &lt;= 1000, "Medium", "High"))</f>
        <v>Medium</v>
      </c>
    </row>
    <row r="52" spans="1:17" x14ac:dyDescent="0.3">
      <c r="A52">
        <v>50</v>
      </c>
      <c r="B52" t="s">
        <v>289</v>
      </c>
      <c r="C52">
        <v>4.7</v>
      </c>
      <c r="D52" t="s">
        <v>290</v>
      </c>
      <c r="E52">
        <v>1700</v>
      </c>
      <c r="F52" t="s">
        <v>77</v>
      </c>
      <c r="G52" t="s">
        <v>291</v>
      </c>
      <c r="H52" t="s">
        <v>292</v>
      </c>
      <c r="I52" t="s">
        <v>293</v>
      </c>
      <c r="J52">
        <v>4.7</v>
      </c>
      <c r="K52">
        <v>4</v>
      </c>
      <c r="L52" t="s">
        <v>294</v>
      </c>
      <c r="M52">
        <f>masai_school2[[#This Row],[Price_For_Two]]/2</f>
        <v>850</v>
      </c>
      <c r="N52" t="str">
        <f>IF(masai_school2[[#This Row],[Rating]]&gt;=4.5, "Excellent", IF(masai_school2[[#This Row],[Rating]]&gt;=4, "Good", IF(masai_school2[[#This Row],[Rating]]&gt;=3, "Average", "Below Average")))</f>
        <v>Excellent</v>
      </c>
      <c r="O5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1109</v>
      </c>
      <c r="P52" s="1">
        <f>masai_school2[[#This Row],[Rating]]*masai_school2[[#This Row],[Review Count]]+1</f>
        <v>5213.3</v>
      </c>
      <c r="Q52" s="1" t="str">
        <f>IF(masai_school2[[#This Row],[Price per Person]] &lt;= 500, "Low", IF(masai_school2[[#This Row],[Price per Person]] &lt;= 1000, "Medium", "High"))</f>
        <v>Medium</v>
      </c>
    </row>
    <row r="53" spans="1:17" x14ac:dyDescent="0.3">
      <c r="A53">
        <v>51</v>
      </c>
      <c r="B53" t="s">
        <v>295</v>
      </c>
      <c r="C53">
        <v>4.0999999999999996</v>
      </c>
      <c r="D53" t="s">
        <v>296</v>
      </c>
      <c r="E53">
        <v>3000</v>
      </c>
      <c r="F53" t="s">
        <v>46</v>
      </c>
      <c r="G53" t="s">
        <v>297</v>
      </c>
      <c r="H53" t="s">
        <v>298</v>
      </c>
      <c r="I53" t="s">
        <v>299</v>
      </c>
      <c r="J53">
        <v>4.0999999999999996</v>
      </c>
      <c r="K53">
        <v>0</v>
      </c>
      <c r="L53" t="s">
        <v>18</v>
      </c>
      <c r="M53">
        <f>masai_school2[[#This Row],[Price_For_Two]]/2</f>
        <v>1500</v>
      </c>
      <c r="N53" t="str">
        <f>IF(masai_school2[[#This Row],[Rating]]&gt;=4.5, "Excellent", IF(masai_school2[[#This Row],[Rating]]&gt;=4, "Good", IF(masai_school2[[#This Row],[Rating]]&gt;=3, "Average", "Below Average")))</f>
        <v>Good</v>
      </c>
      <c r="O5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292</v>
      </c>
      <c r="P53" s="1">
        <f>masai_school2[[#This Row],[Rating]]*masai_school2[[#This Row],[Review Count]]+1</f>
        <v>1198.1999999999998</v>
      </c>
      <c r="Q53" s="1" t="str">
        <f>IF(masai_school2[[#This Row],[Price per Person]] &lt;= 500, "Low", IF(masai_school2[[#This Row],[Price per Person]] &lt;= 1000, "Medium", "High"))</f>
        <v>High</v>
      </c>
    </row>
    <row r="54" spans="1:17" x14ac:dyDescent="0.3">
      <c r="A54">
        <v>52</v>
      </c>
      <c r="B54" t="s">
        <v>300</v>
      </c>
      <c r="C54">
        <v>3.8</v>
      </c>
      <c r="D54" t="s">
        <v>301</v>
      </c>
      <c r="E54">
        <v>2500</v>
      </c>
      <c r="F54" t="s">
        <v>174</v>
      </c>
      <c r="G54" t="s">
        <v>302</v>
      </c>
      <c r="H54" t="s">
        <v>303</v>
      </c>
      <c r="I54" t="s">
        <v>304</v>
      </c>
      <c r="J54">
        <v>3.8</v>
      </c>
      <c r="K54">
        <v>0</v>
      </c>
      <c r="L54" t="s">
        <v>18</v>
      </c>
      <c r="M54">
        <f>masai_school2[[#This Row],[Price_For_Two]]/2</f>
        <v>1250</v>
      </c>
      <c r="N54" t="str">
        <f>IF(masai_school2[[#This Row],[Rating]]&gt;=4.5, "Excellent", IF(masai_school2[[#This Row],[Rating]]&gt;=4, "Good", IF(masai_school2[[#This Row],[Rating]]&gt;=3, "Average", "Below Average")))</f>
        <v>Average</v>
      </c>
      <c r="O5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4522</v>
      </c>
      <c r="P54" s="1">
        <f>masai_school2[[#This Row],[Rating]]*masai_school2[[#This Row],[Review Count]]+1</f>
        <v>17184.599999999999</v>
      </c>
      <c r="Q54" s="1" t="str">
        <f>IF(masai_school2[[#This Row],[Price per Person]] &lt;= 500, "Low", IF(masai_school2[[#This Row],[Price per Person]] &lt;= 1000, "Medium", "High"))</f>
        <v>High</v>
      </c>
    </row>
    <row r="55" spans="1:17" x14ac:dyDescent="0.3">
      <c r="A55">
        <v>53</v>
      </c>
      <c r="B55" t="s">
        <v>305</v>
      </c>
      <c r="C55">
        <v>4.3</v>
      </c>
      <c r="D55" t="s">
        <v>306</v>
      </c>
      <c r="E55">
        <v>1600</v>
      </c>
      <c r="F55" t="s">
        <v>307</v>
      </c>
      <c r="G55" t="s">
        <v>308</v>
      </c>
      <c r="H55" t="s">
        <v>37</v>
      </c>
      <c r="I55" t="s">
        <v>309</v>
      </c>
      <c r="J55">
        <v>4.3</v>
      </c>
      <c r="K55">
        <v>0</v>
      </c>
      <c r="L55" t="s">
        <v>18</v>
      </c>
      <c r="M55">
        <f>masai_school2[[#This Row],[Price_For_Two]]/2</f>
        <v>800</v>
      </c>
      <c r="N55" t="str">
        <f>IF(masai_school2[[#This Row],[Rating]]&gt;=4.5, "Excellent", IF(masai_school2[[#This Row],[Rating]]&gt;=4, "Good", IF(masai_school2[[#This Row],[Rating]]&gt;=3, "Average", "Below Average")))</f>
        <v>Good</v>
      </c>
      <c r="O5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2273</v>
      </c>
      <c r="P55" s="1">
        <f>masai_school2[[#This Row],[Rating]]*masai_school2[[#This Row],[Review Count]]+1</f>
        <v>9774.9</v>
      </c>
      <c r="Q55" s="1" t="str">
        <f>IF(masai_school2[[#This Row],[Price per Person]] &lt;= 500, "Low", IF(masai_school2[[#This Row],[Price per Person]] &lt;= 1000, "Medium", "High"))</f>
        <v>Medium</v>
      </c>
    </row>
    <row r="56" spans="1:17" x14ac:dyDescent="0.3">
      <c r="A56">
        <v>54</v>
      </c>
      <c r="B56" t="s">
        <v>310</v>
      </c>
      <c r="C56">
        <v>4.5999999999999996</v>
      </c>
      <c r="D56" t="s">
        <v>311</v>
      </c>
      <c r="E56">
        <v>2000</v>
      </c>
      <c r="F56" t="s">
        <v>207</v>
      </c>
      <c r="G56" t="s">
        <v>312</v>
      </c>
      <c r="H56" t="s">
        <v>303</v>
      </c>
      <c r="I56" t="s">
        <v>313</v>
      </c>
      <c r="J56">
        <v>4.5999999999999996</v>
      </c>
      <c r="K56">
        <v>0</v>
      </c>
      <c r="L56" t="s">
        <v>18</v>
      </c>
      <c r="M56">
        <f>masai_school2[[#This Row],[Price_For_Two]]/2</f>
        <v>1000</v>
      </c>
      <c r="N56" t="str">
        <f>IF(masai_school2[[#This Row],[Rating]]&gt;=4.5, "Excellent", IF(masai_school2[[#This Row],[Rating]]&gt;=4, "Good", IF(masai_school2[[#This Row],[Rating]]&gt;=3, "Average", "Below Average")))</f>
        <v>Excellent</v>
      </c>
      <c r="O5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3966</v>
      </c>
      <c r="P56" s="1">
        <f>masai_school2[[#This Row],[Rating]]*masai_school2[[#This Row],[Review Count]]+1</f>
        <v>18244.599999999999</v>
      </c>
      <c r="Q56" s="1" t="str">
        <f>IF(masai_school2[[#This Row],[Price per Person]] &lt;= 500, "Low", IF(masai_school2[[#This Row],[Price per Person]] &lt;= 1000, "Medium", "High"))</f>
        <v>Medium</v>
      </c>
    </row>
    <row r="57" spans="1:17" x14ac:dyDescent="0.3">
      <c r="A57">
        <v>55</v>
      </c>
      <c r="B57" t="s">
        <v>314</v>
      </c>
      <c r="C57">
        <v>4.0999999999999996</v>
      </c>
      <c r="D57" t="s">
        <v>315</v>
      </c>
      <c r="E57">
        <v>2000</v>
      </c>
      <c r="F57" t="s">
        <v>212</v>
      </c>
      <c r="G57" t="s">
        <v>316</v>
      </c>
      <c r="H57" t="s">
        <v>79</v>
      </c>
      <c r="I57" t="s">
        <v>317</v>
      </c>
      <c r="J57">
        <v>4.0999999999999996</v>
      </c>
      <c r="K57">
        <v>3.7</v>
      </c>
      <c r="L57" t="s">
        <v>318</v>
      </c>
      <c r="M57">
        <f>masai_school2[[#This Row],[Price_For_Two]]/2</f>
        <v>1000</v>
      </c>
      <c r="N57" t="str">
        <f>IF(masai_school2[[#This Row],[Rating]]&gt;=4.5, "Excellent", IF(masai_school2[[#This Row],[Rating]]&gt;=4, "Good", IF(masai_school2[[#This Row],[Rating]]&gt;=3, "Average", "Below Average")))</f>
        <v>Good</v>
      </c>
      <c r="O5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4530</v>
      </c>
      <c r="P57" s="1">
        <f>masai_school2[[#This Row],[Rating]]*masai_school2[[#This Row],[Review Count]]+1</f>
        <v>18574</v>
      </c>
      <c r="Q57" s="1" t="str">
        <f>IF(masai_school2[[#This Row],[Price per Person]] &lt;= 500, "Low", IF(masai_school2[[#This Row],[Price per Person]] &lt;= 1000, "Medium", "High"))</f>
        <v>Medium</v>
      </c>
    </row>
    <row r="58" spans="1:17" x14ac:dyDescent="0.3">
      <c r="A58">
        <v>56</v>
      </c>
      <c r="B58" t="s">
        <v>319</v>
      </c>
      <c r="C58">
        <v>3.9</v>
      </c>
      <c r="D58" t="s">
        <v>320</v>
      </c>
      <c r="E58">
        <v>3500</v>
      </c>
      <c r="F58" t="s">
        <v>321</v>
      </c>
      <c r="G58" t="s">
        <v>322</v>
      </c>
      <c r="H58" t="s">
        <v>323</v>
      </c>
      <c r="I58" t="s">
        <v>324</v>
      </c>
      <c r="J58">
        <v>3.9</v>
      </c>
      <c r="K58">
        <v>4.3</v>
      </c>
      <c r="L58" t="s">
        <v>325</v>
      </c>
      <c r="M58">
        <f>masai_school2[[#This Row],[Price_For_Two]]/2</f>
        <v>1750</v>
      </c>
      <c r="N58" t="str">
        <f>IF(masai_school2[[#This Row],[Rating]]&gt;=4.5, "Excellent", IF(masai_school2[[#This Row],[Rating]]&gt;=4, "Good", IF(masai_school2[[#This Row],[Rating]]&gt;=3, "Average", "Below Average")))</f>
        <v>Average</v>
      </c>
      <c r="O5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1483</v>
      </c>
      <c r="P58" s="1">
        <f>masai_school2[[#This Row],[Rating]]*masai_school2[[#This Row],[Review Count]]+1</f>
        <v>5784.7</v>
      </c>
      <c r="Q58" s="1" t="str">
        <f>IF(masai_school2[[#This Row],[Price per Person]] &lt;= 500, "Low", IF(masai_school2[[#This Row],[Price per Person]] &lt;= 1000, "Medium", "High"))</f>
        <v>High</v>
      </c>
    </row>
    <row r="59" spans="1:17" x14ac:dyDescent="0.3">
      <c r="A59">
        <v>57</v>
      </c>
      <c r="B59" t="s">
        <v>326</v>
      </c>
      <c r="C59">
        <v>4.3</v>
      </c>
      <c r="D59" t="s">
        <v>327</v>
      </c>
      <c r="E59">
        <v>2500</v>
      </c>
      <c r="F59" t="s">
        <v>328</v>
      </c>
      <c r="G59" t="s">
        <v>329</v>
      </c>
      <c r="H59" t="s">
        <v>37</v>
      </c>
      <c r="I59" t="s">
        <v>330</v>
      </c>
      <c r="J59">
        <v>4.3</v>
      </c>
      <c r="K59">
        <v>0</v>
      </c>
      <c r="L59" t="s">
        <v>18</v>
      </c>
      <c r="M59">
        <f>masai_school2[[#This Row],[Price_For_Two]]/2</f>
        <v>1250</v>
      </c>
      <c r="N59" t="str">
        <f>IF(masai_school2[[#This Row],[Rating]]&gt;=4.5, "Excellent", IF(masai_school2[[#This Row],[Rating]]&gt;=4, "Good", IF(masai_school2[[#This Row],[Rating]]&gt;=3, "Average", "Below Average")))</f>
        <v>Good</v>
      </c>
      <c r="O5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794</v>
      </c>
      <c r="P59" s="1">
        <f>masai_school2[[#This Row],[Rating]]*masai_school2[[#This Row],[Review Count]]+1</f>
        <v>3415.2</v>
      </c>
      <c r="Q59" s="1" t="str">
        <f>IF(masai_school2[[#This Row],[Price per Person]] &lt;= 500, "Low", IF(masai_school2[[#This Row],[Price per Person]] &lt;= 1000, "Medium", "High"))</f>
        <v>High</v>
      </c>
    </row>
    <row r="60" spans="1:17" x14ac:dyDescent="0.3">
      <c r="A60">
        <v>58</v>
      </c>
      <c r="B60" t="s">
        <v>331</v>
      </c>
      <c r="C60">
        <v>4.3</v>
      </c>
      <c r="D60" t="s">
        <v>332</v>
      </c>
      <c r="E60">
        <v>1800</v>
      </c>
      <c r="F60" t="s">
        <v>201</v>
      </c>
      <c r="G60" t="s">
        <v>333</v>
      </c>
      <c r="H60" t="s">
        <v>23</v>
      </c>
      <c r="I60" t="s">
        <v>334</v>
      </c>
      <c r="J60">
        <v>4.3</v>
      </c>
      <c r="K60">
        <v>0</v>
      </c>
      <c r="L60" t="s">
        <v>18</v>
      </c>
      <c r="M60">
        <f>masai_school2[[#This Row],[Price_For_Two]]/2</f>
        <v>900</v>
      </c>
      <c r="N60" t="str">
        <f>IF(masai_school2[[#This Row],[Rating]]&gt;=4.5, "Excellent", IF(masai_school2[[#This Row],[Rating]]&gt;=4, "Good", IF(masai_school2[[#This Row],[Rating]]&gt;=3, "Average", "Below Average")))</f>
        <v>Good</v>
      </c>
      <c r="O6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715</v>
      </c>
      <c r="P60" s="1">
        <f>masai_school2[[#This Row],[Rating]]*masai_school2[[#This Row],[Review Count]]+1</f>
        <v>3075.5</v>
      </c>
      <c r="Q60" s="1" t="str">
        <f>IF(masai_school2[[#This Row],[Price per Person]] &lt;= 500, "Low", IF(masai_school2[[#This Row],[Price per Person]] &lt;= 1000, "Medium", "High"))</f>
        <v>Medium</v>
      </c>
    </row>
    <row r="61" spans="1:17" x14ac:dyDescent="0.3">
      <c r="A61">
        <v>59</v>
      </c>
      <c r="B61" t="s">
        <v>335</v>
      </c>
      <c r="C61">
        <v>4.3</v>
      </c>
      <c r="D61" t="s">
        <v>336</v>
      </c>
      <c r="E61">
        <v>3600</v>
      </c>
      <c r="F61" t="s">
        <v>337</v>
      </c>
      <c r="G61" t="s">
        <v>338</v>
      </c>
      <c r="H61" t="s">
        <v>339</v>
      </c>
      <c r="I61" t="s">
        <v>340</v>
      </c>
      <c r="J61">
        <v>4.3</v>
      </c>
      <c r="K61">
        <v>0</v>
      </c>
      <c r="L61" t="s">
        <v>18</v>
      </c>
      <c r="M61">
        <f>masai_school2[[#This Row],[Price_For_Two]]/2</f>
        <v>1800</v>
      </c>
      <c r="N61" t="str">
        <f>IF(masai_school2[[#This Row],[Rating]]&gt;=4.5, "Excellent", IF(masai_school2[[#This Row],[Rating]]&gt;=4, "Good", IF(masai_school2[[#This Row],[Rating]]&gt;=3, "Average", "Below Average")))</f>
        <v>Good</v>
      </c>
      <c r="O6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6687</v>
      </c>
      <c r="P61" s="1">
        <f>masai_school2[[#This Row],[Rating]]*masai_school2[[#This Row],[Review Count]]+1</f>
        <v>28755.1</v>
      </c>
      <c r="Q61" s="1" t="str">
        <f>IF(masai_school2[[#This Row],[Price per Person]] &lt;= 500, "Low", IF(masai_school2[[#This Row],[Price per Person]] &lt;= 1000, "Medium", "High"))</f>
        <v>High</v>
      </c>
    </row>
    <row r="62" spans="1:17" x14ac:dyDescent="0.3">
      <c r="A62">
        <v>60</v>
      </c>
      <c r="B62" t="s">
        <v>341</v>
      </c>
      <c r="C62">
        <v>4</v>
      </c>
      <c r="D62" t="s">
        <v>342</v>
      </c>
      <c r="E62">
        <v>1800</v>
      </c>
      <c r="F62" t="s">
        <v>53</v>
      </c>
      <c r="G62" t="s">
        <v>343</v>
      </c>
      <c r="H62" t="s">
        <v>37</v>
      </c>
      <c r="I62" t="s">
        <v>344</v>
      </c>
      <c r="J62">
        <v>4</v>
      </c>
      <c r="K62">
        <v>0</v>
      </c>
      <c r="L62" t="s">
        <v>68</v>
      </c>
      <c r="M62">
        <f>masai_school2[[#This Row],[Price_For_Two]]/2</f>
        <v>900</v>
      </c>
      <c r="N62" t="str">
        <f>IF(masai_school2[[#This Row],[Rating]]&gt;=4.5, "Excellent", IF(masai_school2[[#This Row],[Rating]]&gt;=4, "Good", IF(masai_school2[[#This Row],[Rating]]&gt;=3, "Average", "Below Average")))</f>
        <v>Good</v>
      </c>
      <c r="O6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6642</v>
      </c>
      <c r="P62" s="1">
        <f>masai_school2[[#This Row],[Rating]]*masai_school2[[#This Row],[Review Count]]+1</f>
        <v>26569</v>
      </c>
      <c r="Q62" s="1" t="str">
        <f>IF(masai_school2[[#This Row],[Price per Person]] &lt;= 500, "Low", IF(masai_school2[[#This Row],[Price per Person]] &lt;= 1000, "Medium", "High"))</f>
        <v>Medium</v>
      </c>
    </row>
    <row r="63" spans="1:17" x14ac:dyDescent="0.3">
      <c r="A63">
        <v>61</v>
      </c>
      <c r="B63" t="s">
        <v>345</v>
      </c>
      <c r="C63">
        <v>4.3</v>
      </c>
      <c r="D63" t="s">
        <v>346</v>
      </c>
      <c r="E63">
        <v>1500</v>
      </c>
      <c r="F63" t="s">
        <v>150</v>
      </c>
      <c r="G63" t="s">
        <v>347</v>
      </c>
      <c r="H63" t="s">
        <v>30</v>
      </c>
      <c r="I63" t="s">
        <v>348</v>
      </c>
      <c r="J63">
        <v>4.3</v>
      </c>
      <c r="K63">
        <v>4</v>
      </c>
      <c r="L63" t="s">
        <v>349</v>
      </c>
      <c r="M63">
        <f>masai_school2[[#This Row],[Price_For_Two]]/2</f>
        <v>750</v>
      </c>
      <c r="N63" t="str">
        <f>IF(masai_school2[[#This Row],[Rating]]&gt;=4.5, "Excellent", IF(masai_school2[[#This Row],[Rating]]&gt;=4, "Good", IF(masai_school2[[#This Row],[Rating]]&gt;=3, "Average", "Below Average")))</f>
        <v>Good</v>
      </c>
      <c r="O6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7901</v>
      </c>
      <c r="P63" s="1">
        <f>masai_school2[[#This Row],[Rating]]*masai_school2[[#This Row],[Review Count]]+1</f>
        <v>33975.299999999996</v>
      </c>
      <c r="Q63" s="1" t="str">
        <f>IF(masai_school2[[#This Row],[Price per Person]] &lt;= 500, "Low", IF(masai_school2[[#This Row],[Price per Person]] &lt;= 1000, "Medium", "High"))</f>
        <v>Medium</v>
      </c>
    </row>
    <row r="64" spans="1:17" x14ac:dyDescent="0.3">
      <c r="A64">
        <v>62</v>
      </c>
      <c r="B64" t="s">
        <v>350</v>
      </c>
      <c r="C64">
        <v>4</v>
      </c>
      <c r="D64" t="s">
        <v>351</v>
      </c>
      <c r="E64">
        <v>1500</v>
      </c>
      <c r="F64" t="s">
        <v>179</v>
      </c>
      <c r="G64" t="s">
        <v>352</v>
      </c>
      <c r="H64" t="s">
        <v>114</v>
      </c>
      <c r="I64" t="s">
        <v>353</v>
      </c>
      <c r="J64">
        <v>4</v>
      </c>
      <c r="K64">
        <v>3.6</v>
      </c>
      <c r="L64" t="s">
        <v>354</v>
      </c>
      <c r="M64">
        <f>masai_school2[[#This Row],[Price_For_Two]]/2</f>
        <v>750</v>
      </c>
      <c r="N64" t="str">
        <f>IF(masai_school2[[#This Row],[Rating]]&gt;=4.5, "Excellent", IF(masai_school2[[#This Row],[Rating]]&gt;=4, "Good", IF(masai_school2[[#This Row],[Rating]]&gt;=3, "Average", "Below Average")))</f>
        <v>Good</v>
      </c>
      <c r="O6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592</v>
      </c>
      <c r="P64" s="1">
        <f>masai_school2[[#This Row],[Rating]]*masai_school2[[#This Row],[Review Count]]+1</f>
        <v>2369</v>
      </c>
      <c r="Q64" s="1" t="str">
        <f>IF(masai_school2[[#This Row],[Price per Person]] &lt;= 500, "Low", IF(masai_school2[[#This Row],[Price per Person]] &lt;= 1000, "Medium", "High"))</f>
        <v>Medium</v>
      </c>
    </row>
    <row r="65" spans="1:17" x14ac:dyDescent="0.3">
      <c r="A65">
        <v>63</v>
      </c>
      <c r="B65" t="s">
        <v>355</v>
      </c>
      <c r="C65">
        <v>4.4000000000000004</v>
      </c>
      <c r="D65" t="s">
        <v>356</v>
      </c>
      <c r="E65">
        <v>1600</v>
      </c>
      <c r="F65" t="s">
        <v>357</v>
      </c>
      <c r="G65" t="s">
        <v>358</v>
      </c>
      <c r="H65" t="s">
        <v>48</v>
      </c>
      <c r="I65" t="s">
        <v>359</v>
      </c>
      <c r="J65">
        <v>4.4000000000000004</v>
      </c>
      <c r="K65">
        <v>4.2</v>
      </c>
      <c r="L65" t="s">
        <v>360</v>
      </c>
      <c r="M65">
        <f>masai_school2[[#This Row],[Price_For_Two]]/2</f>
        <v>800</v>
      </c>
      <c r="N65" t="str">
        <f>IF(masai_school2[[#This Row],[Rating]]&gt;=4.5, "Excellent", IF(masai_school2[[#This Row],[Rating]]&gt;=4, "Good", IF(masai_school2[[#This Row],[Rating]]&gt;=3, "Average", "Below Average")))</f>
        <v>Good</v>
      </c>
      <c r="O6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12608</v>
      </c>
      <c r="P65" s="1">
        <f>masai_school2[[#This Row],[Rating]]*masai_school2[[#This Row],[Review Count]]+1</f>
        <v>55476.200000000004</v>
      </c>
      <c r="Q65" s="1" t="str">
        <f>IF(masai_school2[[#This Row],[Price per Person]] &lt;= 500, "Low", IF(masai_school2[[#This Row],[Price per Person]] &lt;= 1000, "Medium", "High"))</f>
        <v>Medium</v>
      </c>
    </row>
    <row r="66" spans="1:17" x14ac:dyDescent="0.3">
      <c r="A66">
        <v>64</v>
      </c>
      <c r="B66" t="s">
        <v>361</v>
      </c>
      <c r="C66">
        <v>4.0999999999999996</v>
      </c>
      <c r="D66" t="s">
        <v>362</v>
      </c>
      <c r="E66">
        <v>3500</v>
      </c>
      <c r="F66" t="s">
        <v>134</v>
      </c>
      <c r="G66" t="s">
        <v>363</v>
      </c>
      <c r="H66" t="s">
        <v>23</v>
      </c>
      <c r="I66" t="s">
        <v>364</v>
      </c>
      <c r="J66">
        <v>4.0999999999999996</v>
      </c>
      <c r="K66">
        <v>0</v>
      </c>
      <c r="L66" t="s">
        <v>18</v>
      </c>
      <c r="M66">
        <f>masai_school2[[#This Row],[Price_For_Two]]/2</f>
        <v>1750</v>
      </c>
      <c r="N66" t="str">
        <f>IF(masai_school2[[#This Row],[Rating]]&gt;=4.5, "Excellent", IF(masai_school2[[#This Row],[Rating]]&gt;=4, "Good", IF(masai_school2[[#This Row],[Rating]]&gt;=3, "Average", "Below Average")))</f>
        <v>Good</v>
      </c>
      <c r="O6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350</v>
      </c>
      <c r="P66" s="1">
        <f>masai_school2[[#This Row],[Rating]]*masai_school2[[#This Row],[Review Count]]+1</f>
        <v>1435.9999999999998</v>
      </c>
      <c r="Q66" s="1" t="str">
        <f>IF(masai_school2[[#This Row],[Price per Person]] &lt;= 500, "Low", IF(masai_school2[[#This Row],[Price per Person]] &lt;= 1000, "Medium", "High"))</f>
        <v>High</v>
      </c>
    </row>
    <row r="67" spans="1:17" x14ac:dyDescent="0.3">
      <c r="A67">
        <v>65</v>
      </c>
      <c r="B67" t="s">
        <v>365</v>
      </c>
      <c r="C67">
        <v>4.2</v>
      </c>
      <c r="D67" t="s">
        <v>366</v>
      </c>
      <c r="E67">
        <v>1800</v>
      </c>
      <c r="F67" t="s">
        <v>367</v>
      </c>
      <c r="G67" t="s">
        <v>368</v>
      </c>
      <c r="H67" t="s">
        <v>48</v>
      </c>
      <c r="I67" t="s">
        <v>369</v>
      </c>
      <c r="J67">
        <v>4.2</v>
      </c>
      <c r="K67">
        <v>3.8</v>
      </c>
      <c r="L67" t="s">
        <v>370</v>
      </c>
      <c r="M67">
        <f>masai_school2[[#This Row],[Price_For_Two]]/2</f>
        <v>900</v>
      </c>
      <c r="N67" t="str">
        <f>IF(masai_school2[[#This Row],[Rating]]&gt;=4.5, "Excellent", IF(masai_school2[[#This Row],[Rating]]&gt;=4, "Good", IF(masai_school2[[#This Row],[Rating]]&gt;=3, "Average", "Below Average")))</f>
        <v>Good</v>
      </c>
      <c r="O6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2938</v>
      </c>
      <c r="P67" s="1">
        <f>masai_school2[[#This Row],[Rating]]*masai_school2[[#This Row],[Review Count]]+1</f>
        <v>12340.6</v>
      </c>
      <c r="Q67" s="1" t="str">
        <f>IF(masai_school2[[#This Row],[Price per Person]] &lt;= 500, "Low", IF(masai_school2[[#This Row],[Price per Person]] &lt;= 1000, "Medium", "High"))</f>
        <v>Medium</v>
      </c>
    </row>
    <row r="68" spans="1:17" x14ac:dyDescent="0.3">
      <c r="A68">
        <v>66</v>
      </c>
      <c r="B68" t="s">
        <v>371</v>
      </c>
      <c r="C68">
        <v>0</v>
      </c>
      <c r="D68" t="s">
        <v>372</v>
      </c>
      <c r="E68">
        <v>1000</v>
      </c>
      <c r="F68" t="s">
        <v>77</v>
      </c>
      <c r="G68" t="s">
        <v>373</v>
      </c>
      <c r="H68" t="s">
        <v>79</v>
      </c>
      <c r="I68" t="s">
        <v>374</v>
      </c>
      <c r="J68">
        <v>4.4000000000000004</v>
      </c>
      <c r="K68">
        <v>0</v>
      </c>
      <c r="L68" t="s">
        <v>68</v>
      </c>
      <c r="M68">
        <f>masai_school2[[#This Row],[Price_For_Two]]/2</f>
        <v>500</v>
      </c>
      <c r="N68" t="str">
        <f>IF(masai_school2[[#This Row],[Rating]]&gt;=4.5, "Excellent", IF(masai_school2[[#This Row],[Rating]]&gt;=4, "Good", IF(masai_school2[[#This Row],[Rating]]&gt;=3, "Average", "Below Average")))</f>
        <v>Below Average</v>
      </c>
      <c r="O6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211</v>
      </c>
      <c r="P68" s="1">
        <f>masai_school2[[#This Row],[Rating]]*masai_school2[[#This Row],[Review Count]]+1</f>
        <v>1</v>
      </c>
      <c r="Q68" s="1" t="str">
        <f>IF(masai_school2[[#This Row],[Price per Person]] &lt;= 500, "Low", IF(masai_school2[[#This Row],[Price per Person]] &lt;= 1000, "Medium", "High"))</f>
        <v>Low</v>
      </c>
    </row>
    <row r="69" spans="1:17" x14ac:dyDescent="0.3">
      <c r="A69">
        <v>67</v>
      </c>
      <c r="B69" t="s">
        <v>375</v>
      </c>
      <c r="C69">
        <v>4.4000000000000004</v>
      </c>
      <c r="D69" t="s">
        <v>376</v>
      </c>
      <c r="E69">
        <v>1500</v>
      </c>
      <c r="F69" t="s">
        <v>150</v>
      </c>
      <c r="G69" t="s">
        <v>377</v>
      </c>
      <c r="H69" t="s">
        <v>271</v>
      </c>
      <c r="I69" t="s">
        <v>378</v>
      </c>
      <c r="J69">
        <v>4.4000000000000004</v>
      </c>
      <c r="K69">
        <v>3.9</v>
      </c>
      <c r="L69" t="s">
        <v>379</v>
      </c>
      <c r="M69">
        <f>masai_school2[[#This Row],[Price_For_Two]]/2</f>
        <v>750</v>
      </c>
      <c r="N69" t="str">
        <f>IF(masai_school2[[#This Row],[Rating]]&gt;=4.5, "Excellent", IF(masai_school2[[#This Row],[Rating]]&gt;=4, "Good", IF(masai_school2[[#This Row],[Rating]]&gt;=3, "Average", "Below Average")))</f>
        <v>Good</v>
      </c>
      <c r="O6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8343</v>
      </c>
      <c r="P69" s="1">
        <f>masai_school2[[#This Row],[Rating]]*masai_school2[[#This Row],[Review Count]]+1</f>
        <v>36710.200000000004</v>
      </c>
      <c r="Q69" s="1" t="str">
        <f>IF(masai_school2[[#This Row],[Price per Person]] &lt;= 500, "Low", IF(masai_school2[[#This Row],[Price per Person]] &lt;= 1000, "Medium", "High"))</f>
        <v>Medium</v>
      </c>
    </row>
    <row r="70" spans="1:17" x14ac:dyDescent="0.3">
      <c r="A70">
        <v>68</v>
      </c>
      <c r="B70" t="s">
        <v>380</v>
      </c>
      <c r="C70">
        <v>4.3</v>
      </c>
      <c r="D70" t="s">
        <v>381</v>
      </c>
      <c r="E70">
        <v>1000</v>
      </c>
      <c r="F70" t="s">
        <v>77</v>
      </c>
      <c r="G70" t="s">
        <v>382</v>
      </c>
      <c r="H70" t="s">
        <v>383</v>
      </c>
      <c r="I70" t="s">
        <v>384</v>
      </c>
      <c r="J70">
        <v>4.3</v>
      </c>
      <c r="K70">
        <v>0</v>
      </c>
      <c r="L70" t="s">
        <v>18</v>
      </c>
      <c r="M70">
        <f>masai_school2[[#This Row],[Price_For_Two]]/2</f>
        <v>500</v>
      </c>
      <c r="N70" t="str">
        <f>IF(masai_school2[[#This Row],[Rating]]&gt;=4.5, "Excellent", IF(masai_school2[[#This Row],[Rating]]&gt;=4, "Good", IF(masai_school2[[#This Row],[Rating]]&gt;=3, "Average", "Below Average")))</f>
        <v>Good</v>
      </c>
      <c r="O7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341</v>
      </c>
      <c r="P70" s="1">
        <f>masai_school2[[#This Row],[Rating]]*masai_school2[[#This Row],[Review Count]]+1</f>
        <v>1467.3</v>
      </c>
      <c r="Q70" s="1" t="str">
        <f>IF(masai_school2[[#This Row],[Price per Person]] &lt;= 500, "Low", IF(masai_school2[[#This Row],[Price per Person]] &lt;= 1000, "Medium", "High"))</f>
        <v>Low</v>
      </c>
    </row>
    <row r="71" spans="1:17" x14ac:dyDescent="0.3">
      <c r="A71">
        <v>69</v>
      </c>
      <c r="B71" t="s">
        <v>385</v>
      </c>
      <c r="C71">
        <v>4.9000000000000004</v>
      </c>
      <c r="D71" t="s">
        <v>386</v>
      </c>
      <c r="E71">
        <v>2500</v>
      </c>
      <c r="F71" t="s">
        <v>53</v>
      </c>
      <c r="G71" t="s">
        <v>387</v>
      </c>
      <c r="H71" t="s">
        <v>388</v>
      </c>
      <c r="I71" t="s">
        <v>389</v>
      </c>
      <c r="J71">
        <v>4.9000000000000004</v>
      </c>
      <c r="K71">
        <v>4.4000000000000004</v>
      </c>
      <c r="L71" t="s">
        <v>390</v>
      </c>
      <c r="M71">
        <f>masai_school2[[#This Row],[Price_For_Two]]/2</f>
        <v>1250</v>
      </c>
      <c r="N71" t="str">
        <f>IF(masai_school2[[#This Row],[Rating]]&gt;=4.5, "Excellent", IF(masai_school2[[#This Row],[Rating]]&gt;=4, "Good", IF(masai_school2[[#This Row],[Rating]]&gt;=3, "Average", "Below Average")))</f>
        <v>Excellent</v>
      </c>
      <c r="O7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17573</v>
      </c>
      <c r="P71" s="1">
        <f>masai_school2[[#This Row],[Rating]]*masai_school2[[#This Row],[Review Count]]+1</f>
        <v>86108.700000000012</v>
      </c>
      <c r="Q71" s="1" t="str">
        <f>IF(masai_school2[[#This Row],[Price per Person]] &lt;= 500, "Low", IF(masai_school2[[#This Row],[Price per Person]] &lt;= 1000, "Medium", "High"))</f>
        <v>High</v>
      </c>
    </row>
    <row r="72" spans="1:17" x14ac:dyDescent="0.3">
      <c r="A72">
        <v>70</v>
      </c>
      <c r="B72" t="s">
        <v>391</v>
      </c>
      <c r="C72">
        <v>4.2</v>
      </c>
      <c r="D72" t="s">
        <v>392</v>
      </c>
      <c r="E72">
        <v>1500</v>
      </c>
      <c r="F72" t="s">
        <v>174</v>
      </c>
      <c r="G72" t="s">
        <v>393</v>
      </c>
      <c r="H72" t="s">
        <v>48</v>
      </c>
      <c r="I72" t="s">
        <v>394</v>
      </c>
      <c r="J72">
        <v>4.2</v>
      </c>
      <c r="K72">
        <v>0</v>
      </c>
      <c r="L72" t="s">
        <v>18</v>
      </c>
      <c r="M72">
        <f>masai_school2[[#This Row],[Price_For_Two]]/2</f>
        <v>750</v>
      </c>
      <c r="N72" t="str">
        <f>IF(masai_school2[[#This Row],[Rating]]&gt;=4.5, "Excellent", IF(masai_school2[[#This Row],[Rating]]&gt;=4, "Good", IF(masai_school2[[#This Row],[Rating]]&gt;=3, "Average", "Below Average")))</f>
        <v>Good</v>
      </c>
      <c r="O7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77</v>
      </c>
      <c r="P72" s="1">
        <f>masai_school2[[#This Row],[Rating]]*masai_school2[[#This Row],[Review Count]]+1</f>
        <v>324.40000000000003</v>
      </c>
      <c r="Q72" s="1" t="str">
        <f>IF(masai_school2[[#This Row],[Price per Person]] &lt;= 500, "Low", IF(masai_school2[[#This Row],[Price per Person]] &lt;= 1000, "Medium", "High"))</f>
        <v>Medium</v>
      </c>
    </row>
    <row r="73" spans="1:17" x14ac:dyDescent="0.3">
      <c r="A73">
        <v>71</v>
      </c>
      <c r="B73" t="s">
        <v>395</v>
      </c>
      <c r="C73">
        <v>4.4000000000000004</v>
      </c>
      <c r="D73" t="s">
        <v>396</v>
      </c>
      <c r="E73">
        <v>1800</v>
      </c>
      <c r="F73" t="s">
        <v>179</v>
      </c>
      <c r="G73" t="s">
        <v>397</v>
      </c>
      <c r="H73" t="s">
        <v>48</v>
      </c>
      <c r="I73" t="s">
        <v>398</v>
      </c>
      <c r="J73">
        <v>4.4000000000000004</v>
      </c>
      <c r="K73">
        <v>0</v>
      </c>
      <c r="L73" t="s">
        <v>57</v>
      </c>
      <c r="M73">
        <f>masai_school2[[#This Row],[Price_For_Two]]/2</f>
        <v>900</v>
      </c>
      <c r="N73" t="str">
        <f>IF(masai_school2[[#This Row],[Rating]]&gt;=4.5, "Excellent", IF(masai_school2[[#This Row],[Rating]]&gt;=4, "Good", IF(masai_school2[[#This Row],[Rating]]&gt;=3, "Average", "Below Average")))</f>
        <v>Good</v>
      </c>
      <c r="O7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3664</v>
      </c>
      <c r="P73" s="1">
        <f>masai_school2[[#This Row],[Rating]]*masai_school2[[#This Row],[Review Count]]+1</f>
        <v>16122.600000000002</v>
      </c>
      <c r="Q73" s="1" t="str">
        <f>IF(masai_school2[[#This Row],[Price per Person]] &lt;= 500, "Low", IF(masai_school2[[#This Row],[Price per Person]] &lt;= 1000, "Medium", "High"))</f>
        <v>Medium</v>
      </c>
    </row>
    <row r="74" spans="1:17" x14ac:dyDescent="0.3">
      <c r="A74">
        <v>72</v>
      </c>
      <c r="B74" t="s">
        <v>399</v>
      </c>
      <c r="C74">
        <v>4.5</v>
      </c>
      <c r="D74" t="s">
        <v>400</v>
      </c>
      <c r="E74">
        <v>2200</v>
      </c>
      <c r="F74" t="s">
        <v>53</v>
      </c>
      <c r="G74" t="s">
        <v>401</v>
      </c>
      <c r="H74" t="s">
        <v>242</v>
      </c>
      <c r="I74" t="s">
        <v>402</v>
      </c>
      <c r="J74">
        <v>4.5</v>
      </c>
      <c r="K74">
        <v>4.0999999999999996</v>
      </c>
      <c r="L74" t="s">
        <v>403</v>
      </c>
      <c r="M74">
        <f>masai_school2[[#This Row],[Price_For_Two]]/2</f>
        <v>1100</v>
      </c>
      <c r="N74" t="str">
        <f>IF(masai_school2[[#This Row],[Rating]]&gt;=4.5, "Excellent", IF(masai_school2[[#This Row],[Rating]]&gt;=4, "Good", IF(masai_school2[[#This Row],[Rating]]&gt;=3, "Average", "Below Average")))</f>
        <v>Excellent</v>
      </c>
      <c r="O7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11811</v>
      </c>
      <c r="P74" s="1">
        <f>masai_school2[[#This Row],[Rating]]*masai_school2[[#This Row],[Review Count]]+1</f>
        <v>53150.5</v>
      </c>
      <c r="Q74" s="1" t="str">
        <f>IF(masai_school2[[#This Row],[Price per Person]] &lt;= 500, "Low", IF(masai_school2[[#This Row],[Price per Person]] &lt;= 1000, "Medium", "High"))</f>
        <v>High</v>
      </c>
    </row>
    <row r="75" spans="1:17" x14ac:dyDescent="0.3">
      <c r="A75">
        <v>73</v>
      </c>
      <c r="B75" t="s">
        <v>404</v>
      </c>
      <c r="C75">
        <v>4.5</v>
      </c>
      <c r="D75" t="s">
        <v>405</v>
      </c>
      <c r="E75">
        <v>3500</v>
      </c>
      <c r="F75" t="s">
        <v>337</v>
      </c>
      <c r="G75" t="s">
        <v>406</v>
      </c>
      <c r="H75" t="s">
        <v>407</v>
      </c>
      <c r="I75" t="s">
        <v>408</v>
      </c>
      <c r="J75">
        <v>4.5</v>
      </c>
      <c r="K75">
        <v>3.7</v>
      </c>
      <c r="L75" t="s">
        <v>409</v>
      </c>
      <c r="M75">
        <f>masai_school2[[#This Row],[Price_For_Two]]/2</f>
        <v>1750</v>
      </c>
      <c r="N75" t="str">
        <f>IF(masai_school2[[#This Row],[Rating]]&gt;=4.5, "Excellent", IF(masai_school2[[#This Row],[Rating]]&gt;=4, "Good", IF(masai_school2[[#This Row],[Rating]]&gt;=3, "Average", "Below Average")))</f>
        <v>Excellent</v>
      </c>
      <c r="O7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2599</v>
      </c>
      <c r="P75" s="1">
        <f>masai_school2[[#This Row],[Rating]]*masai_school2[[#This Row],[Review Count]]+1</f>
        <v>11696.5</v>
      </c>
      <c r="Q75" s="1" t="str">
        <f>IF(masai_school2[[#This Row],[Price per Person]] &lt;= 500, "Low", IF(masai_school2[[#This Row],[Price per Person]] &lt;= 1000, "Medium", "High"))</f>
        <v>High</v>
      </c>
    </row>
    <row r="76" spans="1:17" x14ac:dyDescent="0.3">
      <c r="A76">
        <v>74</v>
      </c>
      <c r="B76" t="s">
        <v>410</v>
      </c>
      <c r="C76">
        <v>4.3</v>
      </c>
      <c r="D76" t="s">
        <v>411</v>
      </c>
      <c r="E76">
        <v>1700</v>
      </c>
      <c r="F76" t="s">
        <v>28</v>
      </c>
      <c r="G76" t="s">
        <v>412</v>
      </c>
      <c r="H76" t="s">
        <v>37</v>
      </c>
      <c r="I76" t="s">
        <v>413</v>
      </c>
      <c r="J76">
        <v>4.3</v>
      </c>
      <c r="K76">
        <v>4</v>
      </c>
      <c r="L76" t="s">
        <v>414</v>
      </c>
      <c r="M76">
        <f>masai_school2[[#This Row],[Price_For_Two]]/2</f>
        <v>850</v>
      </c>
      <c r="N76" t="str">
        <f>IF(masai_school2[[#This Row],[Rating]]&gt;=4.5, "Excellent", IF(masai_school2[[#This Row],[Rating]]&gt;=4, "Good", IF(masai_school2[[#This Row],[Rating]]&gt;=3, "Average", "Below Average")))</f>
        <v>Good</v>
      </c>
      <c r="O7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979</v>
      </c>
      <c r="P76" s="1">
        <f>masai_school2[[#This Row],[Rating]]*masai_school2[[#This Row],[Review Count]]+1</f>
        <v>4210.7</v>
      </c>
      <c r="Q76" s="1" t="str">
        <f>IF(masai_school2[[#This Row],[Price per Person]] &lt;= 500, "Low", IF(masai_school2[[#This Row],[Price per Person]] &lt;= 1000, "Medium", "High"))</f>
        <v>Medium</v>
      </c>
    </row>
    <row r="77" spans="1:17" x14ac:dyDescent="0.3">
      <c r="A77">
        <v>75</v>
      </c>
      <c r="B77" t="s">
        <v>415</v>
      </c>
      <c r="C77">
        <v>4.5</v>
      </c>
      <c r="D77" t="s">
        <v>416</v>
      </c>
      <c r="E77">
        <v>2500</v>
      </c>
      <c r="F77" t="s">
        <v>207</v>
      </c>
      <c r="G77" t="s">
        <v>417</v>
      </c>
      <c r="H77" t="s">
        <v>37</v>
      </c>
      <c r="I77" t="s">
        <v>418</v>
      </c>
      <c r="J77">
        <v>4.5</v>
      </c>
      <c r="K77">
        <v>0</v>
      </c>
      <c r="L77" t="s">
        <v>68</v>
      </c>
      <c r="M77">
        <f>masai_school2[[#This Row],[Price_For_Two]]/2</f>
        <v>1250</v>
      </c>
      <c r="N77" t="str">
        <f>IF(masai_school2[[#This Row],[Rating]]&gt;=4.5, "Excellent", IF(masai_school2[[#This Row],[Rating]]&gt;=4, "Good", IF(masai_school2[[#This Row],[Rating]]&gt;=3, "Average", "Below Average")))</f>
        <v>Excellent</v>
      </c>
      <c r="O7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5979</v>
      </c>
      <c r="P77" s="1">
        <f>masai_school2[[#This Row],[Rating]]*masai_school2[[#This Row],[Review Count]]+1</f>
        <v>26906.5</v>
      </c>
      <c r="Q77" s="1" t="str">
        <f>IF(masai_school2[[#This Row],[Price per Person]] &lt;= 500, "Low", IF(masai_school2[[#This Row],[Price per Person]] &lt;= 1000, "Medium", "High"))</f>
        <v>High</v>
      </c>
    </row>
    <row r="78" spans="1:17" x14ac:dyDescent="0.3">
      <c r="A78">
        <v>76</v>
      </c>
      <c r="B78" t="s">
        <v>419</v>
      </c>
      <c r="C78">
        <v>4.5</v>
      </c>
      <c r="D78" t="s">
        <v>420</v>
      </c>
      <c r="E78">
        <v>1200</v>
      </c>
      <c r="F78" t="s">
        <v>207</v>
      </c>
      <c r="G78" t="s">
        <v>421</v>
      </c>
      <c r="H78" t="s">
        <v>181</v>
      </c>
      <c r="I78" t="s">
        <v>422</v>
      </c>
      <c r="J78">
        <v>4.5</v>
      </c>
      <c r="K78">
        <v>4.0999999999999996</v>
      </c>
      <c r="L78" t="s">
        <v>423</v>
      </c>
      <c r="M78">
        <f>masai_school2[[#This Row],[Price_For_Two]]/2</f>
        <v>600</v>
      </c>
      <c r="N78" t="str">
        <f>IF(masai_school2[[#This Row],[Rating]]&gt;=4.5, "Excellent", IF(masai_school2[[#This Row],[Rating]]&gt;=4, "Good", IF(masai_school2[[#This Row],[Rating]]&gt;=3, "Average", "Below Average")))</f>
        <v>Excellent</v>
      </c>
      <c r="O7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5798</v>
      </c>
      <c r="P78" s="1">
        <f>masai_school2[[#This Row],[Rating]]*masai_school2[[#This Row],[Review Count]]+1</f>
        <v>26092</v>
      </c>
      <c r="Q78" s="1" t="str">
        <f>IF(masai_school2[[#This Row],[Price per Person]] &lt;= 500, "Low", IF(masai_school2[[#This Row],[Price per Person]] &lt;= 1000, "Medium", "High"))</f>
        <v>Medium</v>
      </c>
    </row>
    <row r="79" spans="1:17" x14ac:dyDescent="0.3">
      <c r="A79">
        <v>77</v>
      </c>
      <c r="B79" t="s">
        <v>424</v>
      </c>
      <c r="C79">
        <v>4.4000000000000004</v>
      </c>
      <c r="D79" t="s">
        <v>425</v>
      </c>
      <c r="E79">
        <v>1000</v>
      </c>
      <c r="F79" t="s">
        <v>53</v>
      </c>
      <c r="G79" t="s">
        <v>426</v>
      </c>
      <c r="H79" t="s">
        <v>37</v>
      </c>
      <c r="I79" t="s">
        <v>427</v>
      </c>
      <c r="J79">
        <v>4.4000000000000004</v>
      </c>
      <c r="K79">
        <v>0</v>
      </c>
      <c r="L79" t="s">
        <v>18</v>
      </c>
      <c r="M79">
        <f>masai_school2[[#This Row],[Price_For_Two]]/2</f>
        <v>500</v>
      </c>
      <c r="N79" t="str">
        <f>IF(masai_school2[[#This Row],[Rating]]&gt;=4.5, "Excellent", IF(masai_school2[[#This Row],[Rating]]&gt;=4, "Good", IF(masai_school2[[#This Row],[Rating]]&gt;=3, "Average", "Below Average")))</f>
        <v>Good</v>
      </c>
      <c r="O7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76</v>
      </c>
      <c r="P79" s="1">
        <f>masai_school2[[#This Row],[Rating]]*masai_school2[[#This Row],[Review Count]]+1</f>
        <v>335.40000000000003</v>
      </c>
      <c r="Q79" s="1" t="str">
        <f>IF(masai_school2[[#This Row],[Price per Person]] &lt;= 500, "Low", IF(masai_school2[[#This Row],[Price per Person]] &lt;= 1000, "Medium", "High"))</f>
        <v>Low</v>
      </c>
    </row>
    <row r="80" spans="1:17" x14ac:dyDescent="0.3">
      <c r="A80">
        <v>78</v>
      </c>
      <c r="B80" t="s">
        <v>428</v>
      </c>
      <c r="C80">
        <v>4.5</v>
      </c>
      <c r="D80" t="s">
        <v>429</v>
      </c>
      <c r="E80">
        <v>1400</v>
      </c>
      <c r="F80" t="s">
        <v>53</v>
      </c>
      <c r="G80" t="s">
        <v>430</v>
      </c>
      <c r="H80" t="s">
        <v>431</v>
      </c>
      <c r="I80" t="s">
        <v>432</v>
      </c>
      <c r="J80">
        <v>4.5</v>
      </c>
      <c r="K80">
        <v>4.2</v>
      </c>
      <c r="L80" t="s">
        <v>433</v>
      </c>
      <c r="M80">
        <f>masai_school2[[#This Row],[Price_For_Two]]/2</f>
        <v>700</v>
      </c>
      <c r="N80" t="str">
        <f>IF(masai_school2[[#This Row],[Rating]]&gt;=4.5, "Excellent", IF(masai_school2[[#This Row],[Rating]]&gt;=4, "Good", IF(masai_school2[[#This Row],[Rating]]&gt;=3, "Average", "Below Average")))</f>
        <v>Excellent</v>
      </c>
      <c r="O8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12585</v>
      </c>
      <c r="P80" s="1">
        <f>masai_school2[[#This Row],[Rating]]*masai_school2[[#This Row],[Review Count]]+1</f>
        <v>56633.5</v>
      </c>
      <c r="Q80" s="1" t="str">
        <f>IF(masai_school2[[#This Row],[Price per Person]] &lt;= 500, "Low", IF(masai_school2[[#This Row],[Price per Person]] &lt;= 1000, "Medium", "High"))</f>
        <v>Medium</v>
      </c>
    </row>
    <row r="81" spans="1:17" x14ac:dyDescent="0.3">
      <c r="A81">
        <v>79</v>
      </c>
      <c r="B81" t="s">
        <v>434</v>
      </c>
      <c r="C81">
        <v>4.3</v>
      </c>
      <c r="D81" t="s">
        <v>435</v>
      </c>
      <c r="E81">
        <v>1800</v>
      </c>
      <c r="F81" t="s">
        <v>207</v>
      </c>
      <c r="G81" t="s">
        <v>436</v>
      </c>
      <c r="H81" t="s">
        <v>37</v>
      </c>
      <c r="I81" t="s">
        <v>437</v>
      </c>
      <c r="J81">
        <v>4.3</v>
      </c>
      <c r="K81">
        <v>3</v>
      </c>
      <c r="L81" t="s">
        <v>438</v>
      </c>
      <c r="M81">
        <f>masai_school2[[#This Row],[Price_For_Two]]/2</f>
        <v>900</v>
      </c>
      <c r="N81" t="str">
        <f>IF(masai_school2[[#This Row],[Rating]]&gt;=4.5, "Excellent", IF(masai_school2[[#This Row],[Rating]]&gt;=4, "Good", IF(masai_school2[[#This Row],[Rating]]&gt;=3, "Average", "Below Average")))</f>
        <v>Good</v>
      </c>
      <c r="O8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7629</v>
      </c>
      <c r="P81" s="1">
        <f>masai_school2[[#This Row],[Rating]]*masai_school2[[#This Row],[Review Count]]+1</f>
        <v>32805.699999999997</v>
      </c>
      <c r="Q81" s="1" t="str">
        <f>IF(masai_school2[[#This Row],[Price per Person]] &lt;= 500, "Low", IF(masai_school2[[#This Row],[Price per Person]] &lt;= 1000, "Medium", "High"))</f>
        <v>Medium</v>
      </c>
    </row>
    <row r="82" spans="1:17" x14ac:dyDescent="0.3">
      <c r="A82">
        <v>80</v>
      </c>
      <c r="B82" t="s">
        <v>439</v>
      </c>
      <c r="C82">
        <v>4.5</v>
      </c>
      <c r="D82" t="s">
        <v>440</v>
      </c>
      <c r="E82">
        <v>1000</v>
      </c>
      <c r="F82" t="s">
        <v>53</v>
      </c>
      <c r="G82" t="s">
        <v>441</v>
      </c>
      <c r="H82" t="s">
        <v>261</v>
      </c>
      <c r="I82" t="s">
        <v>442</v>
      </c>
      <c r="J82">
        <v>4.5</v>
      </c>
      <c r="K82">
        <v>0</v>
      </c>
      <c r="L82" t="s">
        <v>68</v>
      </c>
      <c r="M82">
        <f>masai_school2[[#This Row],[Price_For_Two]]/2</f>
        <v>500</v>
      </c>
      <c r="N82" t="str">
        <f>IF(masai_school2[[#This Row],[Rating]]&gt;=4.5, "Excellent", IF(masai_school2[[#This Row],[Rating]]&gt;=4, "Good", IF(masai_school2[[#This Row],[Rating]]&gt;=3, "Average", "Below Average")))</f>
        <v>Excellent</v>
      </c>
      <c r="O8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660</v>
      </c>
      <c r="P82" s="1">
        <f>masai_school2[[#This Row],[Rating]]*masai_school2[[#This Row],[Review Count]]+1</f>
        <v>2971</v>
      </c>
      <c r="Q82" s="1" t="str">
        <f>IF(masai_school2[[#This Row],[Price per Person]] &lt;= 500, "Low", IF(masai_school2[[#This Row],[Price per Person]] &lt;= 1000, "Medium", "High"))</f>
        <v>Low</v>
      </c>
    </row>
    <row r="83" spans="1:17" x14ac:dyDescent="0.3">
      <c r="A83">
        <v>81</v>
      </c>
      <c r="B83" t="s">
        <v>443</v>
      </c>
      <c r="C83">
        <v>4.4000000000000004</v>
      </c>
      <c r="D83" t="s">
        <v>444</v>
      </c>
      <c r="E83">
        <v>2000</v>
      </c>
      <c r="F83" t="s">
        <v>212</v>
      </c>
      <c r="G83" t="s">
        <v>445</v>
      </c>
      <c r="H83" t="s">
        <v>37</v>
      </c>
      <c r="I83" t="s">
        <v>446</v>
      </c>
      <c r="J83">
        <v>4.4000000000000004</v>
      </c>
      <c r="K83">
        <v>4.0999999999999996</v>
      </c>
      <c r="L83" t="s">
        <v>447</v>
      </c>
      <c r="M83">
        <f>masai_school2[[#This Row],[Price_For_Two]]/2</f>
        <v>1000</v>
      </c>
      <c r="N83" t="str">
        <f>IF(masai_school2[[#This Row],[Rating]]&gt;=4.5, "Excellent", IF(masai_school2[[#This Row],[Rating]]&gt;=4, "Good", IF(masai_school2[[#This Row],[Rating]]&gt;=3, "Average", "Below Average")))</f>
        <v>Good</v>
      </c>
      <c r="O8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17699</v>
      </c>
      <c r="P83" s="1">
        <f>masai_school2[[#This Row],[Rating]]*masai_school2[[#This Row],[Review Count]]+1</f>
        <v>77876.600000000006</v>
      </c>
      <c r="Q83" s="1" t="str">
        <f>IF(masai_school2[[#This Row],[Price per Person]] &lt;= 500, "Low", IF(masai_school2[[#This Row],[Price per Person]] &lt;= 1000, "Medium", "High"))</f>
        <v>Medium</v>
      </c>
    </row>
    <row r="84" spans="1:17" x14ac:dyDescent="0.3">
      <c r="A84">
        <v>82</v>
      </c>
      <c r="B84" t="s">
        <v>448</v>
      </c>
      <c r="C84">
        <v>4.2</v>
      </c>
      <c r="D84" t="s">
        <v>449</v>
      </c>
      <c r="E84">
        <v>1500</v>
      </c>
      <c r="F84" t="s">
        <v>207</v>
      </c>
      <c r="G84" t="s">
        <v>450</v>
      </c>
      <c r="H84" t="s">
        <v>48</v>
      </c>
      <c r="I84" t="s">
        <v>451</v>
      </c>
      <c r="J84">
        <v>4.2</v>
      </c>
      <c r="K84">
        <v>0</v>
      </c>
      <c r="L84" t="s">
        <v>18</v>
      </c>
      <c r="M84">
        <f>masai_school2[[#This Row],[Price_For_Two]]/2</f>
        <v>750</v>
      </c>
      <c r="N84" t="str">
        <f>IF(masai_school2[[#This Row],[Rating]]&gt;=4.5, "Excellent", IF(masai_school2[[#This Row],[Rating]]&gt;=4, "Good", IF(masai_school2[[#This Row],[Rating]]&gt;=3, "Average", "Below Average")))</f>
        <v>Good</v>
      </c>
      <c r="O8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3489</v>
      </c>
      <c r="P84" s="1">
        <f>masai_school2[[#This Row],[Rating]]*masai_school2[[#This Row],[Review Count]]+1</f>
        <v>14654.800000000001</v>
      </c>
      <c r="Q84" s="1" t="str">
        <f>IF(masai_school2[[#This Row],[Price per Person]] &lt;= 500, "Low", IF(masai_school2[[#This Row],[Price per Person]] &lt;= 1000, "Medium", "High"))</f>
        <v>Medium</v>
      </c>
    </row>
    <row r="85" spans="1:17" x14ac:dyDescent="0.3">
      <c r="A85">
        <v>83</v>
      </c>
      <c r="B85" t="s">
        <v>452</v>
      </c>
      <c r="C85">
        <v>4.4000000000000004</v>
      </c>
      <c r="D85" t="s">
        <v>453</v>
      </c>
      <c r="E85">
        <v>1900</v>
      </c>
      <c r="F85" t="s">
        <v>106</v>
      </c>
      <c r="G85" t="s">
        <v>454</v>
      </c>
      <c r="H85" t="s">
        <v>72</v>
      </c>
      <c r="I85" t="s">
        <v>455</v>
      </c>
      <c r="J85">
        <v>4.4000000000000004</v>
      </c>
      <c r="K85">
        <v>3.9</v>
      </c>
      <c r="L85" t="s">
        <v>427</v>
      </c>
      <c r="M85">
        <f>masai_school2[[#This Row],[Price_For_Two]]/2</f>
        <v>950</v>
      </c>
      <c r="N85" t="str">
        <f>IF(masai_school2[[#This Row],[Rating]]&gt;=4.5, "Excellent", IF(masai_school2[[#This Row],[Rating]]&gt;=4, "Good", IF(masai_school2[[#This Row],[Rating]]&gt;=3, "Average", "Below Average")))</f>
        <v>Good</v>
      </c>
      <c r="O8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1440</v>
      </c>
      <c r="P85" s="1">
        <f>masai_school2[[#This Row],[Rating]]*masai_school2[[#This Row],[Review Count]]+1</f>
        <v>6337.0000000000009</v>
      </c>
      <c r="Q85" s="1" t="str">
        <f>IF(masai_school2[[#This Row],[Price per Person]] &lt;= 500, "Low", IF(masai_school2[[#This Row],[Price per Person]] &lt;= 1000, "Medium", "High"))</f>
        <v>Medium</v>
      </c>
    </row>
    <row r="86" spans="1:17" x14ac:dyDescent="0.3">
      <c r="A86">
        <v>84</v>
      </c>
      <c r="B86" t="s">
        <v>456</v>
      </c>
      <c r="C86">
        <v>4.2</v>
      </c>
      <c r="D86" t="s">
        <v>457</v>
      </c>
      <c r="E86">
        <v>2000</v>
      </c>
      <c r="F86" t="s">
        <v>101</v>
      </c>
      <c r="G86" t="s">
        <v>458</v>
      </c>
      <c r="H86" t="s">
        <v>292</v>
      </c>
      <c r="I86" t="s">
        <v>459</v>
      </c>
      <c r="J86">
        <v>4.2</v>
      </c>
      <c r="K86">
        <v>4.4000000000000004</v>
      </c>
      <c r="L86" t="s">
        <v>460</v>
      </c>
      <c r="M86">
        <f>masai_school2[[#This Row],[Price_For_Two]]/2</f>
        <v>1000</v>
      </c>
      <c r="N86" t="str">
        <f>IF(masai_school2[[#This Row],[Rating]]&gt;=4.5, "Excellent", IF(masai_school2[[#This Row],[Rating]]&gt;=4, "Good", IF(masai_school2[[#This Row],[Rating]]&gt;=3, "Average", "Below Average")))</f>
        <v>Good</v>
      </c>
      <c r="O8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1989</v>
      </c>
      <c r="P86" s="1">
        <f>masai_school2[[#This Row],[Rating]]*masai_school2[[#This Row],[Review Count]]+1</f>
        <v>8354.8000000000011</v>
      </c>
      <c r="Q86" s="1" t="str">
        <f>IF(masai_school2[[#This Row],[Price per Person]] &lt;= 500, "Low", IF(masai_school2[[#This Row],[Price per Person]] &lt;= 1000, "Medium", "High"))</f>
        <v>Medium</v>
      </c>
    </row>
    <row r="87" spans="1:17" x14ac:dyDescent="0.3">
      <c r="A87">
        <v>85</v>
      </c>
      <c r="B87" t="s">
        <v>461</v>
      </c>
      <c r="C87">
        <v>4.4000000000000004</v>
      </c>
      <c r="D87" t="s">
        <v>462</v>
      </c>
      <c r="E87">
        <v>1800</v>
      </c>
      <c r="F87" t="s">
        <v>150</v>
      </c>
      <c r="G87" t="s">
        <v>463</v>
      </c>
      <c r="H87" t="s">
        <v>464</v>
      </c>
      <c r="I87" t="s">
        <v>465</v>
      </c>
      <c r="J87">
        <v>4.4000000000000004</v>
      </c>
      <c r="K87">
        <v>4.2</v>
      </c>
      <c r="L87" t="s">
        <v>466</v>
      </c>
      <c r="M87">
        <f>masai_school2[[#This Row],[Price_For_Two]]/2</f>
        <v>900</v>
      </c>
      <c r="N87" t="str">
        <f>IF(masai_school2[[#This Row],[Rating]]&gt;=4.5, "Excellent", IF(masai_school2[[#This Row],[Rating]]&gt;=4, "Good", IF(masai_school2[[#This Row],[Rating]]&gt;=3, "Average", "Below Average")))</f>
        <v>Good</v>
      </c>
      <c r="O8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6869</v>
      </c>
      <c r="P87" s="1">
        <f>masai_school2[[#This Row],[Rating]]*masai_school2[[#This Row],[Review Count]]+1</f>
        <v>30224.600000000002</v>
      </c>
      <c r="Q87" s="1" t="str">
        <f>IF(masai_school2[[#This Row],[Price per Person]] &lt;= 500, "Low", IF(masai_school2[[#This Row],[Price per Person]] &lt;= 1000, "Medium", "High"))</f>
        <v>Medium</v>
      </c>
    </row>
    <row r="88" spans="1:17" x14ac:dyDescent="0.3">
      <c r="A88">
        <v>86</v>
      </c>
      <c r="B88" t="s">
        <v>467</v>
      </c>
      <c r="C88">
        <v>4.3</v>
      </c>
      <c r="D88" t="s">
        <v>468</v>
      </c>
      <c r="E88">
        <v>1700</v>
      </c>
      <c r="F88" t="s">
        <v>53</v>
      </c>
      <c r="G88" t="s">
        <v>469</v>
      </c>
      <c r="H88" t="s">
        <v>108</v>
      </c>
      <c r="I88" t="s">
        <v>470</v>
      </c>
      <c r="J88">
        <v>4.3</v>
      </c>
      <c r="K88">
        <v>4.2</v>
      </c>
      <c r="L88" t="s">
        <v>193</v>
      </c>
      <c r="M88">
        <f>masai_school2[[#This Row],[Price_For_Two]]/2</f>
        <v>850</v>
      </c>
      <c r="N88" t="str">
        <f>IF(masai_school2[[#This Row],[Rating]]&gt;=4.5, "Excellent", IF(masai_school2[[#This Row],[Rating]]&gt;=4, "Good", IF(masai_school2[[#This Row],[Rating]]&gt;=3, "Average", "Below Average")))</f>
        <v>Good</v>
      </c>
      <c r="O8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8461</v>
      </c>
      <c r="P88" s="1">
        <f>masai_school2[[#This Row],[Rating]]*masai_school2[[#This Row],[Review Count]]+1</f>
        <v>36383.299999999996</v>
      </c>
      <c r="Q88" s="1" t="str">
        <f>IF(masai_school2[[#This Row],[Price per Person]] &lt;= 500, "Low", IF(masai_school2[[#This Row],[Price per Person]] &lt;= 1000, "Medium", "High"))</f>
        <v>Medium</v>
      </c>
    </row>
    <row r="89" spans="1:17" x14ac:dyDescent="0.3">
      <c r="A89">
        <v>87</v>
      </c>
      <c r="B89" t="s">
        <v>471</v>
      </c>
      <c r="C89">
        <v>4.5999999999999996</v>
      </c>
      <c r="D89" t="s">
        <v>472</v>
      </c>
      <c r="E89">
        <v>2500</v>
      </c>
      <c r="F89" t="s">
        <v>101</v>
      </c>
      <c r="G89" t="s">
        <v>473</v>
      </c>
      <c r="H89" t="s">
        <v>48</v>
      </c>
      <c r="I89" t="s">
        <v>474</v>
      </c>
      <c r="J89">
        <v>4.5999999999999996</v>
      </c>
      <c r="K89">
        <v>3.7</v>
      </c>
      <c r="L89" t="s">
        <v>475</v>
      </c>
      <c r="M89">
        <f>masai_school2[[#This Row],[Price_For_Two]]/2</f>
        <v>1250</v>
      </c>
      <c r="N89" t="str">
        <f>IF(masai_school2[[#This Row],[Rating]]&gt;=4.5, "Excellent", IF(masai_school2[[#This Row],[Rating]]&gt;=4, "Good", IF(masai_school2[[#This Row],[Rating]]&gt;=3, "Average", "Below Average")))</f>
        <v>Excellent</v>
      </c>
      <c r="O8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8608</v>
      </c>
      <c r="P89" s="1">
        <f>masai_school2[[#This Row],[Rating]]*masai_school2[[#This Row],[Review Count]]+1</f>
        <v>39597.799999999996</v>
      </c>
      <c r="Q89" s="1" t="str">
        <f>IF(masai_school2[[#This Row],[Price per Person]] &lt;= 500, "Low", IF(masai_school2[[#This Row],[Price per Person]] &lt;= 1000, "Medium", "High"))</f>
        <v>High</v>
      </c>
    </row>
    <row r="90" spans="1:17" x14ac:dyDescent="0.3">
      <c r="A90">
        <v>88</v>
      </c>
      <c r="B90" t="s">
        <v>476</v>
      </c>
      <c r="C90">
        <v>4.2</v>
      </c>
      <c r="D90" t="s">
        <v>477</v>
      </c>
      <c r="E90">
        <v>2100</v>
      </c>
      <c r="F90" t="s">
        <v>478</v>
      </c>
      <c r="G90" t="s">
        <v>479</v>
      </c>
      <c r="H90" t="s">
        <v>480</v>
      </c>
      <c r="I90" t="s">
        <v>481</v>
      </c>
      <c r="J90">
        <v>4.2</v>
      </c>
      <c r="K90">
        <v>3.7</v>
      </c>
      <c r="L90" t="s">
        <v>482</v>
      </c>
      <c r="M90">
        <f>masai_school2[[#This Row],[Price_For_Two]]/2</f>
        <v>1050</v>
      </c>
      <c r="N90" t="str">
        <f>IF(masai_school2[[#This Row],[Rating]]&gt;=4.5, "Excellent", IF(masai_school2[[#This Row],[Rating]]&gt;=4, "Good", IF(masai_school2[[#This Row],[Rating]]&gt;=3, "Average", "Below Average")))</f>
        <v>Good</v>
      </c>
      <c r="O9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18408</v>
      </c>
      <c r="P90" s="1">
        <f>masai_school2[[#This Row],[Rating]]*masai_school2[[#This Row],[Review Count]]+1</f>
        <v>77314.600000000006</v>
      </c>
      <c r="Q90" s="1" t="str">
        <f>IF(masai_school2[[#This Row],[Price per Person]] &lt;= 500, "Low", IF(masai_school2[[#This Row],[Price per Person]] &lt;= 1000, "Medium", "High"))</f>
        <v>High</v>
      </c>
    </row>
    <row r="91" spans="1:17" x14ac:dyDescent="0.3">
      <c r="A91">
        <v>89</v>
      </c>
      <c r="B91" t="s">
        <v>483</v>
      </c>
      <c r="C91">
        <v>4.5</v>
      </c>
      <c r="D91" t="s">
        <v>484</v>
      </c>
      <c r="E91">
        <v>3500</v>
      </c>
      <c r="F91" t="s">
        <v>40</v>
      </c>
      <c r="G91" t="s">
        <v>485</v>
      </c>
      <c r="H91" t="s">
        <v>48</v>
      </c>
      <c r="I91" t="s">
        <v>486</v>
      </c>
      <c r="J91">
        <v>4.5</v>
      </c>
      <c r="K91">
        <v>0</v>
      </c>
      <c r="L91" t="s">
        <v>18</v>
      </c>
      <c r="M91">
        <f>masai_school2[[#This Row],[Price_For_Two]]/2</f>
        <v>1750</v>
      </c>
      <c r="N91" t="str">
        <f>IF(masai_school2[[#This Row],[Rating]]&gt;=4.5, "Excellent", IF(masai_school2[[#This Row],[Rating]]&gt;=4, "Good", IF(masai_school2[[#This Row],[Rating]]&gt;=3, "Average", "Below Average")))</f>
        <v>Excellent</v>
      </c>
      <c r="O9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2008</v>
      </c>
      <c r="P91" s="1">
        <f>masai_school2[[#This Row],[Rating]]*masai_school2[[#This Row],[Review Count]]+1</f>
        <v>9037</v>
      </c>
      <c r="Q91" s="1" t="str">
        <f>IF(masai_school2[[#This Row],[Price per Person]] &lt;= 500, "Low", IF(masai_school2[[#This Row],[Price per Person]] &lt;= 1000, "Medium", "High"))</f>
        <v>High</v>
      </c>
    </row>
    <row r="92" spans="1:17" x14ac:dyDescent="0.3">
      <c r="A92">
        <v>90</v>
      </c>
      <c r="B92" t="s">
        <v>487</v>
      </c>
      <c r="C92">
        <v>4.5</v>
      </c>
      <c r="D92" t="s">
        <v>488</v>
      </c>
      <c r="E92">
        <v>1600</v>
      </c>
      <c r="F92" t="s">
        <v>489</v>
      </c>
      <c r="G92" t="s">
        <v>490</v>
      </c>
      <c r="H92" t="s">
        <v>48</v>
      </c>
      <c r="I92" t="s">
        <v>491</v>
      </c>
      <c r="J92">
        <v>4.5</v>
      </c>
      <c r="K92">
        <v>3.9</v>
      </c>
      <c r="L92" t="s">
        <v>492</v>
      </c>
      <c r="M92">
        <f>masai_school2[[#This Row],[Price_For_Two]]/2</f>
        <v>800</v>
      </c>
      <c r="N92" t="str">
        <f>IF(masai_school2[[#This Row],[Rating]]&gt;=4.5, "Excellent", IF(masai_school2[[#This Row],[Rating]]&gt;=4, "Good", IF(masai_school2[[#This Row],[Rating]]&gt;=3, "Average", "Below Average")))</f>
        <v>Excellent</v>
      </c>
      <c r="O9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18112</v>
      </c>
      <c r="P92" s="1">
        <f>masai_school2[[#This Row],[Rating]]*masai_school2[[#This Row],[Review Count]]+1</f>
        <v>81505</v>
      </c>
      <c r="Q92" s="1" t="str">
        <f>IF(masai_school2[[#This Row],[Price per Person]] &lt;= 500, "Low", IF(masai_school2[[#This Row],[Price per Person]] &lt;= 1000, "Medium", "High"))</f>
        <v>Medium</v>
      </c>
    </row>
    <row r="93" spans="1:17" x14ac:dyDescent="0.3">
      <c r="A93">
        <v>91</v>
      </c>
      <c r="B93" t="s">
        <v>493</v>
      </c>
      <c r="C93">
        <v>4.4000000000000004</v>
      </c>
      <c r="D93" t="s">
        <v>494</v>
      </c>
      <c r="E93">
        <v>1500</v>
      </c>
      <c r="F93" t="s">
        <v>495</v>
      </c>
      <c r="G93" t="s">
        <v>496</v>
      </c>
      <c r="H93" t="s">
        <v>37</v>
      </c>
      <c r="I93" t="s">
        <v>497</v>
      </c>
      <c r="J93">
        <v>4.4000000000000004</v>
      </c>
      <c r="K93">
        <v>4.2</v>
      </c>
      <c r="L93" t="s">
        <v>498</v>
      </c>
      <c r="M93">
        <f>masai_school2[[#This Row],[Price_For_Two]]/2</f>
        <v>750</v>
      </c>
      <c r="N93" t="str">
        <f>IF(masai_school2[[#This Row],[Rating]]&gt;=4.5, "Excellent", IF(masai_school2[[#This Row],[Rating]]&gt;=4, "Good", IF(masai_school2[[#This Row],[Rating]]&gt;=3, "Average", "Below Average")))</f>
        <v>Good</v>
      </c>
      <c r="O9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6395</v>
      </c>
      <c r="P93" s="1">
        <f>masai_school2[[#This Row],[Rating]]*masai_school2[[#This Row],[Review Count]]+1</f>
        <v>28139.000000000004</v>
      </c>
      <c r="Q93" s="1" t="str">
        <f>IF(masai_school2[[#This Row],[Price per Person]] &lt;= 500, "Low", IF(masai_school2[[#This Row],[Price per Person]] &lt;= 1000, "Medium", "High"))</f>
        <v>Medium</v>
      </c>
    </row>
    <row r="94" spans="1:17" x14ac:dyDescent="0.3">
      <c r="A94">
        <v>92</v>
      </c>
      <c r="B94" t="s">
        <v>499</v>
      </c>
      <c r="C94">
        <v>4.5</v>
      </c>
      <c r="D94" t="s">
        <v>500</v>
      </c>
      <c r="E94">
        <v>1800</v>
      </c>
      <c r="F94" t="s">
        <v>150</v>
      </c>
      <c r="G94" t="s">
        <v>501</v>
      </c>
      <c r="H94" t="s">
        <v>303</v>
      </c>
      <c r="I94" t="s">
        <v>502</v>
      </c>
      <c r="J94">
        <v>4.5</v>
      </c>
      <c r="K94">
        <v>3.6</v>
      </c>
      <c r="L94" t="s">
        <v>503</v>
      </c>
      <c r="M94">
        <f>masai_school2[[#This Row],[Price_For_Two]]/2</f>
        <v>900</v>
      </c>
      <c r="N94" t="str">
        <f>IF(masai_school2[[#This Row],[Rating]]&gt;=4.5, "Excellent", IF(masai_school2[[#This Row],[Rating]]&gt;=4, "Good", IF(masai_school2[[#This Row],[Rating]]&gt;=3, "Average", "Below Average")))</f>
        <v>Excellent</v>
      </c>
      <c r="O9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6324</v>
      </c>
      <c r="P94" s="1">
        <f>masai_school2[[#This Row],[Rating]]*masai_school2[[#This Row],[Review Count]]+1</f>
        <v>28459</v>
      </c>
      <c r="Q94" s="1" t="str">
        <f>IF(masai_school2[[#This Row],[Price per Person]] &lt;= 500, "Low", IF(masai_school2[[#This Row],[Price per Person]] &lt;= 1000, "Medium", "High"))</f>
        <v>Medium</v>
      </c>
    </row>
    <row r="95" spans="1:17" x14ac:dyDescent="0.3">
      <c r="A95">
        <v>93</v>
      </c>
      <c r="B95" t="s">
        <v>504</v>
      </c>
      <c r="C95">
        <v>4.3</v>
      </c>
      <c r="D95" t="s">
        <v>505</v>
      </c>
      <c r="E95">
        <v>1800</v>
      </c>
      <c r="F95" t="s">
        <v>506</v>
      </c>
      <c r="G95" t="s">
        <v>507</v>
      </c>
      <c r="H95" t="s">
        <v>37</v>
      </c>
      <c r="I95" t="s">
        <v>508</v>
      </c>
      <c r="J95">
        <v>4.3</v>
      </c>
      <c r="K95">
        <v>0</v>
      </c>
      <c r="L95" t="s">
        <v>68</v>
      </c>
      <c r="M95">
        <f>masai_school2[[#This Row],[Price_For_Two]]/2</f>
        <v>900</v>
      </c>
      <c r="N95" t="str">
        <f>IF(masai_school2[[#This Row],[Rating]]&gt;=4.5, "Excellent", IF(masai_school2[[#This Row],[Rating]]&gt;=4, "Good", IF(masai_school2[[#This Row],[Rating]]&gt;=3, "Average", "Below Average")))</f>
        <v>Good</v>
      </c>
      <c r="O9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3617</v>
      </c>
      <c r="P95" s="1">
        <f>masai_school2[[#This Row],[Rating]]*masai_school2[[#This Row],[Review Count]]+1</f>
        <v>15554.099999999999</v>
      </c>
      <c r="Q95" s="1" t="str">
        <f>IF(masai_school2[[#This Row],[Price per Person]] &lt;= 500, "Low", IF(masai_school2[[#This Row],[Price per Person]] &lt;= 1000, "Medium", "High"))</f>
        <v>Medium</v>
      </c>
    </row>
    <row r="96" spans="1:17" x14ac:dyDescent="0.3">
      <c r="A96">
        <v>94</v>
      </c>
      <c r="B96" t="s">
        <v>509</v>
      </c>
      <c r="C96">
        <v>4.5</v>
      </c>
      <c r="D96" t="s">
        <v>510</v>
      </c>
      <c r="E96">
        <v>2500</v>
      </c>
      <c r="F96" t="s">
        <v>207</v>
      </c>
      <c r="G96" t="s">
        <v>511</v>
      </c>
      <c r="H96" t="s">
        <v>37</v>
      </c>
      <c r="I96" t="s">
        <v>512</v>
      </c>
      <c r="J96">
        <v>4.5</v>
      </c>
      <c r="K96">
        <v>4.3</v>
      </c>
      <c r="L96" t="s">
        <v>513</v>
      </c>
      <c r="M96">
        <f>masai_school2[[#This Row],[Price_For_Two]]/2</f>
        <v>1250</v>
      </c>
      <c r="N96" t="str">
        <f>IF(masai_school2[[#This Row],[Rating]]&gt;=4.5, "Excellent", IF(masai_school2[[#This Row],[Rating]]&gt;=4, "Good", IF(masai_school2[[#This Row],[Rating]]&gt;=3, "Average", "Below Average")))</f>
        <v>Excellent</v>
      </c>
      <c r="O9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13788</v>
      </c>
      <c r="P96" s="1">
        <f>masai_school2[[#This Row],[Rating]]*masai_school2[[#This Row],[Review Count]]+1</f>
        <v>62047</v>
      </c>
      <c r="Q96" s="1" t="str">
        <f>IF(masai_school2[[#This Row],[Price per Person]] &lt;= 500, "Low", IF(masai_school2[[#This Row],[Price per Person]] &lt;= 1000, "Medium", "High"))</f>
        <v>High</v>
      </c>
    </row>
    <row r="97" spans="1:17" x14ac:dyDescent="0.3">
      <c r="A97">
        <v>95</v>
      </c>
      <c r="B97" t="s">
        <v>514</v>
      </c>
      <c r="C97">
        <v>4.3</v>
      </c>
      <c r="D97" t="s">
        <v>515</v>
      </c>
      <c r="E97">
        <v>2200</v>
      </c>
      <c r="F97" t="s">
        <v>150</v>
      </c>
      <c r="G97" t="s">
        <v>516</v>
      </c>
      <c r="H97" t="s">
        <v>48</v>
      </c>
      <c r="I97" t="s">
        <v>517</v>
      </c>
      <c r="J97">
        <v>4.3</v>
      </c>
      <c r="K97">
        <v>4.3</v>
      </c>
      <c r="L97" t="s">
        <v>518</v>
      </c>
      <c r="M97">
        <f>masai_school2[[#This Row],[Price_For_Two]]/2</f>
        <v>1100</v>
      </c>
      <c r="N97" t="str">
        <f>IF(masai_school2[[#This Row],[Rating]]&gt;=4.5, "Excellent", IF(masai_school2[[#This Row],[Rating]]&gt;=4, "Good", IF(masai_school2[[#This Row],[Rating]]&gt;=3, "Average", "Below Average")))</f>
        <v>Good</v>
      </c>
      <c r="O9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5798</v>
      </c>
      <c r="P97" s="1">
        <f>masai_school2[[#This Row],[Rating]]*masai_school2[[#This Row],[Review Count]]+1</f>
        <v>24932.399999999998</v>
      </c>
      <c r="Q97" s="1" t="str">
        <f>IF(masai_school2[[#This Row],[Price per Person]] &lt;= 500, "Low", IF(masai_school2[[#This Row],[Price per Person]] &lt;= 1000, "Medium", "High"))</f>
        <v>High</v>
      </c>
    </row>
    <row r="98" spans="1:17" x14ac:dyDescent="0.3">
      <c r="A98">
        <v>96</v>
      </c>
      <c r="B98" t="s">
        <v>519</v>
      </c>
      <c r="C98">
        <v>4.5</v>
      </c>
      <c r="D98" t="s">
        <v>520</v>
      </c>
      <c r="E98">
        <v>1500</v>
      </c>
      <c r="F98" t="s">
        <v>489</v>
      </c>
      <c r="G98" t="s">
        <v>521</v>
      </c>
      <c r="H98" t="s">
        <v>48</v>
      </c>
      <c r="I98" t="s">
        <v>522</v>
      </c>
      <c r="J98">
        <v>4.5</v>
      </c>
      <c r="K98">
        <v>3.7</v>
      </c>
      <c r="L98" t="s">
        <v>523</v>
      </c>
      <c r="M98">
        <f>masai_school2[[#This Row],[Price_For_Two]]/2</f>
        <v>750</v>
      </c>
      <c r="N98" t="str">
        <f>IF(masai_school2[[#This Row],[Rating]]&gt;=4.5, "Excellent", IF(masai_school2[[#This Row],[Rating]]&gt;=4, "Good", IF(masai_school2[[#This Row],[Rating]]&gt;=3, "Average", "Below Average")))</f>
        <v>Excellent</v>
      </c>
      <c r="O9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21584</v>
      </c>
      <c r="P98" s="1">
        <f>masai_school2[[#This Row],[Rating]]*masai_school2[[#This Row],[Review Count]]+1</f>
        <v>97129</v>
      </c>
      <c r="Q98" s="1" t="str">
        <f>IF(masai_school2[[#This Row],[Price per Person]] &lt;= 500, "Low", IF(masai_school2[[#This Row],[Price per Person]] &lt;= 1000, "Medium", "High"))</f>
        <v>Medium</v>
      </c>
    </row>
    <row r="99" spans="1:17" x14ac:dyDescent="0.3">
      <c r="A99">
        <v>97</v>
      </c>
      <c r="B99" t="s">
        <v>524</v>
      </c>
      <c r="C99">
        <v>4.3</v>
      </c>
      <c r="D99" t="s">
        <v>525</v>
      </c>
      <c r="E99">
        <v>1800</v>
      </c>
      <c r="F99" t="s">
        <v>53</v>
      </c>
      <c r="G99" t="s">
        <v>526</v>
      </c>
      <c r="H99" t="s">
        <v>108</v>
      </c>
      <c r="I99" t="s">
        <v>527</v>
      </c>
      <c r="J99">
        <v>4.3</v>
      </c>
      <c r="K99">
        <v>4</v>
      </c>
      <c r="L99" t="s">
        <v>528</v>
      </c>
      <c r="M99">
        <f>masai_school2[[#This Row],[Price_For_Two]]/2</f>
        <v>900</v>
      </c>
      <c r="N99" t="str">
        <f>IF(masai_school2[[#This Row],[Rating]]&gt;=4.5, "Excellent", IF(masai_school2[[#This Row],[Rating]]&gt;=4, "Good", IF(masai_school2[[#This Row],[Rating]]&gt;=3, "Average", "Below Average")))</f>
        <v>Good</v>
      </c>
      <c r="O9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4376</v>
      </c>
      <c r="P99" s="1">
        <f>masai_school2[[#This Row],[Rating]]*masai_school2[[#This Row],[Review Count]]+1</f>
        <v>18817.8</v>
      </c>
      <c r="Q99" s="1" t="str">
        <f>IF(masai_school2[[#This Row],[Price per Person]] &lt;= 500, "Low", IF(masai_school2[[#This Row],[Price per Person]] &lt;= 1000, "Medium", "High"))</f>
        <v>Medium</v>
      </c>
    </row>
    <row r="100" spans="1:17" x14ac:dyDescent="0.3">
      <c r="A100">
        <v>98</v>
      </c>
      <c r="B100" t="s">
        <v>529</v>
      </c>
      <c r="C100">
        <v>4.4000000000000004</v>
      </c>
      <c r="D100" t="s">
        <v>530</v>
      </c>
      <c r="E100">
        <v>1100</v>
      </c>
      <c r="F100" t="s">
        <v>46</v>
      </c>
      <c r="G100" t="s">
        <v>531</v>
      </c>
      <c r="H100" t="s">
        <v>532</v>
      </c>
      <c r="I100" t="s">
        <v>533</v>
      </c>
      <c r="J100">
        <v>4.4000000000000004</v>
      </c>
      <c r="K100">
        <v>0</v>
      </c>
      <c r="L100" t="s">
        <v>18</v>
      </c>
      <c r="M100">
        <f>masai_school2[[#This Row],[Price_For_Two]]/2</f>
        <v>550</v>
      </c>
      <c r="N100" t="str">
        <f>IF(masai_school2[[#This Row],[Rating]]&gt;=4.5, "Excellent", IF(masai_school2[[#This Row],[Rating]]&gt;=4, "Good", IF(masai_school2[[#This Row],[Rating]]&gt;=3, "Average", "Below Average")))</f>
        <v>Good</v>
      </c>
      <c r="O10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449</v>
      </c>
      <c r="P100" s="1">
        <f>masai_school2[[#This Row],[Rating]]*masai_school2[[#This Row],[Review Count]]+1</f>
        <v>1976.6000000000001</v>
      </c>
      <c r="Q100" s="1" t="str">
        <f>IF(masai_school2[[#This Row],[Price per Person]] &lt;= 500, "Low", IF(masai_school2[[#This Row],[Price per Person]] &lt;= 1000, "Medium", "High"))</f>
        <v>Medium</v>
      </c>
    </row>
    <row r="101" spans="1:17" x14ac:dyDescent="0.3">
      <c r="A101">
        <v>99</v>
      </c>
      <c r="B101" t="s">
        <v>534</v>
      </c>
      <c r="C101">
        <v>4.2</v>
      </c>
      <c r="D101" t="s">
        <v>535</v>
      </c>
      <c r="E101">
        <v>2000</v>
      </c>
      <c r="F101" t="s">
        <v>536</v>
      </c>
      <c r="G101" t="s">
        <v>537</v>
      </c>
      <c r="H101" t="s">
        <v>37</v>
      </c>
      <c r="I101" t="s">
        <v>538</v>
      </c>
      <c r="J101">
        <v>4.2</v>
      </c>
      <c r="K101">
        <v>3.9</v>
      </c>
      <c r="L101" t="s">
        <v>539</v>
      </c>
      <c r="M101">
        <f>masai_school2[[#This Row],[Price_For_Two]]/2</f>
        <v>1000</v>
      </c>
      <c r="N101" t="str">
        <f>IF(masai_school2[[#This Row],[Rating]]&gt;=4.5, "Excellent", IF(masai_school2[[#This Row],[Rating]]&gt;=4, "Good", IF(masai_school2[[#This Row],[Rating]]&gt;=3, "Average", "Below Average")))</f>
        <v>Good</v>
      </c>
      <c r="O10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6848</v>
      </c>
      <c r="P101" s="1">
        <f>masai_school2[[#This Row],[Rating]]*masai_school2[[#This Row],[Review Count]]+1</f>
        <v>28762.600000000002</v>
      </c>
      <c r="Q101" s="1" t="str">
        <f>IF(masai_school2[[#This Row],[Price per Person]] &lt;= 500, "Low", IF(masai_school2[[#This Row],[Price per Person]] &lt;= 1000, "Medium", "High"))</f>
        <v>Medium</v>
      </c>
    </row>
    <row r="102" spans="1:17" x14ac:dyDescent="0.3">
      <c r="A102">
        <v>100</v>
      </c>
      <c r="B102" t="s">
        <v>540</v>
      </c>
      <c r="C102">
        <v>4.2</v>
      </c>
      <c r="D102" t="s">
        <v>541</v>
      </c>
      <c r="E102">
        <v>5000</v>
      </c>
      <c r="F102" t="s">
        <v>542</v>
      </c>
      <c r="G102" t="s">
        <v>543</v>
      </c>
      <c r="H102" t="s">
        <v>544</v>
      </c>
      <c r="I102" t="s">
        <v>545</v>
      </c>
      <c r="J102">
        <v>4.2</v>
      </c>
      <c r="K102">
        <v>3.7</v>
      </c>
      <c r="L102" t="s">
        <v>546</v>
      </c>
      <c r="M102">
        <f>masai_school2[[#This Row],[Price_For_Two]]/2</f>
        <v>2500</v>
      </c>
      <c r="N102" t="str">
        <f>IF(masai_school2[[#This Row],[Rating]]&gt;=4.5, "Excellent", IF(masai_school2[[#This Row],[Rating]]&gt;=4, "Good", IF(masai_school2[[#This Row],[Rating]]&gt;=3, "Average", "Below Average")))</f>
        <v>Good</v>
      </c>
      <c r="O10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3132</v>
      </c>
      <c r="P102" s="1">
        <f>masai_school2[[#This Row],[Rating]]*masai_school2[[#This Row],[Review Count]]+1</f>
        <v>13155.400000000001</v>
      </c>
      <c r="Q102" s="1" t="str">
        <f>IF(masai_school2[[#This Row],[Price per Person]] &lt;= 500, "Low", IF(masai_school2[[#This Row],[Price per Person]] &lt;= 1000, "Medium", "High"))</f>
        <v>High</v>
      </c>
    </row>
    <row r="103" spans="1:17" x14ac:dyDescent="0.3">
      <c r="A103">
        <v>101</v>
      </c>
      <c r="B103" t="s">
        <v>547</v>
      </c>
      <c r="C103">
        <v>4.3</v>
      </c>
      <c r="D103" t="s">
        <v>548</v>
      </c>
      <c r="E103">
        <v>1300</v>
      </c>
      <c r="F103" t="s">
        <v>549</v>
      </c>
      <c r="G103" t="s">
        <v>550</v>
      </c>
      <c r="H103" t="s">
        <v>551</v>
      </c>
      <c r="I103" t="s">
        <v>552</v>
      </c>
      <c r="J103">
        <v>4.3</v>
      </c>
      <c r="K103">
        <v>0</v>
      </c>
      <c r="L103" t="s">
        <v>68</v>
      </c>
      <c r="M103">
        <f>masai_school2[[#This Row],[Price_For_Two]]/2</f>
        <v>650</v>
      </c>
      <c r="N103" t="str">
        <f>IF(masai_school2[[#This Row],[Rating]]&gt;=4.5, "Excellent", IF(masai_school2[[#This Row],[Rating]]&gt;=4, "Good", IF(masai_school2[[#This Row],[Rating]]&gt;=3, "Average", "Below Average")))</f>
        <v>Good</v>
      </c>
      <c r="O10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2395</v>
      </c>
      <c r="P103" s="1">
        <f>masai_school2[[#This Row],[Rating]]*masai_school2[[#This Row],[Review Count]]+1</f>
        <v>10299.5</v>
      </c>
      <c r="Q103" s="1" t="str">
        <f>IF(masai_school2[[#This Row],[Price per Person]] &lt;= 500, "Low", IF(masai_school2[[#This Row],[Price per Person]] &lt;= 1000, "Medium", "High"))</f>
        <v>Medium</v>
      </c>
    </row>
    <row r="104" spans="1:17" x14ac:dyDescent="0.3">
      <c r="A104">
        <v>102</v>
      </c>
      <c r="B104" t="s">
        <v>553</v>
      </c>
      <c r="C104">
        <v>4.2</v>
      </c>
      <c r="D104" t="s">
        <v>554</v>
      </c>
      <c r="E104">
        <v>1500</v>
      </c>
      <c r="F104" t="s">
        <v>207</v>
      </c>
      <c r="G104" t="s">
        <v>555</v>
      </c>
      <c r="H104" t="s">
        <v>37</v>
      </c>
      <c r="I104" t="s">
        <v>556</v>
      </c>
      <c r="J104">
        <v>4.2</v>
      </c>
      <c r="K104">
        <v>0</v>
      </c>
      <c r="L104" t="s">
        <v>18</v>
      </c>
      <c r="M104">
        <f>masai_school2[[#This Row],[Price_For_Two]]/2</f>
        <v>750</v>
      </c>
      <c r="N104" t="str">
        <f>IF(masai_school2[[#This Row],[Rating]]&gt;=4.5, "Excellent", IF(masai_school2[[#This Row],[Rating]]&gt;=4, "Good", IF(masai_school2[[#This Row],[Rating]]&gt;=3, "Average", "Below Average")))</f>
        <v>Good</v>
      </c>
      <c r="O10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1319</v>
      </c>
      <c r="P104" s="1">
        <f>masai_school2[[#This Row],[Rating]]*masai_school2[[#This Row],[Review Count]]+1</f>
        <v>5540.8</v>
      </c>
      <c r="Q104" s="1" t="str">
        <f>IF(masai_school2[[#This Row],[Price per Person]] &lt;= 500, "Low", IF(masai_school2[[#This Row],[Price per Person]] &lt;= 1000, "Medium", "High"))</f>
        <v>Medium</v>
      </c>
    </row>
    <row r="105" spans="1:17" x14ac:dyDescent="0.3">
      <c r="A105">
        <v>103</v>
      </c>
      <c r="B105" t="s">
        <v>557</v>
      </c>
      <c r="C105">
        <v>4.4000000000000004</v>
      </c>
      <c r="D105" t="s">
        <v>558</v>
      </c>
      <c r="E105">
        <v>1600</v>
      </c>
      <c r="F105" t="s">
        <v>207</v>
      </c>
      <c r="G105" t="s">
        <v>559</v>
      </c>
      <c r="H105" t="s">
        <v>108</v>
      </c>
      <c r="I105" t="s">
        <v>560</v>
      </c>
      <c r="J105">
        <v>4.4000000000000004</v>
      </c>
      <c r="K105">
        <v>3.7</v>
      </c>
      <c r="L105" t="s">
        <v>561</v>
      </c>
      <c r="M105">
        <f>masai_school2[[#This Row],[Price_For_Two]]/2</f>
        <v>800</v>
      </c>
      <c r="N105" t="str">
        <f>IF(masai_school2[[#This Row],[Rating]]&gt;=4.5, "Excellent", IF(masai_school2[[#This Row],[Rating]]&gt;=4, "Good", IF(masai_school2[[#This Row],[Rating]]&gt;=3, "Average", "Below Average")))</f>
        <v>Good</v>
      </c>
      <c r="O10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6738</v>
      </c>
      <c r="P105" s="1">
        <f>masai_school2[[#This Row],[Rating]]*masai_school2[[#This Row],[Review Count]]+1</f>
        <v>29648.2</v>
      </c>
      <c r="Q105" s="1" t="str">
        <f>IF(masai_school2[[#This Row],[Price per Person]] &lt;= 500, "Low", IF(masai_school2[[#This Row],[Price per Person]] &lt;= 1000, "Medium", "High"))</f>
        <v>Medium</v>
      </c>
    </row>
    <row r="106" spans="1:17" x14ac:dyDescent="0.3">
      <c r="A106">
        <v>104</v>
      </c>
      <c r="B106" t="s">
        <v>562</v>
      </c>
      <c r="C106">
        <v>4.4000000000000004</v>
      </c>
      <c r="D106" t="s">
        <v>563</v>
      </c>
      <c r="E106">
        <v>1900</v>
      </c>
      <c r="F106" t="s">
        <v>564</v>
      </c>
      <c r="G106" t="s">
        <v>565</v>
      </c>
      <c r="H106" t="s">
        <v>48</v>
      </c>
      <c r="I106" t="s">
        <v>465</v>
      </c>
      <c r="J106">
        <v>4.4000000000000004</v>
      </c>
      <c r="K106">
        <v>3.6</v>
      </c>
      <c r="L106" t="s">
        <v>566</v>
      </c>
      <c r="M106">
        <f>masai_school2[[#This Row],[Price_For_Two]]/2</f>
        <v>950</v>
      </c>
      <c r="N106" t="str">
        <f>IF(masai_school2[[#This Row],[Rating]]&gt;=4.5, "Excellent", IF(masai_school2[[#This Row],[Rating]]&gt;=4, "Good", IF(masai_school2[[#This Row],[Rating]]&gt;=3, "Average", "Below Average")))</f>
        <v>Good</v>
      </c>
      <c r="O10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6643</v>
      </c>
      <c r="P106" s="1">
        <f>masai_school2[[#This Row],[Rating]]*masai_school2[[#This Row],[Review Count]]+1</f>
        <v>29230.2</v>
      </c>
      <c r="Q106" s="1" t="str">
        <f>IF(masai_school2[[#This Row],[Price per Person]] &lt;= 500, "Low", IF(masai_school2[[#This Row],[Price per Person]] &lt;= 1000, "Medium", "High"))</f>
        <v>Medium</v>
      </c>
    </row>
    <row r="107" spans="1:17" x14ac:dyDescent="0.3">
      <c r="A107">
        <v>105</v>
      </c>
      <c r="B107" t="s">
        <v>567</v>
      </c>
      <c r="C107">
        <v>4.0999999999999996</v>
      </c>
      <c r="D107" t="s">
        <v>568</v>
      </c>
      <c r="E107">
        <v>3000</v>
      </c>
      <c r="F107" t="s">
        <v>569</v>
      </c>
      <c r="G107" t="s">
        <v>570</v>
      </c>
      <c r="H107" t="s">
        <v>571</v>
      </c>
      <c r="I107" t="s">
        <v>324</v>
      </c>
      <c r="J107">
        <v>4.0999999999999996</v>
      </c>
      <c r="K107">
        <v>0</v>
      </c>
      <c r="L107" t="s">
        <v>18</v>
      </c>
      <c r="M107">
        <f>masai_school2[[#This Row],[Price_For_Two]]/2</f>
        <v>1500</v>
      </c>
      <c r="N107" t="str">
        <f>IF(masai_school2[[#This Row],[Rating]]&gt;=4.5, "Excellent", IF(masai_school2[[#This Row],[Rating]]&gt;=4, "Good", IF(masai_school2[[#This Row],[Rating]]&gt;=3, "Average", "Below Average")))</f>
        <v>Good</v>
      </c>
      <c r="O10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1261</v>
      </c>
      <c r="P107" s="1">
        <f>masai_school2[[#This Row],[Rating]]*masai_school2[[#This Row],[Review Count]]+1</f>
        <v>5171.0999999999995</v>
      </c>
      <c r="Q107" s="1" t="str">
        <f>IF(masai_school2[[#This Row],[Price per Person]] &lt;= 500, "Low", IF(masai_school2[[#This Row],[Price per Person]] &lt;= 1000, "Medium", "High"))</f>
        <v>High</v>
      </c>
    </row>
    <row r="108" spans="1:17" x14ac:dyDescent="0.3">
      <c r="A108">
        <v>106</v>
      </c>
      <c r="B108" t="s">
        <v>572</v>
      </c>
      <c r="C108">
        <v>4.3</v>
      </c>
      <c r="D108" t="s">
        <v>573</v>
      </c>
      <c r="E108">
        <v>1500</v>
      </c>
      <c r="F108" t="s">
        <v>207</v>
      </c>
      <c r="G108" t="s">
        <v>574</v>
      </c>
      <c r="H108" t="s">
        <v>114</v>
      </c>
      <c r="I108" t="s">
        <v>575</v>
      </c>
      <c r="J108">
        <v>4.3</v>
      </c>
      <c r="K108">
        <v>4</v>
      </c>
      <c r="L108" t="s">
        <v>576</v>
      </c>
      <c r="M108">
        <f>masai_school2[[#This Row],[Price_For_Two]]/2</f>
        <v>750</v>
      </c>
      <c r="N108" t="str">
        <f>IF(masai_school2[[#This Row],[Rating]]&gt;=4.5, "Excellent", IF(masai_school2[[#This Row],[Rating]]&gt;=4, "Good", IF(masai_school2[[#This Row],[Rating]]&gt;=3, "Average", "Below Average")))</f>
        <v>Good</v>
      </c>
      <c r="O10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1164</v>
      </c>
      <c r="P108" s="1">
        <f>masai_school2[[#This Row],[Rating]]*masai_school2[[#This Row],[Review Count]]+1</f>
        <v>5006.2</v>
      </c>
      <c r="Q108" s="1" t="str">
        <f>IF(masai_school2[[#This Row],[Price per Person]] &lt;= 500, "Low", IF(masai_school2[[#This Row],[Price per Person]] &lt;= 1000, "Medium", "High"))</f>
        <v>Medium</v>
      </c>
    </row>
    <row r="109" spans="1:17" x14ac:dyDescent="0.3">
      <c r="A109">
        <v>107</v>
      </c>
      <c r="B109" t="s">
        <v>577</v>
      </c>
      <c r="C109">
        <v>4.3</v>
      </c>
      <c r="D109" t="s">
        <v>578</v>
      </c>
      <c r="E109">
        <v>1600</v>
      </c>
      <c r="F109" t="s">
        <v>495</v>
      </c>
      <c r="G109" t="s">
        <v>579</v>
      </c>
      <c r="H109" t="s">
        <v>181</v>
      </c>
      <c r="I109" t="s">
        <v>580</v>
      </c>
      <c r="J109">
        <v>4.3</v>
      </c>
      <c r="K109">
        <v>0</v>
      </c>
      <c r="L109" t="s">
        <v>18</v>
      </c>
      <c r="M109">
        <f>masai_school2[[#This Row],[Price_For_Two]]/2</f>
        <v>800</v>
      </c>
      <c r="N109" t="str">
        <f>IF(masai_school2[[#This Row],[Rating]]&gt;=4.5, "Excellent", IF(masai_school2[[#This Row],[Rating]]&gt;=4, "Good", IF(masai_school2[[#This Row],[Rating]]&gt;=3, "Average", "Below Average")))</f>
        <v>Good</v>
      </c>
      <c r="O10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796</v>
      </c>
      <c r="P109" s="1">
        <f>masai_school2[[#This Row],[Rating]]*masai_school2[[#This Row],[Review Count]]+1</f>
        <v>3423.7999999999997</v>
      </c>
      <c r="Q109" s="1" t="str">
        <f>IF(masai_school2[[#This Row],[Price per Person]] &lt;= 500, "Low", IF(masai_school2[[#This Row],[Price per Person]] &lt;= 1000, "Medium", "High"))</f>
        <v>Medium</v>
      </c>
    </row>
    <row r="110" spans="1:17" x14ac:dyDescent="0.3">
      <c r="A110">
        <v>108</v>
      </c>
      <c r="B110" t="s">
        <v>581</v>
      </c>
      <c r="C110">
        <v>4.4000000000000004</v>
      </c>
      <c r="D110" t="s">
        <v>582</v>
      </c>
      <c r="E110">
        <v>2000</v>
      </c>
      <c r="F110" t="s">
        <v>583</v>
      </c>
      <c r="G110" t="s">
        <v>584</v>
      </c>
      <c r="H110" t="s">
        <v>585</v>
      </c>
      <c r="I110" t="s">
        <v>586</v>
      </c>
      <c r="J110">
        <v>4.4000000000000004</v>
      </c>
      <c r="K110">
        <v>4.0999999999999996</v>
      </c>
      <c r="L110" t="s">
        <v>587</v>
      </c>
      <c r="M110">
        <f>masai_school2[[#This Row],[Price_For_Two]]/2</f>
        <v>1000</v>
      </c>
      <c r="N110" t="str">
        <f>IF(masai_school2[[#This Row],[Rating]]&gt;=4.5, "Excellent", IF(masai_school2[[#This Row],[Rating]]&gt;=4, "Good", IF(masai_school2[[#This Row],[Rating]]&gt;=3, "Average", "Below Average")))</f>
        <v>Good</v>
      </c>
      <c r="O11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1678</v>
      </c>
      <c r="P110" s="1">
        <f>masai_school2[[#This Row],[Rating]]*masai_school2[[#This Row],[Review Count]]+1</f>
        <v>7384.2000000000007</v>
      </c>
      <c r="Q110" s="1" t="str">
        <f>IF(masai_school2[[#This Row],[Price per Person]] &lt;= 500, "Low", IF(masai_school2[[#This Row],[Price per Person]] &lt;= 1000, "Medium", "High"))</f>
        <v>Medium</v>
      </c>
    </row>
    <row r="111" spans="1:17" x14ac:dyDescent="0.3">
      <c r="A111">
        <v>109</v>
      </c>
      <c r="B111" t="s">
        <v>588</v>
      </c>
      <c r="C111">
        <v>4.8</v>
      </c>
      <c r="D111" t="s">
        <v>589</v>
      </c>
      <c r="E111">
        <v>1800</v>
      </c>
      <c r="F111" t="s">
        <v>53</v>
      </c>
      <c r="G111" t="s">
        <v>590</v>
      </c>
      <c r="H111" t="s">
        <v>23</v>
      </c>
      <c r="I111" t="s">
        <v>591</v>
      </c>
      <c r="J111">
        <v>4.8</v>
      </c>
      <c r="K111">
        <v>4.3</v>
      </c>
      <c r="L111" t="s">
        <v>592</v>
      </c>
      <c r="M111">
        <f>masai_school2[[#This Row],[Price_For_Two]]/2</f>
        <v>900</v>
      </c>
      <c r="N111" t="str">
        <f>IF(masai_school2[[#This Row],[Rating]]&gt;=4.5, "Excellent", IF(masai_school2[[#This Row],[Rating]]&gt;=4, "Good", IF(masai_school2[[#This Row],[Rating]]&gt;=3, "Average", "Below Average")))</f>
        <v>Excellent</v>
      </c>
      <c r="O11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6164</v>
      </c>
      <c r="P111" s="1">
        <f>masai_school2[[#This Row],[Rating]]*masai_school2[[#This Row],[Review Count]]+1</f>
        <v>29588.199999999997</v>
      </c>
      <c r="Q111" s="1" t="str">
        <f>IF(masai_school2[[#This Row],[Price per Person]] &lt;= 500, "Low", IF(masai_school2[[#This Row],[Price per Person]] &lt;= 1000, "Medium", "High"))</f>
        <v>Medium</v>
      </c>
    </row>
    <row r="112" spans="1:17" x14ac:dyDescent="0.3">
      <c r="A112">
        <v>110</v>
      </c>
      <c r="B112" t="s">
        <v>593</v>
      </c>
      <c r="C112">
        <v>4.2</v>
      </c>
      <c r="D112" t="s">
        <v>594</v>
      </c>
      <c r="E112">
        <v>3500</v>
      </c>
      <c r="F112" t="s">
        <v>595</v>
      </c>
      <c r="G112" t="s">
        <v>596</v>
      </c>
      <c r="H112" t="s">
        <v>255</v>
      </c>
      <c r="I112" t="s">
        <v>597</v>
      </c>
      <c r="J112">
        <v>4.2</v>
      </c>
      <c r="K112">
        <v>0</v>
      </c>
      <c r="L112" t="s">
        <v>68</v>
      </c>
      <c r="M112">
        <f>masai_school2[[#This Row],[Price_For_Two]]/2</f>
        <v>1750</v>
      </c>
      <c r="N112" t="str">
        <f>IF(masai_school2[[#This Row],[Rating]]&gt;=4.5, "Excellent", IF(masai_school2[[#This Row],[Rating]]&gt;=4, "Good", IF(masai_school2[[#This Row],[Rating]]&gt;=3, "Average", "Below Average")))</f>
        <v>Good</v>
      </c>
      <c r="O11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163</v>
      </c>
      <c r="P112" s="1">
        <f>masai_school2[[#This Row],[Rating]]*masai_school2[[#This Row],[Review Count]]+1</f>
        <v>685.6</v>
      </c>
      <c r="Q112" s="1" t="str">
        <f>IF(masai_school2[[#This Row],[Price per Person]] &lt;= 500, "Low", IF(masai_school2[[#This Row],[Price per Person]] &lt;= 1000, "Medium", "High"))</f>
        <v>High</v>
      </c>
    </row>
    <row r="113" spans="1:17" x14ac:dyDescent="0.3">
      <c r="A113">
        <v>111</v>
      </c>
      <c r="B113" t="s">
        <v>598</v>
      </c>
      <c r="C113">
        <v>4.4000000000000004</v>
      </c>
      <c r="D113" t="s">
        <v>599</v>
      </c>
      <c r="E113">
        <v>1200</v>
      </c>
      <c r="F113" t="s">
        <v>600</v>
      </c>
      <c r="G113" t="s">
        <v>601</v>
      </c>
      <c r="H113" t="s">
        <v>30</v>
      </c>
      <c r="I113" t="s">
        <v>602</v>
      </c>
      <c r="J113">
        <v>4.4000000000000004</v>
      </c>
      <c r="K113">
        <v>4.0999999999999996</v>
      </c>
      <c r="L113" t="s">
        <v>603</v>
      </c>
      <c r="M113">
        <f>masai_school2[[#This Row],[Price_For_Two]]/2</f>
        <v>600</v>
      </c>
      <c r="N113" t="str">
        <f>IF(masai_school2[[#This Row],[Rating]]&gt;=4.5, "Excellent", IF(masai_school2[[#This Row],[Rating]]&gt;=4, "Good", IF(masai_school2[[#This Row],[Rating]]&gt;=3, "Average", "Below Average")))</f>
        <v>Good</v>
      </c>
      <c r="O11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1241</v>
      </c>
      <c r="P113" s="1">
        <f>masai_school2[[#This Row],[Rating]]*masai_school2[[#This Row],[Review Count]]+1</f>
        <v>5461.4000000000005</v>
      </c>
      <c r="Q113" s="1" t="str">
        <f>IF(masai_school2[[#This Row],[Price per Person]] &lt;= 500, "Low", IF(masai_school2[[#This Row],[Price per Person]] &lt;= 1000, "Medium", "High"))</f>
        <v>Medium</v>
      </c>
    </row>
    <row r="114" spans="1:17" x14ac:dyDescent="0.3">
      <c r="A114">
        <v>112</v>
      </c>
      <c r="B114" t="s">
        <v>604</v>
      </c>
      <c r="C114">
        <v>4.0999999999999996</v>
      </c>
      <c r="D114" t="s">
        <v>605</v>
      </c>
      <c r="E114">
        <v>1800</v>
      </c>
      <c r="F114" t="s">
        <v>53</v>
      </c>
      <c r="G114" t="s">
        <v>606</v>
      </c>
      <c r="H114" t="s">
        <v>48</v>
      </c>
      <c r="I114" t="s">
        <v>607</v>
      </c>
      <c r="J114">
        <v>4.0999999999999996</v>
      </c>
      <c r="K114">
        <v>3.6</v>
      </c>
      <c r="L114" t="s">
        <v>608</v>
      </c>
      <c r="M114">
        <f>masai_school2[[#This Row],[Price_For_Two]]/2</f>
        <v>900</v>
      </c>
      <c r="N114" t="str">
        <f>IF(masai_school2[[#This Row],[Rating]]&gt;=4.5, "Excellent", IF(masai_school2[[#This Row],[Rating]]&gt;=4, "Good", IF(masai_school2[[#This Row],[Rating]]&gt;=3, "Average", "Below Average")))</f>
        <v>Good</v>
      </c>
      <c r="O11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2987</v>
      </c>
      <c r="P114" s="1">
        <f>masai_school2[[#This Row],[Rating]]*masai_school2[[#This Row],[Review Count]]+1</f>
        <v>12247.699999999999</v>
      </c>
      <c r="Q114" s="1" t="str">
        <f>IF(masai_school2[[#This Row],[Price per Person]] &lt;= 500, "Low", IF(masai_school2[[#This Row],[Price per Person]] &lt;= 1000, "Medium", "High"))</f>
        <v>Medium</v>
      </c>
    </row>
    <row r="115" spans="1:17" x14ac:dyDescent="0.3">
      <c r="A115">
        <v>113</v>
      </c>
      <c r="B115" t="s">
        <v>609</v>
      </c>
      <c r="C115">
        <v>4.2</v>
      </c>
      <c r="D115" t="s">
        <v>610</v>
      </c>
      <c r="E115">
        <v>2000</v>
      </c>
      <c r="F115" t="s">
        <v>77</v>
      </c>
      <c r="G115" t="s">
        <v>611</v>
      </c>
      <c r="H115" t="s">
        <v>48</v>
      </c>
      <c r="I115" t="s">
        <v>612</v>
      </c>
      <c r="J115">
        <v>4.2</v>
      </c>
      <c r="K115">
        <v>3.9</v>
      </c>
      <c r="L115" t="s">
        <v>318</v>
      </c>
      <c r="M115">
        <f>masai_school2[[#This Row],[Price_For_Two]]/2</f>
        <v>1000</v>
      </c>
      <c r="N115" t="str">
        <f>IF(masai_school2[[#This Row],[Rating]]&gt;=4.5, "Excellent", IF(masai_school2[[#This Row],[Rating]]&gt;=4, "Good", IF(masai_school2[[#This Row],[Rating]]&gt;=3, "Average", "Below Average")))</f>
        <v>Good</v>
      </c>
      <c r="O11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12071</v>
      </c>
      <c r="P115" s="1">
        <f>masai_school2[[#This Row],[Rating]]*masai_school2[[#This Row],[Review Count]]+1</f>
        <v>50699.200000000004</v>
      </c>
      <c r="Q115" s="1" t="str">
        <f>IF(masai_school2[[#This Row],[Price per Person]] &lt;= 500, "Low", IF(masai_school2[[#This Row],[Price per Person]] &lt;= 1000, "Medium", "High"))</f>
        <v>Medium</v>
      </c>
    </row>
    <row r="116" spans="1:17" x14ac:dyDescent="0.3">
      <c r="A116">
        <v>114</v>
      </c>
      <c r="B116" t="s">
        <v>613</v>
      </c>
      <c r="C116">
        <v>4.2</v>
      </c>
      <c r="D116" t="s">
        <v>614</v>
      </c>
      <c r="E116">
        <v>1800</v>
      </c>
      <c r="F116" t="s">
        <v>615</v>
      </c>
      <c r="G116" t="s">
        <v>616</v>
      </c>
      <c r="H116" t="s">
        <v>617</v>
      </c>
      <c r="I116" t="s">
        <v>618</v>
      </c>
      <c r="J116">
        <v>4.2</v>
      </c>
      <c r="K116">
        <v>4.3</v>
      </c>
      <c r="L116" t="s">
        <v>619</v>
      </c>
      <c r="M116">
        <f>masai_school2[[#This Row],[Price_For_Two]]/2</f>
        <v>900</v>
      </c>
      <c r="N116" t="str">
        <f>IF(masai_school2[[#This Row],[Rating]]&gt;=4.5, "Excellent", IF(masai_school2[[#This Row],[Rating]]&gt;=4, "Good", IF(masai_school2[[#This Row],[Rating]]&gt;=3, "Average", "Below Average")))</f>
        <v>Good</v>
      </c>
      <c r="O11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1839</v>
      </c>
      <c r="P116" s="1">
        <f>masai_school2[[#This Row],[Rating]]*masai_school2[[#This Row],[Review Count]]+1</f>
        <v>7724.8</v>
      </c>
      <c r="Q116" s="1" t="str">
        <f>IF(masai_school2[[#This Row],[Price per Person]] &lt;= 500, "Low", IF(masai_school2[[#This Row],[Price per Person]] &lt;= 1000, "Medium", "High"))</f>
        <v>Medium</v>
      </c>
    </row>
    <row r="117" spans="1:17" x14ac:dyDescent="0.3">
      <c r="A117">
        <v>115</v>
      </c>
      <c r="B117" t="s">
        <v>620</v>
      </c>
      <c r="C117">
        <v>4.3</v>
      </c>
      <c r="D117" t="s">
        <v>621</v>
      </c>
      <c r="E117">
        <v>1200</v>
      </c>
      <c r="F117" t="s">
        <v>94</v>
      </c>
      <c r="G117" t="s">
        <v>622</v>
      </c>
      <c r="H117" t="s">
        <v>37</v>
      </c>
      <c r="I117" t="s">
        <v>623</v>
      </c>
      <c r="J117">
        <v>4.3</v>
      </c>
      <c r="K117">
        <v>0</v>
      </c>
      <c r="L117" t="s">
        <v>18</v>
      </c>
      <c r="M117">
        <f>masai_school2[[#This Row],[Price_For_Two]]/2</f>
        <v>600</v>
      </c>
      <c r="N117" t="str">
        <f>IF(masai_school2[[#This Row],[Rating]]&gt;=4.5, "Excellent", IF(masai_school2[[#This Row],[Rating]]&gt;=4, "Good", IF(masai_school2[[#This Row],[Rating]]&gt;=3, "Average", "Below Average")))</f>
        <v>Good</v>
      </c>
      <c r="O11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2523</v>
      </c>
      <c r="P117" s="1">
        <f>masai_school2[[#This Row],[Rating]]*masai_school2[[#This Row],[Review Count]]+1</f>
        <v>10849.9</v>
      </c>
      <c r="Q117" s="1" t="str">
        <f>IF(masai_school2[[#This Row],[Price per Person]] &lt;= 500, "Low", IF(masai_school2[[#This Row],[Price per Person]] &lt;= 1000, "Medium", "High"))</f>
        <v>Medium</v>
      </c>
    </row>
    <row r="118" spans="1:17" x14ac:dyDescent="0.3">
      <c r="A118">
        <v>116</v>
      </c>
      <c r="B118" t="s">
        <v>624</v>
      </c>
      <c r="C118">
        <v>4.4000000000000004</v>
      </c>
      <c r="D118" t="s">
        <v>625</v>
      </c>
      <c r="E118">
        <v>1600</v>
      </c>
      <c r="F118" t="s">
        <v>626</v>
      </c>
      <c r="G118" t="s">
        <v>627</v>
      </c>
      <c r="H118" t="s">
        <v>48</v>
      </c>
      <c r="I118" t="s">
        <v>628</v>
      </c>
      <c r="J118">
        <v>4.4000000000000004</v>
      </c>
      <c r="K118">
        <v>0</v>
      </c>
      <c r="L118" t="s">
        <v>18</v>
      </c>
      <c r="M118">
        <f>masai_school2[[#This Row],[Price_For_Two]]/2</f>
        <v>800</v>
      </c>
      <c r="N118" t="str">
        <f>IF(masai_school2[[#This Row],[Rating]]&gt;=4.5, "Excellent", IF(masai_school2[[#This Row],[Rating]]&gt;=4, "Good", IF(masai_school2[[#This Row],[Rating]]&gt;=3, "Average", "Below Average")))</f>
        <v>Good</v>
      </c>
      <c r="O11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2078</v>
      </c>
      <c r="P118" s="1">
        <f>masai_school2[[#This Row],[Rating]]*masai_school2[[#This Row],[Review Count]]+1</f>
        <v>9144.2000000000007</v>
      </c>
      <c r="Q118" s="1" t="str">
        <f>IF(masai_school2[[#This Row],[Price per Person]] &lt;= 500, "Low", IF(masai_school2[[#This Row],[Price per Person]] &lt;= 1000, "Medium", "High"))</f>
        <v>Medium</v>
      </c>
    </row>
    <row r="119" spans="1:17" x14ac:dyDescent="0.3">
      <c r="A119">
        <v>117</v>
      </c>
      <c r="B119" t="s">
        <v>629</v>
      </c>
      <c r="C119">
        <v>4</v>
      </c>
      <c r="D119" t="s">
        <v>630</v>
      </c>
      <c r="E119">
        <v>1200</v>
      </c>
      <c r="F119" t="s">
        <v>631</v>
      </c>
      <c r="G119" t="s">
        <v>632</v>
      </c>
      <c r="H119" t="s">
        <v>37</v>
      </c>
      <c r="I119" t="s">
        <v>633</v>
      </c>
      <c r="J119">
        <v>4</v>
      </c>
      <c r="K119">
        <v>3.6</v>
      </c>
      <c r="L119" t="s">
        <v>634</v>
      </c>
      <c r="M119">
        <f>masai_school2[[#This Row],[Price_For_Two]]/2</f>
        <v>600</v>
      </c>
      <c r="N119" t="str">
        <f>IF(masai_school2[[#This Row],[Rating]]&gt;=4.5, "Excellent", IF(masai_school2[[#This Row],[Rating]]&gt;=4, "Good", IF(masai_school2[[#This Row],[Rating]]&gt;=3, "Average", "Below Average")))</f>
        <v>Good</v>
      </c>
      <c r="O11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839</v>
      </c>
      <c r="P119" s="1">
        <f>masai_school2[[#This Row],[Rating]]*masai_school2[[#This Row],[Review Count]]+1</f>
        <v>3357</v>
      </c>
      <c r="Q119" s="1" t="str">
        <f>IF(masai_school2[[#This Row],[Price per Person]] &lt;= 500, "Low", IF(masai_school2[[#This Row],[Price per Person]] &lt;= 1000, "Medium", "High"))</f>
        <v>Medium</v>
      </c>
    </row>
    <row r="120" spans="1:17" x14ac:dyDescent="0.3">
      <c r="A120">
        <v>118</v>
      </c>
      <c r="B120" t="s">
        <v>635</v>
      </c>
      <c r="C120">
        <v>4.5999999999999996</v>
      </c>
      <c r="D120" t="s">
        <v>636</v>
      </c>
      <c r="E120">
        <v>2000</v>
      </c>
      <c r="F120" t="s">
        <v>40</v>
      </c>
      <c r="G120" t="s">
        <v>637</v>
      </c>
      <c r="H120" t="s">
        <v>638</v>
      </c>
      <c r="I120" t="s">
        <v>639</v>
      </c>
      <c r="J120">
        <v>4.5999999999999996</v>
      </c>
      <c r="K120">
        <v>4.4000000000000004</v>
      </c>
      <c r="L120" t="s">
        <v>640</v>
      </c>
      <c r="M120">
        <f>masai_school2[[#This Row],[Price_For_Two]]/2</f>
        <v>1000</v>
      </c>
      <c r="N120" t="str">
        <f>IF(masai_school2[[#This Row],[Rating]]&gt;=4.5, "Excellent", IF(masai_school2[[#This Row],[Rating]]&gt;=4, "Good", IF(masai_school2[[#This Row],[Rating]]&gt;=3, "Average", "Below Average")))</f>
        <v>Excellent</v>
      </c>
      <c r="O12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1049</v>
      </c>
      <c r="P120" s="1">
        <f>masai_school2[[#This Row],[Rating]]*masai_school2[[#This Row],[Review Count]]+1</f>
        <v>4826.3999999999996</v>
      </c>
      <c r="Q120" s="1" t="str">
        <f>IF(masai_school2[[#This Row],[Price per Person]] &lt;= 500, "Low", IF(masai_school2[[#This Row],[Price per Person]] &lt;= 1000, "Medium", "High"))</f>
        <v>Medium</v>
      </c>
    </row>
    <row r="121" spans="1:17" x14ac:dyDescent="0.3">
      <c r="A121">
        <v>119</v>
      </c>
      <c r="B121" t="s">
        <v>641</v>
      </c>
      <c r="C121">
        <v>4.4000000000000004</v>
      </c>
      <c r="D121" t="s">
        <v>642</v>
      </c>
      <c r="E121">
        <v>2000</v>
      </c>
      <c r="F121" t="s">
        <v>77</v>
      </c>
      <c r="G121" t="s">
        <v>643</v>
      </c>
      <c r="H121" t="s">
        <v>303</v>
      </c>
      <c r="I121" t="s">
        <v>644</v>
      </c>
      <c r="J121">
        <v>4.4000000000000004</v>
      </c>
      <c r="K121">
        <v>4.3</v>
      </c>
      <c r="L121" t="s">
        <v>645</v>
      </c>
      <c r="M121">
        <f>masai_school2[[#This Row],[Price_For_Two]]/2</f>
        <v>1000</v>
      </c>
      <c r="N121" t="str">
        <f>IF(masai_school2[[#This Row],[Rating]]&gt;=4.5, "Excellent", IF(masai_school2[[#This Row],[Rating]]&gt;=4, "Good", IF(masai_school2[[#This Row],[Rating]]&gt;=3, "Average", "Below Average")))</f>
        <v>Good</v>
      </c>
      <c r="O12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8334</v>
      </c>
      <c r="P121" s="1">
        <f>masai_school2[[#This Row],[Rating]]*masai_school2[[#This Row],[Review Count]]+1</f>
        <v>36670.600000000006</v>
      </c>
      <c r="Q121" s="1" t="str">
        <f>IF(masai_school2[[#This Row],[Price per Person]] &lt;= 500, "Low", IF(masai_school2[[#This Row],[Price per Person]] &lt;= 1000, "Medium", "High"))</f>
        <v>Medium</v>
      </c>
    </row>
    <row r="122" spans="1:17" x14ac:dyDescent="0.3">
      <c r="A122">
        <v>120</v>
      </c>
      <c r="B122" t="s">
        <v>646</v>
      </c>
      <c r="C122">
        <v>4.2</v>
      </c>
      <c r="D122" t="s">
        <v>647</v>
      </c>
      <c r="E122">
        <v>1600</v>
      </c>
      <c r="F122" t="s">
        <v>207</v>
      </c>
      <c r="G122" t="s">
        <v>648</v>
      </c>
      <c r="H122" t="s">
        <v>108</v>
      </c>
      <c r="I122" t="s">
        <v>649</v>
      </c>
      <c r="J122">
        <v>4.2</v>
      </c>
      <c r="K122">
        <v>0</v>
      </c>
      <c r="L122" t="s">
        <v>18</v>
      </c>
      <c r="M122">
        <f>masai_school2[[#This Row],[Price_For_Two]]/2</f>
        <v>800</v>
      </c>
      <c r="N122" t="str">
        <f>IF(masai_school2[[#This Row],[Rating]]&gt;=4.5, "Excellent", IF(masai_school2[[#This Row],[Rating]]&gt;=4, "Good", IF(masai_school2[[#This Row],[Rating]]&gt;=3, "Average", "Below Average")))</f>
        <v>Good</v>
      </c>
      <c r="O12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410</v>
      </c>
      <c r="P122" s="1">
        <f>masai_school2[[#This Row],[Rating]]*masai_school2[[#This Row],[Review Count]]+1</f>
        <v>1723</v>
      </c>
      <c r="Q122" s="1" t="str">
        <f>IF(masai_school2[[#This Row],[Price per Person]] &lt;= 500, "Low", IF(masai_school2[[#This Row],[Price per Person]] &lt;= 1000, "Medium", "High"))</f>
        <v>Medium</v>
      </c>
    </row>
    <row r="123" spans="1:17" x14ac:dyDescent="0.3">
      <c r="A123">
        <v>121</v>
      </c>
      <c r="B123" t="s">
        <v>650</v>
      </c>
      <c r="C123">
        <v>4.4000000000000004</v>
      </c>
      <c r="D123" t="s">
        <v>651</v>
      </c>
      <c r="E123">
        <v>2200</v>
      </c>
      <c r="F123" t="s">
        <v>652</v>
      </c>
      <c r="G123" t="s">
        <v>653</v>
      </c>
      <c r="H123" t="s">
        <v>292</v>
      </c>
      <c r="I123" t="s">
        <v>654</v>
      </c>
      <c r="J123">
        <v>4.4000000000000004</v>
      </c>
      <c r="K123">
        <v>3.8</v>
      </c>
      <c r="L123" t="s">
        <v>655</v>
      </c>
      <c r="M123">
        <f>masai_school2[[#This Row],[Price_For_Two]]/2</f>
        <v>1100</v>
      </c>
      <c r="N123" t="str">
        <f>IF(masai_school2[[#This Row],[Rating]]&gt;=4.5, "Excellent", IF(masai_school2[[#This Row],[Rating]]&gt;=4, "Good", IF(masai_school2[[#This Row],[Rating]]&gt;=3, "Average", "Below Average")))</f>
        <v>Good</v>
      </c>
      <c r="O12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2906</v>
      </c>
      <c r="P123" s="1">
        <f>masai_school2[[#This Row],[Rating]]*masai_school2[[#This Row],[Review Count]]+1</f>
        <v>12787.400000000001</v>
      </c>
      <c r="Q123" s="1" t="str">
        <f>IF(masai_school2[[#This Row],[Price per Person]] &lt;= 500, "Low", IF(masai_school2[[#This Row],[Price per Person]] &lt;= 1000, "Medium", "High"))</f>
        <v>High</v>
      </c>
    </row>
    <row r="124" spans="1:17" x14ac:dyDescent="0.3">
      <c r="A124">
        <v>122</v>
      </c>
      <c r="B124" t="s">
        <v>656</v>
      </c>
      <c r="C124">
        <v>4.5</v>
      </c>
      <c r="D124" t="s">
        <v>657</v>
      </c>
      <c r="E124">
        <v>1800</v>
      </c>
      <c r="F124" t="s">
        <v>207</v>
      </c>
      <c r="G124" t="s">
        <v>658</v>
      </c>
      <c r="H124" t="s">
        <v>638</v>
      </c>
      <c r="I124" t="s">
        <v>659</v>
      </c>
      <c r="J124">
        <v>4.5</v>
      </c>
      <c r="K124">
        <v>4.0999999999999996</v>
      </c>
      <c r="L124" t="s">
        <v>660</v>
      </c>
      <c r="M124">
        <f>masai_school2[[#This Row],[Price_For_Two]]/2</f>
        <v>900</v>
      </c>
      <c r="N124" t="str">
        <f>IF(masai_school2[[#This Row],[Rating]]&gt;=4.5, "Excellent", IF(masai_school2[[#This Row],[Rating]]&gt;=4, "Good", IF(masai_school2[[#This Row],[Rating]]&gt;=3, "Average", "Below Average")))</f>
        <v>Excellent</v>
      </c>
      <c r="O12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7222</v>
      </c>
      <c r="P124" s="1">
        <f>masai_school2[[#This Row],[Rating]]*masai_school2[[#This Row],[Review Count]]+1</f>
        <v>32500</v>
      </c>
      <c r="Q124" s="1" t="str">
        <f>IF(masai_school2[[#This Row],[Price per Person]] &lt;= 500, "Low", IF(masai_school2[[#This Row],[Price per Person]] &lt;= 1000, "Medium", "High"))</f>
        <v>Medium</v>
      </c>
    </row>
    <row r="125" spans="1:17" x14ac:dyDescent="0.3">
      <c r="A125">
        <v>123</v>
      </c>
      <c r="B125" t="s">
        <v>661</v>
      </c>
      <c r="C125">
        <v>4.5</v>
      </c>
      <c r="D125" t="s">
        <v>662</v>
      </c>
      <c r="E125">
        <v>2000</v>
      </c>
      <c r="F125" t="s">
        <v>663</v>
      </c>
      <c r="G125" t="s">
        <v>664</v>
      </c>
      <c r="H125" t="s">
        <v>298</v>
      </c>
      <c r="I125" t="s">
        <v>665</v>
      </c>
      <c r="J125">
        <v>4.5</v>
      </c>
      <c r="K125">
        <v>0</v>
      </c>
      <c r="L125" t="s">
        <v>18</v>
      </c>
      <c r="M125">
        <f>masai_school2[[#This Row],[Price_For_Two]]/2</f>
        <v>1000</v>
      </c>
      <c r="N125" t="str">
        <f>IF(masai_school2[[#This Row],[Rating]]&gt;=4.5, "Excellent", IF(masai_school2[[#This Row],[Rating]]&gt;=4, "Good", IF(masai_school2[[#This Row],[Rating]]&gt;=3, "Average", "Below Average")))</f>
        <v>Excellent</v>
      </c>
      <c r="O12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269</v>
      </c>
      <c r="P125" s="1">
        <f>masai_school2[[#This Row],[Rating]]*masai_school2[[#This Row],[Review Count]]+1</f>
        <v>1211.5</v>
      </c>
      <c r="Q125" s="1" t="str">
        <f>IF(masai_school2[[#This Row],[Price per Person]] &lt;= 500, "Low", IF(masai_school2[[#This Row],[Price per Person]] &lt;= 1000, "Medium", "High"))</f>
        <v>Medium</v>
      </c>
    </row>
    <row r="126" spans="1:17" x14ac:dyDescent="0.3">
      <c r="A126">
        <v>124</v>
      </c>
      <c r="B126" t="s">
        <v>666</v>
      </c>
      <c r="C126">
        <v>4.5</v>
      </c>
      <c r="D126" t="s">
        <v>667</v>
      </c>
      <c r="E126">
        <v>2500</v>
      </c>
      <c r="F126" t="s">
        <v>668</v>
      </c>
      <c r="G126" t="s">
        <v>669</v>
      </c>
      <c r="H126" t="s">
        <v>37</v>
      </c>
      <c r="I126" t="s">
        <v>670</v>
      </c>
      <c r="J126">
        <v>4.5</v>
      </c>
      <c r="K126">
        <v>4.0999999999999996</v>
      </c>
      <c r="L126" t="s">
        <v>671</v>
      </c>
      <c r="M126">
        <f>masai_school2[[#This Row],[Price_For_Two]]/2</f>
        <v>1250</v>
      </c>
      <c r="N126" t="str">
        <f>IF(masai_school2[[#This Row],[Rating]]&gt;=4.5, "Excellent", IF(masai_school2[[#This Row],[Rating]]&gt;=4, "Good", IF(masai_school2[[#This Row],[Rating]]&gt;=3, "Average", "Below Average")))</f>
        <v>Excellent</v>
      </c>
      <c r="O12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3051</v>
      </c>
      <c r="P126" s="1">
        <f>masai_school2[[#This Row],[Rating]]*masai_school2[[#This Row],[Review Count]]+1</f>
        <v>13730.5</v>
      </c>
      <c r="Q126" s="1" t="str">
        <f>IF(masai_school2[[#This Row],[Price per Person]] &lt;= 500, "Low", IF(masai_school2[[#This Row],[Price per Person]] &lt;= 1000, "Medium", "High"))</f>
        <v>High</v>
      </c>
    </row>
    <row r="127" spans="1:17" x14ac:dyDescent="0.3">
      <c r="A127">
        <v>125</v>
      </c>
      <c r="B127" t="s">
        <v>672</v>
      </c>
      <c r="C127">
        <v>4.5</v>
      </c>
      <c r="D127" t="s">
        <v>673</v>
      </c>
      <c r="E127">
        <v>1500</v>
      </c>
      <c r="F127" t="s">
        <v>307</v>
      </c>
      <c r="G127" t="s">
        <v>674</v>
      </c>
      <c r="H127" t="s">
        <v>37</v>
      </c>
      <c r="I127" t="s">
        <v>675</v>
      </c>
      <c r="J127">
        <v>4.5</v>
      </c>
      <c r="K127">
        <v>0</v>
      </c>
      <c r="L127" t="s">
        <v>18</v>
      </c>
      <c r="M127">
        <f>masai_school2[[#This Row],[Price_For_Two]]/2</f>
        <v>750</v>
      </c>
      <c r="N127" t="str">
        <f>IF(masai_school2[[#This Row],[Rating]]&gt;=4.5, "Excellent", IF(masai_school2[[#This Row],[Rating]]&gt;=4, "Good", IF(masai_school2[[#This Row],[Rating]]&gt;=3, "Average", "Below Average")))</f>
        <v>Excellent</v>
      </c>
      <c r="O12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310</v>
      </c>
      <c r="P127" s="1">
        <f>masai_school2[[#This Row],[Rating]]*masai_school2[[#This Row],[Review Count]]+1</f>
        <v>1396</v>
      </c>
      <c r="Q127" s="1" t="str">
        <f>IF(masai_school2[[#This Row],[Price per Person]] &lt;= 500, "Low", IF(masai_school2[[#This Row],[Price per Person]] &lt;= 1000, "Medium", "High"))</f>
        <v>Medium</v>
      </c>
    </row>
    <row r="128" spans="1:17" x14ac:dyDescent="0.3">
      <c r="A128">
        <v>126</v>
      </c>
      <c r="B128" t="s">
        <v>676</v>
      </c>
      <c r="C128">
        <v>4.2</v>
      </c>
      <c r="D128" t="s">
        <v>677</v>
      </c>
      <c r="E128">
        <v>1000</v>
      </c>
      <c r="F128" t="s">
        <v>678</v>
      </c>
      <c r="G128" t="s">
        <v>679</v>
      </c>
      <c r="H128" t="s">
        <v>680</v>
      </c>
      <c r="I128" t="s">
        <v>681</v>
      </c>
      <c r="J128">
        <v>4.2</v>
      </c>
      <c r="K128">
        <v>4.3</v>
      </c>
      <c r="L128" t="s">
        <v>682</v>
      </c>
      <c r="M128">
        <f>masai_school2[[#This Row],[Price_For_Two]]/2</f>
        <v>500</v>
      </c>
      <c r="N128" t="str">
        <f>IF(masai_school2[[#This Row],[Rating]]&gt;=4.5, "Excellent", IF(masai_school2[[#This Row],[Rating]]&gt;=4, "Good", IF(masai_school2[[#This Row],[Rating]]&gt;=3, "Average", "Below Average")))</f>
        <v>Good</v>
      </c>
      <c r="O12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1199</v>
      </c>
      <c r="P128" s="1">
        <f>masai_school2[[#This Row],[Rating]]*masai_school2[[#This Row],[Review Count]]+1</f>
        <v>5036.8</v>
      </c>
      <c r="Q128" s="1" t="str">
        <f>IF(masai_school2[[#This Row],[Price per Person]] &lt;= 500, "Low", IF(masai_school2[[#This Row],[Price per Person]] &lt;= 1000, "Medium", "High"))</f>
        <v>Low</v>
      </c>
    </row>
    <row r="129" spans="1:17" x14ac:dyDescent="0.3">
      <c r="A129">
        <v>127</v>
      </c>
      <c r="B129" t="s">
        <v>683</v>
      </c>
      <c r="C129">
        <v>4</v>
      </c>
      <c r="D129" t="s">
        <v>684</v>
      </c>
      <c r="E129">
        <v>1700</v>
      </c>
      <c r="F129" t="s">
        <v>207</v>
      </c>
      <c r="G129" t="s">
        <v>685</v>
      </c>
      <c r="H129" t="s">
        <v>23</v>
      </c>
      <c r="I129" t="s">
        <v>686</v>
      </c>
      <c r="J129">
        <v>4</v>
      </c>
      <c r="K129">
        <v>3.8</v>
      </c>
      <c r="L129" t="s">
        <v>687</v>
      </c>
      <c r="M129">
        <f>masai_school2[[#This Row],[Price_For_Two]]/2</f>
        <v>850</v>
      </c>
      <c r="N129" t="str">
        <f>IF(masai_school2[[#This Row],[Rating]]&gt;=4.5, "Excellent", IF(masai_school2[[#This Row],[Rating]]&gt;=4, "Good", IF(masai_school2[[#This Row],[Rating]]&gt;=3, "Average", "Below Average")))</f>
        <v>Good</v>
      </c>
      <c r="O12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1105</v>
      </c>
      <c r="P129" s="1">
        <f>masai_school2[[#This Row],[Rating]]*masai_school2[[#This Row],[Review Count]]+1</f>
        <v>4421</v>
      </c>
      <c r="Q129" s="1" t="str">
        <f>IF(masai_school2[[#This Row],[Price per Person]] &lt;= 500, "Low", IF(masai_school2[[#This Row],[Price per Person]] &lt;= 1000, "Medium", "High"))</f>
        <v>Medium</v>
      </c>
    </row>
    <row r="130" spans="1:17" x14ac:dyDescent="0.3">
      <c r="A130">
        <v>128</v>
      </c>
      <c r="B130" t="s">
        <v>688</v>
      </c>
      <c r="C130">
        <v>4.3</v>
      </c>
      <c r="D130" t="s">
        <v>689</v>
      </c>
      <c r="E130">
        <v>1500</v>
      </c>
      <c r="F130" t="s">
        <v>478</v>
      </c>
      <c r="G130" t="s">
        <v>690</v>
      </c>
      <c r="H130" t="s">
        <v>37</v>
      </c>
      <c r="I130" t="s">
        <v>691</v>
      </c>
      <c r="J130">
        <v>4.3</v>
      </c>
      <c r="K130">
        <v>0</v>
      </c>
      <c r="L130" t="s">
        <v>18</v>
      </c>
      <c r="M130">
        <f>masai_school2[[#This Row],[Price_For_Two]]/2</f>
        <v>750</v>
      </c>
      <c r="N130" t="str">
        <f>IF(masai_school2[[#This Row],[Rating]]&gt;=4.5, "Excellent", IF(masai_school2[[#This Row],[Rating]]&gt;=4, "Good", IF(masai_school2[[#This Row],[Rating]]&gt;=3, "Average", "Below Average")))</f>
        <v>Good</v>
      </c>
      <c r="O13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1892</v>
      </c>
      <c r="P130" s="1">
        <f>masai_school2[[#This Row],[Rating]]*masai_school2[[#This Row],[Review Count]]+1</f>
        <v>8136.5999999999995</v>
      </c>
      <c r="Q130" s="1" t="str">
        <f>IF(masai_school2[[#This Row],[Price per Person]] &lt;= 500, "Low", IF(masai_school2[[#This Row],[Price per Person]] &lt;= 1000, "Medium", "High"))</f>
        <v>Medium</v>
      </c>
    </row>
    <row r="131" spans="1:17" x14ac:dyDescent="0.3">
      <c r="A131">
        <v>129</v>
      </c>
      <c r="B131" t="s">
        <v>692</v>
      </c>
      <c r="C131">
        <v>4.2</v>
      </c>
      <c r="D131" t="s">
        <v>693</v>
      </c>
      <c r="E131">
        <v>2500</v>
      </c>
      <c r="F131" t="s">
        <v>694</v>
      </c>
      <c r="G131" t="s">
        <v>695</v>
      </c>
      <c r="H131" t="s">
        <v>696</v>
      </c>
      <c r="I131" t="s">
        <v>697</v>
      </c>
      <c r="J131">
        <v>4.2</v>
      </c>
      <c r="K131">
        <v>0</v>
      </c>
      <c r="L131" t="s">
        <v>18</v>
      </c>
      <c r="M131">
        <f>masai_school2[[#This Row],[Price_For_Two]]/2</f>
        <v>1250</v>
      </c>
      <c r="N131" t="str">
        <f>IF(masai_school2[[#This Row],[Rating]]&gt;=4.5, "Excellent", IF(masai_school2[[#This Row],[Rating]]&gt;=4, "Good", IF(masai_school2[[#This Row],[Rating]]&gt;=3, "Average", "Below Average")))</f>
        <v>Good</v>
      </c>
      <c r="O13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511</v>
      </c>
      <c r="P131" s="1">
        <f>masai_school2[[#This Row],[Rating]]*masai_school2[[#This Row],[Review Count]]+1</f>
        <v>2147.2000000000003</v>
      </c>
      <c r="Q131" s="1" t="str">
        <f>IF(masai_school2[[#This Row],[Price per Person]] &lt;= 500, "Low", IF(masai_school2[[#This Row],[Price per Person]] &lt;= 1000, "Medium", "High"))</f>
        <v>High</v>
      </c>
    </row>
    <row r="132" spans="1:17" x14ac:dyDescent="0.3">
      <c r="A132">
        <v>130</v>
      </c>
      <c r="B132" t="s">
        <v>698</v>
      </c>
      <c r="C132">
        <v>4.9000000000000004</v>
      </c>
      <c r="D132" t="s">
        <v>699</v>
      </c>
      <c r="E132">
        <v>1500</v>
      </c>
      <c r="F132" t="s">
        <v>53</v>
      </c>
      <c r="G132" t="s">
        <v>700</v>
      </c>
      <c r="H132" t="s">
        <v>23</v>
      </c>
      <c r="I132" t="s">
        <v>701</v>
      </c>
      <c r="J132">
        <v>4.9000000000000004</v>
      </c>
      <c r="K132">
        <v>4.4000000000000004</v>
      </c>
      <c r="L132" t="s">
        <v>702</v>
      </c>
      <c r="M132">
        <f>masai_school2[[#This Row],[Price_For_Two]]/2</f>
        <v>750</v>
      </c>
      <c r="N132" t="str">
        <f>IF(masai_school2[[#This Row],[Rating]]&gt;=4.5, "Excellent", IF(masai_school2[[#This Row],[Rating]]&gt;=4, "Good", IF(masai_school2[[#This Row],[Rating]]&gt;=3, "Average", "Below Average")))</f>
        <v>Excellent</v>
      </c>
      <c r="O13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4681</v>
      </c>
      <c r="P132" s="1">
        <f>masai_school2[[#This Row],[Rating]]*masai_school2[[#This Row],[Review Count]]+1</f>
        <v>22937.9</v>
      </c>
      <c r="Q132" s="1" t="str">
        <f>IF(masai_school2[[#This Row],[Price per Person]] &lt;= 500, "Low", IF(masai_school2[[#This Row],[Price per Person]] &lt;= 1000, "Medium", "High"))</f>
        <v>Medium</v>
      </c>
    </row>
    <row r="133" spans="1:17" x14ac:dyDescent="0.3">
      <c r="A133">
        <v>131</v>
      </c>
      <c r="B133" t="s">
        <v>703</v>
      </c>
      <c r="C133">
        <v>4.2</v>
      </c>
      <c r="D133" t="s">
        <v>704</v>
      </c>
      <c r="E133">
        <v>1800</v>
      </c>
      <c r="F133" t="s">
        <v>489</v>
      </c>
      <c r="G133" t="s">
        <v>705</v>
      </c>
      <c r="H133" t="s">
        <v>72</v>
      </c>
      <c r="I133" t="s">
        <v>706</v>
      </c>
      <c r="J133">
        <v>4.2</v>
      </c>
      <c r="K133">
        <v>3.8</v>
      </c>
      <c r="L133" t="s">
        <v>608</v>
      </c>
      <c r="M133">
        <f>masai_school2[[#This Row],[Price_For_Two]]/2</f>
        <v>900</v>
      </c>
      <c r="N133" t="str">
        <f>IF(masai_school2[[#This Row],[Rating]]&gt;=4.5, "Excellent", IF(masai_school2[[#This Row],[Rating]]&gt;=4, "Good", IF(masai_school2[[#This Row],[Rating]]&gt;=3, "Average", "Below Average")))</f>
        <v>Good</v>
      </c>
      <c r="O13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2884</v>
      </c>
      <c r="P133" s="1">
        <f>masai_school2[[#This Row],[Rating]]*masai_school2[[#This Row],[Review Count]]+1</f>
        <v>12113.800000000001</v>
      </c>
      <c r="Q133" s="1" t="str">
        <f>IF(masai_school2[[#This Row],[Price per Person]] &lt;= 500, "Low", IF(masai_school2[[#This Row],[Price per Person]] &lt;= 1000, "Medium", "High"))</f>
        <v>Medium</v>
      </c>
    </row>
    <row r="134" spans="1:17" x14ac:dyDescent="0.3">
      <c r="A134">
        <v>132</v>
      </c>
      <c r="B134" t="s">
        <v>707</v>
      </c>
      <c r="C134">
        <v>4.5</v>
      </c>
      <c r="D134" t="s">
        <v>708</v>
      </c>
      <c r="E134">
        <v>1800</v>
      </c>
      <c r="F134" t="s">
        <v>174</v>
      </c>
      <c r="G134" t="s">
        <v>709</v>
      </c>
      <c r="H134" t="s">
        <v>710</v>
      </c>
      <c r="I134" t="s">
        <v>711</v>
      </c>
      <c r="J134">
        <v>4.5</v>
      </c>
      <c r="K134">
        <v>0</v>
      </c>
      <c r="L134" t="s">
        <v>18</v>
      </c>
      <c r="M134">
        <f>masai_school2[[#This Row],[Price_For_Two]]/2</f>
        <v>900</v>
      </c>
      <c r="N134" t="str">
        <f>IF(masai_school2[[#This Row],[Rating]]&gt;=4.5, "Excellent", IF(masai_school2[[#This Row],[Rating]]&gt;=4, "Good", IF(masai_school2[[#This Row],[Rating]]&gt;=3, "Average", "Below Average")))</f>
        <v>Excellent</v>
      </c>
      <c r="O13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20200</v>
      </c>
      <c r="P134" s="1">
        <f>masai_school2[[#This Row],[Rating]]*masai_school2[[#This Row],[Review Count]]+1</f>
        <v>90901</v>
      </c>
      <c r="Q134" s="1" t="str">
        <f>IF(masai_school2[[#This Row],[Price per Person]] &lt;= 500, "Low", IF(masai_school2[[#This Row],[Price per Person]] &lt;= 1000, "Medium", "High"))</f>
        <v>Medium</v>
      </c>
    </row>
    <row r="135" spans="1:17" x14ac:dyDescent="0.3">
      <c r="A135">
        <v>133</v>
      </c>
      <c r="B135" t="s">
        <v>712</v>
      </c>
      <c r="C135">
        <v>4</v>
      </c>
      <c r="D135" t="s">
        <v>713</v>
      </c>
      <c r="E135">
        <v>1100</v>
      </c>
      <c r="F135" t="s">
        <v>53</v>
      </c>
      <c r="G135" t="s">
        <v>714</v>
      </c>
      <c r="H135" t="s">
        <v>715</v>
      </c>
      <c r="I135" t="s">
        <v>716</v>
      </c>
      <c r="J135">
        <v>4</v>
      </c>
      <c r="K135">
        <v>4.0999999999999996</v>
      </c>
      <c r="L135" t="s">
        <v>717</v>
      </c>
      <c r="M135">
        <f>masai_school2[[#This Row],[Price_For_Two]]/2</f>
        <v>550</v>
      </c>
      <c r="N135" t="str">
        <f>IF(masai_school2[[#This Row],[Rating]]&gt;=4.5, "Excellent", IF(masai_school2[[#This Row],[Rating]]&gt;=4, "Good", IF(masai_school2[[#This Row],[Rating]]&gt;=3, "Average", "Below Average")))</f>
        <v>Good</v>
      </c>
      <c r="O13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3700</v>
      </c>
      <c r="P135" s="1">
        <f>masai_school2[[#This Row],[Rating]]*masai_school2[[#This Row],[Review Count]]+1</f>
        <v>14801</v>
      </c>
      <c r="Q135" s="1" t="str">
        <f>IF(masai_school2[[#This Row],[Price per Person]] &lt;= 500, "Low", IF(masai_school2[[#This Row],[Price per Person]] &lt;= 1000, "Medium", "High"))</f>
        <v>Medium</v>
      </c>
    </row>
    <row r="136" spans="1:17" x14ac:dyDescent="0.3">
      <c r="A136">
        <v>134</v>
      </c>
      <c r="B136" t="s">
        <v>718</v>
      </c>
      <c r="C136">
        <v>4.2</v>
      </c>
      <c r="D136" t="s">
        <v>719</v>
      </c>
      <c r="E136">
        <v>1400</v>
      </c>
      <c r="F136" t="s">
        <v>489</v>
      </c>
      <c r="G136" t="s">
        <v>720</v>
      </c>
      <c r="H136" t="s">
        <v>721</v>
      </c>
      <c r="I136" t="s">
        <v>722</v>
      </c>
      <c r="J136">
        <v>4.2</v>
      </c>
      <c r="K136">
        <v>4.0999999999999996</v>
      </c>
      <c r="L136" t="s">
        <v>723</v>
      </c>
      <c r="M136">
        <f>masai_school2[[#This Row],[Price_For_Two]]/2</f>
        <v>700</v>
      </c>
      <c r="N136" t="str">
        <f>IF(masai_school2[[#This Row],[Rating]]&gt;=4.5, "Excellent", IF(masai_school2[[#This Row],[Rating]]&gt;=4, "Good", IF(masai_school2[[#This Row],[Rating]]&gt;=3, "Average", "Below Average")))</f>
        <v>Good</v>
      </c>
      <c r="O13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5600</v>
      </c>
      <c r="P136" s="1">
        <f>masai_school2[[#This Row],[Rating]]*masai_school2[[#This Row],[Review Count]]+1</f>
        <v>23521</v>
      </c>
      <c r="Q136" s="1" t="str">
        <f>IF(masai_school2[[#This Row],[Price per Person]] &lt;= 500, "Low", IF(masai_school2[[#This Row],[Price per Person]] &lt;= 1000, "Medium", "High"))</f>
        <v>Medium</v>
      </c>
    </row>
    <row r="137" spans="1:17" x14ac:dyDescent="0.3">
      <c r="A137">
        <v>135</v>
      </c>
      <c r="B137" t="s">
        <v>724</v>
      </c>
      <c r="C137">
        <v>0</v>
      </c>
      <c r="D137" t="s">
        <v>725</v>
      </c>
      <c r="E137">
        <v>1200</v>
      </c>
      <c r="F137" t="s">
        <v>77</v>
      </c>
      <c r="G137" t="s">
        <v>726</v>
      </c>
      <c r="H137" t="s">
        <v>727</v>
      </c>
      <c r="I137" t="s">
        <v>728</v>
      </c>
      <c r="J137">
        <v>4.3</v>
      </c>
      <c r="K137">
        <v>0</v>
      </c>
      <c r="L137" t="s">
        <v>220</v>
      </c>
      <c r="M137">
        <f>masai_school2[[#This Row],[Price_For_Two]]/2</f>
        <v>600</v>
      </c>
      <c r="N137" t="str">
        <f>IF(masai_school2[[#This Row],[Rating]]&gt;=4.5, "Excellent", IF(masai_school2[[#This Row],[Rating]]&gt;=4, "Good", IF(masai_school2[[#This Row],[Rating]]&gt;=3, "Average", "Below Average")))</f>
        <v>Below Average</v>
      </c>
      <c r="O13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350</v>
      </c>
      <c r="P137" s="1">
        <f>masai_school2[[#This Row],[Rating]]*masai_school2[[#This Row],[Review Count]]+1</f>
        <v>1</v>
      </c>
      <c r="Q137" s="1" t="str">
        <f>IF(masai_school2[[#This Row],[Price per Person]] &lt;= 500, "Low", IF(masai_school2[[#This Row],[Price per Person]] &lt;= 1000, "Medium", "High"))</f>
        <v>Medium</v>
      </c>
    </row>
    <row r="138" spans="1:17" x14ac:dyDescent="0.3">
      <c r="A138">
        <v>136</v>
      </c>
      <c r="B138" t="s">
        <v>729</v>
      </c>
      <c r="C138">
        <v>4.3</v>
      </c>
      <c r="D138" t="s">
        <v>730</v>
      </c>
      <c r="E138">
        <v>2000</v>
      </c>
      <c r="F138" t="s">
        <v>536</v>
      </c>
      <c r="G138" t="s">
        <v>731</v>
      </c>
      <c r="H138" t="s">
        <v>638</v>
      </c>
      <c r="I138" t="s">
        <v>732</v>
      </c>
      <c r="J138">
        <v>4.3</v>
      </c>
      <c r="K138">
        <v>3.9</v>
      </c>
      <c r="L138" t="s">
        <v>733</v>
      </c>
      <c r="M138">
        <f>masai_school2[[#This Row],[Price_For_Two]]/2</f>
        <v>1000</v>
      </c>
      <c r="N138" t="str">
        <f>IF(masai_school2[[#This Row],[Rating]]&gt;=4.5, "Excellent", IF(masai_school2[[#This Row],[Rating]]&gt;=4, "Good", IF(masai_school2[[#This Row],[Rating]]&gt;=3, "Average", "Below Average")))</f>
        <v>Good</v>
      </c>
      <c r="O13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8289</v>
      </c>
      <c r="P138" s="1">
        <f>masai_school2[[#This Row],[Rating]]*masai_school2[[#This Row],[Review Count]]+1</f>
        <v>35643.699999999997</v>
      </c>
      <c r="Q138" s="1" t="str">
        <f>IF(masai_school2[[#This Row],[Price per Person]] &lt;= 500, "Low", IF(masai_school2[[#This Row],[Price per Person]] &lt;= 1000, "Medium", "High"))</f>
        <v>Medium</v>
      </c>
    </row>
    <row r="139" spans="1:17" x14ac:dyDescent="0.3">
      <c r="A139">
        <v>137</v>
      </c>
      <c r="B139" t="s">
        <v>734</v>
      </c>
      <c r="C139">
        <v>4.5999999999999996</v>
      </c>
      <c r="D139" t="s">
        <v>735</v>
      </c>
      <c r="E139">
        <v>800</v>
      </c>
      <c r="F139" t="s">
        <v>489</v>
      </c>
      <c r="G139" t="s">
        <v>736</v>
      </c>
      <c r="H139" t="s">
        <v>23</v>
      </c>
      <c r="I139" t="s">
        <v>737</v>
      </c>
      <c r="J139">
        <v>4.5999999999999996</v>
      </c>
      <c r="K139">
        <v>4.0999999999999996</v>
      </c>
      <c r="L139" t="s">
        <v>738</v>
      </c>
      <c r="M139">
        <f>masai_school2[[#This Row],[Price_For_Two]]/2</f>
        <v>400</v>
      </c>
      <c r="N139" t="str">
        <f>IF(masai_school2[[#This Row],[Rating]]&gt;=4.5, "Excellent", IF(masai_school2[[#This Row],[Rating]]&gt;=4, "Good", IF(masai_school2[[#This Row],[Rating]]&gt;=3, "Average", "Below Average")))</f>
        <v>Excellent</v>
      </c>
      <c r="O13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1171</v>
      </c>
      <c r="P139" s="1">
        <f>masai_school2[[#This Row],[Rating]]*masai_school2[[#This Row],[Review Count]]+1</f>
        <v>5387.5999999999995</v>
      </c>
      <c r="Q139" s="1" t="str">
        <f>IF(masai_school2[[#This Row],[Price per Person]] &lt;= 500, "Low", IF(masai_school2[[#This Row],[Price per Person]] &lt;= 1000, "Medium", "High"))</f>
        <v>Low</v>
      </c>
    </row>
    <row r="140" spans="1:17" x14ac:dyDescent="0.3">
      <c r="A140">
        <v>138</v>
      </c>
      <c r="B140" t="s">
        <v>739</v>
      </c>
      <c r="C140">
        <v>4.3</v>
      </c>
      <c r="D140" t="s">
        <v>740</v>
      </c>
      <c r="E140">
        <v>2200</v>
      </c>
      <c r="F140" t="s">
        <v>150</v>
      </c>
      <c r="G140" t="s">
        <v>741</v>
      </c>
      <c r="H140" t="s">
        <v>48</v>
      </c>
      <c r="I140" t="s">
        <v>742</v>
      </c>
      <c r="J140">
        <v>4.3</v>
      </c>
      <c r="K140">
        <v>3.4</v>
      </c>
      <c r="L140" t="s">
        <v>743</v>
      </c>
      <c r="M140">
        <f>masai_school2[[#This Row],[Price_For_Two]]/2</f>
        <v>1100</v>
      </c>
      <c r="N140" t="str">
        <f>IF(masai_school2[[#This Row],[Rating]]&gt;=4.5, "Excellent", IF(masai_school2[[#This Row],[Rating]]&gt;=4, "Good", IF(masai_school2[[#This Row],[Rating]]&gt;=3, "Average", "Below Average")))</f>
        <v>Good</v>
      </c>
      <c r="O14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8869</v>
      </c>
      <c r="P140" s="1">
        <f>masai_school2[[#This Row],[Rating]]*masai_school2[[#This Row],[Review Count]]+1</f>
        <v>38137.699999999997</v>
      </c>
      <c r="Q140" s="1" t="str">
        <f>IF(masai_school2[[#This Row],[Price per Person]] &lt;= 500, "Low", IF(masai_school2[[#This Row],[Price per Person]] &lt;= 1000, "Medium", "High"))</f>
        <v>High</v>
      </c>
    </row>
    <row r="141" spans="1:17" x14ac:dyDescent="0.3">
      <c r="A141">
        <v>139</v>
      </c>
      <c r="B141" t="s">
        <v>744</v>
      </c>
      <c r="C141">
        <v>4.0999999999999996</v>
      </c>
      <c r="D141" t="s">
        <v>745</v>
      </c>
      <c r="E141">
        <v>1600</v>
      </c>
      <c r="F141" t="s">
        <v>28</v>
      </c>
      <c r="G141" t="s">
        <v>746</v>
      </c>
      <c r="H141" t="s">
        <v>48</v>
      </c>
      <c r="I141" t="s">
        <v>747</v>
      </c>
      <c r="J141">
        <v>4.0999999999999996</v>
      </c>
      <c r="K141">
        <v>4.2</v>
      </c>
      <c r="L141" t="s">
        <v>748</v>
      </c>
      <c r="M141">
        <f>masai_school2[[#This Row],[Price_For_Two]]/2</f>
        <v>800</v>
      </c>
      <c r="N141" t="str">
        <f>IF(masai_school2[[#This Row],[Rating]]&gt;=4.5, "Excellent", IF(masai_school2[[#This Row],[Rating]]&gt;=4, "Good", IF(masai_school2[[#This Row],[Rating]]&gt;=3, "Average", "Below Average")))</f>
        <v>Good</v>
      </c>
      <c r="O14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3378</v>
      </c>
      <c r="P141" s="1">
        <f>masai_school2[[#This Row],[Rating]]*masai_school2[[#This Row],[Review Count]]+1</f>
        <v>13850.8</v>
      </c>
      <c r="Q141" s="1" t="str">
        <f>IF(masai_school2[[#This Row],[Price per Person]] &lt;= 500, "Low", IF(masai_school2[[#This Row],[Price per Person]] &lt;= 1000, "Medium", "High"))</f>
        <v>Medium</v>
      </c>
    </row>
    <row r="142" spans="1:17" x14ac:dyDescent="0.3">
      <c r="A142">
        <v>140</v>
      </c>
      <c r="B142" t="s">
        <v>749</v>
      </c>
      <c r="C142">
        <v>4.3</v>
      </c>
      <c r="D142" t="s">
        <v>750</v>
      </c>
      <c r="E142">
        <v>2000</v>
      </c>
      <c r="F142" t="s">
        <v>751</v>
      </c>
      <c r="G142" t="s">
        <v>752</v>
      </c>
      <c r="H142" t="s">
        <v>30</v>
      </c>
      <c r="I142" t="s">
        <v>753</v>
      </c>
      <c r="J142">
        <v>4.3</v>
      </c>
      <c r="K142">
        <v>3.8</v>
      </c>
      <c r="L142" t="s">
        <v>754</v>
      </c>
      <c r="M142">
        <f>masai_school2[[#This Row],[Price_For_Two]]/2</f>
        <v>1000</v>
      </c>
      <c r="N142" t="str">
        <f>IF(masai_school2[[#This Row],[Rating]]&gt;=4.5, "Excellent", IF(masai_school2[[#This Row],[Rating]]&gt;=4, "Good", IF(masai_school2[[#This Row],[Rating]]&gt;=3, "Average", "Below Average")))</f>
        <v>Good</v>
      </c>
      <c r="O14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2432</v>
      </c>
      <c r="P142" s="1">
        <f>masai_school2[[#This Row],[Rating]]*masai_school2[[#This Row],[Review Count]]+1</f>
        <v>10458.6</v>
      </c>
      <c r="Q142" s="1" t="str">
        <f>IF(masai_school2[[#This Row],[Price per Person]] &lt;= 500, "Low", IF(masai_school2[[#This Row],[Price per Person]] &lt;= 1000, "Medium", "High"))</f>
        <v>Medium</v>
      </c>
    </row>
    <row r="143" spans="1:17" x14ac:dyDescent="0.3">
      <c r="A143">
        <v>141</v>
      </c>
      <c r="B143" t="s">
        <v>755</v>
      </c>
      <c r="C143">
        <v>4.0999999999999996</v>
      </c>
      <c r="D143" t="s">
        <v>756</v>
      </c>
      <c r="E143">
        <v>1800</v>
      </c>
      <c r="F143" t="s">
        <v>757</v>
      </c>
      <c r="G143" t="s">
        <v>758</v>
      </c>
      <c r="H143" t="s">
        <v>759</v>
      </c>
      <c r="I143" t="s">
        <v>760</v>
      </c>
      <c r="J143">
        <v>4.0999999999999996</v>
      </c>
      <c r="K143">
        <v>4</v>
      </c>
      <c r="L143" t="s">
        <v>761</v>
      </c>
      <c r="M143">
        <f>masai_school2[[#This Row],[Price_For_Two]]/2</f>
        <v>900</v>
      </c>
      <c r="N143" t="str">
        <f>IF(masai_school2[[#This Row],[Rating]]&gt;=4.5, "Excellent", IF(masai_school2[[#This Row],[Rating]]&gt;=4, "Good", IF(masai_school2[[#This Row],[Rating]]&gt;=3, "Average", "Below Average")))</f>
        <v>Good</v>
      </c>
      <c r="O14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1138</v>
      </c>
      <c r="P143" s="1">
        <f>masai_school2[[#This Row],[Rating]]*masai_school2[[#This Row],[Review Count]]+1</f>
        <v>4666.7999999999993</v>
      </c>
      <c r="Q143" s="1" t="str">
        <f>IF(masai_school2[[#This Row],[Price per Person]] &lt;= 500, "Low", IF(masai_school2[[#This Row],[Price per Person]] &lt;= 1000, "Medium", "High"))</f>
        <v>Medium</v>
      </c>
    </row>
    <row r="144" spans="1:17" x14ac:dyDescent="0.3">
      <c r="A144">
        <v>142</v>
      </c>
      <c r="B144" t="s">
        <v>762</v>
      </c>
      <c r="C144">
        <v>4.2</v>
      </c>
      <c r="D144" t="s">
        <v>763</v>
      </c>
      <c r="E144">
        <v>2000</v>
      </c>
      <c r="F144" t="s">
        <v>615</v>
      </c>
      <c r="G144" t="s">
        <v>764</v>
      </c>
      <c r="H144" t="s">
        <v>48</v>
      </c>
      <c r="I144" t="s">
        <v>765</v>
      </c>
      <c r="J144">
        <v>4.2</v>
      </c>
      <c r="K144">
        <v>4.0999999999999996</v>
      </c>
      <c r="L144" t="s">
        <v>766</v>
      </c>
      <c r="M144">
        <f>masai_school2[[#This Row],[Price_For_Two]]/2</f>
        <v>1000</v>
      </c>
      <c r="N144" t="str">
        <f>IF(masai_school2[[#This Row],[Rating]]&gt;=4.5, "Excellent", IF(masai_school2[[#This Row],[Rating]]&gt;=4, "Good", IF(masai_school2[[#This Row],[Rating]]&gt;=3, "Average", "Below Average")))</f>
        <v>Good</v>
      </c>
      <c r="O14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11310</v>
      </c>
      <c r="P144" s="1">
        <f>masai_school2[[#This Row],[Rating]]*masai_school2[[#This Row],[Review Count]]+1</f>
        <v>47503</v>
      </c>
      <c r="Q144" s="1" t="str">
        <f>IF(masai_school2[[#This Row],[Price per Person]] &lt;= 500, "Low", IF(masai_school2[[#This Row],[Price per Person]] &lt;= 1000, "Medium", "High"))</f>
        <v>Medium</v>
      </c>
    </row>
    <row r="145" spans="1:17" x14ac:dyDescent="0.3">
      <c r="A145">
        <v>143</v>
      </c>
      <c r="B145" t="s">
        <v>767</v>
      </c>
      <c r="C145">
        <v>4.5</v>
      </c>
      <c r="D145" t="s">
        <v>768</v>
      </c>
      <c r="E145">
        <v>1600</v>
      </c>
      <c r="F145" t="s">
        <v>53</v>
      </c>
      <c r="G145" t="s">
        <v>769</v>
      </c>
      <c r="H145" t="s">
        <v>770</v>
      </c>
      <c r="I145" t="s">
        <v>771</v>
      </c>
      <c r="J145">
        <v>4.5</v>
      </c>
      <c r="K145">
        <v>4.4000000000000004</v>
      </c>
      <c r="L145" t="s">
        <v>772</v>
      </c>
      <c r="M145">
        <f>masai_school2[[#This Row],[Price_For_Two]]/2</f>
        <v>800</v>
      </c>
      <c r="N145" t="str">
        <f>IF(masai_school2[[#This Row],[Rating]]&gt;=4.5, "Excellent", IF(masai_school2[[#This Row],[Rating]]&gt;=4, "Good", IF(masai_school2[[#This Row],[Rating]]&gt;=3, "Average", "Below Average")))</f>
        <v>Excellent</v>
      </c>
      <c r="O14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813</v>
      </c>
      <c r="P145" s="1">
        <f>masai_school2[[#This Row],[Rating]]*masai_school2[[#This Row],[Review Count]]+1</f>
        <v>3659.5</v>
      </c>
      <c r="Q145" s="1" t="str">
        <f>IF(masai_school2[[#This Row],[Price per Person]] &lt;= 500, "Low", IF(masai_school2[[#This Row],[Price per Person]] &lt;= 1000, "Medium", "High"))</f>
        <v>Medium</v>
      </c>
    </row>
    <row r="146" spans="1:17" x14ac:dyDescent="0.3">
      <c r="A146">
        <v>144</v>
      </c>
      <c r="B146" t="s">
        <v>773</v>
      </c>
      <c r="C146">
        <v>4.3</v>
      </c>
      <c r="D146" t="s">
        <v>774</v>
      </c>
      <c r="E146">
        <v>2500</v>
      </c>
      <c r="F146" t="s">
        <v>775</v>
      </c>
      <c r="G146" t="s">
        <v>776</v>
      </c>
      <c r="H146" t="s">
        <v>37</v>
      </c>
      <c r="I146" t="s">
        <v>777</v>
      </c>
      <c r="J146">
        <v>4.3</v>
      </c>
      <c r="K146">
        <v>4.0999999999999996</v>
      </c>
      <c r="L146" t="s">
        <v>778</v>
      </c>
      <c r="M146">
        <f>masai_school2[[#This Row],[Price_For_Two]]/2</f>
        <v>1250</v>
      </c>
      <c r="N146" t="str">
        <f>IF(masai_school2[[#This Row],[Rating]]&gt;=4.5, "Excellent", IF(masai_school2[[#This Row],[Rating]]&gt;=4, "Good", IF(masai_school2[[#This Row],[Rating]]&gt;=3, "Average", "Below Average")))</f>
        <v>Good</v>
      </c>
      <c r="O14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6256</v>
      </c>
      <c r="P146" s="1">
        <f>masai_school2[[#This Row],[Rating]]*masai_school2[[#This Row],[Review Count]]+1</f>
        <v>26901.8</v>
      </c>
      <c r="Q146" s="1" t="str">
        <f>IF(masai_school2[[#This Row],[Price per Person]] &lt;= 500, "Low", IF(masai_school2[[#This Row],[Price per Person]] &lt;= 1000, "Medium", "High"))</f>
        <v>High</v>
      </c>
    </row>
    <row r="147" spans="1:17" x14ac:dyDescent="0.3">
      <c r="A147">
        <v>145</v>
      </c>
      <c r="B147" t="s">
        <v>779</v>
      </c>
      <c r="C147">
        <v>4.4000000000000004</v>
      </c>
      <c r="D147" t="s">
        <v>780</v>
      </c>
      <c r="E147">
        <v>1800</v>
      </c>
      <c r="F147" t="s">
        <v>781</v>
      </c>
      <c r="G147" t="s">
        <v>782</v>
      </c>
      <c r="H147" t="s">
        <v>783</v>
      </c>
      <c r="I147" t="s">
        <v>784</v>
      </c>
      <c r="J147">
        <v>4.4000000000000004</v>
      </c>
      <c r="K147">
        <v>0</v>
      </c>
      <c r="L147" t="s">
        <v>18</v>
      </c>
      <c r="M147">
        <f>masai_school2[[#This Row],[Price_For_Two]]/2</f>
        <v>900</v>
      </c>
      <c r="N147" t="str">
        <f>IF(masai_school2[[#This Row],[Rating]]&gt;=4.5, "Excellent", IF(masai_school2[[#This Row],[Rating]]&gt;=4, "Good", IF(masai_school2[[#This Row],[Rating]]&gt;=3, "Average", "Below Average")))</f>
        <v>Good</v>
      </c>
      <c r="O14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478</v>
      </c>
      <c r="P147" s="1">
        <f>masai_school2[[#This Row],[Rating]]*masai_school2[[#This Row],[Review Count]]+1</f>
        <v>2104.2000000000003</v>
      </c>
      <c r="Q147" s="1" t="str">
        <f>IF(masai_school2[[#This Row],[Price per Person]] &lt;= 500, "Low", IF(masai_school2[[#This Row],[Price per Person]] &lt;= 1000, "Medium", "High"))</f>
        <v>Medium</v>
      </c>
    </row>
    <row r="148" spans="1:17" x14ac:dyDescent="0.3">
      <c r="A148">
        <v>146</v>
      </c>
      <c r="B148" t="s">
        <v>785</v>
      </c>
      <c r="C148">
        <v>4.3</v>
      </c>
      <c r="D148" t="s">
        <v>786</v>
      </c>
      <c r="E148">
        <v>1000</v>
      </c>
      <c r="F148" t="s">
        <v>626</v>
      </c>
      <c r="G148" t="s">
        <v>787</v>
      </c>
      <c r="H148" t="s">
        <v>37</v>
      </c>
      <c r="I148" t="s">
        <v>788</v>
      </c>
      <c r="J148">
        <v>4.3</v>
      </c>
      <c r="K148">
        <v>0</v>
      </c>
      <c r="L148" t="s">
        <v>18</v>
      </c>
      <c r="M148">
        <f>masai_school2[[#This Row],[Price_For_Two]]/2</f>
        <v>500</v>
      </c>
      <c r="N148" t="str">
        <f>IF(masai_school2[[#This Row],[Rating]]&gt;=4.5, "Excellent", IF(masai_school2[[#This Row],[Rating]]&gt;=4, "Good", IF(masai_school2[[#This Row],[Rating]]&gt;=3, "Average", "Below Average")))</f>
        <v>Good</v>
      </c>
      <c r="O14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645</v>
      </c>
      <c r="P148" s="1">
        <f>masai_school2[[#This Row],[Rating]]*masai_school2[[#This Row],[Review Count]]+1</f>
        <v>2774.5</v>
      </c>
      <c r="Q148" s="1" t="str">
        <f>IF(masai_school2[[#This Row],[Price per Person]] &lt;= 500, "Low", IF(masai_school2[[#This Row],[Price per Person]] &lt;= 1000, "Medium", "High"))</f>
        <v>Low</v>
      </c>
    </row>
    <row r="149" spans="1:17" x14ac:dyDescent="0.3">
      <c r="A149">
        <v>147</v>
      </c>
      <c r="B149" t="s">
        <v>749</v>
      </c>
      <c r="C149">
        <v>4.0999999999999996</v>
      </c>
      <c r="D149" t="s">
        <v>789</v>
      </c>
      <c r="E149">
        <v>1900</v>
      </c>
      <c r="F149" t="s">
        <v>150</v>
      </c>
      <c r="G149" t="s">
        <v>790</v>
      </c>
      <c r="H149" t="s">
        <v>791</v>
      </c>
      <c r="I149" t="s">
        <v>792</v>
      </c>
      <c r="J149">
        <v>4.0999999999999996</v>
      </c>
      <c r="K149">
        <v>3.7</v>
      </c>
      <c r="L149" t="s">
        <v>793</v>
      </c>
      <c r="M149">
        <f>masai_school2[[#This Row],[Price_For_Two]]/2</f>
        <v>950</v>
      </c>
      <c r="N149" t="str">
        <f>IF(masai_school2[[#This Row],[Rating]]&gt;=4.5, "Excellent", IF(masai_school2[[#This Row],[Rating]]&gt;=4, "Good", IF(masai_school2[[#This Row],[Rating]]&gt;=3, "Average", "Below Average")))</f>
        <v>Good</v>
      </c>
      <c r="O14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1358</v>
      </c>
      <c r="P149" s="1">
        <f>masai_school2[[#This Row],[Rating]]*masai_school2[[#This Row],[Review Count]]+1</f>
        <v>5568.7999999999993</v>
      </c>
      <c r="Q149" s="1" t="str">
        <f>IF(masai_school2[[#This Row],[Price per Person]] &lt;= 500, "Low", IF(masai_school2[[#This Row],[Price per Person]] &lt;= 1000, "Medium", "High"))</f>
        <v>Medium</v>
      </c>
    </row>
    <row r="150" spans="1:17" x14ac:dyDescent="0.3">
      <c r="A150">
        <v>148</v>
      </c>
      <c r="B150" t="s">
        <v>794</v>
      </c>
      <c r="C150">
        <v>4.5</v>
      </c>
      <c r="D150" t="s">
        <v>795</v>
      </c>
      <c r="E150">
        <v>1600</v>
      </c>
      <c r="F150" t="s">
        <v>94</v>
      </c>
      <c r="G150" t="s">
        <v>796</v>
      </c>
      <c r="H150" t="s">
        <v>797</v>
      </c>
      <c r="I150" t="s">
        <v>798</v>
      </c>
      <c r="J150">
        <v>4.5</v>
      </c>
      <c r="K150">
        <v>3.7</v>
      </c>
      <c r="L150" t="s">
        <v>799</v>
      </c>
      <c r="M150">
        <f>masai_school2[[#This Row],[Price_For_Two]]/2</f>
        <v>800</v>
      </c>
      <c r="N150" t="str">
        <f>IF(masai_school2[[#This Row],[Rating]]&gt;=4.5, "Excellent", IF(masai_school2[[#This Row],[Rating]]&gt;=4, "Good", IF(masai_school2[[#This Row],[Rating]]&gt;=3, "Average", "Below Average")))</f>
        <v>Excellent</v>
      </c>
      <c r="O15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19123</v>
      </c>
      <c r="P150" s="1">
        <f>masai_school2[[#This Row],[Rating]]*masai_school2[[#This Row],[Review Count]]+1</f>
        <v>86054.5</v>
      </c>
      <c r="Q150" s="1" t="str">
        <f>IF(masai_school2[[#This Row],[Price per Person]] &lt;= 500, "Low", IF(masai_school2[[#This Row],[Price per Person]] &lt;= 1000, "Medium", "High"))</f>
        <v>Medium</v>
      </c>
    </row>
    <row r="151" spans="1:17" x14ac:dyDescent="0.3">
      <c r="A151">
        <v>149</v>
      </c>
      <c r="B151" t="s">
        <v>800</v>
      </c>
      <c r="C151">
        <v>4.5</v>
      </c>
      <c r="D151" t="s">
        <v>801</v>
      </c>
      <c r="E151">
        <v>1300</v>
      </c>
      <c r="F151" t="s">
        <v>123</v>
      </c>
      <c r="G151" t="s">
        <v>802</v>
      </c>
      <c r="H151" t="s">
        <v>292</v>
      </c>
      <c r="I151" t="s">
        <v>803</v>
      </c>
      <c r="J151">
        <v>4.5</v>
      </c>
      <c r="K151">
        <v>4</v>
      </c>
      <c r="L151" t="s">
        <v>498</v>
      </c>
      <c r="M151">
        <f>masai_school2[[#This Row],[Price_For_Two]]/2</f>
        <v>650</v>
      </c>
      <c r="N151" t="str">
        <f>IF(masai_school2[[#This Row],[Rating]]&gt;=4.5, "Excellent", IF(masai_school2[[#This Row],[Rating]]&gt;=4, "Good", IF(masai_school2[[#This Row],[Rating]]&gt;=3, "Average", "Below Average")))</f>
        <v>Excellent</v>
      </c>
      <c r="O15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1272</v>
      </c>
      <c r="P151" s="1">
        <f>masai_school2[[#This Row],[Rating]]*masai_school2[[#This Row],[Review Count]]+1</f>
        <v>5725</v>
      </c>
      <c r="Q151" s="1" t="str">
        <f>IF(masai_school2[[#This Row],[Price per Person]] &lt;= 500, "Low", IF(masai_school2[[#This Row],[Price per Person]] &lt;= 1000, "Medium", "High"))</f>
        <v>Medium</v>
      </c>
    </row>
    <row r="152" spans="1:17" x14ac:dyDescent="0.3">
      <c r="A152">
        <v>150</v>
      </c>
      <c r="B152" t="s">
        <v>804</v>
      </c>
      <c r="C152">
        <v>4.3</v>
      </c>
      <c r="D152" t="s">
        <v>805</v>
      </c>
      <c r="E152">
        <v>1800</v>
      </c>
      <c r="F152" t="s">
        <v>631</v>
      </c>
      <c r="G152" t="s">
        <v>806</v>
      </c>
      <c r="H152" t="s">
        <v>23</v>
      </c>
      <c r="I152" t="s">
        <v>807</v>
      </c>
      <c r="J152">
        <v>4.3</v>
      </c>
      <c r="K152">
        <v>4</v>
      </c>
      <c r="L152" t="s">
        <v>808</v>
      </c>
      <c r="M152">
        <f>masai_school2[[#This Row],[Price_For_Two]]/2</f>
        <v>900</v>
      </c>
      <c r="N152" t="str">
        <f>IF(masai_school2[[#This Row],[Rating]]&gt;=4.5, "Excellent", IF(masai_school2[[#This Row],[Rating]]&gt;=4, "Good", IF(masai_school2[[#This Row],[Rating]]&gt;=3, "Average", "Below Average")))</f>
        <v>Good</v>
      </c>
      <c r="O15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585</v>
      </c>
      <c r="P152" s="1">
        <f>masai_school2[[#This Row],[Rating]]*masai_school2[[#This Row],[Review Count]]+1</f>
        <v>2516.5</v>
      </c>
      <c r="Q152" s="1" t="str">
        <f>IF(masai_school2[[#This Row],[Price per Person]] &lt;= 500, "Low", IF(masai_school2[[#This Row],[Price per Person]] &lt;= 1000, "Medium", "High"))</f>
        <v>Medium</v>
      </c>
    </row>
    <row r="153" spans="1:17" x14ac:dyDescent="0.3">
      <c r="A153">
        <v>151</v>
      </c>
      <c r="B153" t="s">
        <v>809</v>
      </c>
      <c r="C153">
        <v>4.3</v>
      </c>
      <c r="D153" t="s">
        <v>810</v>
      </c>
      <c r="E153">
        <v>1400</v>
      </c>
      <c r="F153" t="s">
        <v>626</v>
      </c>
      <c r="G153" t="s">
        <v>811</v>
      </c>
      <c r="H153" t="s">
        <v>812</v>
      </c>
      <c r="I153" t="s">
        <v>813</v>
      </c>
      <c r="J153">
        <v>4.3</v>
      </c>
      <c r="K153">
        <v>4.4000000000000004</v>
      </c>
      <c r="L153" t="s">
        <v>814</v>
      </c>
      <c r="M153">
        <f>masai_school2[[#This Row],[Price_For_Two]]/2</f>
        <v>700</v>
      </c>
      <c r="N153" t="str">
        <f>IF(masai_school2[[#This Row],[Rating]]&gt;=4.5, "Excellent", IF(masai_school2[[#This Row],[Rating]]&gt;=4, "Good", IF(masai_school2[[#This Row],[Rating]]&gt;=3, "Average", "Below Average")))</f>
        <v>Good</v>
      </c>
      <c r="O15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5018</v>
      </c>
      <c r="P153" s="1">
        <f>masai_school2[[#This Row],[Rating]]*masai_school2[[#This Row],[Review Count]]+1</f>
        <v>21578.399999999998</v>
      </c>
      <c r="Q153" s="1" t="str">
        <f>IF(masai_school2[[#This Row],[Price per Person]] &lt;= 500, "Low", IF(masai_school2[[#This Row],[Price per Person]] &lt;= 1000, "Medium", "High"))</f>
        <v>Medium</v>
      </c>
    </row>
    <row r="154" spans="1:17" x14ac:dyDescent="0.3">
      <c r="A154">
        <v>152</v>
      </c>
      <c r="B154" t="s">
        <v>815</v>
      </c>
      <c r="C154">
        <v>4.3</v>
      </c>
      <c r="D154" t="s">
        <v>816</v>
      </c>
      <c r="E154">
        <v>1500</v>
      </c>
      <c r="F154" t="s">
        <v>94</v>
      </c>
      <c r="G154" t="s">
        <v>817</v>
      </c>
      <c r="H154" t="s">
        <v>292</v>
      </c>
      <c r="I154" t="s">
        <v>818</v>
      </c>
      <c r="J154">
        <v>4.3</v>
      </c>
      <c r="K154">
        <v>3.7</v>
      </c>
      <c r="L154" t="s">
        <v>819</v>
      </c>
      <c r="M154">
        <f>masai_school2[[#This Row],[Price_For_Two]]/2</f>
        <v>750</v>
      </c>
      <c r="N154" t="str">
        <f>IF(masai_school2[[#This Row],[Rating]]&gt;=4.5, "Excellent", IF(masai_school2[[#This Row],[Rating]]&gt;=4, "Good", IF(masai_school2[[#This Row],[Rating]]&gt;=3, "Average", "Below Average")))</f>
        <v>Good</v>
      </c>
      <c r="O15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12297</v>
      </c>
      <c r="P154" s="1">
        <f>masai_school2[[#This Row],[Rating]]*masai_school2[[#This Row],[Review Count]]+1</f>
        <v>52878.1</v>
      </c>
      <c r="Q154" s="1" t="str">
        <f>IF(masai_school2[[#This Row],[Price per Person]] &lt;= 500, "Low", IF(masai_school2[[#This Row],[Price per Person]] &lt;= 1000, "Medium", "High"))</f>
        <v>Medium</v>
      </c>
    </row>
    <row r="155" spans="1:17" x14ac:dyDescent="0.3">
      <c r="A155">
        <v>153</v>
      </c>
      <c r="B155" t="s">
        <v>820</v>
      </c>
      <c r="C155">
        <v>4.5</v>
      </c>
      <c r="D155" t="s">
        <v>821</v>
      </c>
      <c r="E155">
        <v>800</v>
      </c>
      <c r="F155" t="s">
        <v>489</v>
      </c>
      <c r="G155" t="s">
        <v>822</v>
      </c>
      <c r="H155" t="s">
        <v>823</v>
      </c>
      <c r="I155" t="s">
        <v>824</v>
      </c>
      <c r="J155">
        <v>4.5</v>
      </c>
      <c r="K155">
        <v>4.3</v>
      </c>
      <c r="L155" t="s">
        <v>56</v>
      </c>
      <c r="M155">
        <f>masai_school2[[#This Row],[Price_For_Two]]/2</f>
        <v>400</v>
      </c>
      <c r="N155" t="str">
        <f>IF(masai_school2[[#This Row],[Rating]]&gt;=4.5, "Excellent", IF(masai_school2[[#This Row],[Rating]]&gt;=4, "Good", IF(masai_school2[[#This Row],[Rating]]&gt;=3, "Average", "Below Average")))</f>
        <v>Excellent</v>
      </c>
      <c r="O15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580</v>
      </c>
      <c r="P155" s="1">
        <f>masai_school2[[#This Row],[Rating]]*masai_school2[[#This Row],[Review Count]]+1</f>
        <v>2611</v>
      </c>
      <c r="Q155" s="1" t="str">
        <f>IF(masai_school2[[#This Row],[Price per Person]] &lt;= 500, "Low", IF(masai_school2[[#This Row],[Price per Person]] &lt;= 1000, "Medium", "High"))</f>
        <v>Low</v>
      </c>
    </row>
    <row r="156" spans="1:17" x14ac:dyDescent="0.3">
      <c r="A156">
        <v>154</v>
      </c>
      <c r="B156" t="s">
        <v>825</v>
      </c>
      <c r="C156">
        <v>4.5</v>
      </c>
      <c r="D156" t="s">
        <v>826</v>
      </c>
      <c r="E156">
        <v>1000</v>
      </c>
      <c r="F156" t="s">
        <v>668</v>
      </c>
      <c r="G156" t="s">
        <v>827</v>
      </c>
      <c r="H156" t="s">
        <v>37</v>
      </c>
      <c r="I156" t="s">
        <v>828</v>
      </c>
      <c r="J156">
        <v>4.5</v>
      </c>
      <c r="K156">
        <v>0</v>
      </c>
      <c r="L156" t="s">
        <v>18</v>
      </c>
      <c r="M156">
        <f>masai_school2[[#This Row],[Price_For_Two]]/2</f>
        <v>500</v>
      </c>
      <c r="N156" t="str">
        <f>IF(masai_school2[[#This Row],[Rating]]&gt;=4.5, "Excellent", IF(masai_school2[[#This Row],[Rating]]&gt;=4, "Good", IF(masai_school2[[#This Row],[Rating]]&gt;=3, "Average", "Below Average")))</f>
        <v>Excellent</v>
      </c>
      <c r="O15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239</v>
      </c>
      <c r="P156" s="1">
        <f>masai_school2[[#This Row],[Rating]]*masai_school2[[#This Row],[Review Count]]+1</f>
        <v>1076.5</v>
      </c>
      <c r="Q156" s="1" t="str">
        <f>IF(masai_school2[[#This Row],[Price per Person]] &lt;= 500, "Low", IF(masai_school2[[#This Row],[Price per Person]] &lt;= 1000, "Medium", "High"))</f>
        <v>Low</v>
      </c>
    </row>
    <row r="157" spans="1:17" x14ac:dyDescent="0.3">
      <c r="A157">
        <v>155</v>
      </c>
      <c r="B157" t="s">
        <v>829</v>
      </c>
      <c r="C157">
        <v>4.5</v>
      </c>
      <c r="D157" t="s">
        <v>830</v>
      </c>
      <c r="E157">
        <v>1200</v>
      </c>
      <c r="F157" t="s">
        <v>489</v>
      </c>
      <c r="G157" t="s">
        <v>831</v>
      </c>
      <c r="H157" t="s">
        <v>242</v>
      </c>
      <c r="I157" t="s">
        <v>798</v>
      </c>
      <c r="J157">
        <v>4.5</v>
      </c>
      <c r="K157">
        <v>4</v>
      </c>
      <c r="L157" t="s">
        <v>832</v>
      </c>
      <c r="M157">
        <f>masai_school2[[#This Row],[Price_For_Two]]/2</f>
        <v>600</v>
      </c>
      <c r="N157" t="str">
        <f>IF(masai_school2[[#This Row],[Rating]]&gt;=4.5, "Excellent", IF(masai_school2[[#This Row],[Rating]]&gt;=4, "Good", IF(masai_school2[[#This Row],[Rating]]&gt;=3, "Average", "Below Average")))</f>
        <v>Excellent</v>
      </c>
      <c r="O15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17536</v>
      </c>
      <c r="P157" s="1">
        <f>masai_school2[[#This Row],[Rating]]*masai_school2[[#This Row],[Review Count]]+1</f>
        <v>78913</v>
      </c>
      <c r="Q157" s="1" t="str">
        <f>IF(masai_school2[[#This Row],[Price per Person]] &lt;= 500, "Low", IF(masai_school2[[#This Row],[Price per Person]] &lt;= 1000, "Medium", "High"))</f>
        <v>Medium</v>
      </c>
    </row>
    <row r="158" spans="1:17" x14ac:dyDescent="0.3">
      <c r="A158">
        <v>156</v>
      </c>
      <c r="B158" t="s">
        <v>833</v>
      </c>
      <c r="C158">
        <v>4.5999999999999996</v>
      </c>
      <c r="D158" t="s">
        <v>834</v>
      </c>
      <c r="E158">
        <v>1800</v>
      </c>
      <c r="F158" t="s">
        <v>174</v>
      </c>
      <c r="G158" t="s">
        <v>835</v>
      </c>
      <c r="H158" t="s">
        <v>292</v>
      </c>
      <c r="I158" t="s">
        <v>836</v>
      </c>
      <c r="J158">
        <v>4.5999999999999996</v>
      </c>
      <c r="K158">
        <v>4.0999999999999996</v>
      </c>
      <c r="L158" t="s">
        <v>219</v>
      </c>
      <c r="M158">
        <f>masai_school2[[#This Row],[Price_For_Two]]/2</f>
        <v>900</v>
      </c>
      <c r="N158" t="str">
        <f>IF(masai_school2[[#This Row],[Rating]]&gt;=4.5, "Excellent", IF(masai_school2[[#This Row],[Rating]]&gt;=4, "Good", IF(masai_school2[[#This Row],[Rating]]&gt;=3, "Average", "Below Average")))</f>
        <v>Excellent</v>
      </c>
      <c r="O15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9619</v>
      </c>
      <c r="P158" s="1">
        <f>masai_school2[[#This Row],[Rating]]*masai_school2[[#This Row],[Review Count]]+1</f>
        <v>44248.399999999994</v>
      </c>
      <c r="Q158" s="1" t="str">
        <f>IF(masai_school2[[#This Row],[Price per Person]] &lt;= 500, "Low", IF(masai_school2[[#This Row],[Price per Person]] &lt;= 1000, "Medium", "High"))</f>
        <v>Medium</v>
      </c>
    </row>
    <row r="159" spans="1:17" x14ac:dyDescent="0.3">
      <c r="A159">
        <v>157</v>
      </c>
      <c r="B159" t="s">
        <v>837</v>
      </c>
      <c r="C159">
        <v>4</v>
      </c>
      <c r="D159" t="s">
        <v>838</v>
      </c>
      <c r="E159">
        <v>1900</v>
      </c>
      <c r="F159" t="s">
        <v>94</v>
      </c>
      <c r="G159" t="s">
        <v>839</v>
      </c>
      <c r="H159" t="s">
        <v>37</v>
      </c>
      <c r="I159" t="s">
        <v>840</v>
      </c>
      <c r="J159">
        <v>4</v>
      </c>
      <c r="K159">
        <v>3.8</v>
      </c>
      <c r="L159" t="s">
        <v>841</v>
      </c>
      <c r="M159">
        <f>masai_school2[[#This Row],[Price_For_Two]]/2</f>
        <v>950</v>
      </c>
      <c r="N159" t="str">
        <f>IF(masai_school2[[#This Row],[Rating]]&gt;=4.5, "Excellent", IF(masai_school2[[#This Row],[Rating]]&gt;=4, "Good", IF(masai_school2[[#This Row],[Rating]]&gt;=3, "Average", "Below Average")))</f>
        <v>Good</v>
      </c>
      <c r="O15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4023</v>
      </c>
      <c r="P159" s="1">
        <f>masai_school2[[#This Row],[Rating]]*masai_school2[[#This Row],[Review Count]]+1</f>
        <v>16093</v>
      </c>
      <c r="Q159" s="1" t="str">
        <f>IF(masai_school2[[#This Row],[Price per Person]] &lt;= 500, "Low", IF(masai_school2[[#This Row],[Price per Person]] &lt;= 1000, "Medium", "High"))</f>
        <v>Medium</v>
      </c>
    </row>
    <row r="160" spans="1:17" x14ac:dyDescent="0.3">
      <c r="A160">
        <v>158</v>
      </c>
      <c r="B160" t="s">
        <v>842</v>
      </c>
      <c r="C160">
        <v>4</v>
      </c>
      <c r="D160" t="s">
        <v>843</v>
      </c>
      <c r="E160">
        <v>2000</v>
      </c>
      <c r="F160" t="s">
        <v>28</v>
      </c>
      <c r="G160" t="s">
        <v>844</v>
      </c>
      <c r="H160" t="s">
        <v>48</v>
      </c>
      <c r="I160" t="s">
        <v>845</v>
      </c>
      <c r="J160">
        <v>4</v>
      </c>
      <c r="K160">
        <v>0</v>
      </c>
      <c r="L160" t="s">
        <v>57</v>
      </c>
      <c r="M160">
        <f>masai_school2[[#This Row],[Price_For_Two]]/2</f>
        <v>1000</v>
      </c>
      <c r="N160" t="str">
        <f>IF(masai_school2[[#This Row],[Rating]]&gt;=4.5, "Excellent", IF(masai_school2[[#This Row],[Rating]]&gt;=4, "Good", IF(masai_school2[[#This Row],[Rating]]&gt;=3, "Average", "Below Average")))</f>
        <v>Good</v>
      </c>
      <c r="O16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880</v>
      </c>
      <c r="P160" s="1">
        <f>masai_school2[[#This Row],[Rating]]*masai_school2[[#This Row],[Review Count]]+1</f>
        <v>3521</v>
      </c>
      <c r="Q160" s="1" t="str">
        <f>IF(masai_school2[[#This Row],[Price per Person]] &lt;= 500, "Low", IF(masai_school2[[#This Row],[Price per Person]] &lt;= 1000, "Medium", "High"))</f>
        <v>Medium</v>
      </c>
    </row>
    <row r="161" spans="1:17" x14ac:dyDescent="0.3">
      <c r="A161">
        <v>159</v>
      </c>
      <c r="B161" t="s">
        <v>846</v>
      </c>
      <c r="C161">
        <v>4.2</v>
      </c>
      <c r="D161" t="s">
        <v>847</v>
      </c>
      <c r="E161">
        <v>1600</v>
      </c>
      <c r="F161" t="s">
        <v>848</v>
      </c>
      <c r="G161" t="s">
        <v>849</v>
      </c>
      <c r="H161" t="s">
        <v>292</v>
      </c>
      <c r="I161" t="s">
        <v>850</v>
      </c>
      <c r="J161">
        <v>4.2</v>
      </c>
      <c r="K161">
        <v>3.8</v>
      </c>
      <c r="L161" t="s">
        <v>851</v>
      </c>
      <c r="M161">
        <f>masai_school2[[#This Row],[Price_For_Two]]/2</f>
        <v>800</v>
      </c>
      <c r="N161" t="str">
        <f>IF(masai_school2[[#This Row],[Rating]]&gt;=4.5, "Excellent", IF(masai_school2[[#This Row],[Rating]]&gt;=4, "Good", IF(masai_school2[[#This Row],[Rating]]&gt;=3, "Average", "Below Average")))</f>
        <v>Good</v>
      </c>
      <c r="O16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4784</v>
      </c>
      <c r="P161" s="1">
        <f>masai_school2[[#This Row],[Rating]]*masai_school2[[#This Row],[Review Count]]+1</f>
        <v>20093.8</v>
      </c>
      <c r="Q161" s="1" t="str">
        <f>IF(masai_school2[[#This Row],[Price per Person]] &lt;= 500, "Low", IF(masai_school2[[#This Row],[Price per Person]] &lt;= 1000, "Medium", "High"))</f>
        <v>Medium</v>
      </c>
    </row>
    <row r="162" spans="1:17" x14ac:dyDescent="0.3">
      <c r="A162">
        <v>160</v>
      </c>
      <c r="B162" t="s">
        <v>852</v>
      </c>
      <c r="C162">
        <v>4.0999999999999996</v>
      </c>
      <c r="D162" t="s">
        <v>853</v>
      </c>
      <c r="E162">
        <v>3500</v>
      </c>
      <c r="F162" t="s">
        <v>337</v>
      </c>
      <c r="G162" t="s">
        <v>854</v>
      </c>
      <c r="H162" t="s">
        <v>855</v>
      </c>
      <c r="I162" t="s">
        <v>856</v>
      </c>
      <c r="J162">
        <v>4.0999999999999996</v>
      </c>
      <c r="K162">
        <v>0</v>
      </c>
      <c r="L162" t="s">
        <v>18</v>
      </c>
      <c r="M162">
        <f>masai_school2[[#This Row],[Price_For_Two]]/2</f>
        <v>1750</v>
      </c>
      <c r="N162" t="str">
        <f>IF(masai_school2[[#This Row],[Rating]]&gt;=4.5, "Excellent", IF(masai_school2[[#This Row],[Rating]]&gt;=4, "Good", IF(masai_school2[[#This Row],[Rating]]&gt;=3, "Average", "Below Average")))</f>
        <v>Good</v>
      </c>
      <c r="O16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1387</v>
      </c>
      <c r="P162" s="1">
        <f>masai_school2[[#This Row],[Rating]]*masai_school2[[#This Row],[Review Count]]+1</f>
        <v>5687.7</v>
      </c>
      <c r="Q162" s="1" t="str">
        <f>IF(masai_school2[[#This Row],[Price per Person]] &lt;= 500, "Low", IF(masai_school2[[#This Row],[Price per Person]] &lt;= 1000, "Medium", "High"))</f>
        <v>High</v>
      </c>
    </row>
    <row r="163" spans="1:17" x14ac:dyDescent="0.3">
      <c r="A163">
        <v>161</v>
      </c>
      <c r="B163" t="s">
        <v>857</v>
      </c>
      <c r="C163">
        <v>4.4000000000000004</v>
      </c>
      <c r="D163" t="s">
        <v>858</v>
      </c>
      <c r="E163">
        <v>3000</v>
      </c>
      <c r="F163" t="s">
        <v>859</v>
      </c>
      <c r="G163" t="s">
        <v>860</v>
      </c>
      <c r="H163" t="s">
        <v>861</v>
      </c>
      <c r="I163" t="s">
        <v>862</v>
      </c>
      <c r="J163">
        <v>4.4000000000000004</v>
      </c>
      <c r="K163">
        <v>0</v>
      </c>
      <c r="L163" t="s">
        <v>18</v>
      </c>
      <c r="M163">
        <f>masai_school2[[#This Row],[Price_For_Two]]/2</f>
        <v>1500</v>
      </c>
      <c r="N163" t="str">
        <f>IF(masai_school2[[#This Row],[Rating]]&gt;=4.5, "Excellent", IF(masai_school2[[#This Row],[Rating]]&gt;=4, "Good", IF(masai_school2[[#This Row],[Rating]]&gt;=3, "Average", "Below Average")))</f>
        <v>Good</v>
      </c>
      <c r="O16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462</v>
      </c>
      <c r="P163" s="1">
        <f>masai_school2[[#This Row],[Rating]]*masai_school2[[#This Row],[Review Count]]+1</f>
        <v>2033.8000000000002</v>
      </c>
      <c r="Q163" s="1" t="str">
        <f>IF(masai_school2[[#This Row],[Price per Person]] &lt;= 500, "Low", IF(masai_school2[[#This Row],[Price per Person]] &lt;= 1000, "Medium", "High"))</f>
        <v>High</v>
      </c>
    </row>
    <row r="164" spans="1:17" x14ac:dyDescent="0.3">
      <c r="A164">
        <v>162</v>
      </c>
      <c r="B164" t="s">
        <v>863</v>
      </c>
      <c r="C164">
        <v>4.5</v>
      </c>
      <c r="D164" t="s">
        <v>864</v>
      </c>
      <c r="E164">
        <v>2500</v>
      </c>
      <c r="F164" t="s">
        <v>865</v>
      </c>
      <c r="G164" t="s">
        <v>866</v>
      </c>
      <c r="H164" t="s">
        <v>867</v>
      </c>
      <c r="I164" t="s">
        <v>868</v>
      </c>
      <c r="J164">
        <v>4.5</v>
      </c>
      <c r="K164">
        <v>3.8</v>
      </c>
      <c r="L164" t="s">
        <v>869</v>
      </c>
      <c r="M164">
        <f>masai_school2[[#This Row],[Price_For_Two]]/2</f>
        <v>1250</v>
      </c>
      <c r="N164" t="str">
        <f>IF(masai_school2[[#This Row],[Rating]]&gt;=4.5, "Excellent", IF(masai_school2[[#This Row],[Rating]]&gt;=4, "Good", IF(masai_school2[[#This Row],[Rating]]&gt;=3, "Average", "Below Average")))</f>
        <v>Excellent</v>
      </c>
      <c r="O16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329</v>
      </c>
      <c r="P164" s="1">
        <f>masai_school2[[#This Row],[Rating]]*masai_school2[[#This Row],[Review Count]]+1</f>
        <v>1481.5</v>
      </c>
      <c r="Q164" s="1" t="str">
        <f>IF(masai_school2[[#This Row],[Price per Person]] &lt;= 500, "Low", IF(masai_school2[[#This Row],[Price per Person]] &lt;= 1000, "Medium", "High"))</f>
        <v>High</v>
      </c>
    </row>
    <row r="165" spans="1:17" x14ac:dyDescent="0.3">
      <c r="A165">
        <v>163</v>
      </c>
      <c r="B165" t="s">
        <v>870</v>
      </c>
      <c r="C165">
        <v>4.3</v>
      </c>
      <c r="D165" t="s">
        <v>871</v>
      </c>
      <c r="E165">
        <v>1000</v>
      </c>
      <c r="F165" t="s">
        <v>94</v>
      </c>
      <c r="G165" t="s">
        <v>872</v>
      </c>
      <c r="H165" t="s">
        <v>873</v>
      </c>
      <c r="I165" t="s">
        <v>874</v>
      </c>
      <c r="J165">
        <v>4.3</v>
      </c>
      <c r="K165">
        <v>3.1</v>
      </c>
      <c r="L165" t="s">
        <v>414</v>
      </c>
      <c r="M165">
        <f>masai_school2[[#This Row],[Price_For_Two]]/2</f>
        <v>500</v>
      </c>
      <c r="N165" t="str">
        <f>IF(masai_school2[[#This Row],[Rating]]&gt;=4.5, "Excellent", IF(masai_school2[[#This Row],[Rating]]&gt;=4, "Good", IF(masai_school2[[#This Row],[Rating]]&gt;=3, "Average", "Below Average")))</f>
        <v>Good</v>
      </c>
      <c r="O16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9643</v>
      </c>
      <c r="P165" s="1">
        <f>masai_school2[[#This Row],[Rating]]*masai_school2[[#This Row],[Review Count]]+1</f>
        <v>41465.9</v>
      </c>
      <c r="Q165" s="1" t="str">
        <f>IF(masai_school2[[#This Row],[Price per Person]] &lt;= 500, "Low", IF(masai_school2[[#This Row],[Price per Person]] &lt;= 1000, "Medium", "High"))</f>
        <v>Low</v>
      </c>
    </row>
    <row r="166" spans="1:17" x14ac:dyDescent="0.3">
      <c r="A166">
        <v>164</v>
      </c>
      <c r="B166" t="s">
        <v>875</v>
      </c>
      <c r="C166">
        <v>4.3</v>
      </c>
      <c r="D166" t="s">
        <v>876</v>
      </c>
      <c r="E166">
        <v>1800</v>
      </c>
      <c r="F166" t="s">
        <v>877</v>
      </c>
      <c r="G166" t="s">
        <v>878</v>
      </c>
      <c r="H166" t="s">
        <v>23</v>
      </c>
      <c r="I166" t="s">
        <v>879</v>
      </c>
      <c r="J166">
        <v>4.3</v>
      </c>
      <c r="K166">
        <v>3.8</v>
      </c>
      <c r="L166" t="s">
        <v>880</v>
      </c>
      <c r="M166">
        <f>masai_school2[[#This Row],[Price_For_Two]]/2</f>
        <v>900</v>
      </c>
      <c r="N166" t="str">
        <f>IF(masai_school2[[#This Row],[Rating]]&gt;=4.5, "Excellent", IF(masai_school2[[#This Row],[Rating]]&gt;=4, "Good", IF(masai_school2[[#This Row],[Rating]]&gt;=3, "Average", "Below Average")))</f>
        <v>Good</v>
      </c>
      <c r="O16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433</v>
      </c>
      <c r="P166" s="1">
        <f>masai_school2[[#This Row],[Rating]]*masai_school2[[#This Row],[Review Count]]+1</f>
        <v>1862.8999999999999</v>
      </c>
      <c r="Q166" s="1" t="str">
        <f>IF(masai_school2[[#This Row],[Price per Person]] &lt;= 500, "Low", IF(masai_school2[[#This Row],[Price per Person]] &lt;= 1000, "Medium", "High"))</f>
        <v>Medium</v>
      </c>
    </row>
    <row r="167" spans="1:17" x14ac:dyDescent="0.3">
      <c r="A167">
        <v>165</v>
      </c>
      <c r="B167" t="s">
        <v>881</v>
      </c>
      <c r="C167">
        <v>3.9</v>
      </c>
      <c r="D167" t="s">
        <v>882</v>
      </c>
      <c r="E167">
        <v>200</v>
      </c>
      <c r="F167" t="s">
        <v>489</v>
      </c>
      <c r="G167" t="s">
        <v>883</v>
      </c>
      <c r="H167" t="s">
        <v>255</v>
      </c>
      <c r="I167" t="s">
        <v>394</v>
      </c>
      <c r="J167">
        <v>3.9</v>
      </c>
      <c r="K167">
        <v>4.2</v>
      </c>
      <c r="L167" t="s">
        <v>884</v>
      </c>
      <c r="M167">
        <f>masai_school2[[#This Row],[Price_For_Two]]/2</f>
        <v>100</v>
      </c>
      <c r="N167" t="str">
        <f>IF(masai_school2[[#This Row],[Rating]]&gt;=4.5, "Excellent", IF(masai_school2[[#This Row],[Rating]]&gt;=4, "Good", IF(masai_school2[[#This Row],[Rating]]&gt;=3, "Average", "Below Average")))</f>
        <v>Average</v>
      </c>
      <c r="O16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2654</v>
      </c>
      <c r="P167" s="1">
        <f>masai_school2[[#This Row],[Rating]]*masai_school2[[#This Row],[Review Count]]+1</f>
        <v>10351.6</v>
      </c>
      <c r="Q167" s="1" t="str">
        <f>IF(masai_school2[[#This Row],[Price per Person]] &lt;= 500, "Low", IF(masai_school2[[#This Row],[Price per Person]] &lt;= 1000, "Medium", "High"))</f>
        <v>Low</v>
      </c>
    </row>
    <row r="168" spans="1:17" x14ac:dyDescent="0.3">
      <c r="A168">
        <v>166</v>
      </c>
      <c r="B168" t="s">
        <v>885</v>
      </c>
      <c r="C168">
        <v>4.4000000000000004</v>
      </c>
      <c r="D168" t="s">
        <v>886</v>
      </c>
      <c r="E168">
        <v>1700</v>
      </c>
      <c r="F168" t="s">
        <v>207</v>
      </c>
      <c r="G168" t="s">
        <v>887</v>
      </c>
      <c r="H168" t="s">
        <v>292</v>
      </c>
      <c r="I168" t="s">
        <v>888</v>
      </c>
      <c r="J168">
        <v>4.4000000000000004</v>
      </c>
      <c r="K168">
        <v>4.3</v>
      </c>
      <c r="L168" t="s">
        <v>889</v>
      </c>
      <c r="M168">
        <f>masai_school2[[#This Row],[Price_For_Two]]/2</f>
        <v>850</v>
      </c>
      <c r="N168" t="str">
        <f>IF(masai_school2[[#This Row],[Rating]]&gt;=4.5, "Excellent", IF(masai_school2[[#This Row],[Rating]]&gt;=4, "Good", IF(masai_school2[[#This Row],[Rating]]&gt;=3, "Average", "Below Average")))</f>
        <v>Good</v>
      </c>
      <c r="O16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6890</v>
      </c>
      <c r="P168" s="1">
        <f>masai_school2[[#This Row],[Rating]]*masai_school2[[#This Row],[Review Count]]+1</f>
        <v>30317.000000000004</v>
      </c>
      <c r="Q168" s="1" t="str">
        <f>IF(masai_school2[[#This Row],[Price per Person]] &lt;= 500, "Low", IF(masai_school2[[#This Row],[Price per Person]] &lt;= 1000, "Medium", "High"))</f>
        <v>Medium</v>
      </c>
    </row>
    <row r="169" spans="1:17" x14ac:dyDescent="0.3">
      <c r="A169">
        <v>167</v>
      </c>
      <c r="B169" t="s">
        <v>890</v>
      </c>
      <c r="C169">
        <v>4.8</v>
      </c>
      <c r="D169" t="s">
        <v>891</v>
      </c>
      <c r="E169">
        <v>2000</v>
      </c>
      <c r="F169" t="s">
        <v>212</v>
      </c>
      <c r="G169" t="s">
        <v>892</v>
      </c>
      <c r="H169" t="s">
        <v>37</v>
      </c>
      <c r="I169" t="s">
        <v>893</v>
      </c>
      <c r="J169">
        <v>4.8</v>
      </c>
      <c r="K169">
        <v>0</v>
      </c>
      <c r="L169" t="s">
        <v>18</v>
      </c>
      <c r="M169">
        <f>masai_school2[[#This Row],[Price_For_Two]]/2</f>
        <v>1000</v>
      </c>
      <c r="N169" t="str">
        <f>IF(masai_school2[[#This Row],[Rating]]&gt;=4.5, "Excellent", IF(masai_school2[[#This Row],[Rating]]&gt;=4, "Good", IF(masai_school2[[#This Row],[Rating]]&gt;=3, "Average", "Below Average")))</f>
        <v>Excellent</v>
      </c>
      <c r="O16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7939</v>
      </c>
      <c r="P169" s="1">
        <f>masai_school2[[#This Row],[Rating]]*masai_school2[[#This Row],[Review Count]]+1</f>
        <v>38108.199999999997</v>
      </c>
      <c r="Q169" s="1" t="str">
        <f>IF(masai_school2[[#This Row],[Price per Person]] &lt;= 500, "Low", IF(masai_school2[[#This Row],[Price per Person]] &lt;= 1000, "Medium", "High"))</f>
        <v>Medium</v>
      </c>
    </row>
    <row r="170" spans="1:17" x14ac:dyDescent="0.3">
      <c r="A170">
        <v>168</v>
      </c>
      <c r="B170" t="s">
        <v>894</v>
      </c>
      <c r="C170">
        <v>4.4000000000000004</v>
      </c>
      <c r="D170" t="s">
        <v>895</v>
      </c>
      <c r="E170">
        <v>700</v>
      </c>
      <c r="F170" t="s">
        <v>757</v>
      </c>
      <c r="G170" t="s">
        <v>896</v>
      </c>
      <c r="H170" t="s">
        <v>897</v>
      </c>
      <c r="I170" t="s">
        <v>898</v>
      </c>
      <c r="J170">
        <v>4.4000000000000004</v>
      </c>
      <c r="K170">
        <v>4.3</v>
      </c>
      <c r="L170" t="s">
        <v>899</v>
      </c>
      <c r="M170">
        <f>masai_school2[[#This Row],[Price_For_Two]]/2</f>
        <v>350</v>
      </c>
      <c r="N170" t="str">
        <f>IF(masai_school2[[#This Row],[Rating]]&gt;=4.5, "Excellent", IF(masai_school2[[#This Row],[Rating]]&gt;=4, "Good", IF(masai_school2[[#This Row],[Rating]]&gt;=3, "Average", "Below Average")))</f>
        <v>Good</v>
      </c>
      <c r="O17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16916</v>
      </c>
      <c r="P170" s="1">
        <f>masai_school2[[#This Row],[Rating]]*masai_school2[[#This Row],[Review Count]]+1</f>
        <v>74431.400000000009</v>
      </c>
      <c r="Q170" s="1" t="str">
        <f>IF(masai_school2[[#This Row],[Price per Person]] &lt;= 500, "Low", IF(masai_school2[[#This Row],[Price per Person]] &lt;= 1000, "Medium", "High"))</f>
        <v>Low</v>
      </c>
    </row>
    <row r="171" spans="1:17" x14ac:dyDescent="0.3">
      <c r="A171">
        <v>169</v>
      </c>
      <c r="B171" t="s">
        <v>900</v>
      </c>
      <c r="C171">
        <v>4.3</v>
      </c>
      <c r="D171" t="s">
        <v>901</v>
      </c>
      <c r="E171">
        <v>1800</v>
      </c>
      <c r="F171" t="s">
        <v>902</v>
      </c>
      <c r="G171" t="s">
        <v>903</v>
      </c>
      <c r="H171" t="s">
        <v>23</v>
      </c>
      <c r="I171" t="s">
        <v>904</v>
      </c>
      <c r="J171">
        <v>4.3</v>
      </c>
      <c r="K171">
        <v>4.2</v>
      </c>
      <c r="L171" t="s">
        <v>905</v>
      </c>
      <c r="M171">
        <f>masai_school2[[#This Row],[Price_For_Two]]/2</f>
        <v>900</v>
      </c>
      <c r="N171" t="str">
        <f>IF(masai_school2[[#This Row],[Rating]]&gt;=4.5, "Excellent", IF(masai_school2[[#This Row],[Rating]]&gt;=4, "Good", IF(masai_school2[[#This Row],[Rating]]&gt;=3, "Average", "Below Average")))</f>
        <v>Good</v>
      </c>
      <c r="O17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11529</v>
      </c>
      <c r="P171" s="1">
        <f>masai_school2[[#This Row],[Rating]]*masai_school2[[#This Row],[Review Count]]+1</f>
        <v>49575.7</v>
      </c>
      <c r="Q171" s="1" t="str">
        <f>IF(masai_school2[[#This Row],[Price per Person]] &lt;= 500, "Low", IF(masai_school2[[#This Row],[Price per Person]] &lt;= 1000, "Medium", "High"))</f>
        <v>Medium</v>
      </c>
    </row>
    <row r="172" spans="1:17" x14ac:dyDescent="0.3">
      <c r="A172">
        <v>170</v>
      </c>
      <c r="B172" t="s">
        <v>906</v>
      </c>
      <c r="C172">
        <v>4.4000000000000004</v>
      </c>
      <c r="D172" t="s">
        <v>907</v>
      </c>
      <c r="E172">
        <v>2500</v>
      </c>
      <c r="F172" t="s">
        <v>307</v>
      </c>
      <c r="G172" t="s">
        <v>908</v>
      </c>
      <c r="H172" t="s">
        <v>108</v>
      </c>
      <c r="I172" t="s">
        <v>909</v>
      </c>
      <c r="J172">
        <v>4.4000000000000004</v>
      </c>
      <c r="K172">
        <v>3.5</v>
      </c>
      <c r="L172" t="s">
        <v>910</v>
      </c>
      <c r="M172">
        <f>masai_school2[[#This Row],[Price_For_Two]]/2</f>
        <v>1250</v>
      </c>
      <c r="N172" t="str">
        <f>IF(masai_school2[[#This Row],[Rating]]&gt;=4.5, "Excellent", IF(masai_school2[[#This Row],[Rating]]&gt;=4, "Good", IF(masai_school2[[#This Row],[Rating]]&gt;=3, "Average", "Below Average")))</f>
        <v>Good</v>
      </c>
      <c r="O17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3575</v>
      </c>
      <c r="P172" s="1">
        <f>masai_school2[[#This Row],[Rating]]*masai_school2[[#This Row],[Review Count]]+1</f>
        <v>15731.000000000002</v>
      </c>
      <c r="Q172" s="1" t="str">
        <f>IF(masai_school2[[#This Row],[Price per Person]] &lt;= 500, "Low", IF(masai_school2[[#This Row],[Price per Person]] &lt;= 1000, "Medium", "High"))</f>
        <v>High</v>
      </c>
    </row>
    <row r="173" spans="1:17" x14ac:dyDescent="0.3">
      <c r="A173">
        <v>171</v>
      </c>
      <c r="B173" t="s">
        <v>911</v>
      </c>
      <c r="C173">
        <v>4.4000000000000004</v>
      </c>
      <c r="D173" t="s">
        <v>912</v>
      </c>
      <c r="E173">
        <v>1800</v>
      </c>
      <c r="F173" t="s">
        <v>913</v>
      </c>
      <c r="G173" t="s">
        <v>914</v>
      </c>
      <c r="H173" t="s">
        <v>125</v>
      </c>
      <c r="I173" t="s">
        <v>915</v>
      </c>
      <c r="J173">
        <v>4.4000000000000004</v>
      </c>
      <c r="K173">
        <v>3.9</v>
      </c>
      <c r="L173" t="s">
        <v>916</v>
      </c>
      <c r="M173">
        <f>masai_school2[[#This Row],[Price_For_Two]]/2</f>
        <v>900</v>
      </c>
      <c r="N173" t="str">
        <f>IF(masai_school2[[#This Row],[Rating]]&gt;=4.5, "Excellent", IF(masai_school2[[#This Row],[Rating]]&gt;=4, "Good", IF(masai_school2[[#This Row],[Rating]]&gt;=3, "Average", "Below Average")))</f>
        <v>Good</v>
      </c>
      <c r="O17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3778</v>
      </c>
      <c r="P173" s="1">
        <f>masai_school2[[#This Row],[Rating]]*masai_school2[[#This Row],[Review Count]]+1</f>
        <v>16624.2</v>
      </c>
      <c r="Q173" s="1" t="str">
        <f>IF(masai_school2[[#This Row],[Price per Person]] &lt;= 500, "Low", IF(masai_school2[[#This Row],[Price per Person]] &lt;= 1000, "Medium", "High"))</f>
        <v>Medium</v>
      </c>
    </row>
    <row r="174" spans="1:17" x14ac:dyDescent="0.3">
      <c r="A174">
        <v>172</v>
      </c>
      <c r="B174" t="s">
        <v>917</v>
      </c>
      <c r="C174">
        <v>4.4000000000000004</v>
      </c>
      <c r="D174" t="s">
        <v>918</v>
      </c>
      <c r="E174">
        <v>2200</v>
      </c>
      <c r="F174" t="s">
        <v>536</v>
      </c>
      <c r="G174" t="s">
        <v>919</v>
      </c>
      <c r="H174" t="s">
        <v>638</v>
      </c>
      <c r="I174" t="s">
        <v>920</v>
      </c>
      <c r="J174">
        <v>4.4000000000000004</v>
      </c>
      <c r="K174">
        <v>4.0999999999999996</v>
      </c>
      <c r="L174" t="s">
        <v>921</v>
      </c>
      <c r="M174">
        <f>masai_school2[[#This Row],[Price_For_Two]]/2</f>
        <v>1100</v>
      </c>
      <c r="N174" t="str">
        <f>IF(masai_school2[[#This Row],[Rating]]&gt;=4.5, "Excellent", IF(masai_school2[[#This Row],[Rating]]&gt;=4, "Good", IF(masai_school2[[#This Row],[Rating]]&gt;=3, "Average", "Below Average")))</f>
        <v>Good</v>
      </c>
      <c r="O17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6477</v>
      </c>
      <c r="P174" s="1">
        <f>masai_school2[[#This Row],[Rating]]*masai_school2[[#This Row],[Review Count]]+1</f>
        <v>28499.800000000003</v>
      </c>
      <c r="Q174" s="1" t="str">
        <f>IF(masai_school2[[#This Row],[Price per Person]] &lt;= 500, "Low", IF(masai_school2[[#This Row],[Price per Person]] &lt;= 1000, "Medium", "High"))</f>
        <v>High</v>
      </c>
    </row>
    <row r="175" spans="1:17" x14ac:dyDescent="0.3">
      <c r="A175">
        <v>173</v>
      </c>
      <c r="B175" t="s">
        <v>922</v>
      </c>
      <c r="C175">
        <v>4.5</v>
      </c>
      <c r="D175" t="s">
        <v>923</v>
      </c>
      <c r="E175">
        <v>3500</v>
      </c>
      <c r="F175" t="s">
        <v>652</v>
      </c>
      <c r="G175" t="s">
        <v>924</v>
      </c>
      <c r="H175" t="s">
        <v>925</v>
      </c>
      <c r="I175" t="s">
        <v>131</v>
      </c>
      <c r="J175">
        <v>4.5</v>
      </c>
      <c r="K175">
        <v>4</v>
      </c>
      <c r="L175" t="s">
        <v>188</v>
      </c>
      <c r="M175">
        <f>masai_school2[[#This Row],[Price_For_Two]]/2</f>
        <v>1750</v>
      </c>
      <c r="N175" t="str">
        <f>IF(masai_school2[[#This Row],[Rating]]&gt;=4.5, "Excellent", IF(masai_school2[[#This Row],[Rating]]&gt;=4, "Good", IF(masai_school2[[#This Row],[Rating]]&gt;=3, "Average", "Below Average")))</f>
        <v>Excellent</v>
      </c>
      <c r="O17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168</v>
      </c>
      <c r="P175" s="1">
        <f>masai_school2[[#This Row],[Rating]]*masai_school2[[#This Row],[Review Count]]+1</f>
        <v>757</v>
      </c>
      <c r="Q175" s="1" t="str">
        <f>IF(masai_school2[[#This Row],[Price per Person]] &lt;= 500, "Low", IF(masai_school2[[#This Row],[Price per Person]] &lt;= 1000, "Medium", "High"))</f>
        <v>High</v>
      </c>
    </row>
    <row r="176" spans="1:17" x14ac:dyDescent="0.3">
      <c r="A176">
        <v>174</v>
      </c>
      <c r="B176" t="s">
        <v>926</v>
      </c>
      <c r="C176">
        <v>4.3</v>
      </c>
      <c r="D176" t="s">
        <v>927</v>
      </c>
      <c r="E176">
        <v>1600</v>
      </c>
      <c r="F176" t="s">
        <v>928</v>
      </c>
      <c r="G176" t="s">
        <v>929</v>
      </c>
      <c r="H176" t="s">
        <v>303</v>
      </c>
      <c r="I176" t="s">
        <v>930</v>
      </c>
      <c r="J176">
        <v>4.3</v>
      </c>
      <c r="K176">
        <v>3.5</v>
      </c>
      <c r="L176" t="s">
        <v>931</v>
      </c>
      <c r="M176">
        <f>masai_school2[[#This Row],[Price_For_Two]]/2</f>
        <v>800</v>
      </c>
      <c r="N176" t="str">
        <f>IF(masai_school2[[#This Row],[Rating]]&gt;=4.5, "Excellent", IF(masai_school2[[#This Row],[Rating]]&gt;=4, "Good", IF(masai_school2[[#This Row],[Rating]]&gt;=3, "Average", "Below Average")))</f>
        <v>Good</v>
      </c>
      <c r="O17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5523</v>
      </c>
      <c r="P176" s="1">
        <f>masai_school2[[#This Row],[Rating]]*masai_school2[[#This Row],[Review Count]]+1</f>
        <v>23749.899999999998</v>
      </c>
      <c r="Q176" s="1" t="str">
        <f>IF(masai_school2[[#This Row],[Price per Person]] &lt;= 500, "Low", IF(masai_school2[[#This Row],[Price per Person]] &lt;= 1000, "Medium", "High"))</f>
        <v>Medium</v>
      </c>
    </row>
    <row r="177" spans="1:17" x14ac:dyDescent="0.3">
      <c r="A177">
        <v>175</v>
      </c>
      <c r="B177" t="s">
        <v>932</v>
      </c>
      <c r="C177">
        <v>4.4000000000000004</v>
      </c>
      <c r="D177" t="s">
        <v>933</v>
      </c>
      <c r="E177">
        <v>2500</v>
      </c>
      <c r="F177" t="s">
        <v>53</v>
      </c>
      <c r="G177" t="s">
        <v>934</v>
      </c>
      <c r="H177" t="s">
        <v>292</v>
      </c>
      <c r="I177" t="s">
        <v>935</v>
      </c>
      <c r="J177">
        <v>4.4000000000000004</v>
      </c>
      <c r="K177">
        <v>3.7</v>
      </c>
      <c r="L177" t="s">
        <v>936</v>
      </c>
      <c r="M177">
        <f>masai_school2[[#This Row],[Price_For_Two]]/2</f>
        <v>1250</v>
      </c>
      <c r="N177" t="str">
        <f>IF(masai_school2[[#This Row],[Rating]]&gt;=4.5, "Excellent", IF(masai_school2[[#This Row],[Rating]]&gt;=4, "Good", IF(masai_school2[[#This Row],[Rating]]&gt;=3, "Average", "Below Average")))</f>
        <v>Good</v>
      </c>
      <c r="O17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1969</v>
      </c>
      <c r="P177" s="1">
        <f>masai_school2[[#This Row],[Rating]]*masai_school2[[#This Row],[Review Count]]+1</f>
        <v>8664.6</v>
      </c>
      <c r="Q177" s="1" t="str">
        <f>IF(masai_school2[[#This Row],[Price per Person]] &lt;= 500, "Low", IF(masai_school2[[#This Row],[Price per Person]] &lt;= 1000, "Medium", "High"))</f>
        <v>High</v>
      </c>
    </row>
    <row r="178" spans="1:17" x14ac:dyDescent="0.3">
      <c r="A178">
        <v>176</v>
      </c>
      <c r="B178" t="s">
        <v>937</v>
      </c>
      <c r="C178">
        <v>0</v>
      </c>
      <c r="D178" t="s">
        <v>938</v>
      </c>
      <c r="E178">
        <v>1600</v>
      </c>
      <c r="F178" t="s">
        <v>77</v>
      </c>
      <c r="G178" t="s">
        <v>939</v>
      </c>
      <c r="H178" t="s">
        <v>292</v>
      </c>
      <c r="I178" t="s">
        <v>940</v>
      </c>
      <c r="J178">
        <v>4.4000000000000004</v>
      </c>
      <c r="K178">
        <v>0</v>
      </c>
      <c r="L178" t="s">
        <v>941</v>
      </c>
      <c r="M178">
        <f>masai_school2[[#This Row],[Price_For_Two]]/2</f>
        <v>800</v>
      </c>
      <c r="N178" t="str">
        <f>IF(masai_school2[[#This Row],[Rating]]&gt;=4.5, "Excellent", IF(masai_school2[[#This Row],[Rating]]&gt;=4, "Good", IF(masai_school2[[#This Row],[Rating]]&gt;=3, "Average", "Below Average")))</f>
        <v>Below Average</v>
      </c>
      <c r="O17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297</v>
      </c>
      <c r="P178" s="1">
        <f>masai_school2[[#This Row],[Rating]]*masai_school2[[#This Row],[Review Count]]+1</f>
        <v>1</v>
      </c>
      <c r="Q178" s="1" t="str">
        <f>IF(masai_school2[[#This Row],[Price per Person]] &lt;= 500, "Low", IF(masai_school2[[#This Row],[Price per Person]] &lt;= 1000, "Medium", "High"))</f>
        <v>Medium</v>
      </c>
    </row>
    <row r="179" spans="1:17" x14ac:dyDescent="0.3">
      <c r="A179">
        <v>177</v>
      </c>
      <c r="B179" t="s">
        <v>942</v>
      </c>
      <c r="C179">
        <v>4.0999999999999996</v>
      </c>
      <c r="D179" t="s">
        <v>943</v>
      </c>
      <c r="E179">
        <v>1500</v>
      </c>
      <c r="F179" t="s">
        <v>944</v>
      </c>
      <c r="G179" t="s">
        <v>945</v>
      </c>
      <c r="H179" t="s">
        <v>37</v>
      </c>
      <c r="I179" t="s">
        <v>946</v>
      </c>
      <c r="J179">
        <v>4.0999999999999996</v>
      </c>
      <c r="K179">
        <v>0</v>
      </c>
      <c r="L179" t="s">
        <v>18</v>
      </c>
      <c r="M179">
        <f>masai_school2[[#This Row],[Price_For_Two]]/2</f>
        <v>750</v>
      </c>
      <c r="N179" t="str">
        <f>IF(masai_school2[[#This Row],[Rating]]&gt;=4.5, "Excellent", IF(masai_school2[[#This Row],[Rating]]&gt;=4, "Good", IF(masai_school2[[#This Row],[Rating]]&gt;=3, "Average", "Below Average")))</f>
        <v>Good</v>
      </c>
      <c r="O17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790</v>
      </c>
      <c r="P179" s="1">
        <f>masai_school2[[#This Row],[Rating]]*masai_school2[[#This Row],[Review Count]]+1</f>
        <v>3239.9999999999995</v>
      </c>
      <c r="Q179" s="1" t="str">
        <f>IF(masai_school2[[#This Row],[Price per Person]] &lt;= 500, "Low", IF(masai_school2[[#This Row],[Price per Person]] &lt;= 1000, "Medium", "High"))</f>
        <v>Medium</v>
      </c>
    </row>
    <row r="180" spans="1:17" x14ac:dyDescent="0.3">
      <c r="A180">
        <v>178</v>
      </c>
      <c r="B180" t="s">
        <v>947</v>
      </c>
      <c r="C180">
        <v>4.3</v>
      </c>
      <c r="D180" t="s">
        <v>948</v>
      </c>
      <c r="E180">
        <v>1800</v>
      </c>
      <c r="F180" t="s">
        <v>94</v>
      </c>
      <c r="G180" t="s">
        <v>949</v>
      </c>
      <c r="H180" t="s">
        <v>48</v>
      </c>
      <c r="I180" t="s">
        <v>950</v>
      </c>
      <c r="J180">
        <v>4.3</v>
      </c>
      <c r="K180">
        <v>4</v>
      </c>
      <c r="L180" t="s">
        <v>951</v>
      </c>
      <c r="M180">
        <f>masai_school2[[#This Row],[Price_For_Two]]/2</f>
        <v>900</v>
      </c>
      <c r="N180" t="str">
        <f>IF(masai_school2[[#This Row],[Rating]]&gt;=4.5, "Excellent", IF(masai_school2[[#This Row],[Rating]]&gt;=4, "Good", IF(masai_school2[[#This Row],[Rating]]&gt;=3, "Average", "Below Average")))</f>
        <v>Good</v>
      </c>
      <c r="O18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9892</v>
      </c>
      <c r="P180" s="1">
        <f>masai_school2[[#This Row],[Rating]]*masai_school2[[#This Row],[Review Count]]+1</f>
        <v>42536.6</v>
      </c>
      <c r="Q180" s="1" t="str">
        <f>IF(masai_school2[[#This Row],[Price per Person]] &lt;= 500, "Low", IF(masai_school2[[#This Row],[Price per Person]] &lt;= 1000, "Medium", "High"))</f>
        <v>Medium</v>
      </c>
    </row>
    <row r="181" spans="1:17" x14ac:dyDescent="0.3">
      <c r="A181">
        <v>179</v>
      </c>
      <c r="B181" t="s">
        <v>952</v>
      </c>
      <c r="C181">
        <v>4.8</v>
      </c>
      <c r="D181" t="s">
        <v>953</v>
      </c>
      <c r="E181">
        <v>1800</v>
      </c>
      <c r="F181" t="s">
        <v>954</v>
      </c>
      <c r="G181" t="s">
        <v>955</v>
      </c>
      <c r="H181" t="s">
        <v>23</v>
      </c>
      <c r="I181" t="s">
        <v>956</v>
      </c>
      <c r="J181">
        <v>4.8</v>
      </c>
      <c r="K181">
        <v>4.3</v>
      </c>
      <c r="L181" t="s">
        <v>957</v>
      </c>
      <c r="M181">
        <f>masai_school2[[#This Row],[Price_For_Two]]/2</f>
        <v>900</v>
      </c>
      <c r="N181" t="str">
        <f>IF(masai_school2[[#This Row],[Rating]]&gt;=4.5, "Excellent", IF(masai_school2[[#This Row],[Rating]]&gt;=4, "Good", IF(masai_school2[[#This Row],[Rating]]&gt;=3, "Average", "Below Average")))</f>
        <v>Excellent</v>
      </c>
      <c r="O18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1769</v>
      </c>
      <c r="P181" s="1">
        <f>masai_school2[[#This Row],[Rating]]*masai_school2[[#This Row],[Review Count]]+1</f>
        <v>8492.1999999999989</v>
      </c>
      <c r="Q181" s="1" t="str">
        <f>IF(masai_school2[[#This Row],[Price per Person]] &lt;= 500, "Low", IF(masai_school2[[#This Row],[Price per Person]] &lt;= 1000, "Medium", "High"))</f>
        <v>Medium</v>
      </c>
    </row>
    <row r="182" spans="1:17" x14ac:dyDescent="0.3">
      <c r="A182">
        <v>180</v>
      </c>
      <c r="B182" t="s">
        <v>958</v>
      </c>
      <c r="C182">
        <v>4.2</v>
      </c>
      <c r="D182" t="s">
        <v>959</v>
      </c>
      <c r="E182">
        <v>1200</v>
      </c>
      <c r="F182" t="s">
        <v>307</v>
      </c>
      <c r="G182" t="s">
        <v>960</v>
      </c>
      <c r="H182" t="s">
        <v>79</v>
      </c>
      <c r="I182" t="s">
        <v>961</v>
      </c>
      <c r="J182">
        <v>4.2</v>
      </c>
      <c r="K182">
        <v>3.9</v>
      </c>
      <c r="L182" t="s">
        <v>962</v>
      </c>
      <c r="M182">
        <f>masai_school2[[#This Row],[Price_For_Two]]/2</f>
        <v>600</v>
      </c>
      <c r="N182" t="str">
        <f>IF(masai_school2[[#This Row],[Rating]]&gt;=4.5, "Excellent", IF(masai_school2[[#This Row],[Rating]]&gt;=4, "Good", IF(masai_school2[[#This Row],[Rating]]&gt;=3, "Average", "Below Average")))</f>
        <v>Good</v>
      </c>
      <c r="O18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3297</v>
      </c>
      <c r="P182" s="1">
        <f>masai_school2[[#This Row],[Rating]]*masai_school2[[#This Row],[Review Count]]+1</f>
        <v>13848.400000000001</v>
      </c>
      <c r="Q182" s="1" t="str">
        <f>IF(masai_school2[[#This Row],[Price per Person]] &lt;= 500, "Low", IF(masai_school2[[#This Row],[Price per Person]] &lt;= 1000, "Medium", "High"))</f>
        <v>Medium</v>
      </c>
    </row>
    <row r="183" spans="1:17" x14ac:dyDescent="0.3">
      <c r="A183">
        <v>181</v>
      </c>
      <c r="B183" t="s">
        <v>963</v>
      </c>
      <c r="C183">
        <v>4.0999999999999996</v>
      </c>
      <c r="D183" t="s">
        <v>964</v>
      </c>
      <c r="E183">
        <v>3500</v>
      </c>
      <c r="F183" t="s">
        <v>965</v>
      </c>
      <c r="G183" t="s">
        <v>966</v>
      </c>
      <c r="H183" t="s">
        <v>255</v>
      </c>
      <c r="I183" t="s">
        <v>967</v>
      </c>
      <c r="J183">
        <v>4.0999999999999996</v>
      </c>
      <c r="K183">
        <v>3.8</v>
      </c>
      <c r="L183" t="s">
        <v>414</v>
      </c>
      <c r="M183">
        <f>masai_school2[[#This Row],[Price_For_Two]]/2</f>
        <v>1750</v>
      </c>
      <c r="N183" t="str">
        <f>IF(masai_school2[[#This Row],[Rating]]&gt;=4.5, "Excellent", IF(masai_school2[[#This Row],[Rating]]&gt;=4, "Good", IF(masai_school2[[#This Row],[Rating]]&gt;=3, "Average", "Below Average")))</f>
        <v>Good</v>
      </c>
      <c r="O18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1624</v>
      </c>
      <c r="P183" s="1">
        <f>masai_school2[[#This Row],[Rating]]*masai_school2[[#This Row],[Review Count]]+1</f>
        <v>6659.4</v>
      </c>
      <c r="Q183" s="1" t="str">
        <f>IF(masai_school2[[#This Row],[Price per Person]] &lt;= 500, "Low", IF(masai_school2[[#This Row],[Price per Person]] &lt;= 1000, "Medium", "High"))</f>
        <v>High</v>
      </c>
    </row>
    <row r="184" spans="1:17" x14ac:dyDescent="0.3">
      <c r="A184">
        <v>182</v>
      </c>
      <c r="B184" t="s">
        <v>968</v>
      </c>
      <c r="C184">
        <v>4.5</v>
      </c>
      <c r="D184" t="s">
        <v>969</v>
      </c>
      <c r="E184">
        <v>1500</v>
      </c>
      <c r="F184" t="s">
        <v>970</v>
      </c>
      <c r="G184" t="s">
        <v>971</v>
      </c>
      <c r="H184" t="s">
        <v>759</v>
      </c>
      <c r="I184" t="s">
        <v>972</v>
      </c>
      <c r="J184">
        <v>4.5</v>
      </c>
      <c r="K184">
        <v>0</v>
      </c>
      <c r="L184" t="s">
        <v>18</v>
      </c>
      <c r="M184">
        <f>masai_school2[[#This Row],[Price_For_Two]]/2</f>
        <v>750</v>
      </c>
      <c r="N184" t="str">
        <f>IF(masai_school2[[#This Row],[Rating]]&gt;=4.5, "Excellent", IF(masai_school2[[#This Row],[Rating]]&gt;=4, "Good", IF(masai_school2[[#This Row],[Rating]]&gt;=3, "Average", "Below Average")))</f>
        <v>Excellent</v>
      </c>
      <c r="O18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1850</v>
      </c>
      <c r="P184" s="1">
        <f>masai_school2[[#This Row],[Rating]]*masai_school2[[#This Row],[Review Count]]+1</f>
        <v>8326</v>
      </c>
      <c r="Q184" s="1" t="str">
        <f>IF(masai_school2[[#This Row],[Price per Person]] &lt;= 500, "Low", IF(masai_school2[[#This Row],[Price per Person]] &lt;= 1000, "Medium", "High"))</f>
        <v>Medium</v>
      </c>
    </row>
    <row r="185" spans="1:17" x14ac:dyDescent="0.3">
      <c r="A185">
        <v>183</v>
      </c>
      <c r="B185" t="s">
        <v>973</v>
      </c>
      <c r="C185">
        <v>4.3</v>
      </c>
      <c r="D185" t="s">
        <v>974</v>
      </c>
      <c r="E185">
        <v>1800</v>
      </c>
      <c r="F185" t="s">
        <v>150</v>
      </c>
      <c r="G185" t="s">
        <v>975</v>
      </c>
      <c r="H185" t="s">
        <v>976</v>
      </c>
      <c r="I185" t="s">
        <v>977</v>
      </c>
      <c r="J185">
        <v>4.3</v>
      </c>
      <c r="K185">
        <v>4</v>
      </c>
      <c r="L185" t="s">
        <v>978</v>
      </c>
      <c r="M185">
        <f>masai_school2[[#This Row],[Price_For_Two]]/2</f>
        <v>900</v>
      </c>
      <c r="N185" t="str">
        <f>IF(masai_school2[[#This Row],[Rating]]&gt;=4.5, "Excellent", IF(masai_school2[[#This Row],[Rating]]&gt;=4, "Good", IF(masai_school2[[#This Row],[Rating]]&gt;=3, "Average", "Below Average")))</f>
        <v>Good</v>
      </c>
      <c r="O18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7449</v>
      </c>
      <c r="P185" s="1">
        <f>masai_school2[[#This Row],[Rating]]*masai_school2[[#This Row],[Review Count]]+1</f>
        <v>32031.699999999997</v>
      </c>
      <c r="Q185" s="1" t="str">
        <f>IF(masai_school2[[#This Row],[Price per Person]] &lt;= 500, "Low", IF(masai_school2[[#This Row],[Price per Person]] &lt;= 1000, "Medium", "High"))</f>
        <v>Medium</v>
      </c>
    </row>
    <row r="186" spans="1:17" x14ac:dyDescent="0.3">
      <c r="A186">
        <v>184</v>
      </c>
      <c r="B186" t="s">
        <v>979</v>
      </c>
      <c r="C186">
        <v>4.4000000000000004</v>
      </c>
      <c r="D186" t="s">
        <v>980</v>
      </c>
      <c r="E186">
        <v>1800</v>
      </c>
      <c r="F186" t="s">
        <v>981</v>
      </c>
      <c r="G186" t="s">
        <v>982</v>
      </c>
      <c r="H186" t="s">
        <v>37</v>
      </c>
      <c r="I186" t="s">
        <v>983</v>
      </c>
      <c r="J186">
        <v>4.4000000000000004</v>
      </c>
      <c r="K186">
        <v>3.6</v>
      </c>
      <c r="L186" t="s">
        <v>984</v>
      </c>
      <c r="M186">
        <f>masai_school2[[#This Row],[Price_For_Two]]/2</f>
        <v>900</v>
      </c>
      <c r="N186" t="str">
        <f>IF(masai_school2[[#This Row],[Rating]]&gt;=4.5, "Excellent", IF(masai_school2[[#This Row],[Rating]]&gt;=4, "Good", IF(masai_school2[[#This Row],[Rating]]&gt;=3, "Average", "Below Average")))</f>
        <v>Good</v>
      </c>
      <c r="O18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1479</v>
      </c>
      <c r="P186" s="1">
        <f>masai_school2[[#This Row],[Rating]]*masai_school2[[#This Row],[Review Count]]+1</f>
        <v>6508.6</v>
      </c>
      <c r="Q186" s="1" t="str">
        <f>IF(masai_school2[[#This Row],[Price per Person]] &lt;= 500, "Low", IF(masai_school2[[#This Row],[Price per Person]] &lt;= 1000, "Medium", "High"))</f>
        <v>Medium</v>
      </c>
    </row>
    <row r="187" spans="1:17" x14ac:dyDescent="0.3">
      <c r="A187">
        <v>185</v>
      </c>
      <c r="B187" t="s">
        <v>985</v>
      </c>
      <c r="C187">
        <v>4.3</v>
      </c>
      <c r="D187" t="s">
        <v>986</v>
      </c>
      <c r="E187">
        <v>2000</v>
      </c>
      <c r="F187" t="s">
        <v>94</v>
      </c>
      <c r="G187" t="s">
        <v>987</v>
      </c>
      <c r="H187" t="s">
        <v>873</v>
      </c>
      <c r="I187" t="s">
        <v>988</v>
      </c>
      <c r="J187">
        <v>4.3</v>
      </c>
      <c r="K187">
        <v>3.5</v>
      </c>
      <c r="L187" t="s">
        <v>989</v>
      </c>
      <c r="M187">
        <f>masai_school2[[#This Row],[Price_For_Two]]/2</f>
        <v>1000</v>
      </c>
      <c r="N187" t="str">
        <f>IF(masai_school2[[#This Row],[Rating]]&gt;=4.5, "Excellent", IF(masai_school2[[#This Row],[Rating]]&gt;=4, "Good", IF(masai_school2[[#This Row],[Rating]]&gt;=3, "Average", "Below Average")))</f>
        <v>Good</v>
      </c>
      <c r="O18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11396</v>
      </c>
      <c r="P187" s="1">
        <f>masai_school2[[#This Row],[Rating]]*masai_school2[[#This Row],[Review Count]]+1</f>
        <v>49003.799999999996</v>
      </c>
      <c r="Q187" s="1" t="str">
        <f>IF(masai_school2[[#This Row],[Price per Person]] &lt;= 500, "Low", IF(masai_school2[[#This Row],[Price per Person]] &lt;= 1000, "Medium", "High"))</f>
        <v>Medium</v>
      </c>
    </row>
    <row r="188" spans="1:17" x14ac:dyDescent="0.3">
      <c r="A188">
        <v>186</v>
      </c>
      <c r="B188" t="s">
        <v>990</v>
      </c>
      <c r="C188">
        <v>4.4000000000000004</v>
      </c>
      <c r="D188" t="s">
        <v>991</v>
      </c>
      <c r="E188">
        <v>1200</v>
      </c>
      <c r="F188" t="s">
        <v>53</v>
      </c>
      <c r="G188" t="s">
        <v>992</v>
      </c>
      <c r="H188" t="s">
        <v>993</v>
      </c>
      <c r="I188" t="s">
        <v>994</v>
      </c>
      <c r="J188">
        <v>4.4000000000000004</v>
      </c>
      <c r="K188">
        <v>3.8</v>
      </c>
      <c r="L188" t="s">
        <v>995</v>
      </c>
      <c r="M188">
        <f>masai_school2[[#This Row],[Price_For_Two]]/2</f>
        <v>600</v>
      </c>
      <c r="N188" t="str">
        <f>IF(masai_school2[[#This Row],[Rating]]&gt;=4.5, "Excellent", IF(masai_school2[[#This Row],[Rating]]&gt;=4, "Good", IF(masai_school2[[#This Row],[Rating]]&gt;=3, "Average", "Below Average")))</f>
        <v>Good</v>
      </c>
      <c r="O18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1925</v>
      </c>
      <c r="P188" s="1">
        <f>masai_school2[[#This Row],[Rating]]*masai_school2[[#This Row],[Review Count]]+1</f>
        <v>8471</v>
      </c>
      <c r="Q188" s="1" t="str">
        <f>IF(masai_school2[[#This Row],[Price per Person]] &lt;= 500, "Low", IF(masai_school2[[#This Row],[Price per Person]] &lt;= 1000, "Medium", "High"))</f>
        <v>Medium</v>
      </c>
    </row>
    <row r="189" spans="1:17" x14ac:dyDescent="0.3">
      <c r="A189">
        <v>187</v>
      </c>
      <c r="B189" t="s">
        <v>996</v>
      </c>
      <c r="C189">
        <v>4.2</v>
      </c>
      <c r="D189" t="s">
        <v>997</v>
      </c>
      <c r="E189">
        <v>1200</v>
      </c>
      <c r="F189" t="s">
        <v>179</v>
      </c>
      <c r="G189" t="s">
        <v>998</v>
      </c>
      <c r="H189" t="s">
        <v>721</v>
      </c>
      <c r="I189" t="s">
        <v>999</v>
      </c>
      <c r="J189">
        <v>4.2</v>
      </c>
      <c r="K189">
        <v>3.6</v>
      </c>
      <c r="L189" t="s">
        <v>1000</v>
      </c>
      <c r="M189">
        <f>masai_school2[[#This Row],[Price_For_Two]]/2</f>
        <v>600</v>
      </c>
      <c r="N189" t="str">
        <f>IF(masai_school2[[#This Row],[Rating]]&gt;=4.5, "Excellent", IF(masai_school2[[#This Row],[Rating]]&gt;=4, "Good", IF(masai_school2[[#This Row],[Rating]]&gt;=3, "Average", "Below Average")))</f>
        <v>Good</v>
      </c>
      <c r="O18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4410</v>
      </c>
      <c r="P189" s="1">
        <f>masai_school2[[#This Row],[Rating]]*masai_school2[[#This Row],[Review Count]]+1</f>
        <v>18523</v>
      </c>
      <c r="Q189" s="1" t="str">
        <f>IF(masai_school2[[#This Row],[Price per Person]] &lt;= 500, "Low", IF(masai_school2[[#This Row],[Price per Person]] &lt;= 1000, "Medium", "High"))</f>
        <v>Medium</v>
      </c>
    </row>
    <row r="190" spans="1:17" x14ac:dyDescent="0.3">
      <c r="A190">
        <v>188</v>
      </c>
      <c r="B190" t="s">
        <v>1001</v>
      </c>
      <c r="C190">
        <v>4.4000000000000004</v>
      </c>
      <c r="D190" t="s">
        <v>1002</v>
      </c>
      <c r="E190">
        <v>1700</v>
      </c>
      <c r="F190" t="s">
        <v>207</v>
      </c>
      <c r="G190" t="s">
        <v>1003</v>
      </c>
      <c r="H190" t="s">
        <v>37</v>
      </c>
      <c r="I190" t="s">
        <v>1004</v>
      </c>
      <c r="J190">
        <v>4.4000000000000004</v>
      </c>
      <c r="K190">
        <v>4.2</v>
      </c>
      <c r="L190" t="s">
        <v>1005</v>
      </c>
      <c r="M190">
        <f>masai_school2[[#This Row],[Price_For_Two]]/2</f>
        <v>850</v>
      </c>
      <c r="N190" t="str">
        <f>IF(masai_school2[[#This Row],[Rating]]&gt;=4.5, "Excellent", IF(masai_school2[[#This Row],[Rating]]&gt;=4, "Good", IF(masai_school2[[#This Row],[Rating]]&gt;=3, "Average", "Below Average")))</f>
        <v>Good</v>
      </c>
      <c r="O19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12253</v>
      </c>
      <c r="P190" s="1">
        <f>masai_school2[[#This Row],[Rating]]*masai_school2[[#This Row],[Review Count]]+1</f>
        <v>53914.200000000004</v>
      </c>
      <c r="Q190" s="1" t="str">
        <f>IF(masai_school2[[#This Row],[Price per Person]] &lt;= 500, "Low", IF(masai_school2[[#This Row],[Price per Person]] &lt;= 1000, "Medium", "High"))</f>
        <v>Medium</v>
      </c>
    </row>
    <row r="191" spans="1:17" x14ac:dyDescent="0.3">
      <c r="A191">
        <v>189</v>
      </c>
      <c r="B191" t="s">
        <v>1006</v>
      </c>
      <c r="C191">
        <v>3.3</v>
      </c>
      <c r="D191" t="s">
        <v>1007</v>
      </c>
      <c r="E191">
        <v>5000</v>
      </c>
      <c r="F191" t="s">
        <v>123</v>
      </c>
      <c r="G191" t="s">
        <v>1008</v>
      </c>
      <c r="H191" t="s">
        <v>55</v>
      </c>
      <c r="I191" t="s">
        <v>138</v>
      </c>
      <c r="J191">
        <v>3.3</v>
      </c>
      <c r="K191">
        <v>0</v>
      </c>
      <c r="L191" t="s">
        <v>18</v>
      </c>
      <c r="M191">
        <f>masai_school2[[#This Row],[Price_For_Two]]/2</f>
        <v>2500</v>
      </c>
      <c r="N191" t="str">
        <f>IF(masai_school2[[#This Row],[Rating]]&gt;=4.5, "Excellent", IF(masai_school2[[#This Row],[Rating]]&gt;=4, "Good", IF(masai_school2[[#This Row],[Rating]]&gt;=3, "Average", "Below Average")))</f>
        <v>Average</v>
      </c>
      <c r="O19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142</v>
      </c>
      <c r="P191" s="1">
        <f>masai_school2[[#This Row],[Rating]]*masai_school2[[#This Row],[Review Count]]+1</f>
        <v>469.59999999999997</v>
      </c>
      <c r="Q191" s="1" t="str">
        <f>IF(masai_school2[[#This Row],[Price per Person]] &lt;= 500, "Low", IF(masai_school2[[#This Row],[Price per Person]] &lt;= 1000, "Medium", "High"))</f>
        <v>High</v>
      </c>
    </row>
    <row r="192" spans="1:17" x14ac:dyDescent="0.3">
      <c r="A192">
        <v>190</v>
      </c>
      <c r="B192" t="s">
        <v>1009</v>
      </c>
      <c r="C192">
        <v>4.5</v>
      </c>
      <c r="D192" t="s">
        <v>1010</v>
      </c>
      <c r="E192">
        <v>1000</v>
      </c>
      <c r="F192" t="s">
        <v>212</v>
      </c>
      <c r="G192" t="s">
        <v>1011</v>
      </c>
      <c r="H192" t="s">
        <v>23</v>
      </c>
      <c r="I192" t="s">
        <v>1012</v>
      </c>
      <c r="J192">
        <v>4.5</v>
      </c>
      <c r="K192">
        <v>4</v>
      </c>
      <c r="L192" t="s">
        <v>1013</v>
      </c>
      <c r="M192">
        <f>masai_school2[[#This Row],[Price_For_Two]]/2</f>
        <v>500</v>
      </c>
      <c r="N192" t="str">
        <f>IF(masai_school2[[#This Row],[Rating]]&gt;=4.5, "Excellent", IF(masai_school2[[#This Row],[Rating]]&gt;=4, "Good", IF(masai_school2[[#This Row],[Rating]]&gt;=3, "Average", "Below Average")))</f>
        <v>Excellent</v>
      </c>
      <c r="O19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369</v>
      </c>
      <c r="P192" s="1">
        <f>masai_school2[[#This Row],[Rating]]*masai_school2[[#This Row],[Review Count]]+1</f>
        <v>1661.5</v>
      </c>
      <c r="Q192" s="1" t="str">
        <f>IF(masai_school2[[#This Row],[Price per Person]] &lt;= 500, "Low", IF(masai_school2[[#This Row],[Price per Person]] &lt;= 1000, "Medium", "High"))</f>
        <v>Low</v>
      </c>
    </row>
    <row r="193" spans="1:17" x14ac:dyDescent="0.3">
      <c r="A193">
        <v>191</v>
      </c>
      <c r="B193" t="s">
        <v>1014</v>
      </c>
      <c r="C193">
        <v>4.5</v>
      </c>
      <c r="D193" t="s">
        <v>1015</v>
      </c>
      <c r="E193">
        <v>1900</v>
      </c>
      <c r="F193" t="s">
        <v>28</v>
      </c>
      <c r="G193" t="s">
        <v>1016</v>
      </c>
      <c r="H193" t="s">
        <v>710</v>
      </c>
      <c r="I193" t="s">
        <v>1017</v>
      </c>
      <c r="J193">
        <v>4.5</v>
      </c>
      <c r="K193">
        <v>4.0999999999999996</v>
      </c>
      <c r="L193" t="s">
        <v>518</v>
      </c>
      <c r="M193">
        <f>masai_school2[[#This Row],[Price_For_Two]]/2</f>
        <v>950</v>
      </c>
      <c r="N193" t="str">
        <f>IF(masai_school2[[#This Row],[Rating]]&gt;=4.5, "Excellent", IF(masai_school2[[#This Row],[Rating]]&gt;=4, "Good", IF(masai_school2[[#This Row],[Rating]]&gt;=3, "Average", "Below Average")))</f>
        <v>Excellent</v>
      </c>
      <c r="O19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11633</v>
      </c>
      <c r="P193" s="1">
        <f>masai_school2[[#This Row],[Rating]]*masai_school2[[#This Row],[Review Count]]+1</f>
        <v>52349.5</v>
      </c>
      <c r="Q193" s="1" t="str">
        <f>IF(masai_school2[[#This Row],[Price per Person]] &lt;= 500, "Low", IF(masai_school2[[#This Row],[Price per Person]] &lt;= 1000, "Medium", "High"))</f>
        <v>Medium</v>
      </c>
    </row>
    <row r="194" spans="1:17" x14ac:dyDescent="0.3">
      <c r="A194">
        <v>192</v>
      </c>
      <c r="B194" t="s">
        <v>1018</v>
      </c>
      <c r="C194">
        <v>4.2</v>
      </c>
      <c r="D194" t="s">
        <v>1019</v>
      </c>
      <c r="E194">
        <v>950</v>
      </c>
      <c r="F194" t="s">
        <v>77</v>
      </c>
      <c r="G194" t="s">
        <v>1020</v>
      </c>
      <c r="H194" t="s">
        <v>873</v>
      </c>
      <c r="I194" t="s">
        <v>1021</v>
      </c>
      <c r="J194">
        <v>4.2</v>
      </c>
      <c r="K194">
        <v>4.2</v>
      </c>
      <c r="L194" t="s">
        <v>1022</v>
      </c>
      <c r="M194">
        <f>masai_school2[[#This Row],[Price_For_Two]]/2</f>
        <v>475</v>
      </c>
      <c r="N194" t="str">
        <f>IF(masai_school2[[#This Row],[Rating]]&gt;=4.5, "Excellent", IF(masai_school2[[#This Row],[Rating]]&gt;=4, "Good", IF(masai_school2[[#This Row],[Rating]]&gt;=3, "Average", "Below Average")))</f>
        <v>Good</v>
      </c>
      <c r="O19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6702</v>
      </c>
      <c r="P194" s="1">
        <f>masai_school2[[#This Row],[Rating]]*masai_school2[[#This Row],[Review Count]]+1</f>
        <v>28149.4</v>
      </c>
      <c r="Q194" s="1" t="str">
        <f>IF(masai_school2[[#This Row],[Price per Person]] &lt;= 500, "Low", IF(masai_school2[[#This Row],[Price per Person]] &lt;= 1000, "Medium", "High"))</f>
        <v>Low</v>
      </c>
    </row>
    <row r="195" spans="1:17" x14ac:dyDescent="0.3">
      <c r="A195">
        <v>193</v>
      </c>
      <c r="B195" t="s">
        <v>1023</v>
      </c>
      <c r="C195">
        <v>4.2</v>
      </c>
      <c r="D195" t="s">
        <v>1024</v>
      </c>
      <c r="E195">
        <v>700</v>
      </c>
      <c r="F195" t="s">
        <v>212</v>
      </c>
      <c r="G195" t="s">
        <v>1025</v>
      </c>
      <c r="H195" t="s">
        <v>37</v>
      </c>
      <c r="I195" t="s">
        <v>1026</v>
      </c>
      <c r="J195">
        <v>4.2</v>
      </c>
      <c r="K195">
        <v>3.8</v>
      </c>
      <c r="L195" t="s">
        <v>824</v>
      </c>
      <c r="M195">
        <f>masai_school2[[#This Row],[Price_For_Two]]/2</f>
        <v>350</v>
      </c>
      <c r="N195" t="str">
        <f>IF(masai_school2[[#This Row],[Rating]]&gt;=4.5, "Excellent", IF(masai_school2[[#This Row],[Rating]]&gt;=4, "Good", IF(masai_school2[[#This Row],[Rating]]&gt;=3, "Average", "Below Average")))</f>
        <v>Good</v>
      </c>
      <c r="O19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927</v>
      </c>
      <c r="P195" s="1">
        <f>masai_school2[[#This Row],[Rating]]*masai_school2[[#This Row],[Review Count]]+1</f>
        <v>3894.4</v>
      </c>
      <c r="Q195" s="1" t="str">
        <f>IF(masai_school2[[#This Row],[Price per Person]] &lt;= 500, "Low", IF(masai_school2[[#This Row],[Price per Person]] &lt;= 1000, "Medium", "High"))</f>
        <v>Low</v>
      </c>
    </row>
    <row r="196" spans="1:17" x14ac:dyDescent="0.3">
      <c r="A196">
        <v>194</v>
      </c>
      <c r="B196" t="s">
        <v>1027</v>
      </c>
      <c r="C196">
        <v>4.3</v>
      </c>
      <c r="D196" t="s">
        <v>1028</v>
      </c>
      <c r="E196">
        <v>1300</v>
      </c>
      <c r="F196" t="s">
        <v>506</v>
      </c>
      <c r="G196" t="s">
        <v>1029</v>
      </c>
      <c r="H196" t="s">
        <v>383</v>
      </c>
      <c r="I196" t="s">
        <v>1030</v>
      </c>
      <c r="J196">
        <v>4.3</v>
      </c>
      <c r="K196">
        <v>0</v>
      </c>
      <c r="L196" t="s">
        <v>18</v>
      </c>
      <c r="M196">
        <f>masai_school2[[#This Row],[Price_For_Two]]/2</f>
        <v>650</v>
      </c>
      <c r="N196" t="str">
        <f>IF(masai_school2[[#This Row],[Rating]]&gt;=4.5, "Excellent", IF(masai_school2[[#This Row],[Rating]]&gt;=4, "Good", IF(masai_school2[[#This Row],[Rating]]&gt;=3, "Average", "Below Average")))</f>
        <v>Good</v>
      </c>
      <c r="O19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389</v>
      </c>
      <c r="P196" s="1">
        <f>masai_school2[[#This Row],[Rating]]*masai_school2[[#This Row],[Review Count]]+1</f>
        <v>1673.6999999999998</v>
      </c>
      <c r="Q196" s="1" t="str">
        <f>IF(masai_school2[[#This Row],[Price per Person]] &lt;= 500, "Low", IF(masai_school2[[#This Row],[Price per Person]] &lt;= 1000, "Medium", "High"))</f>
        <v>Medium</v>
      </c>
    </row>
    <row r="197" spans="1:17" x14ac:dyDescent="0.3">
      <c r="A197">
        <v>195</v>
      </c>
      <c r="B197" t="s">
        <v>1031</v>
      </c>
      <c r="C197">
        <v>4.7</v>
      </c>
      <c r="D197" t="s">
        <v>1032</v>
      </c>
      <c r="E197">
        <v>3500</v>
      </c>
      <c r="F197" t="s">
        <v>1033</v>
      </c>
      <c r="G197" t="s">
        <v>1034</v>
      </c>
      <c r="H197" t="s">
        <v>37</v>
      </c>
      <c r="I197" t="s">
        <v>1035</v>
      </c>
      <c r="J197">
        <v>4.7</v>
      </c>
      <c r="K197">
        <v>4.0999999999999996</v>
      </c>
      <c r="L197" t="s">
        <v>1036</v>
      </c>
      <c r="M197">
        <f>masai_school2[[#This Row],[Price_For_Two]]/2</f>
        <v>1750</v>
      </c>
      <c r="N197" t="str">
        <f>IF(masai_school2[[#This Row],[Rating]]&gt;=4.5, "Excellent", IF(masai_school2[[#This Row],[Rating]]&gt;=4, "Good", IF(masai_school2[[#This Row],[Rating]]&gt;=3, "Average", "Below Average")))</f>
        <v>Excellent</v>
      </c>
      <c r="O19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8652</v>
      </c>
      <c r="P197" s="1">
        <f>masai_school2[[#This Row],[Rating]]*masai_school2[[#This Row],[Review Count]]+1</f>
        <v>40665.4</v>
      </c>
      <c r="Q197" s="1" t="str">
        <f>IF(masai_school2[[#This Row],[Price per Person]] &lt;= 500, "Low", IF(masai_school2[[#This Row],[Price per Person]] &lt;= 1000, "Medium", "High"))</f>
        <v>High</v>
      </c>
    </row>
    <row r="198" spans="1:17" x14ac:dyDescent="0.3">
      <c r="A198">
        <v>196</v>
      </c>
      <c r="B198" t="s">
        <v>1037</v>
      </c>
      <c r="C198">
        <v>4.2</v>
      </c>
      <c r="D198" t="s">
        <v>1038</v>
      </c>
      <c r="E198">
        <v>1900</v>
      </c>
      <c r="F198" t="s">
        <v>94</v>
      </c>
      <c r="G198" t="s">
        <v>1039</v>
      </c>
      <c r="H198" t="s">
        <v>37</v>
      </c>
      <c r="I198" t="s">
        <v>1040</v>
      </c>
      <c r="J198">
        <v>4.2</v>
      </c>
      <c r="K198">
        <v>4.3</v>
      </c>
      <c r="L198" t="s">
        <v>1041</v>
      </c>
      <c r="M198">
        <f>masai_school2[[#This Row],[Price_For_Two]]/2</f>
        <v>950</v>
      </c>
      <c r="N198" t="str">
        <f>IF(masai_school2[[#This Row],[Rating]]&gt;=4.5, "Excellent", IF(masai_school2[[#This Row],[Rating]]&gt;=4, "Good", IF(masai_school2[[#This Row],[Rating]]&gt;=3, "Average", "Below Average")))</f>
        <v>Good</v>
      </c>
      <c r="O19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3584</v>
      </c>
      <c r="P198" s="1">
        <f>masai_school2[[#This Row],[Rating]]*masai_school2[[#This Row],[Review Count]]+1</f>
        <v>15053.800000000001</v>
      </c>
      <c r="Q198" s="1" t="str">
        <f>IF(masai_school2[[#This Row],[Price per Person]] &lt;= 500, "Low", IF(masai_school2[[#This Row],[Price per Person]] &lt;= 1000, "Medium", "High"))</f>
        <v>Medium</v>
      </c>
    </row>
    <row r="199" spans="1:17" x14ac:dyDescent="0.3">
      <c r="A199">
        <v>197</v>
      </c>
      <c r="B199" t="s">
        <v>1042</v>
      </c>
      <c r="C199">
        <v>4.2</v>
      </c>
      <c r="D199" t="s">
        <v>1043</v>
      </c>
      <c r="E199">
        <v>2000</v>
      </c>
      <c r="F199" t="s">
        <v>307</v>
      </c>
      <c r="G199" t="s">
        <v>1044</v>
      </c>
      <c r="H199" t="s">
        <v>30</v>
      </c>
      <c r="I199" t="s">
        <v>1045</v>
      </c>
      <c r="J199">
        <v>4.2</v>
      </c>
      <c r="K199">
        <v>3.6</v>
      </c>
      <c r="L199" t="s">
        <v>1046</v>
      </c>
      <c r="M199">
        <f>masai_school2[[#This Row],[Price_For_Two]]/2</f>
        <v>1000</v>
      </c>
      <c r="N199" t="str">
        <f>IF(masai_school2[[#This Row],[Rating]]&gt;=4.5, "Excellent", IF(masai_school2[[#This Row],[Rating]]&gt;=4, "Good", IF(masai_school2[[#This Row],[Rating]]&gt;=3, "Average", "Below Average")))</f>
        <v>Good</v>
      </c>
      <c r="O19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3656</v>
      </c>
      <c r="P199" s="1">
        <f>masai_school2[[#This Row],[Rating]]*masai_school2[[#This Row],[Review Count]]+1</f>
        <v>15356.2</v>
      </c>
      <c r="Q199" s="1" t="str">
        <f>IF(masai_school2[[#This Row],[Price per Person]] &lt;= 500, "Low", IF(masai_school2[[#This Row],[Price per Person]] &lt;= 1000, "Medium", "High"))</f>
        <v>Medium</v>
      </c>
    </row>
    <row r="200" spans="1:17" x14ac:dyDescent="0.3">
      <c r="A200">
        <v>198</v>
      </c>
      <c r="B200" t="s">
        <v>1047</v>
      </c>
      <c r="C200">
        <v>4.3</v>
      </c>
      <c r="D200" t="s">
        <v>1048</v>
      </c>
      <c r="E200">
        <v>2000</v>
      </c>
      <c r="F200" t="s">
        <v>150</v>
      </c>
      <c r="G200" t="s">
        <v>1049</v>
      </c>
      <c r="H200" t="s">
        <v>48</v>
      </c>
      <c r="I200" t="s">
        <v>1050</v>
      </c>
      <c r="J200">
        <v>4.3</v>
      </c>
      <c r="K200">
        <v>4.2</v>
      </c>
      <c r="L200" t="s">
        <v>1051</v>
      </c>
      <c r="M200">
        <f>masai_school2[[#This Row],[Price_For_Two]]/2</f>
        <v>1000</v>
      </c>
      <c r="N200" t="str">
        <f>IF(masai_school2[[#This Row],[Rating]]&gt;=4.5, "Excellent", IF(masai_school2[[#This Row],[Rating]]&gt;=4, "Good", IF(masai_school2[[#This Row],[Rating]]&gt;=3, "Average", "Below Average")))</f>
        <v>Good</v>
      </c>
      <c r="O20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9681</v>
      </c>
      <c r="P200" s="1">
        <f>masai_school2[[#This Row],[Rating]]*masai_school2[[#This Row],[Review Count]]+1</f>
        <v>41629.299999999996</v>
      </c>
      <c r="Q200" s="1" t="str">
        <f>IF(masai_school2[[#This Row],[Price per Person]] &lt;= 500, "Low", IF(masai_school2[[#This Row],[Price per Person]] &lt;= 1000, "Medium", "High"))</f>
        <v>Medium</v>
      </c>
    </row>
    <row r="201" spans="1:17" x14ac:dyDescent="0.3">
      <c r="A201">
        <v>199</v>
      </c>
      <c r="B201" t="s">
        <v>1052</v>
      </c>
      <c r="C201">
        <v>4.2</v>
      </c>
      <c r="D201" t="s">
        <v>1053</v>
      </c>
      <c r="E201">
        <v>950</v>
      </c>
      <c r="F201" t="s">
        <v>94</v>
      </c>
      <c r="G201" t="s">
        <v>1054</v>
      </c>
      <c r="H201" t="s">
        <v>1055</v>
      </c>
      <c r="I201" t="s">
        <v>1056</v>
      </c>
      <c r="J201">
        <v>4.2</v>
      </c>
      <c r="K201">
        <v>4.0999999999999996</v>
      </c>
      <c r="L201" t="s">
        <v>1057</v>
      </c>
      <c r="M201">
        <f>masai_school2[[#This Row],[Price_For_Two]]/2</f>
        <v>475</v>
      </c>
      <c r="N201" t="str">
        <f>IF(masai_school2[[#This Row],[Rating]]&gt;=4.5, "Excellent", IF(masai_school2[[#This Row],[Rating]]&gt;=4, "Good", IF(masai_school2[[#This Row],[Rating]]&gt;=3, "Average", "Below Average")))</f>
        <v>Good</v>
      </c>
      <c r="O20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4594</v>
      </c>
      <c r="P201" s="1">
        <f>masai_school2[[#This Row],[Rating]]*masai_school2[[#This Row],[Review Count]]+1</f>
        <v>19295.8</v>
      </c>
      <c r="Q201" s="1" t="str">
        <f>IF(masai_school2[[#This Row],[Price per Person]] &lt;= 500, "Low", IF(masai_school2[[#This Row],[Price per Person]] &lt;= 1000, "Medium", "High"))</f>
        <v>Low</v>
      </c>
    </row>
    <row r="202" spans="1:17" x14ac:dyDescent="0.3">
      <c r="A202">
        <v>200</v>
      </c>
      <c r="B202" t="s">
        <v>1058</v>
      </c>
      <c r="C202">
        <v>4</v>
      </c>
      <c r="D202" t="s">
        <v>1059</v>
      </c>
      <c r="E202">
        <v>1000</v>
      </c>
      <c r="F202" t="s">
        <v>583</v>
      </c>
      <c r="G202" t="s">
        <v>1060</v>
      </c>
      <c r="H202" t="s">
        <v>532</v>
      </c>
      <c r="I202" t="s">
        <v>1061</v>
      </c>
      <c r="J202">
        <v>4</v>
      </c>
      <c r="K202">
        <v>4.3</v>
      </c>
      <c r="L202" t="s">
        <v>1062</v>
      </c>
      <c r="M202">
        <f>masai_school2[[#This Row],[Price_For_Two]]/2</f>
        <v>500</v>
      </c>
      <c r="N202" t="str">
        <f>IF(masai_school2[[#This Row],[Rating]]&gt;=4.5, "Excellent", IF(masai_school2[[#This Row],[Rating]]&gt;=4, "Good", IF(masai_school2[[#This Row],[Rating]]&gt;=3, "Average", "Below Average")))</f>
        <v>Good</v>
      </c>
      <c r="O20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2255</v>
      </c>
      <c r="P202" s="1">
        <f>masai_school2[[#This Row],[Rating]]*masai_school2[[#This Row],[Review Count]]+1</f>
        <v>9021</v>
      </c>
      <c r="Q202" s="1" t="str">
        <f>IF(masai_school2[[#This Row],[Price per Person]] &lt;= 500, "Low", IF(masai_school2[[#This Row],[Price per Person]] &lt;= 1000, "Medium", "High"))</f>
        <v>Low</v>
      </c>
    </row>
    <row r="203" spans="1:17" x14ac:dyDescent="0.3">
      <c r="A203">
        <v>201</v>
      </c>
      <c r="B203" t="s">
        <v>1063</v>
      </c>
      <c r="C203">
        <v>4.4000000000000004</v>
      </c>
      <c r="D203" t="s">
        <v>1064</v>
      </c>
      <c r="E203">
        <v>800</v>
      </c>
      <c r="F203" t="s">
        <v>207</v>
      </c>
      <c r="G203" t="s">
        <v>1065</v>
      </c>
      <c r="H203" t="s">
        <v>108</v>
      </c>
      <c r="I203" t="s">
        <v>1066</v>
      </c>
      <c r="J203">
        <v>4.4000000000000004</v>
      </c>
      <c r="K203">
        <v>4.3</v>
      </c>
      <c r="L203" t="s">
        <v>1067</v>
      </c>
      <c r="M203">
        <f>masai_school2[[#This Row],[Price_For_Two]]/2</f>
        <v>400</v>
      </c>
      <c r="N203" t="str">
        <f>IF(masai_school2[[#This Row],[Rating]]&gt;=4.5, "Excellent", IF(masai_school2[[#This Row],[Rating]]&gt;=4, "Good", IF(masai_school2[[#This Row],[Rating]]&gt;=3, "Average", "Below Average")))</f>
        <v>Good</v>
      </c>
      <c r="O20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849</v>
      </c>
      <c r="P203" s="1">
        <f>masai_school2[[#This Row],[Rating]]*masai_school2[[#This Row],[Review Count]]+1</f>
        <v>3736.6000000000004</v>
      </c>
      <c r="Q203" s="1" t="str">
        <f>IF(masai_school2[[#This Row],[Price per Person]] &lt;= 500, "Low", IF(masai_school2[[#This Row],[Price per Person]] &lt;= 1000, "Medium", "High"))</f>
        <v>Low</v>
      </c>
    </row>
    <row r="204" spans="1:17" x14ac:dyDescent="0.3">
      <c r="A204">
        <v>202</v>
      </c>
      <c r="B204" t="s">
        <v>1068</v>
      </c>
      <c r="C204">
        <v>4.3</v>
      </c>
      <c r="D204" t="s">
        <v>1069</v>
      </c>
      <c r="E204">
        <v>2500</v>
      </c>
      <c r="F204" t="s">
        <v>77</v>
      </c>
      <c r="G204" t="s">
        <v>1070</v>
      </c>
      <c r="H204" t="s">
        <v>48</v>
      </c>
      <c r="I204" t="s">
        <v>1071</v>
      </c>
      <c r="J204">
        <v>4.3</v>
      </c>
      <c r="K204">
        <v>3.8</v>
      </c>
      <c r="L204" t="s">
        <v>1072</v>
      </c>
      <c r="M204">
        <f>masai_school2[[#This Row],[Price_For_Two]]/2</f>
        <v>1250</v>
      </c>
      <c r="N204" t="str">
        <f>IF(masai_school2[[#This Row],[Rating]]&gt;=4.5, "Excellent", IF(masai_school2[[#This Row],[Rating]]&gt;=4, "Good", IF(masai_school2[[#This Row],[Rating]]&gt;=3, "Average", "Below Average")))</f>
        <v>Good</v>
      </c>
      <c r="O20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7366</v>
      </c>
      <c r="P204" s="1">
        <f>masai_school2[[#This Row],[Rating]]*masai_school2[[#This Row],[Review Count]]+1</f>
        <v>31674.799999999999</v>
      </c>
      <c r="Q204" s="1" t="str">
        <f>IF(masai_school2[[#This Row],[Price per Person]] &lt;= 500, "Low", IF(masai_school2[[#This Row],[Price per Person]] &lt;= 1000, "Medium", "High"))</f>
        <v>High</v>
      </c>
    </row>
    <row r="205" spans="1:17" x14ac:dyDescent="0.3">
      <c r="A205">
        <v>203</v>
      </c>
      <c r="B205" t="s">
        <v>1073</v>
      </c>
      <c r="C205">
        <v>4.5</v>
      </c>
      <c r="D205" t="s">
        <v>1074</v>
      </c>
      <c r="E205">
        <v>1700</v>
      </c>
      <c r="F205" t="s">
        <v>77</v>
      </c>
      <c r="G205" t="s">
        <v>1075</v>
      </c>
      <c r="H205" t="s">
        <v>23</v>
      </c>
      <c r="I205" t="s">
        <v>523</v>
      </c>
      <c r="J205">
        <v>4.5</v>
      </c>
      <c r="K205">
        <v>4.3</v>
      </c>
      <c r="L205" t="s">
        <v>1076</v>
      </c>
      <c r="M205">
        <f>masai_school2[[#This Row],[Price_For_Two]]/2</f>
        <v>850</v>
      </c>
      <c r="N205" t="str">
        <f>IF(masai_school2[[#This Row],[Rating]]&gt;=4.5, "Excellent", IF(masai_school2[[#This Row],[Rating]]&gt;=4, "Good", IF(masai_school2[[#This Row],[Rating]]&gt;=3, "Average", "Below Average")))</f>
        <v>Excellent</v>
      </c>
      <c r="O20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916</v>
      </c>
      <c r="P205" s="1">
        <f>masai_school2[[#This Row],[Rating]]*masai_school2[[#This Row],[Review Count]]+1</f>
        <v>4123</v>
      </c>
      <c r="Q205" s="1" t="str">
        <f>IF(masai_school2[[#This Row],[Price per Person]] &lt;= 500, "Low", IF(masai_school2[[#This Row],[Price per Person]] &lt;= 1000, "Medium", "High"))</f>
        <v>Medium</v>
      </c>
    </row>
    <row r="206" spans="1:17" x14ac:dyDescent="0.3">
      <c r="A206">
        <v>204</v>
      </c>
      <c r="B206" t="s">
        <v>1077</v>
      </c>
      <c r="C206">
        <v>0</v>
      </c>
      <c r="D206" t="s">
        <v>1078</v>
      </c>
      <c r="E206">
        <v>1200</v>
      </c>
      <c r="F206" t="s">
        <v>161</v>
      </c>
      <c r="G206" t="s">
        <v>1079</v>
      </c>
      <c r="H206" t="s">
        <v>292</v>
      </c>
      <c r="I206" t="s">
        <v>1080</v>
      </c>
      <c r="J206">
        <v>0</v>
      </c>
      <c r="K206">
        <v>0</v>
      </c>
      <c r="L206" t="s">
        <v>18</v>
      </c>
      <c r="M206">
        <f>masai_school2[[#This Row],[Price_For_Two]]/2</f>
        <v>600</v>
      </c>
      <c r="N206" t="str">
        <f>IF(masai_school2[[#This Row],[Rating]]&gt;=4.5, "Excellent", IF(masai_school2[[#This Row],[Rating]]&gt;=4, "Good", IF(masai_school2[[#This Row],[Rating]]&gt;=3, "Average", "Below Average")))</f>
        <v>Below Average</v>
      </c>
      <c r="O20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215</v>
      </c>
      <c r="P206" s="1">
        <f>masai_school2[[#This Row],[Rating]]*masai_school2[[#This Row],[Review Count]]+1</f>
        <v>1</v>
      </c>
      <c r="Q206" s="1" t="str">
        <f>IF(masai_school2[[#This Row],[Price per Person]] &lt;= 500, "Low", IF(masai_school2[[#This Row],[Price per Person]] &lt;= 1000, "Medium", "High"))</f>
        <v>Medium</v>
      </c>
    </row>
    <row r="207" spans="1:17" x14ac:dyDescent="0.3">
      <c r="A207">
        <v>205</v>
      </c>
      <c r="B207" t="s">
        <v>1081</v>
      </c>
      <c r="C207">
        <v>4.2</v>
      </c>
      <c r="D207" t="s">
        <v>1082</v>
      </c>
      <c r="E207">
        <v>2000</v>
      </c>
      <c r="F207" t="s">
        <v>28</v>
      </c>
      <c r="G207" t="s">
        <v>1083</v>
      </c>
      <c r="H207" t="s">
        <v>48</v>
      </c>
      <c r="I207" t="s">
        <v>1084</v>
      </c>
      <c r="J207">
        <v>4.2</v>
      </c>
      <c r="K207">
        <v>0</v>
      </c>
      <c r="L207" t="s">
        <v>18</v>
      </c>
      <c r="M207">
        <f>masai_school2[[#This Row],[Price_For_Two]]/2</f>
        <v>1000</v>
      </c>
      <c r="N207" t="str">
        <f>IF(masai_school2[[#This Row],[Rating]]&gt;=4.5, "Excellent", IF(masai_school2[[#This Row],[Rating]]&gt;=4, "Good", IF(masai_school2[[#This Row],[Rating]]&gt;=3, "Average", "Below Average")))</f>
        <v>Good</v>
      </c>
      <c r="O20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7095</v>
      </c>
      <c r="P207" s="1">
        <f>masai_school2[[#This Row],[Rating]]*masai_school2[[#This Row],[Review Count]]+1</f>
        <v>29800</v>
      </c>
      <c r="Q207" s="1" t="str">
        <f>IF(masai_school2[[#This Row],[Price per Person]] &lt;= 500, "Low", IF(masai_school2[[#This Row],[Price per Person]] &lt;= 1000, "Medium", "High"))</f>
        <v>Medium</v>
      </c>
    </row>
    <row r="208" spans="1:17" x14ac:dyDescent="0.3">
      <c r="A208">
        <v>206</v>
      </c>
      <c r="B208" t="s">
        <v>1085</v>
      </c>
      <c r="C208">
        <v>4.4000000000000004</v>
      </c>
      <c r="D208" t="s">
        <v>1086</v>
      </c>
      <c r="E208">
        <v>3500</v>
      </c>
      <c r="F208" t="s">
        <v>1087</v>
      </c>
      <c r="G208" t="s">
        <v>1088</v>
      </c>
      <c r="H208" t="s">
        <v>1089</v>
      </c>
      <c r="I208" t="s">
        <v>1090</v>
      </c>
      <c r="J208">
        <v>4.4000000000000004</v>
      </c>
      <c r="K208">
        <v>4.4000000000000004</v>
      </c>
      <c r="L208" t="s">
        <v>1091</v>
      </c>
      <c r="M208">
        <f>masai_school2[[#This Row],[Price_For_Two]]/2</f>
        <v>1750</v>
      </c>
      <c r="N208" t="str">
        <f>IF(masai_school2[[#This Row],[Rating]]&gt;=4.5, "Excellent", IF(masai_school2[[#This Row],[Rating]]&gt;=4, "Good", IF(masai_school2[[#This Row],[Rating]]&gt;=3, "Average", "Below Average")))</f>
        <v>Good</v>
      </c>
      <c r="O20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1696</v>
      </c>
      <c r="P208" s="1">
        <f>masai_school2[[#This Row],[Rating]]*masai_school2[[#This Row],[Review Count]]+1</f>
        <v>7463.4000000000005</v>
      </c>
      <c r="Q208" s="1" t="str">
        <f>IF(masai_school2[[#This Row],[Price per Person]] &lt;= 500, "Low", IF(masai_school2[[#This Row],[Price per Person]] &lt;= 1000, "Medium", "High"))</f>
        <v>High</v>
      </c>
    </row>
    <row r="209" spans="1:17" x14ac:dyDescent="0.3">
      <c r="A209">
        <v>207</v>
      </c>
      <c r="B209" t="s">
        <v>1092</v>
      </c>
      <c r="C209">
        <v>3.9</v>
      </c>
      <c r="D209" t="s">
        <v>1093</v>
      </c>
      <c r="E209">
        <v>1100</v>
      </c>
      <c r="F209" t="s">
        <v>757</v>
      </c>
      <c r="G209" t="s">
        <v>1094</v>
      </c>
      <c r="H209" t="s">
        <v>897</v>
      </c>
      <c r="I209" t="s">
        <v>1095</v>
      </c>
      <c r="J209">
        <v>3.9</v>
      </c>
      <c r="K209">
        <v>4.4000000000000004</v>
      </c>
      <c r="L209" t="s">
        <v>1096</v>
      </c>
      <c r="M209">
        <f>masai_school2[[#This Row],[Price_For_Two]]/2</f>
        <v>550</v>
      </c>
      <c r="N209" t="str">
        <f>IF(masai_school2[[#This Row],[Rating]]&gt;=4.5, "Excellent", IF(masai_school2[[#This Row],[Rating]]&gt;=4, "Good", IF(masai_school2[[#This Row],[Rating]]&gt;=3, "Average", "Below Average")))</f>
        <v>Average</v>
      </c>
      <c r="O20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5306</v>
      </c>
      <c r="P209" s="1">
        <f>masai_school2[[#This Row],[Rating]]*masai_school2[[#This Row],[Review Count]]+1</f>
        <v>20694.399999999998</v>
      </c>
      <c r="Q209" s="1" t="str">
        <f>IF(masai_school2[[#This Row],[Price per Person]] &lt;= 500, "Low", IF(masai_school2[[#This Row],[Price per Person]] &lt;= 1000, "Medium", "High"))</f>
        <v>Medium</v>
      </c>
    </row>
    <row r="210" spans="1:17" x14ac:dyDescent="0.3">
      <c r="A210">
        <v>208</v>
      </c>
      <c r="B210" t="s">
        <v>1097</v>
      </c>
      <c r="C210">
        <v>3.9</v>
      </c>
      <c r="D210" t="s">
        <v>1098</v>
      </c>
      <c r="E210">
        <v>2600</v>
      </c>
      <c r="F210" t="s">
        <v>53</v>
      </c>
      <c r="G210" t="s">
        <v>1099</v>
      </c>
      <c r="H210" t="s">
        <v>1100</v>
      </c>
      <c r="I210" t="s">
        <v>1101</v>
      </c>
      <c r="J210">
        <v>3.9</v>
      </c>
      <c r="K210">
        <v>3.5</v>
      </c>
      <c r="L210" t="s">
        <v>1102</v>
      </c>
      <c r="M210">
        <f>masai_school2[[#This Row],[Price_For_Two]]/2</f>
        <v>1300</v>
      </c>
      <c r="N210" t="str">
        <f>IF(masai_school2[[#This Row],[Rating]]&gt;=4.5, "Excellent", IF(masai_school2[[#This Row],[Rating]]&gt;=4, "Good", IF(masai_school2[[#This Row],[Rating]]&gt;=3, "Average", "Below Average")))</f>
        <v>Average</v>
      </c>
      <c r="O21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2639</v>
      </c>
      <c r="P210" s="1">
        <f>masai_school2[[#This Row],[Rating]]*masai_school2[[#This Row],[Review Count]]+1</f>
        <v>10293.1</v>
      </c>
      <c r="Q210" s="1" t="str">
        <f>IF(masai_school2[[#This Row],[Price per Person]] &lt;= 500, "Low", IF(masai_school2[[#This Row],[Price per Person]] &lt;= 1000, "Medium", "High"))</f>
        <v>High</v>
      </c>
    </row>
    <row r="211" spans="1:17" x14ac:dyDescent="0.3">
      <c r="A211">
        <v>209</v>
      </c>
      <c r="B211" t="s">
        <v>1103</v>
      </c>
      <c r="C211">
        <v>4.3</v>
      </c>
      <c r="D211" t="s">
        <v>1104</v>
      </c>
      <c r="E211">
        <v>1000</v>
      </c>
      <c r="F211" t="s">
        <v>615</v>
      </c>
      <c r="G211" t="s">
        <v>1105</v>
      </c>
      <c r="H211" t="s">
        <v>37</v>
      </c>
      <c r="I211" t="s">
        <v>1106</v>
      </c>
      <c r="J211">
        <v>4.3</v>
      </c>
      <c r="K211">
        <v>0</v>
      </c>
      <c r="L211" t="s">
        <v>18</v>
      </c>
      <c r="M211">
        <f>masai_school2[[#This Row],[Price_For_Two]]/2</f>
        <v>500</v>
      </c>
      <c r="N211" t="str">
        <f>IF(masai_school2[[#This Row],[Rating]]&gt;=4.5, "Excellent", IF(masai_school2[[#This Row],[Rating]]&gt;=4, "Good", IF(masai_school2[[#This Row],[Rating]]&gt;=3, "Average", "Below Average")))</f>
        <v>Good</v>
      </c>
      <c r="O21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954</v>
      </c>
      <c r="P211" s="1">
        <f>masai_school2[[#This Row],[Rating]]*masai_school2[[#This Row],[Review Count]]+1</f>
        <v>4103.2</v>
      </c>
      <c r="Q211" s="1" t="str">
        <f>IF(masai_school2[[#This Row],[Price per Person]] &lt;= 500, "Low", IF(masai_school2[[#This Row],[Price per Person]] &lt;= 1000, "Medium", "High"))</f>
        <v>Low</v>
      </c>
    </row>
    <row r="212" spans="1:17" x14ac:dyDescent="0.3">
      <c r="A212">
        <v>210</v>
      </c>
      <c r="B212" t="s">
        <v>1107</v>
      </c>
      <c r="C212">
        <v>4.4000000000000004</v>
      </c>
      <c r="D212" t="s">
        <v>1108</v>
      </c>
      <c r="E212">
        <v>1200</v>
      </c>
      <c r="F212" t="s">
        <v>53</v>
      </c>
      <c r="G212" t="s">
        <v>1109</v>
      </c>
      <c r="H212" t="s">
        <v>1110</v>
      </c>
      <c r="I212" t="s">
        <v>1111</v>
      </c>
      <c r="J212">
        <v>4.4000000000000004</v>
      </c>
      <c r="K212">
        <v>4</v>
      </c>
      <c r="L212" t="s">
        <v>1112</v>
      </c>
      <c r="M212">
        <f>masai_school2[[#This Row],[Price_For_Two]]/2</f>
        <v>600</v>
      </c>
      <c r="N212" t="str">
        <f>IF(masai_school2[[#This Row],[Rating]]&gt;=4.5, "Excellent", IF(masai_school2[[#This Row],[Rating]]&gt;=4, "Good", IF(masai_school2[[#This Row],[Rating]]&gt;=3, "Average", "Below Average")))</f>
        <v>Good</v>
      </c>
      <c r="O21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3539</v>
      </c>
      <c r="P212" s="1">
        <f>masai_school2[[#This Row],[Rating]]*masai_school2[[#This Row],[Review Count]]+1</f>
        <v>15572.6</v>
      </c>
      <c r="Q212" s="1" t="str">
        <f>IF(masai_school2[[#This Row],[Price per Person]] &lt;= 500, "Low", IF(masai_school2[[#This Row],[Price per Person]] &lt;= 1000, "Medium", "High"))</f>
        <v>Medium</v>
      </c>
    </row>
    <row r="213" spans="1:17" x14ac:dyDescent="0.3">
      <c r="A213">
        <v>211</v>
      </c>
      <c r="B213" t="s">
        <v>1113</v>
      </c>
      <c r="C213">
        <v>4.0999999999999996</v>
      </c>
      <c r="D213" t="s">
        <v>1114</v>
      </c>
      <c r="E213">
        <v>1100</v>
      </c>
      <c r="F213" t="s">
        <v>174</v>
      </c>
      <c r="G213" t="s">
        <v>1115</v>
      </c>
      <c r="H213" t="s">
        <v>791</v>
      </c>
      <c r="I213" t="s">
        <v>1116</v>
      </c>
      <c r="J213">
        <v>4.0999999999999996</v>
      </c>
      <c r="K213">
        <v>0</v>
      </c>
      <c r="L213" t="s">
        <v>18</v>
      </c>
      <c r="M213">
        <f>masai_school2[[#This Row],[Price_For_Two]]/2</f>
        <v>550</v>
      </c>
      <c r="N213" t="str">
        <f>IF(masai_school2[[#This Row],[Rating]]&gt;=4.5, "Excellent", IF(masai_school2[[#This Row],[Rating]]&gt;=4, "Good", IF(masai_school2[[#This Row],[Rating]]&gt;=3, "Average", "Below Average")))</f>
        <v>Good</v>
      </c>
      <c r="O21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201</v>
      </c>
      <c r="P213" s="1">
        <f>masai_school2[[#This Row],[Rating]]*masai_school2[[#This Row],[Review Count]]+1</f>
        <v>825.09999999999991</v>
      </c>
      <c r="Q213" s="1" t="str">
        <f>IF(masai_school2[[#This Row],[Price per Person]] &lt;= 500, "Low", IF(masai_school2[[#This Row],[Price per Person]] &lt;= 1000, "Medium", "High"))</f>
        <v>Medium</v>
      </c>
    </row>
    <row r="214" spans="1:17" x14ac:dyDescent="0.3">
      <c r="A214">
        <v>212</v>
      </c>
      <c r="B214" t="s">
        <v>1117</v>
      </c>
      <c r="C214">
        <v>4.2</v>
      </c>
      <c r="D214" t="s">
        <v>1118</v>
      </c>
      <c r="E214">
        <v>2000</v>
      </c>
      <c r="F214" t="s">
        <v>877</v>
      </c>
      <c r="G214" t="s">
        <v>1119</v>
      </c>
      <c r="H214" t="s">
        <v>72</v>
      </c>
      <c r="I214" t="s">
        <v>1120</v>
      </c>
      <c r="J214">
        <v>4.2</v>
      </c>
      <c r="K214">
        <v>4.2</v>
      </c>
      <c r="L214" t="s">
        <v>1121</v>
      </c>
      <c r="M214">
        <f>masai_school2[[#This Row],[Price_For_Two]]/2</f>
        <v>1000</v>
      </c>
      <c r="N214" t="str">
        <f>IF(masai_school2[[#This Row],[Rating]]&gt;=4.5, "Excellent", IF(masai_school2[[#This Row],[Rating]]&gt;=4, "Good", IF(masai_school2[[#This Row],[Rating]]&gt;=3, "Average", "Below Average")))</f>
        <v>Good</v>
      </c>
      <c r="O21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3106</v>
      </c>
      <c r="P214" s="1">
        <f>masai_school2[[#This Row],[Rating]]*masai_school2[[#This Row],[Review Count]]+1</f>
        <v>13046.2</v>
      </c>
      <c r="Q214" s="1" t="str">
        <f>IF(masai_school2[[#This Row],[Price per Person]] &lt;= 500, "Low", IF(masai_school2[[#This Row],[Price per Person]] &lt;= 1000, "Medium", "High"))</f>
        <v>Medium</v>
      </c>
    </row>
    <row r="215" spans="1:17" x14ac:dyDescent="0.3">
      <c r="A215">
        <v>213</v>
      </c>
      <c r="B215" t="s">
        <v>1122</v>
      </c>
      <c r="C215">
        <v>4.0999999999999996</v>
      </c>
      <c r="D215" t="s">
        <v>1123</v>
      </c>
      <c r="E215">
        <v>1900</v>
      </c>
      <c r="F215" t="s">
        <v>150</v>
      </c>
      <c r="G215" t="s">
        <v>1124</v>
      </c>
      <c r="H215" t="s">
        <v>23</v>
      </c>
      <c r="I215" t="s">
        <v>1125</v>
      </c>
      <c r="J215">
        <v>4.0999999999999996</v>
      </c>
      <c r="K215">
        <v>4.0999999999999996</v>
      </c>
      <c r="L215" t="s">
        <v>1126</v>
      </c>
      <c r="M215">
        <f>masai_school2[[#This Row],[Price_For_Two]]/2</f>
        <v>950</v>
      </c>
      <c r="N215" t="str">
        <f>IF(masai_school2[[#This Row],[Rating]]&gt;=4.5, "Excellent", IF(masai_school2[[#This Row],[Rating]]&gt;=4, "Good", IF(masai_school2[[#This Row],[Rating]]&gt;=3, "Average", "Below Average")))</f>
        <v>Good</v>
      </c>
      <c r="O21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7855</v>
      </c>
      <c r="P215" s="1">
        <f>masai_school2[[#This Row],[Rating]]*masai_school2[[#This Row],[Review Count]]+1</f>
        <v>32206.499999999996</v>
      </c>
      <c r="Q215" s="1" t="str">
        <f>IF(masai_school2[[#This Row],[Price per Person]] &lt;= 500, "Low", IF(masai_school2[[#This Row],[Price per Person]] &lt;= 1000, "Medium", "High"))</f>
        <v>Medium</v>
      </c>
    </row>
    <row r="216" spans="1:17" x14ac:dyDescent="0.3">
      <c r="A216">
        <v>214</v>
      </c>
      <c r="B216" t="s">
        <v>1127</v>
      </c>
      <c r="C216">
        <v>3.8</v>
      </c>
      <c r="D216" t="s">
        <v>1128</v>
      </c>
      <c r="E216">
        <v>550</v>
      </c>
      <c r="F216" t="s">
        <v>1129</v>
      </c>
      <c r="G216" t="s">
        <v>1130</v>
      </c>
      <c r="H216" t="s">
        <v>255</v>
      </c>
      <c r="I216" t="s">
        <v>1131</v>
      </c>
      <c r="J216">
        <v>3.8</v>
      </c>
      <c r="K216">
        <v>3.9</v>
      </c>
      <c r="L216" t="s">
        <v>1132</v>
      </c>
      <c r="M216">
        <f>masai_school2[[#This Row],[Price_For_Two]]/2</f>
        <v>275</v>
      </c>
      <c r="N216" t="str">
        <f>IF(masai_school2[[#This Row],[Rating]]&gt;=4.5, "Excellent", IF(masai_school2[[#This Row],[Rating]]&gt;=4, "Good", IF(masai_school2[[#This Row],[Rating]]&gt;=3, "Average", "Below Average")))</f>
        <v>Average</v>
      </c>
      <c r="O21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369</v>
      </c>
      <c r="P216" s="1">
        <f>masai_school2[[#This Row],[Rating]]*masai_school2[[#This Row],[Review Count]]+1</f>
        <v>1403.2</v>
      </c>
      <c r="Q216" s="1" t="str">
        <f>IF(masai_school2[[#This Row],[Price per Person]] &lt;= 500, "Low", IF(masai_school2[[#This Row],[Price per Person]] &lt;= 1000, "Medium", "High"))</f>
        <v>Low</v>
      </c>
    </row>
    <row r="217" spans="1:17" x14ac:dyDescent="0.3">
      <c r="A217">
        <v>215</v>
      </c>
      <c r="B217" t="s">
        <v>1133</v>
      </c>
      <c r="C217">
        <v>4.4000000000000004</v>
      </c>
      <c r="D217" t="s">
        <v>1134</v>
      </c>
      <c r="E217">
        <v>2500</v>
      </c>
      <c r="F217" t="s">
        <v>174</v>
      </c>
      <c r="G217" t="s">
        <v>1135</v>
      </c>
      <c r="H217" t="s">
        <v>303</v>
      </c>
      <c r="I217" t="s">
        <v>1136</v>
      </c>
      <c r="J217">
        <v>4.4000000000000004</v>
      </c>
      <c r="K217">
        <v>0</v>
      </c>
      <c r="L217" t="s">
        <v>18</v>
      </c>
      <c r="M217">
        <f>masai_school2[[#This Row],[Price_For_Two]]/2</f>
        <v>1250</v>
      </c>
      <c r="N217" t="str">
        <f>IF(masai_school2[[#This Row],[Rating]]&gt;=4.5, "Excellent", IF(masai_school2[[#This Row],[Rating]]&gt;=4, "Good", IF(masai_school2[[#This Row],[Rating]]&gt;=3, "Average", "Below Average")))</f>
        <v>Good</v>
      </c>
      <c r="O21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8202</v>
      </c>
      <c r="P217" s="1">
        <f>masai_school2[[#This Row],[Rating]]*masai_school2[[#This Row],[Review Count]]+1</f>
        <v>36089.800000000003</v>
      </c>
      <c r="Q217" s="1" t="str">
        <f>IF(masai_school2[[#This Row],[Price per Person]] &lt;= 500, "Low", IF(masai_school2[[#This Row],[Price per Person]] &lt;= 1000, "Medium", "High"))</f>
        <v>High</v>
      </c>
    </row>
    <row r="218" spans="1:17" x14ac:dyDescent="0.3">
      <c r="A218">
        <v>216</v>
      </c>
      <c r="B218" t="s">
        <v>1137</v>
      </c>
      <c r="C218">
        <v>4.5</v>
      </c>
      <c r="D218" t="s">
        <v>1138</v>
      </c>
      <c r="E218">
        <v>2500</v>
      </c>
      <c r="F218" t="s">
        <v>207</v>
      </c>
      <c r="G218" t="s">
        <v>1139</v>
      </c>
      <c r="H218" t="s">
        <v>873</v>
      </c>
      <c r="I218" t="s">
        <v>1140</v>
      </c>
      <c r="J218">
        <v>4.5</v>
      </c>
      <c r="K218">
        <v>4.3</v>
      </c>
      <c r="L218" t="s">
        <v>1141</v>
      </c>
      <c r="M218">
        <f>masai_school2[[#This Row],[Price_For_Two]]/2</f>
        <v>1250</v>
      </c>
      <c r="N218" t="str">
        <f>IF(masai_school2[[#This Row],[Rating]]&gt;=4.5, "Excellent", IF(masai_school2[[#This Row],[Rating]]&gt;=4, "Good", IF(masai_school2[[#This Row],[Rating]]&gt;=3, "Average", "Below Average")))</f>
        <v>Excellent</v>
      </c>
      <c r="O21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2817</v>
      </c>
      <c r="P218" s="1">
        <f>masai_school2[[#This Row],[Rating]]*masai_school2[[#This Row],[Review Count]]+1</f>
        <v>12677.5</v>
      </c>
      <c r="Q218" s="1" t="str">
        <f>IF(masai_school2[[#This Row],[Price per Person]] &lt;= 500, "Low", IF(masai_school2[[#This Row],[Price per Person]] &lt;= 1000, "Medium", "High"))</f>
        <v>High</v>
      </c>
    </row>
    <row r="219" spans="1:17" x14ac:dyDescent="0.3">
      <c r="A219">
        <v>217</v>
      </c>
      <c r="B219" t="s">
        <v>1142</v>
      </c>
      <c r="C219">
        <v>4.3</v>
      </c>
      <c r="D219" t="s">
        <v>1143</v>
      </c>
      <c r="E219">
        <v>450</v>
      </c>
      <c r="F219" t="s">
        <v>307</v>
      </c>
      <c r="G219" t="s">
        <v>1144</v>
      </c>
      <c r="H219" t="s">
        <v>797</v>
      </c>
      <c r="I219" t="s">
        <v>1145</v>
      </c>
      <c r="J219">
        <v>4.3</v>
      </c>
      <c r="K219">
        <v>4.5</v>
      </c>
      <c r="L219" t="s">
        <v>512</v>
      </c>
      <c r="M219">
        <f>masai_school2[[#This Row],[Price_For_Two]]/2</f>
        <v>225</v>
      </c>
      <c r="N219" t="str">
        <f>IF(masai_school2[[#This Row],[Rating]]&gt;=4.5, "Excellent", IF(masai_school2[[#This Row],[Rating]]&gt;=4, "Good", IF(masai_school2[[#This Row],[Rating]]&gt;=3, "Average", "Below Average")))</f>
        <v>Good</v>
      </c>
      <c r="O21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13302</v>
      </c>
      <c r="P219" s="1">
        <f>masai_school2[[#This Row],[Rating]]*masai_school2[[#This Row],[Review Count]]+1</f>
        <v>57199.6</v>
      </c>
      <c r="Q219" s="1" t="str">
        <f>IF(masai_school2[[#This Row],[Price per Person]] &lt;= 500, "Low", IF(masai_school2[[#This Row],[Price per Person]] &lt;= 1000, "Medium", "High"))</f>
        <v>Low</v>
      </c>
    </row>
    <row r="220" spans="1:17" x14ac:dyDescent="0.3">
      <c r="A220">
        <v>218</v>
      </c>
      <c r="B220" t="s">
        <v>1146</v>
      </c>
      <c r="C220">
        <v>0</v>
      </c>
      <c r="D220" t="s">
        <v>1147</v>
      </c>
      <c r="E220">
        <v>1400</v>
      </c>
      <c r="F220" t="s">
        <v>757</v>
      </c>
      <c r="G220" t="s">
        <v>1148</v>
      </c>
      <c r="H220" t="s">
        <v>993</v>
      </c>
      <c r="I220" t="s">
        <v>1102</v>
      </c>
      <c r="J220">
        <v>0</v>
      </c>
      <c r="K220">
        <v>0</v>
      </c>
      <c r="L220" t="s">
        <v>18</v>
      </c>
      <c r="M220">
        <f>masai_school2[[#This Row],[Price_For_Two]]/2</f>
        <v>700</v>
      </c>
      <c r="N220" t="str">
        <f>IF(masai_school2[[#This Row],[Rating]]&gt;=4.5, "Excellent", IF(masai_school2[[#This Row],[Rating]]&gt;=4, "Good", IF(masai_school2[[#This Row],[Rating]]&gt;=3, "Average", "Below Average")))</f>
        <v>Below Average</v>
      </c>
      <c r="O22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68</v>
      </c>
      <c r="P220" s="1">
        <f>masai_school2[[#This Row],[Rating]]*masai_school2[[#This Row],[Review Count]]+1</f>
        <v>1</v>
      </c>
      <c r="Q220" s="1" t="str">
        <f>IF(masai_school2[[#This Row],[Price per Person]] &lt;= 500, "Low", IF(masai_school2[[#This Row],[Price per Person]] &lt;= 1000, "Medium", "High"))</f>
        <v>Medium</v>
      </c>
    </row>
    <row r="221" spans="1:17" x14ac:dyDescent="0.3">
      <c r="A221">
        <v>219</v>
      </c>
      <c r="B221" t="s">
        <v>1149</v>
      </c>
      <c r="C221">
        <v>4.4000000000000004</v>
      </c>
      <c r="D221" t="s">
        <v>1150</v>
      </c>
      <c r="E221">
        <v>1400</v>
      </c>
      <c r="F221" t="s">
        <v>928</v>
      </c>
      <c r="G221" t="s">
        <v>1151</v>
      </c>
      <c r="H221" t="s">
        <v>48</v>
      </c>
      <c r="I221" t="s">
        <v>1152</v>
      </c>
      <c r="J221">
        <v>4.4000000000000004</v>
      </c>
      <c r="K221">
        <v>4</v>
      </c>
      <c r="L221" t="s">
        <v>1153</v>
      </c>
      <c r="M221">
        <f>masai_school2[[#This Row],[Price_For_Two]]/2</f>
        <v>700</v>
      </c>
      <c r="N221" t="str">
        <f>IF(masai_school2[[#This Row],[Rating]]&gt;=4.5, "Excellent", IF(masai_school2[[#This Row],[Rating]]&gt;=4, "Good", IF(masai_school2[[#This Row],[Rating]]&gt;=3, "Average", "Below Average")))</f>
        <v>Good</v>
      </c>
      <c r="O22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4796</v>
      </c>
      <c r="P221" s="1">
        <f>masai_school2[[#This Row],[Rating]]*masai_school2[[#This Row],[Review Count]]+1</f>
        <v>21103.4</v>
      </c>
      <c r="Q221" s="1" t="str">
        <f>IF(masai_school2[[#This Row],[Price per Person]] &lt;= 500, "Low", IF(masai_school2[[#This Row],[Price per Person]] &lt;= 1000, "Medium", "High"))</f>
        <v>Medium</v>
      </c>
    </row>
    <row r="222" spans="1:17" x14ac:dyDescent="0.3">
      <c r="A222">
        <v>220</v>
      </c>
      <c r="B222" t="s">
        <v>1154</v>
      </c>
      <c r="C222">
        <v>4.4000000000000004</v>
      </c>
      <c r="D222" t="s">
        <v>1155</v>
      </c>
      <c r="E222">
        <v>1400</v>
      </c>
      <c r="F222" t="s">
        <v>174</v>
      </c>
      <c r="G222" t="s">
        <v>1156</v>
      </c>
      <c r="H222" t="s">
        <v>710</v>
      </c>
      <c r="I222" t="s">
        <v>1157</v>
      </c>
      <c r="J222">
        <v>4.4000000000000004</v>
      </c>
      <c r="K222">
        <v>0</v>
      </c>
      <c r="L222" t="s">
        <v>18</v>
      </c>
      <c r="M222">
        <f>masai_school2[[#This Row],[Price_For_Two]]/2</f>
        <v>700</v>
      </c>
      <c r="N222" t="str">
        <f>IF(masai_school2[[#This Row],[Rating]]&gt;=4.5, "Excellent", IF(masai_school2[[#This Row],[Rating]]&gt;=4, "Good", IF(masai_school2[[#This Row],[Rating]]&gt;=3, "Average", "Below Average")))</f>
        <v>Good</v>
      </c>
      <c r="O22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5797</v>
      </c>
      <c r="P222" s="1">
        <f>masai_school2[[#This Row],[Rating]]*masai_school2[[#This Row],[Review Count]]+1</f>
        <v>25507.800000000003</v>
      </c>
      <c r="Q222" s="1" t="str">
        <f>IF(masai_school2[[#This Row],[Price per Person]] &lt;= 500, "Low", IF(masai_school2[[#This Row],[Price per Person]] &lt;= 1000, "Medium", "High"))</f>
        <v>Medium</v>
      </c>
    </row>
    <row r="223" spans="1:17" x14ac:dyDescent="0.3">
      <c r="A223">
        <v>221</v>
      </c>
      <c r="B223" t="s">
        <v>1158</v>
      </c>
      <c r="C223">
        <v>4.2</v>
      </c>
      <c r="D223" t="s">
        <v>1159</v>
      </c>
      <c r="E223">
        <v>1400</v>
      </c>
      <c r="F223" t="s">
        <v>53</v>
      </c>
      <c r="G223" t="s">
        <v>1160</v>
      </c>
      <c r="H223" t="s">
        <v>303</v>
      </c>
      <c r="I223" t="s">
        <v>1161</v>
      </c>
      <c r="J223">
        <v>4.2</v>
      </c>
      <c r="K223">
        <v>4.0999999999999996</v>
      </c>
      <c r="L223" t="s">
        <v>1162</v>
      </c>
      <c r="M223">
        <f>masai_school2[[#This Row],[Price_For_Two]]/2</f>
        <v>700</v>
      </c>
      <c r="N223" t="str">
        <f>IF(masai_school2[[#This Row],[Rating]]&gt;=4.5, "Excellent", IF(masai_school2[[#This Row],[Rating]]&gt;=4, "Good", IF(masai_school2[[#This Row],[Rating]]&gt;=3, "Average", "Below Average")))</f>
        <v>Good</v>
      </c>
      <c r="O22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5132</v>
      </c>
      <c r="P223" s="1">
        <f>masai_school2[[#This Row],[Rating]]*masai_school2[[#This Row],[Review Count]]+1</f>
        <v>21555.4</v>
      </c>
      <c r="Q223" s="1" t="str">
        <f>IF(masai_school2[[#This Row],[Price per Person]] &lt;= 500, "Low", IF(masai_school2[[#This Row],[Price per Person]] &lt;= 1000, "Medium", "High"))</f>
        <v>Medium</v>
      </c>
    </row>
    <row r="224" spans="1:17" x14ac:dyDescent="0.3">
      <c r="A224">
        <v>222</v>
      </c>
      <c r="B224" t="s">
        <v>1163</v>
      </c>
      <c r="C224">
        <v>3.5</v>
      </c>
      <c r="D224" t="s">
        <v>1164</v>
      </c>
      <c r="E224">
        <v>400</v>
      </c>
      <c r="F224" t="s">
        <v>77</v>
      </c>
      <c r="G224" t="s">
        <v>1165</v>
      </c>
      <c r="H224" t="s">
        <v>255</v>
      </c>
      <c r="I224" t="s">
        <v>50</v>
      </c>
      <c r="J224">
        <v>3.5</v>
      </c>
      <c r="K224">
        <v>3.7</v>
      </c>
      <c r="L224" t="s">
        <v>1166</v>
      </c>
      <c r="M224">
        <f>masai_school2[[#This Row],[Price_For_Two]]/2</f>
        <v>200</v>
      </c>
      <c r="N224" t="str">
        <f>IF(masai_school2[[#This Row],[Rating]]&gt;=4.5, "Excellent", IF(masai_school2[[#This Row],[Rating]]&gt;=4, "Good", IF(masai_school2[[#This Row],[Rating]]&gt;=3, "Average", "Below Average")))</f>
        <v>Average</v>
      </c>
      <c r="O22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1039</v>
      </c>
      <c r="P224" s="1">
        <f>masai_school2[[#This Row],[Rating]]*masai_school2[[#This Row],[Review Count]]+1</f>
        <v>3637.5</v>
      </c>
      <c r="Q224" s="1" t="str">
        <f>IF(masai_school2[[#This Row],[Price per Person]] &lt;= 500, "Low", IF(masai_school2[[#This Row],[Price per Person]] &lt;= 1000, "Medium", "High"))</f>
        <v>Low</v>
      </c>
    </row>
    <row r="225" spans="1:17" x14ac:dyDescent="0.3">
      <c r="A225">
        <v>223</v>
      </c>
      <c r="B225" t="s">
        <v>1167</v>
      </c>
      <c r="C225">
        <v>4.3</v>
      </c>
      <c r="D225" t="s">
        <v>1168</v>
      </c>
      <c r="E225">
        <v>2200</v>
      </c>
      <c r="F225" t="s">
        <v>14</v>
      </c>
      <c r="G225" t="s">
        <v>1169</v>
      </c>
      <c r="H225" t="s">
        <v>86</v>
      </c>
      <c r="I225" t="s">
        <v>1170</v>
      </c>
      <c r="J225">
        <v>4.3</v>
      </c>
      <c r="K225">
        <v>4</v>
      </c>
      <c r="L225" t="s">
        <v>761</v>
      </c>
      <c r="M225">
        <f>masai_school2[[#This Row],[Price_For_Two]]/2</f>
        <v>1100</v>
      </c>
      <c r="N225" t="str">
        <f>IF(masai_school2[[#This Row],[Rating]]&gt;=4.5, "Excellent", IF(masai_school2[[#This Row],[Rating]]&gt;=4, "Good", IF(masai_school2[[#This Row],[Rating]]&gt;=3, "Average", "Below Average")))</f>
        <v>Good</v>
      </c>
      <c r="O22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3972</v>
      </c>
      <c r="P225" s="1">
        <f>masai_school2[[#This Row],[Rating]]*masai_school2[[#This Row],[Review Count]]+1</f>
        <v>17080.599999999999</v>
      </c>
      <c r="Q225" s="1" t="str">
        <f>IF(masai_school2[[#This Row],[Price per Person]] &lt;= 500, "Low", IF(masai_school2[[#This Row],[Price per Person]] &lt;= 1000, "Medium", "High"))</f>
        <v>High</v>
      </c>
    </row>
    <row r="226" spans="1:17" x14ac:dyDescent="0.3">
      <c r="A226">
        <v>224</v>
      </c>
      <c r="B226" t="s">
        <v>1171</v>
      </c>
      <c r="C226">
        <v>0</v>
      </c>
      <c r="D226" t="s">
        <v>1172</v>
      </c>
      <c r="E226">
        <v>1500</v>
      </c>
      <c r="F226" t="s">
        <v>865</v>
      </c>
      <c r="G226" t="s">
        <v>1173</v>
      </c>
      <c r="H226" t="s">
        <v>867</v>
      </c>
      <c r="I226" t="s">
        <v>438</v>
      </c>
      <c r="J226">
        <v>4.5</v>
      </c>
      <c r="K226">
        <v>0</v>
      </c>
      <c r="L226" t="s">
        <v>18</v>
      </c>
      <c r="M226">
        <f>masai_school2[[#This Row],[Price_For_Two]]/2</f>
        <v>750</v>
      </c>
      <c r="N226" t="str">
        <f>IF(masai_school2[[#This Row],[Rating]]&gt;=4.5, "Excellent", IF(masai_school2[[#This Row],[Rating]]&gt;=4, "Good", IF(masai_school2[[#This Row],[Rating]]&gt;=3, "Average", "Below Average")))</f>
        <v>Below Average</v>
      </c>
      <c r="O22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106</v>
      </c>
      <c r="P226" s="1">
        <f>masai_school2[[#This Row],[Rating]]*masai_school2[[#This Row],[Review Count]]+1</f>
        <v>1</v>
      </c>
      <c r="Q226" s="1" t="str">
        <f>IF(masai_school2[[#This Row],[Price per Person]] &lt;= 500, "Low", IF(masai_school2[[#This Row],[Price per Person]] &lt;= 1000, "Medium", "High"))</f>
        <v>Medium</v>
      </c>
    </row>
    <row r="227" spans="1:17" x14ac:dyDescent="0.3">
      <c r="A227">
        <v>225</v>
      </c>
      <c r="B227" t="s">
        <v>1174</v>
      </c>
      <c r="C227">
        <v>4.5</v>
      </c>
      <c r="D227" t="s">
        <v>1175</v>
      </c>
      <c r="E227">
        <v>2000</v>
      </c>
      <c r="F227" t="s">
        <v>53</v>
      </c>
      <c r="G227" t="s">
        <v>1176</v>
      </c>
      <c r="H227" t="s">
        <v>23</v>
      </c>
      <c r="I227" t="s">
        <v>1177</v>
      </c>
      <c r="J227">
        <v>4.5</v>
      </c>
      <c r="K227">
        <v>4.0999999999999996</v>
      </c>
      <c r="L227" t="s">
        <v>1178</v>
      </c>
      <c r="M227">
        <f>masai_school2[[#This Row],[Price_For_Two]]/2</f>
        <v>1000</v>
      </c>
      <c r="N227" t="str">
        <f>IF(masai_school2[[#This Row],[Rating]]&gt;=4.5, "Excellent", IF(masai_school2[[#This Row],[Rating]]&gt;=4, "Good", IF(masai_school2[[#This Row],[Rating]]&gt;=3, "Average", "Below Average")))</f>
        <v>Excellent</v>
      </c>
      <c r="O22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3338</v>
      </c>
      <c r="P227" s="1">
        <f>masai_school2[[#This Row],[Rating]]*masai_school2[[#This Row],[Review Count]]+1</f>
        <v>15022</v>
      </c>
      <c r="Q227" s="1" t="str">
        <f>IF(masai_school2[[#This Row],[Price per Person]] &lt;= 500, "Low", IF(masai_school2[[#This Row],[Price per Person]] &lt;= 1000, "Medium", "High"))</f>
        <v>Medium</v>
      </c>
    </row>
    <row r="228" spans="1:17" x14ac:dyDescent="0.3">
      <c r="A228">
        <v>226</v>
      </c>
      <c r="B228" t="s">
        <v>1179</v>
      </c>
      <c r="C228">
        <v>4.3</v>
      </c>
      <c r="D228" t="s">
        <v>1180</v>
      </c>
      <c r="E228">
        <v>850</v>
      </c>
      <c r="F228" t="s">
        <v>678</v>
      </c>
      <c r="G228" t="s">
        <v>1181</v>
      </c>
      <c r="H228" t="s">
        <v>1182</v>
      </c>
      <c r="I228" t="s">
        <v>1183</v>
      </c>
      <c r="J228">
        <v>4.3</v>
      </c>
      <c r="K228">
        <v>4.3</v>
      </c>
      <c r="L228" t="s">
        <v>492</v>
      </c>
      <c r="M228">
        <f>masai_school2[[#This Row],[Price_For_Two]]/2</f>
        <v>425</v>
      </c>
      <c r="N228" t="str">
        <f>IF(masai_school2[[#This Row],[Rating]]&gt;=4.5, "Excellent", IF(masai_school2[[#This Row],[Rating]]&gt;=4, "Good", IF(masai_school2[[#This Row],[Rating]]&gt;=3, "Average", "Below Average")))</f>
        <v>Good</v>
      </c>
      <c r="O22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5311</v>
      </c>
      <c r="P228" s="1">
        <f>masai_school2[[#This Row],[Rating]]*masai_school2[[#This Row],[Review Count]]+1</f>
        <v>22838.3</v>
      </c>
      <c r="Q228" s="1" t="str">
        <f>IF(masai_school2[[#This Row],[Price per Person]] &lt;= 500, "Low", IF(masai_school2[[#This Row],[Price per Person]] &lt;= 1000, "Medium", "High"))</f>
        <v>Low</v>
      </c>
    </row>
    <row r="229" spans="1:17" x14ac:dyDescent="0.3">
      <c r="A229">
        <v>227</v>
      </c>
      <c r="B229" t="s">
        <v>1184</v>
      </c>
      <c r="C229">
        <v>4.5999999999999996</v>
      </c>
      <c r="D229" t="s">
        <v>1185</v>
      </c>
      <c r="E229">
        <v>1800</v>
      </c>
      <c r="F229" t="s">
        <v>118</v>
      </c>
      <c r="G229" t="s">
        <v>1186</v>
      </c>
      <c r="H229" t="s">
        <v>23</v>
      </c>
      <c r="I229" t="s">
        <v>1187</v>
      </c>
      <c r="J229">
        <v>4.5999999999999996</v>
      </c>
      <c r="K229">
        <v>4.2</v>
      </c>
      <c r="L229" t="s">
        <v>1188</v>
      </c>
      <c r="M229">
        <f>masai_school2[[#This Row],[Price_For_Two]]/2</f>
        <v>900</v>
      </c>
      <c r="N229" t="str">
        <f>IF(masai_school2[[#This Row],[Rating]]&gt;=4.5, "Excellent", IF(masai_school2[[#This Row],[Rating]]&gt;=4, "Good", IF(masai_school2[[#This Row],[Rating]]&gt;=3, "Average", "Below Average")))</f>
        <v>Excellent</v>
      </c>
      <c r="O22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4570</v>
      </c>
      <c r="P229" s="1">
        <f>masai_school2[[#This Row],[Rating]]*masai_school2[[#This Row],[Review Count]]+1</f>
        <v>21023</v>
      </c>
      <c r="Q229" s="1" t="str">
        <f>IF(masai_school2[[#This Row],[Price per Person]] &lt;= 500, "Low", IF(masai_school2[[#This Row],[Price per Person]] &lt;= 1000, "Medium", "High"))</f>
        <v>Medium</v>
      </c>
    </row>
    <row r="230" spans="1:17" x14ac:dyDescent="0.3">
      <c r="A230">
        <v>228</v>
      </c>
      <c r="B230" t="s">
        <v>1189</v>
      </c>
      <c r="C230">
        <v>4.2</v>
      </c>
      <c r="D230" t="s">
        <v>1190</v>
      </c>
      <c r="E230">
        <v>1800</v>
      </c>
      <c r="F230" t="s">
        <v>1191</v>
      </c>
      <c r="G230" t="s">
        <v>1192</v>
      </c>
      <c r="H230" t="s">
        <v>48</v>
      </c>
      <c r="I230" t="s">
        <v>1193</v>
      </c>
      <c r="J230">
        <v>4.2</v>
      </c>
      <c r="K230">
        <v>0</v>
      </c>
      <c r="L230" t="s">
        <v>18</v>
      </c>
      <c r="M230">
        <f>masai_school2[[#This Row],[Price_For_Two]]/2</f>
        <v>900</v>
      </c>
      <c r="N230" t="str">
        <f>IF(masai_school2[[#This Row],[Rating]]&gt;=4.5, "Excellent", IF(masai_school2[[#This Row],[Rating]]&gt;=4, "Good", IF(masai_school2[[#This Row],[Rating]]&gt;=3, "Average", "Below Average")))</f>
        <v>Good</v>
      </c>
      <c r="O23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910</v>
      </c>
      <c r="P230" s="1">
        <f>masai_school2[[#This Row],[Rating]]*masai_school2[[#This Row],[Review Count]]+1</f>
        <v>3823</v>
      </c>
      <c r="Q230" s="1" t="str">
        <f>IF(masai_school2[[#This Row],[Price per Person]] &lt;= 500, "Low", IF(masai_school2[[#This Row],[Price per Person]] &lt;= 1000, "Medium", "High"))</f>
        <v>Medium</v>
      </c>
    </row>
    <row r="231" spans="1:17" x14ac:dyDescent="0.3">
      <c r="A231">
        <v>229</v>
      </c>
      <c r="B231" t="s">
        <v>1194</v>
      </c>
      <c r="C231">
        <v>4.7</v>
      </c>
      <c r="D231" t="s">
        <v>1195</v>
      </c>
      <c r="E231">
        <v>1400</v>
      </c>
      <c r="F231" t="s">
        <v>615</v>
      </c>
      <c r="G231" t="s">
        <v>1196</v>
      </c>
      <c r="H231" t="s">
        <v>292</v>
      </c>
      <c r="I231" t="s">
        <v>1197</v>
      </c>
      <c r="J231">
        <v>4.7</v>
      </c>
      <c r="K231">
        <v>4.0999999999999996</v>
      </c>
      <c r="L231" t="s">
        <v>1198</v>
      </c>
      <c r="M231">
        <f>masai_school2[[#This Row],[Price_For_Two]]/2</f>
        <v>700</v>
      </c>
      <c r="N231" t="str">
        <f>IF(masai_school2[[#This Row],[Rating]]&gt;=4.5, "Excellent", IF(masai_school2[[#This Row],[Rating]]&gt;=4, "Good", IF(masai_school2[[#This Row],[Rating]]&gt;=3, "Average", "Below Average")))</f>
        <v>Excellent</v>
      </c>
      <c r="O23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881</v>
      </c>
      <c r="P231" s="1">
        <f>masai_school2[[#This Row],[Rating]]*masai_school2[[#This Row],[Review Count]]+1</f>
        <v>4141.7</v>
      </c>
      <c r="Q231" s="1" t="str">
        <f>IF(masai_school2[[#This Row],[Price per Person]] &lt;= 500, "Low", IF(masai_school2[[#This Row],[Price per Person]] &lt;= 1000, "Medium", "High"))</f>
        <v>Medium</v>
      </c>
    </row>
    <row r="232" spans="1:17" x14ac:dyDescent="0.3">
      <c r="A232">
        <v>230</v>
      </c>
      <c r="B232" t="s">
        <v>1199</v>
      </c>
      <c r="C232">
        <v>4.3</v>
      </c>
      <c r="D232" t="s">
        <v>1200</v>
      </c>
      <c r="E232">
        <v>1400</v>
      </c>
      <c r="F232" t="s">
        <v>1201</v>
      </c>
      <c r="G232" t="s">
        <v>1202</v>
      </c>
      <c r="H232" t="s">
        <v>292</v>
      </c>
      <c r="I232" t="s">
        <v>1203</v>
      </c>
      <c r="J232">
        <v>4.3</v>
      </c>
      <c r="K232">
        <v>3.5</v>
      </c>
      <c r="L232" t="s">
        <v>1204</v>
      </c>
      <c r="M232">
        <f>masai_school2[[#This Row],[Price_For_Two]]/2</f>
        <v>700</v>
      </c>
      <c r="N232" t="str">
        <f>IF(masai_school2[[#This Row],[Rating]]&gt;=4.5, "Excellent", IF(masai_school2[[#This Row],[Rating]]&gt;=4, "Good", IF(masai_school2[[#This Row],[Rating]]&gt;=3, "Average", "Below Average")))</f>
        <v>Good</v>
      </c>
      <c r="O23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321</v>
      </c>
      <c r="P232" s="1">
        <f>masai_school2[[#This Row],[Rating]]*masai_school2[[#This Row],[Review Count]]+1</f>
        <v>1381.3</v>
      </c>
      <c r="Q232" s="1" t="str">
        <f>IF(masai_school2[[#This Row],[Price per Person]] &lt;= 500, "Low", IF(masai_school2[[#This Row],[Price per Person]] &lt;= 1000, "Medium", "High"))</f>
        <v>Medium</v>
      </c>
    </row>
    <row r="233" spans="1:17" x14ac:dyDescent="0.3">
      <c r="A233">
        <v>231</v>
      </c>
      <c r="B233" t="s">
        <v>1205</v>
      </c>
      <c r="C233">
        <v>4.3</v>
      </c>
      <c r="D233" t="s">
        <v>1206</v>
      </c>
      <c r="E233">
        <v>1200</v>
      </c>
      <c r="F233" t="s">
        <v>954</v>
      </c>
      <c r="G233" t="s">
        <v>1207</v>
      </c>
      <c r="H233" t="s">
        <v>1208</v>
      </c>
      <c r="I233" t="s">
        <v>384</v>
      </c>
      <c r="J233">
        <v>4.3</v>
      </c>
      <c r="K233">
        <v>4.2</v>
      </c>
      <c r="L233" t="s">
        <v>1209</v>
      </c>
      <c r="M233">
        <f>masai_school2[[#This Row],[Price_For_Two]]/2</f>
        <v>600</v>
      </c>
      <c r="N233" t="str">
        <f>IF(masai_school2[[#This Row],[Rating]]&gt;=4.5, "Excellent", IF(masai_school2[[#This Row],[Rating]]&gt;=4, "Good", IF(masai_school2[[#This Row],[Rating]]&gt;=3, "Average", "Below Average")))</f>
        <v>Good</v>
      </c>
      <c r="O23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785</v>
      </c>
      <c r="P233" s="1">
        <f>masai_school2[[#This Row],[Rating]]*masai_school2[[#This Row],[Review Count]]+1</f>
        <v>3376.5</v>
      </c>
      <c r="Q233" s="1" t="str">
        <f>IF(masai_school2[[#This Row],[Price per Person]] &lt;= 500, "Low", IF(masai_school2[[#This Row],[Price per Person]] &lt;= 1000, "Medium", "High"))</f>
        <v>Medium</v>
      </c>
    </row>
    <row r="234" spans="1:17" x14ac:dyDescent="0.3">
      <c r="A234">
        <v>232</v>
      </c>
      <c r="B234" t="s">
        <v>1210</v>
      </c>
      <c r="C234">
        <v>4.0999999999999996</v>
      </c>
      <c r="D234" t="s">
        <v>1211</v>
      </c>
      <c r="E234">
        <v>2000</v>
      </c>
      <c r="F234" t="s">
        <v>53</v>
      </c>
      <c r="G234" t="s">
        <v>1212</v>
      </c>
      <c r="H234" t="s">
        <v>1213</v>
      </c>
      <c r="I234" t="s">
        <v>1214</v>
      </c>
      <c r="J234">
        <v>4.0999999999999996</v>
      </c>
      <c r="K234">
        <v>4</v>
      </c>
      <c r="L234" t="s">
        <v>1215</v>
      </c>
      <c r="M234">
        <f>masai_school2[[#This Row],[Price_For_Two]]/2</f>
        <v>1000</v>
      </c>
      <c r="N234" t="str">
        <f>IF(masai_school2[[#This Row],[Rating]]&gt;=4.5, "Excellent", IF(masai_school2[[#This Row],[Rating]]&gt;=4, "Good", IF(masai_school2[[#This Row],[Rating]]&gt;=3, "Average", "Below Average")))</f>
        <v>Good</v>
      </c>
      <c r="O23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4970</v>
      </c>
      <c r="P234" s="1">
        <f>masai_school2[[#This Row],[Rating]]*masai_school2[[#This Row],[Review Count]]+1</f>
        <v>20378</v>
      </c>
      <c r="Q234" s="1" t="str">
        <f>IF(masai_school2[[#This Row],[Price per Person]] &lt;= 500, "Low", IF(masai_school2[[#This Row],[Price per Person]] &lt;= 1000, "Medium", "High"))</f>
        <v>Medium</v>
      </c>
    </row>
    <row r="235" spans="1:17" x14ac:dyDescent="0.3">
      <c r="A235">
        <v>233</v>
      </c>
      <c r="B235" t="s">
        <v>1216</v>
      </c>
      <c r="C235">
        <v>4.4000000000000004</v>
      </c>
      <c r="D235" t="s">
        <v>1217</v>
      </c>
      <c r="E235">
        <v>1900</v>
      </c>
      <c r="F235" t="s">
        <v>53</v>
      </c>
      <c r="G235" t="s">
        <v>1218</v>
      </c>
      <c r="H235" t="s">
        <v>23</v>
      </c>
      <c r="I235" t="s">
        <v>1219</v>
      </c>
      <c r="J235">
        <v>4.4000000000000004</v>
      </c>
      <c r="K235">
        <v>4.0999999999999996</v>
      </c>
      <c r="L235" t="s">
        <v>1220</v>
      </c>
      <c r="M235">
        <f>masai_school2[[#This Row],[Price_For_Two]]/2</f>
        <v>950</v>
      </c>
      <c r="N235" t="str">
        <f>IF(masai_school2[[#This Row],[Rating]]&gt;=4.5, "Excellent", IF(masai_school2[[#This Row],[Rating]]&gt;=4, "Good", IF(masai_school2[[#This Row],[Rating]]&gt;=3, "Average", "Below Average")))</f>
        <v>Good</v>
      </c>
      <c r="O23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2670</v>
      </c>
      <c r="P235" s="1">
        <f>masai_school2[[#This Row],[Rating]]*masai_school2[[#This Row],[Review Count]]+1</f>
        <v>11749.000000000002</v>
      </c>
      <c r="Q235" s="1" t="str">
        <f>IF(masai_school2[[#This Row],[Price per Person]] &lt;= 500, "Low", IF(masai_school2[[#This Row],[Price per Person]] &lt;= 1000, "Medium", "High"))</f>
        <v>Medium</v>
      </c>
    </row>
    <row r="236" spans="1:17" x14ac:dyDescent="0.3">
      <c r="A236">
        <v>234</v>
      </c>
      <c r="B236" t="s">
        <v>1221</v>
      </c>
      <c r="C236">
        <v>4.4000000000000004</v>
      </c>
      <c r="D236" t="s">
        <v>1222</v>
      </c>
      <c r="E236">
        <v>1800</v>
      </c>
      <c r="F236" t="s">
        <v>1223</v>
      </c>
      <c r="G236" t="s">
        <v>1224</v>
      </c>
      <c r="H236" t="s">
        <v>48</v>
      </c>
      <c r="I236" t="s">
        <v>1225</v>
      </c>
      <c r="J236">
        <v>4.4000000000000004</v>
      </c>
      <c r="K236">
        <v>0</v>
      </c>
      <c r="L236" t="s">
        <v>18</v>
      </c>
      <c r="M236">
        <f>masai_school2[[#This Row],[Price_For_Two]]/2</f>
        <v>900</v>
      </c>
      <c r="N236" t="str">
        <f>IF(masai_school2[[#This Row],[Rating]]&gt;=4.5, "Excellent", IF(masai_school2[[#This Row],[Rating]]&gt;=4, "Good", IF(masai_school2[[#This Row],[Rating]]&gt;=3, "Average", "Below Average")))</f>
        <v>Good</v>
      </c>
      <c r="O23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1522</v>
      </c>
      <c r="P236" s="1">
        <f>masai_school2[[#This Row],[Rating]]*masai_school2[[#This Row],[Review Count]]+1</f>
        <v>6697.8</v>
      </c>
      <c r="Q236" s="1" t="str">
        <f>IF(masai_school2[[#This Row],[Price per Person]] &lt;= 500, "Low", IF(masai_school2[[#This Row],[Price per Person]] &lt;= 1000, "Medium", "High"))</f>
        <v>Medium</v>
      </c>
    </row>
    <row r="237" spans="1:17" x14ac:dyDescent="0.3">
      <c r="A237">
        <v>235</v>
      </c>
      <c r="B237" t="s">
        <v>1226</v>
      </c>
      <c r="C237">
        <v>4.3</v>
      </c>
      <c r="D237" t="s">
        <v>1227</v>
      </c>
      <c r="E237">
        <v>1800</v>
      </c>
      <c r="F237" t="s">
        <v>212</v>
      </c>
      <c r="G237" t="s">
        <v>1228</v>
      </c>
      <c r="H237" t="s">
        <v>1229</v>
      </c>
      <c r="I237" t="s">
        <v>1230</v>
      </c>
      <c r="J237">
        <v>4.3</v>
      </c>
      <c r="K237">
        <v>4.2</v>
      </c>
      <c r="L237" t="s">
        <v>1111</v>
      </c>
      <c r="M237">
        <f>masai_school2[[#This Row],[Price_For_Two]]/2</f>
        <v>900</v>
      </c>
      <c r="N237" t="str">
        <f>IF(masai_school2[[#This Row],[Rating]]&gt;=4.5, "Excellent", IF(masai_school2[[#This Row],[Rating]]&gt;=4, "Good", IF(masai_school2[[#This Row],[Rating]]&gt;=3, "Average", "Below Average")))</f>
        <v>Good</v>
      </c>
      <c r="O23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1446</v>
      </c>
      <c r="P237" s="1">
        <f>masai_school2[[#This Row],[Rating]]*masai_school2[[#This Row],[Review Count]]+1</f>
        <v>6218.8</v>
      </c>
      <c r="Q237" s="1" t="str">
        <f>IF(masai_school2[[#This Row],[Price per Person]] &lt;= 500, "Low", IF(masai_school2[[#This Row],[Price per Person]] &lt;= 1000, "Medium", "High"))</f>
        <v>Medium</v>
      </c>
    </row>
    <row r="238" spans="1:17" x14ac:dyDescent="0.3">
      <c r="A238">
        <v>236</v>
      </c>
      <c r="B238" t="s">
        <v>1231</v>
      </c>
      <c r="C238">
        <v>4</v>
      </c>
      <c r="D238" t="s">
        <v>1232</v>
      </c>
      <c r="E238">
        <v>3000</v>
      </c>
      <c r="F238" t="s">
        <v>1233</v>
      </c>
      <c r="G238" t="s">
        <v>1234</v>
      </c>
      <c r="H238" t="s">
        <v>797</v>
      </c>
      <c r="I238" t="s">
        <v>1235</v>
      </c>
      <c r="J238">
        <v>4</v>
      </c>
      <c r="K238">
        <v>0</v>
      </c>
      <c r="L238" t="s">
        <v>18</v>
      </c>
      <c r="M238">
        <f>masai_school2[[#This Row],[Price_For_Two]]/2</f>
        <v>1500</v>
      </c>
      <c r="N238" t="str">
        <f>IF(masai_school2[[#This Row],[Rating]]&gt;=4.5, "Excellent", IF(masai_school2[[#This Row],[Rating]]&gt;=4, "Good", IF(masai_school2[[#This Row],[Rating]]&gt;=3, "Average", "Below Average")))</f>
        <v>Good</v>
      </c>
      <c r="O23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718</v>
      </c>
      <c r="P238" s="1">
        <f>masai_school2[[#This Row],[Rating]]*masai_school2[[#This Row],[Review Count]]+1</f>
        <v>2873</v>
      </c>
      <c r="Q238" s="1" t="str">
        <f>IF(masai_school2[[#This Row],[Price per Person]] &lt;= 500, "Low", IF(masai_school2[[#This Row],[Price per Person]] &lt;= 1000, "Medium", "High"))</f>
        <v>High</v>
      </c>
    </row>
    <row r="239" spans="1:17" x14ac:dyDescent="0.3">
      <c r="A239">
        <v>237</v>
      </c>
      <c r="B239" t="s">
        <v>1236</v>
      </c>
      <c r="C239">
        <v>4.5999999999999996</v>
      </c>
      <c r="D239" t="s">
        <v>1237</v>
      </c>
      <c r="E239">
        <v>1800</v>
      </c>
      <c r="F239" t="s">
        <v>1238</v>
      </c>
      <c r="G239" t="s">
        <v>1239</v>
      </c>
      <c r="H239" t="s">
        <v>23</v>
      </c>
      <c r="I239" t="s">
        <v>1240</v>
      </c>
      <c r="J239">
        <v>4.5999999999999996</v>
      </c>
      <c r="K239">
        <v>4.2</v>
      </c>
      <c r="L239" t="s">
        <v>1241</v>
      </c>
      <c r="M239">
        <f>masai_school2[[#This Row],[Price_For_Two]]/2</f>
        <v>900</v>
      </c>
      <c r="N239" t="str">
        <f>IF(masai_school2[[#This Row],[Rating]]&gt;=4.5, "Excellent", IF(masai_school2[[#This Row],[Rating]]&gt;=4, "Good", IF(masai_school2[[#This Row],[Rating]]&gt;=3, "Average", "Below Average")))</f>
        <v>Excellent</v>
      </c>
      <c r="O23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5291</v>
      </c>
      <c r="P239" s="1">
        <f>masai_school2[[#This Row],[Rating]]*masai_school2[[#This Row],[Review Count]]+1</f>
        <v>24339.599999999999</v>
      </c>
      <c r="Q239" s="1" t="str">
        <f>IF(masai_school2[[#This Row],[Price per Person]] &lt;= 500, "Low", IF(masai_school2[[#This Row],[Price per Person]] &lt;= 1000, "Medium", "High"))</f>
        <v>Medium</v>
      </c>
    </row>
    <row r="240" spans="1:17" x14ac:dyDescent="0.3">
      <c r="A240">
        <v>238</v>
      </c>
      <c r="B240" t="s">
        <v>1242</v>
      </c>
      <c r="C240">
        <v>4.0999999999999996</v>
      </c>
      <c r="D240" t="s">
        <v>1243</v>
      </c>
      <c r="E240">
        <v>3000</v>
      </c>
      <c r="F240" t="s">
        <v>40</v>
      </c>
      <c r="G240" t="s">
        <v>1244</v>
      </c>
      <c r="H240" t="s">
        <v>1245</v>
      </c>
      <c r="I240" t="s">
        <v>1246</v>
      </c>
      <c r="J240">
        <v>4.0999999999999996</v>
      </c>
      <c r="K240">
        <v>0</v>
      </c>
      <c r="L240" t="s">
        <v>18</v>
      </c>
      <c r="M240">
        <f>masai_school2[[#This Row],[Price_For_Two]]/2</f>
        <v>1500</v>
      </c>
      <c r="N240" t="str">
        <f>IF(masai_school2[[#This Row],[Rating]]&gt;=4.5, "Excellent", IF(masai_school2[[#This Row],[Rating]]&gt;=4, "Good", IF(masai_school2[[#This Row],[Rating]]&gt;=3, "Average", "Below Average")))</f>
        <v>Good</v>
      </c>
      <c r="O24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75</v>
      </c>
      <c r="P240" s="1">
        <f>masai_school2[[#This Row],[Rating]]*masai_school2[[#This Row],[Review Count]]+1</f>
        <v>308.5</v>
      </c>
      <c r="Q240" s="1" t="str">
        <f>IF(masai_school2[[#This Row],[Price per Person]] &lt;= 500, "Low", IF(masai_school2[[#This Row],[Price per Person]] &lt;= 1000, "Medium", "High"))</f>
        <v>High</v>
      </c>
    </row>
    <row r="241" spans="1:17" x14ac:dyDescent="0.3">
      <c r="A241">
        <v>239</v>
      </c>
      <c r="B241" t="s">
        <v>1247</v>
      </c>
      <c r="C241">
        <v>3.7</v>
      </c>
      <c r="D241" t="s">
        <v>1248</v>
      </c>
      <c r="E241">
        <v>1100</v>
      </c>
      <c r="F241" t="s">
        <v>1249</v>
      </c>
      <c r="G241" t="s">
        <v>1250</v>
      </c>
      <c r="H241" t="s">
        <v>797</v>
      </c>
      <c r="I241" t="s">
        <v>1251</v>
      </c>
      <c r="J241">
        <v>3.7</v>
      </c>
      <c r="K241">
        <v>4</v>
      </c>
      <c r="L241" t="s">
        <v>1252</v>
      </c>
      <c r="M241">
        <f>masai_school2[[#This Row],[Price_For_Two]]/2</f>
        <v>550</v>
      </c>
      <c r="N241" t="str">
        <f>IF(masai_school2[[#This Row],[Rating]]&gt;=4.5, "Excellent", IF(masai_school2[[#This Row],[Rating]]&gt;=4, "Good", IF(masai_school2[[#This Row],[Rating]]&gt;=3, "Average", "Below Average")))</f>
        <v>Average</v>
      </c>
      <c r="O24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3161</v>
      </c>
      <c r="P241" s="1">
        <f>masai_school2[[#This Row],[Rating]]*masai_school2[[#This Row],[Review Count]]+1</f>
        <v>11696.7</v>
      </c>
      <c r="Q241" s="1" t="str">
        <f>IF(masai_school2[[#This Row],[Price per Person]] &lt;= 500, "Low", IF(masai_school2[[#This Row],[Price per Person]] &lt;= 1000, "Medium", "High"))</f>
        <v>Medium</v>
      </c>
    </row>
    <row r="242" spans="1:17" x14ac:dyDescent="0.3">
      <c r="A242">
        <v>240</v>
      </c>
      <c r="B242" t="s">
        <v>1253</v>
      </c>
      <c r="C242">
        <v>4.2</v>
      </c>
      <c r="D242" t="s">
        <v>216</v>
      </c>
      <c r="E242">
        <v>3500</v>
      </c>
      <c r="F242" t="s">
        <v>542</v>
      </c>
      <c r="G242" t="s">
        <v>1254</v>
      </c>
      <c r="H242" t="s">
        <v>1255</v>
      </c>
      <c r="I242" t="s">
        <v>1256</v>
      </c>
      <c r="J242">
        <v>4.2</v>
      </c>
      <c r="K242">
        <v>0</v>
      </c>
      <c r="L242" t="s">
        <v>18</v>
      </c>
      <c r="M242">
        <f>masai_school2[[#This Row],[Price_For_Two]]/2</f>
        <v>1750</v>
      </c>
      <c r="N242" t="str">
        <f>IF(masai_school2[[#This Row],[Rating]]&gt;=4.5, "Excellent", IF(masai_school2[[#This Row],[Rating]]&gt;=4, "Good", IF(masai_school2[[#This Row],[Rating]]&gt;=3, "Average", "Below Average")))</f>
        <v>Good</v>
      </c>
      <c r="O24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1145</v>
      </c>
      <c r="P242" s="1">
        <f>masai_school2[[#This Row],[Rating]]*masai_school2[[#This Row],[Review Count]]+1</f>
        <v>4810</v>
      </c>
      <c r="Q242" s="1" t="str">
        <f>IF(masai_school2[[#This Row],[Price per Person]] &lt;= 500, "Low", IF(masai_school2[[#This Row],[Price per Person]] &lt;= 1000, "Medium", "High"))</f>
        <v>High</v>
      </c>
    </row>
    <row r="243" spans="1:17" x14ac:dyDescent="0.3">
      <c r="A243">
        <v>241</v>
      </c>
      <c r="B243" t="s">
        <v>1257</v>
      </c>
      <c r="C243">
        <v>4.3</v>
      </c>
      <c r="D243" t="s">
        <v>1258</v>
      </c>
      <c r="E243">
        <v>500</v>
      </c>
      <c r="F243" t="s">
        <v>53</v>
      </c>
      <c r="G243" t="s">
        <v>1259</v>
      </c>
      <c r="H243" t="s">
        <v>727</v>
      </c>
      <c r="I243" t="s">
        <v>566</v>
      </c>
      <c r="J243">
        <v>4.3</v>
      </c>
      <c r="K243">
        <v>4.5</v>
      </c>
      <c r="L243" t="s">
        <v>1260</v>
      </c>
      <c r="M243">
        <f>masai_school2[[#This Row],[Price_For_Two]]/2</f>
        <v>250</v>
      </c>
      <c r="N243" t="str">
        <f>IF(masai_school2[[#This Row],[Rating]]&gt;=4.5, "Excellent", IF(masai_school2[[#This Row],[Rating]]&gt;=4, "Good", IF(masai_school2[[#This Row],[Rating]]&gt;=3, "Average", "Below Average")))</f>
        <v>Good</v>
      </c>
      <c r="O24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695</v>
      </c>
      <c r="P243" s="1">
        <f>masai_school2[[#This Row],[Rating]]*masai_school2[[#This Row],[Review Count]]+1</f>
        <v>2989.5</v>
      </c>
      <c r="Q243" s="1" t="str">
        <f>IF(masai_school2[[#This Row],[Price per Person]] &lt;= 500, "Low", IF(masai_school2[[#This Row],[Price per Person]] &lt;= 1000, "Medium", "High"))</f>
        <v>Low</v>
      </c>
    </row>
    <row r="244" spans="1:17" x14ac:dyDescent="0.3">
      <c r="A244">
        <v>242</v>
      </c>
      <c r="B244" t="s">
        <v>1261</v>
      </c>
      <c r="C244">
        <v>4.4000000000000004</v>
      </c>
      <c r="D244" t="s">
        <v>1262</v>
      </c>
      <c r="E244">
        <v>3000</v>
      </c>
      <c r="F244" t="s">
        <v>694</v>
      </c>
      <c r="G244" t="s">
        <v>1263</v>
      </c>
      <c r="H244" t="s">
        <v>23</v>
      </c>
      <c r="I244" t="s">
        <v>1264</v>
      </c>
      <c r="J244">
        <v>4.4000000000000004</v>
      </c>
      <c r="K244">
        <v>4.3</v>
      </c>
      <c r="L244" t="s">
        <v>1265</v>
      </c>
      <c r="M244">
        <f>masai_school2[[#This Row],[Price_For_Two]]/2</f>
        <v>1500</v>
      </c>
      <c r="N244" t="str">
        <f>IF(masai_school2[[#This Row],[Rating]]&gt;=4.5, "Excellent", IF(masai_school2[[#This Row],[Rating]]&gt;=4, "Good", IF(masai_school2[[#This Row],[Rating]]&gt;=3, "Average", "Below Average")))</f>
        <v>Good</v>
      </c>
      <c r="O24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4078</v>
      </c>
      <c r="P244" s="1">
        <f>masai_school2[[#This Row],[Rating]]*masai_school2[[#This Row],[Review Count]]+1</f>
        <v>17944.2</v>
      </c>
      <c r="Q244" s="1" t="str">
        <f>IF(masai_school2[[#This Row],[Price per Person]] &lt;= 500, "Low", IF(masai_school2[[#This Row],[Price per Person]] &lt;= 1000, "Medium", "High"))</f>
        <v>High</v>
      </c>
    </row>
    <row r="245" spans="1:17" x14ac:dyDescent="0.3">
      <c r="A245">
        <v>243</v>
      </c>
      <c r="B245" t="s">
        <v>1266</v>
      </c>
      <c r="C245">
        <v>4.3</v>
      </c>
      <c r="D245" t="s">
        <v>1267</v>
      </c>
      <c r="E245">
        <v>1100</v>
      </c>
      <c r="F245" t="s">
        <v>1201</v>
      </c>
      <c r="G245" t="s">
        <v>1268</v>
      </c>
      <c r="H245" t="s">
        <v>617</v>
      </c>
      <c r="I245" t="s">
        <v>1269</v>
      </c>
      <c r="J245">
        <v>4.3</v>
      </c>
      <c r="K245">
        <v>4.0999999999999996</v>
      </c>
      <c r="L245" t="s">
        <v>1270</v>
      </c>
      <c r="M245">
        <f>masai_school2[[#This Row],[Price_For_Two]]/2</f>
        <v>550</v>
      </c>
      <c r="N245" t="str">
        <f>IF(masai_school2[[#This Row],[Rating]]&gt;=4.5, "Excellent", IF(masai_school2[[#This Row],[Rating]]&gt;=4, "Good", IF(masai_school2[[#This Row],[Rating]]&gt;=3, "Average", "Below Average")))</f>
        <v>Good</v>
      </c>
      <c r="O24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1631</v>
      </c>
      <c r="P245" s="1">
        <f>masai_school2[[#This Row],[Rating]]*masai_school2[[#This Row],[Review Count]]+1</f>
        <v>7014.2999999999993</v>
      </c>
      <c r="Q245" s="1" t="str">
        <f>IF(masai_school2[[#This Row],[Price per Person]] &lt;= 500, "Low", IF(masai_school2[[#This Row],[Price per Person]] &lt;= 1000, "Medium", "High"))</f>
        <v>Medium</v>
      </c>
    </row>
    <row r="246" spans="1:17" x14ac:dyDescent="0.3">
      <c r="A246">
        <v>244</v>
      </c>
      <c r="B246" t="s">
        <v>1271</v>
      </c>
      <c r="C246">
        <v>0</v>
      </c>
      <c r="D246" t="s">
        <v>1272</v>
      </c>
      <c r="E246">
        <v>2000</v>
      </c>
      <c r="F246" t="s">
        <v>1273</v>
      </c>
      <c r="G246" t="s">
        <v>1274</v>
      </c>
      <c r="H246" t="s">
        <v>861</v>
      </c>
      <c r="I246" t="s">
        <v>1275</v>
      </c>
      <c r="J246">
        <v>4.2</v>
      </c>
      <c r="K246">
        <v>0</v>
      </c>
      <c r="L246" t="s">
        <v>220</v>
      </c>
      <c r="M246">
        <f>masai_school2[[#This Row],[Price_For_Two]]/2</f>
        <v>1000</v>
      </c>
      <c r="N246" t="str">
        <f>IF(masai_school2[[#This Row],[Rating]]&gt;=4.5, "Excellent", IF(masai_school2[[#This Row],[Rating]]&gt;=4, "Good", IF(masai_school2[[#This Row],[Rating]]&gt;=3, "Average", "Below Average")))</f>
        <v>Below Average</v>
      </c>
      <c r="O24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120</v>
      </c>
      <c r="P246" s="1">
        <f>masai_school2[[#This Row],[Rating]]*masai_school2[[#This Row],[Review Count]]+1</f>
        <v>1</v>
      </c>
      <c r="Q246" s="1" t="str">
        <f>IF(masai_school2[[#This Row],[Price per Person]] &lt;= 500, "Low", IF(masai_school2[[#This Row],[Price per Person]] &lt;= 1000, "Medium", "High"))</f>
        <v>Medium</v>
      </c>
    </row>
    <row r="247" spans="1:17" x14ac:dyDescent="0.3">
      <c r="A247">
        <v>245</v>
      </c>
      <c r="B247" t="s">
        <v>1276</v>
      </c>
      <c r="C247">
        <v>0</v>
      </c>
      <c r="D247" t="s">
        <v>1277</v>
      </c>
      <c r="E247">
        <v>1800</v>
      </c>
      <c r="F247" t="s">
        <v>367</v>
      </c>
      <c r="G247" t="s">
        <v>1278</v>
      </c>
      <c r="H247" t="s">
        <v>1279</v>
      </c>
      <c r="I247" t="s">
        <v>910</v>
      </c>
      <c r="J247">
        <v>0</v>
      </c>
      <c r="K247">
        <v>0</v>
      </c>
      <c r="L247" t="s">
        <v>18</v>
      </c>
      <c r="M247">
        <f>masai_school2[[#This Row],[Price_For_Two]]/2</f>
        <v>900</v>
      </c>
      <c r="N247" t="str">
        <f>IF(masai_school2[[#This Row],[Rating]]&gt;=4.5, "Excellent", IF(masai_school2[[#This Row],[Rating]]&gt;=4, "Good", IF(masai_school2[[#This Row],[Rating]]&gt;=3, "Average", "Below Average")))</f>
        <v>Below Average</v>
      </c>
      <c r="O24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133</v>
      </c>
      <c r="P247" s="1">
        <f>masai_school2[[#This Row],[Rating]]*masai_school2[[#This Row],[Review Count]]+1</f>
        <v>1</v>
      </c>
      <c r="Q247" s="1" t="str">
        <f>IF(masai_school2[[#This Row],[Price per Person]] &lt;= 500, "Low", IF(masai_school2[[#This Row],[Price per Person]] &lt;= 1000, "Medium", "High"))</f>
        <v>Medium</v>
      </c>
    </row>
    <row r="248" spans="1:17" x14ac:dyDescent="0.3">
      <c r="A248">
        <v>246</v>
      </c>
      <c r="B248" t="s">
        <v>1280</v>
      </c>
      <c r="C248">
        <v>4.5</v>
      </c>
      <c r="D248" t="s">
        <v>1281</v>
      </c>
      <c r="E248">
        <v>3500</v>
      </c>
      <c r="F248" t="s">
        <v>1282</v>
      </c>
      <c r="G248" t="s">
        <v>1283</v>
      </c>
      <c r="H248" t="s">
        <v>1284</v>
      </c>
      <c r="I248" t="s">
        <v>1285</v>
      </c>
      <c r="J248">
        <v>4.5</v>
      </c>
      <c r="K248">
        <v>4</v>
      </c>
      <c r="L248" t="s">
        <v>1286</v>
      </c>
      <c r="M248">
        <f>masai_school2[[#This Row],[Price_For_Two]]/2</f>
        <v>1750</v>
      </c>
      <c r="N248" t="str">
        <f>IF(masai_school2[[#This Row],[Rating]]&gt;=4.5, "Excellent", IF(masai_school2[[#This Row],[Rating]]&gt;=4, "Good", IF(masai_school2[[#This Row],[Rating]]&gt;=3, "Average", "Below Average")))</f>
        <v>Excellent</v>
      </c>
      <c r="O24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1192</v>
      </c>
      <c r="P248" s="1">
        <f>masai_school2[[#This Row],[Rating]]*masai_school2[[#This Row],[Review Count]]+1</f>
        <v>5365</v>
      </c>
      <c r="Q248" s="1" t="str">
        <f>IF(masai_school2[[#This Row],[Price per Person]] &lt;= 500, "Low", IF(masai_school2[[#This Row],[Price per Person]] &lt;= 1000, "Medium", "High"))</f>
        <v>High</v>
      </c>
    </row>
    <row r="249" spans="1:17" x14ac:dyDescent="0.3">
      <c r="A249">
        <v>247</v>
      </c>
      <c r="B249" t="s">
        <v>1287</v>
      </c>
      <c r="C249">
        <v>4.2</v>
      </c>
      <c r="D249" t="s">
        <v>1288</v>
      </c>
      <c r="E249">
        <v>900</v>
      </c>
      <c r="F249" t="s">
        <v>212</v>
      </c>
      <c r="G249" t="s">
        <v>1289</v>
      </c>
      <c r="H249" t="s">
        <v>197</v>
      </c>
      <c r="I249" t="s">
        <v>1290</v>
      </c>
      <c r="J249">
        <v>4.2</v>
      </c>
      <c r="K249">
        <v>4.2</v>
      </c>
      <c r="L249" t="s">
        <v>1291</v>
      </c>
      <c r="M249">
        <f>masai_school2[[#This Row],[Price_For_Two]]/2</f>
        <v>450</v>
      </c>
      <c r="N249" t="str">
        <f>IF(masai_school2[[#This Row],[Rating]]&gt;=4.5, "Excellent", IF(masai_school2[[#This Row],[Rating]]&gt;=4, "Good", IF(masai_school2[[#This Row],[Rating]]&gt;=3, "Average", "Below Average")))</f>
        <v>Good</v>
      </c>
      <c r="O24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1496</v>
      </c>
      <c r="P249" s="1">
        <f>masai_school2[[#This Row],[Rating]]*masai_school2[[#This Row],[Review Count]]+1</f>
        <v>6284.2</v>
      </c>
      <c r="Q249" s="1" t="str">
        <f>IF(masai_school2[[#This Row],[Price per Person]] &lt;= 500, "Low", IF(masai_school2[[#This Row],[Price per Person]] &lt;= 1000, "Medium", "High"))</f>
        <v>Low</v>
      </c>
    </row>
    <row r="250" spans="1:17" x14ac:dyDescent="0.3">
      <c r="A250">
        <v>248</v>
      </c>
      <c r="B250" t="s">
        <v>1292</v>
      </c>
      <c r="C250">
        <v>3.7</v>
      </c>
      <c r="D250" t="s">
        <v>1293</v>
      </c>
      <c r="E250">
        <v>600</v>
      </c>
      <c r="F250" t="s">
        <v>1294</v>
      </c>
      <c r="G250" t="s">
        <v>1295</v>
      </c>
      <c r="H250" t="s">
        <v>255</v>
      </c>
      <c r="I250" t="s">
        <v>1296</v>
      </c>
      <c r="J250">
        <v>3.7</v>
      </c>
      <c r="K250">
        <v>4.0999999999999996</v>
      </c>
      <c r="L250" t="s">
        <v>1297</v>
      </c>
      <c r="M250">
        <f>masai_school2[[#This Row],[Price_For_Two]]/2</f>
        <v>300</v>
      </c>
      <c r="N250" t="str">
        <f>IF(masai_school2[[#This Row],[Rating]]&gt;=4.5, "Excellent", IF(masai_school2[[#This Row],[Rating]]&gt;=4, "Good", IF(masai_school2[[#This Row],[Rating]]&gt;=3, "Average", "Below Average")))</f>
        <v>Average</v>
      </c>
      <c r="O25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420</v>
      </c>
      <c r="P250" s="1">
        <f>masai_school2[[#This Row],[Rating]]*masai_school2[[#This Row],[Review Count]]+1</f>
        <v>1555</v>
      </c>
      <c r="Q250" s="1" t="str">
        <f>IF(masai_school2[[#This Row],[Price per Person]] &lt;= 500, "Low", IF(masai_school2[[#This Row],[Price per Person]] &lt;= 1000, "Medium", "High"))</f>
        <v>Low</v>
      </c>
    </row>
    <row r="251" spans="1:17" x14ac:dyDescent="0.3">
      <c r="A251">
        <v>249</v>
      </c>
      <c r="B251" t="s">
        <v>1298</v>
      </c>
      <c r="C251">
        <v>4.4000000000000004</v>
      </c>
      <c r="D251" t="s">
        <v>1299</v>
      </c>
      <c r="E251">
        <v>1100</v>
      </c>
      <c r="F251" t="s">
        <v>1300</v>
      </c>
      <c r="G251" t="s">
        <v>1301</v>
      </c>
      <c r="H251" t="s">
        <v>37</v>
      </c>
      <c r="I251" t="s">
        <v>1302</v>
      </c>
      <c r="J251">
        <v>4.4000000000000004</v>
      </c>
      <c r="K251">
        <v>0</v>
      </c>
      <c r="L251" t="s">
        <v>18</v>
      </c>
      <c r="M251">
        <f>masai_school2[[#This Row],[Price_For_Two]]/2</f>
        <v>550</v>
      </c>
      <c r="N251" t="str">
        <f>IF(masai_school2[[#This Row],[Rating]]&gt;=4.5, "Excellent", IF(masai_school2[[#This Row],[Rating]]&gt;=4, "Good", IF(masai_school2[[#This Row],[Rating]]&gt;=3, "Average", "Below Average")))</f>
        <v>Good</v>
      </c>
      <c r="O25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841</v>
      </c>
      <c r="P251" s="1">
        <f>masai_school2[[#This Row],[Rating]]*masai_school2[[#This Row],[Review Count]]+1</f>
        <v>3701.4</v>
      </c>
      <c r="Q251" s="1" t="str">
        <f>IF(masai_school2[[#This Row],[Price per Person]] &lt;= 500, "Low", IF(masai_school2[[#This Row],[Price per Person]] &lt;= 1000, "Medium", "High"))</f>
        <v>Medium</v>
      </c>
    </row>
    <row r="252" spans="1:17" x14ac:dyDescent="0.3">
      <c r="A252">
        <v>250</v>
      </c>
      <c r="B252" t="s">
        <v>1303</v>
      </c>
      <c r="C252">
        <v>4.3</v>
      </c>
      <c r="D252" t="s">
        <v>1304</v>
      </c>
      <c r="E252">
        <v>1800</v>
      </c>
      <c r="F252" t="s">
        <v>207</v>
      </c>
      <c r="G252" t="s">
        <v>1305</v>
      </c>
      <c r="H252" t="s">
        <v>1213</v>
      </c>
      <c r="I252" t="s">
        <v>1306</v>
      </c>
      <c r="J252">
        <v>4.3</v>
      </c>
      <c r="K252">
        <v>4.0999999999999996</v>
      </c>
      <c r="L252" t="s">
        <v>1307</v>
      </c>
      <c r="M252">
        <f>masai_school2[[#This Row],[Price_For_Two]]/2</f>
        <v>900</v>
      </c>
      <c r="N252" t="str">
        <f>IF(masai_school2[[#This Row],[Rating]]&gt;=4.5, "Excellent", IF(masai_school2[[#This Row],[Rating]]&gt;=4, "Good", IF(masai_school2[[#This Row],[Rating]]&gt;=3, "Average", "Below Average")))</f>
        <v>Good</v>
      </c>
      <c r="O25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3413</v>
      </c>
      <c r="P252" s="1">
        <f>masai_school2[[#This Row],[Rating]]*masai_school2[[#This Row],[Review Count]]+1</f>
        <v>14676.9</v>
      </c>
      <c r="Q252" s="1" t="str">
        <f>IF(masai_school2[[#This Row],[Price per Person]] &lt;= 500, "Low", IF(masai_school2[[#This Row],[Price per Person]] &lt;= 1000, "Medium", "High"))</f>
        <v>Medium</v>
      </c>
    </row>
    <row r="253" spans="1:17" x14ac:dyDescent="0.3">
      <c r="A253">
        <v>251</v>
      </c>
      <c r="B253" t="s">
        <v>1308</v>
      </c>
      <c r="C253">
        <v>4.4000000000000004</v>
      </c>
      <c r="D253" t="s">
        <v>1309</v>
      </c>
      <c r="E253">
        <v>3500</v>
      </c>
      <c r="F253" t="s">
        <v>259</v>
      </c>
      <c r="G253" t="s">
        <v>1310</v>
      </c>
      <c r="H253" t="s">
        <v>23</v>
      </c>
      <c r="I253" t="s">
        <v>1311</v>
      </c>
      <c r="J253">
        <v>4.4000000000000004</v>
      </c>
      <c r="K253">
        <v>4</v>
      </c>
      <c r="L253" t="s">
        <v>528</v>
      </c>
      <c r="M253">
        <f>masai_school2[[#This Row],[Price_For_Two]]/2</f>
        <v>1750</v>
      </c>
      <c r="N253" t="str">
        <f>IF(masai_school2[[#This Row],[Rating]]&gt;=4.5, "Excellent", IF(masai_school2[[#This Row],[Rating]]&gt;=4, "Good", IF(masai_school2[[#This Row],[Rating]]&gt;=3, "Average", "Below Average")))</f>
        <v>Good</v>
      </c>
      <c r="O25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2554</v>
      </c>
      <c r="P253" s="1">
        <f>masai_school2[[#This Row],[Rating]]*masai_school2[[#This Row],[Review Count]]+1</f>
        <v>11238.6</v>
      </c>
      <c r="Q253" s="1" t="str">
        <f>IF(masai_school2[[#This Row],[Price per Person]] &lt;= 500, "Low", IF(masai_school2[[#This Row],[Price per Person]] &lt;= 1000, "Medium", "High"))</f>
        <v>High</v>
      </c>
    </row>
    <row r="254" spans="1:17" x14ac:dyDescent="0.3">
      <c r="A254">
        <v>252</v>
      </c>
      <c r="B254" t="s">
        <v>1312</v>
      </c>
      <c r="C254">
        <v>4.2</v>
      </c>
      <c r="D254" t="s">
        <v>1313</v>
      </c>
      <c r="E254">
        <v>1000</v>
      </c>
      <c r="F254" t="s">
        <v>53</v>
      </c>
      <c r="G254" t="s">
        <v>1314</v>
      </c>
      <c r="H254" t="s">
        <v>1315</v>
      </c>
      <c r="I254" t="s">
        <v>1316</v>
      </c>
      <c r="J254">
        <v>4.2</v>
      </c>
      <c r="K254">
        <v>0</v>
      </c>
      <c r="L254" t="s">
        <v>18</v>
      </c>
      <c r="M254">
        <f>masai_school2[[#This Row],[Price_For_Two]]/2</f>
        <v>500</v>
      </c>
      <c r="N254" t="str">
        <f>IF(masai_school2[[#This Row],[Rating]]&gt;=4.5, "Excellent", IF(masai_school2[[#This Row],[Rating]]&gt;=4, "Good", IF(masai_school2[[#This Row],[Rating]]&gt;=3, "Average", "Below Average")))</f>
        <v>Good</v>
      </c>
      <c r="O25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32</v>
      </c>
      <c r="P254" s="1">
        <f>masai_school2[[#This Row],[Rating]]*masai_school2[[#This Row],[Review Count]]+1</f>
        <v>135.4</v>
      </c>
      <c r="Q254" s="1" t="str">
        <f>IF(masai_school2[[#This Row],[Price per Person]] &lt;= 500, "Low", IF(masai_school2[[#This Row],[Price per Person]] &lt;= 1000, "Medium", "High"))</f>
        <v>Low</v>
      </c>
    </row>
    <row r="255" spans="1:17" x14ac:dyDescent="0.3">
      <c r="A255">
        <v>253</v>
      </c>
      <c r="B255" t="s">
        <v>1317</v>
      </c>
      <c r="C255">
        <v>4.5</v>
      </c>
      <c r="D255" t="s">
        <v>1318</v>
      </c>
      <c r="E255">
        <v>1000</v>
      </c>
      <c r="F255" t="s">
        <v>1319</v>
      </c>
      <c r="G255" t="s">
        <v>1320</v>
      </c>
      <c r="H255" t="s">
        <v>292</v>
      </c>
      <c r="I255" t="s">
        <v>639</v>
      </c>
      <c r="J255">
        <v>4.5</v>
      </c>
      <c r="K255">
        <v>4.0999999999999996</v>
      </c>
      <c r="L255" t="s">
        <v>1321</v>
      </c>
      <c r="M255">
        <f>masai_school2[[#This Row],[Price_For_Two]]/2</f>
        <v>500</v>
      </c>
      <c r="N255" t="str">
        <f>IF(masai_school2[[#This Row],[Rating]]&gt;=4.5, "Excellent", IF(masai_school2[[#This Row],[Rating]]&gt;=4, "Good", IF(masai_school2[[#This Row],[Rating]]&gt;=3, "Average", "Below Average")))</f>
        <v>Excellent</v>
      </c>
      <c r="O25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746</v>
      </c>
      <c r="P255" s="1">
        <f>masai_school2[[#This Row],[Rating]]*masai_school2[[#This Row],[Review Count]]+1</f>
        <v>3358</v>
      </c>
      <c r="Q255" s="1" t="str">
        <f>IF(masai_school2[[#This Row],[Price per Person]] &lt;= 500, "Low", IF(masai_school2[[#This Row],[Price per Person]] &lt;= 1000, "Medium", "High"))</f>
        <v>Low</v>
      </c>
    </row>
    <row r="256" spans="1:17" x14ac:dyDescent="0.3">
      <c r="A256">
        <v>254</v>
      </c>
      <c r="B256" t="s">
        <v>1322</v>
      </c>
      <c r="C256">
        <v>4</v>
      </c>
      <c r="D256" t="s">
        <v>1323</v>
      </c>
      <c r="E256">
        <v>1800</v>
      </c>
      <c r="F256" t="s">
        <v>1324</v>
      </c>
      <c r="G256" t="s">
        <v>1325</v>
      </c>
      <c r="H256" t="s">
        <v>1208</v>
      </c>
      <c r="I256" t="s">
        <v>1326</v>
      </c>
      <c r="J256">
        <v>4</v>
      </c>
      <c r="K256">
        <v>4</v>
      </c>
      <c r="L256" t="s">
        <v>808</v>
      </c>
      <c r="M256">
        <f>masai_school2[[#This Row],[Price_For_Two]]/2</f>
        <v>900</v>
      </c>
      <c r="N256" t="str">
        <f>IF(masai_school2[[#This Row],[Rating]]&gt;=4.5, "Excellent", IF(masai_school2[[#This Row],[Rating]]&gt;=4, "Good", IF(masai_school2[[#This Row],[Rating]]&gt;=3, "Average", "Below Average")))</f>
        <v>Good</v>
      </c>
      <c r="O25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1191</v>
      </c>
      <c r="P256" s="1">
        <f>masai_school2[[#This Row],[Rating]]*masai_school2[[#This Row],[Review Count]]+1</f>
        <v>4765</v>
      </c>
      <c r="Q256" s="1" t="str">
        <f>IF(masai_school2[[#This Row],[Price per Person]] &lt;= 500, "Low", IF(masai_school2[[#This Row],[Price per Person]] &lt;= 1000, "Medium", "High"))</f>
        <v>Medium</v>
      </c>
    </row>
    <row r="257" spans="1:17" x14ac:dyDescent="0.3">
      <c r="A257">
        <v>255</v>
      </c>
      <c r="B257" t="s">
        <v>1327</v>
      </c>
      <c r="C257">
        <v>3.9</v>
      </c>
      <c r="D257" t="s">
        <v>1328</v>
      </c>
      <c r="E257">
        <v>2500</v>
      </c>
      <c r="F257" t="s">
        <v>1329</v>
      </c>
      <c r="G257" t="s">
        <v>1330</v>
      </c>
      <c r="H257" t="s">
        <v>255</v>
      </c>
      <c r="I257" t="s">
        <v>1331</v>
      </c>
      <c r="J257">
        <v>3.9</v>
      </c>
      <c r="K257">
        <v>0</v>
      </c>
      <c r="L257" t="s">
        <v>18</v>
      </c>
      <c r="M257">
        <f>masai_school2[[#This Row],[Price_For_Two]]/2</f>
        <v>1250</v>
      </c>
      <c r="N257" t="str">
        <f>IF(masai_school2[[#This Row],[Rating]]&gt;=4.5, "Excellent", IF(masai_school2[[#This Row],[Rating]]&gt;=4, "Good", IF(masai_school2[[#This Row],[Rating]]&gt;=3, "Average", "Below Average")))</f>
        <v>Average</v>
      </c>
      <c r="O25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</v>
      </c>
      <c r="P257" s="1">
        <f>masai_school2[[#This Row],[Rating]]*masai_school2[[#This Row],[Review Count]]+1</f>
        <v>28.3</v>
      </c>
      <c r="Q257" s="1" t="str">
        <f>IF(masai_school2[[#This Row],[Price per Person]] &lt;= 500, "Low", IF(masai_school2[[#This Row],[Price per Person]] &lt;= 1000, "Medium", "High"))</f>
        <v>High</v>
      </c>
    </row>
    <row r="258" spans="1:17" x14ac:dyDescent="0.3">
      <c r="A258">
        <v>256</v>
      </c>
      <c r="B258" t="s">
        <v>1332</v>
      </c>
      <c r="C258">
        <v>4.4000000000000004</v>
      </c>
      <c r="D258" t="s">
        <v>1333</v>
      </c>
      <c r="E258">
        <v>2100</v>
      </c>
      <c r="F258" t="s">
        <v>694</v>
      </c>
      <c r="G258" t="s">
        <v>1334</v>
      </c>
      <c r="H258" t="s">
        <v>30</v>
      </c>
      <c r="I258" t="s">
        <v>1335</v>
      </c>
      <c r="J258">
        <v>4.4000000000000004</v>
      </c>
      <c r="K258">
        <v>0</v>
      </c>
      <c r="L258" t="s">
        <v>941</v>
      </c>
      <c r="M258">
        <f>masai_school2[[#This Row],[Price_For_Two]]/2</f>
        <v>1050</v>
      </c>
      <c r="N258" t="str">
        <f>IF(masai_school2[[#This Row],[Rating]]&gt;=4.5, "Excellent", IF(masai_school2[[#This Row],[Rating]]&gt;=4, "Good", IF(masai_school2[[#This Row],[Rating]]&gt;=3, "Average", "Below Average")))</f>
        <v>Good</v>
      </c>
      <c r="O25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695</v>
      </c>
      <c r="P258" s="1">
        <f>masai_school2[[#This Row],[Rating]]*masai_school2[[#This Row],[Review Count]]+1</f>
        <v>3059.0000000000005</v>
      </c>
      <c r="Q258" s="1" t="str">
        <f>IF(masai_school2[[#This Row],[Price per Person]] &lt;= 500, "Low", IF(masai_school2[[#This Row],[Price per Person]] &lt;= 1000, "Medium", "High"))</f>
        <v>High</v>
      </c>
    </row>
    <row r="259" spans="1:17" x14ac:dyDescent="0.3">
      <c r="A259">
        <v>257</v>
      </c>
      <c r="B259" t="s">
        <v>1336</v>
      </c>
      <c r="C259">
        <v>4.3</v>
      </c>
      <c r="D259" t="s">
        <v>1337</v>
      </c>
      <c r="E259">
        <v>3500</v>
      </c>
      <c r="F259" t="s">
        <v>14</v>
      </c>
      <c r="G259" t="s">
        <v>1338</v>
      </c>
      <c r="H259" t="s">
        <v>37</v>
      </c>
      <c r="I259" t="s">
        <v>1339</v>
      </c>
      <c r="J259">
        <v>4.3</v>
      </c>
      <c r="K259">
        <v>4.2</v>
      </c>
      <c r="L259" t="s">
        <v>1340</v>
      </c>
      <c r="M259">
        <f>masai_school2[[#This Row],[Price_For_Two]]/2</f>
        <v>1750</v>
      </c>
      <c r="N259" t="str">
        <f>IF(masai_school2[[#This Row],[Rating]]&gt;=4.5, "Excellent", IF(masai_school2[[#This Row],[Rating]]&gt;=4, "Good", IF(masai_school2[[#This Row],[Rating]]&gt;=3, "Average", "Below Average")))</f>
        <v>Good</v>
      </c>
      <c r="O25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4094</v>
      </c>
      <c r="P259" s="1">
        <f>masai_school2[[#This Row],[Rating]]*masai_school2[[#This Row],[Review Count]]+1</f>
        <v>17605.2</v>
      </c>
      <c r="Q259" s="1" t="str">
        <f>IF(masai_school2[[#This Row],[Price per Person]] &lt;= 500, "Low", IF(masai_school2[[#This Row],[Price per Person]] &lt;= 1000, "Medium", "High"))</f>
        <v>High</v>
      </c>
    </row>
    <row r="260" spans="1:17" x14ac:dyDescent="0.3">
      <c r="A260">
        <v>258</v>
      </c>
      <c r="B260" t="s">
        <v>1341</v>
      </c>
      <c r="C260">
        <v>4.4000000000000004</v>
      </c>
      <c r="D260" t="s">
        <v>1342</v>
      </c>
      <c r="E260">
        <v>2000</v>
      </c>
      <c r="F260" t="s">
        <v>549</v>
      </c>
      <c r="G260" t="s">
        <v>1343</v>
      </c>
      <c r="H260" t="s">
        <v>292</v>
      </c>
      <c r="I260" t="s">
        <v>1344</v>
      </c>
      <c r="J260">
        <v>4.4000000000000004</v>
      </c>
      <c r="K260">
        <v>4.0999999999999996</v>
      </c>
      <c r="L260" t="s">
        <v>1345</v>
      </c>
      <c r="M260">
        <f>masai_school2[[#This Row],[Price_For_Two]]/2</f>
        <v>1000</v>
      </c>
      <c r="N260" t="str">
        <f>IF(masai_school2[[#This Row],[Rating]]&gt;=4.5, "Excellent", IF(masai_school2[[#This Row],[Rating]]&gt;=4, "Good", IF(masai_school2[[#This Row],[Rating]]&gt;=3, "Average", "Below Average")))</f>
        <v>Good</v>
      </c>
      <c r="O26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1922</v>
      </c>
      <c r="P260" s="1">
        <f>masai_school2[[#This Row],[Rating]]*masai_school2[[#This Row],[Review Count]]+1</f>
        <v>8457.8000000000011</v>
      </c>
      <c r="Q260" s="1" t="str">
        <f>IF(masai_school2[[#This Row],[Price per Person]] &lt;= 500, "Low", IF(masai_school2[[#This Row],[Price per Person]] &lt;= 1000, "Medium", "High"))</f>
        <v>Medium</v>
      </c>
    </row>
    <row r="261" spans="1:17" x14ac:dyDescent="0.3">
      <c r="A261">
        <v>259</v>
      </c>
      <c r="B261" t="s">
        <v>1346</v>
      </c>
      <c r="C261">
        <v>4.2</v>
      </c>
      <c r="D261" t="s">
        <v>1347</v>
      </c>
      <c r="E261">
        <v>3000</v>
      </c>
      <c r="F261" t="s">
        <v>583</v>
      </c>
      <c r="G261" t="s">
        <v>1348</v>
      </c>
      <c r="H261" t="s">
        <v>1315</v>
      </c>
      <c r="I261" t="s">
        <v>1349</v>
      </c>
      <c r="J261">
        <v>4.2</v>
      </c>
      <c r="K261">
        <v>0</v>
      </c>
      <c r="L261" t="s">
        <v>18</v>
      </c>
      <c r="M261">
        <f>masai_school2[[#This Row],[Price_For_Two]]/2</f>
        <v>1500</v>
      </c>
      <c r="N261" t="str">
        <f>IF(masai_school2[[#This Row],[Rating]]&gt;=4.5, "Excellent", IF(masai_school2[[#This Row],[Rating]]&gt;=4, "Good", IF(masai_school2[[#This Row],[Rating]]&gt;=3, "Average", "Below Average")))</f>
        <v>Good</v>
      </c>
      <c r="O26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955</v>
      </c>
      <c r="P261" s="1">
        <f>masai_school2[[#This Row],[Rating]]*masai_school2[[#This Row],[Review Count]]+1</f>
        <v>4012</v>
      </c>
      <c r="Q261" s="1" t="str">
        <f>IF(masai_school2[[#This Row],[Price per Person]] &lt;= 500, "Low", IF(masai_school2[[#This Row],[Price per Person]] &lt;= 1000, "Medium", "High"))</f>
        <v>High</v>
      </c>
    </row>
    <row r="262" spans="1:17" x14ac:dyDescent="0.3">
      <c r="A262">
        <v>260</v>
      </c>
      <c r="B262" t="s">
        <v>1350</v>
      </c>
      <c r="C262">
        <v>4.2</v>
      </c>
      <c r="D262" t="s">
        <v>1351</v>
      </c>
      <c r="E262">
        <v>1800</v>
      </c>
      <c r="F262" t="s">
        <v>212</v>
      </c>
      <c r="G262" t="s">
        <v>1352</v>
      </c>
      <c r="H262" t="s">
        <v>48</v>
      </c>
      <c r="I262" t="s">
        <v>1353</v>
      </c>
      <c r="J262">
        <v>4.2</v>
      </c>
      <c r="K262">
        <v>0</v>
      </c>
      <c r="L262" t="s">
        <v>68</v>
      </c>
      <c r="M262">
        <f>masai_school2[[#This Row],[Price_For_Two]]/2</f>
        <v>900</v>
      </c>
      <c r="N262" t="str">
        <f>IF(masai_school2[[#This Row],[Rating]]&gt;=4.5, "Excellent", IF(masai_school2[[#This Row],[Rating]]&gt;=4, "Good", IF(masai_school2[[#This Row],[Rating]]&gt;=3, "Average", "Below Average")))</f>
        <v>Good</v>
      </c>
      <c r="O26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800</v>
      </c>
      <c r="P262" s="1">
        <f>masai_school2[[#This Row],[Rating]]*masai_school2[[#This Row],[Review Count]]+1</f>
        <v>3361</v>
      </c>
      <c r="Q262" s="1" t="str">
        <f>IF(masai_school2[[#This Row],[Price per Person]] &lt;= 500, "Low", IF(masai_school2[[#This Row],[Price per Person]] &lt;= 1000, "Medium", "High"))</f>
        <v>Medium</v>
      </c>
    </row>
    <row r="263" spans="1:17" x14ac:dyDescent="0.3">
      <c r="A263">
        <v>261</v>
      </c>
      <c r="B263" t="s">
        <v>1354</v>
      </c>
      <c r="C263">
        <v>4.5</v>
      </c>
      <c r="D263" t="s">
        <v>1355</v>
      </c>
      <c r="E263">
        <v>2500</v>
      </c>
      <c r="F263" t="s">
        <v>144</v>
      </c>
      <c r="G263" t="s">
        <v>1356</v>
      </c>
      <c r="H263" t="s">
        <v>72</v>
      </c>
      <c r="I263" t="s">
        <v>1357</v>
      </c>
      <c r="J263">
        <v>4.5</v>
      </c>
      <c r="K263">
        <v>3.7</v>
      </c>
      <c r="L263" t="s">
        <v>1358</v>
      </c>
      <c r="M263">
        <f>masai_school2[[#This Row],[Price_For_Two]]/2</f>
        <v>1250</v>
      </c>
      <c r="N263" t="str">
        <f>IF(masai_school2[[#This Row],[Rating]]&gt;=4.5, "Excellent", IF(masai_school2[[#This Row],[Rating]]&gt;=4, "Good", IF(masai_school2[[#This Row],[Rating]]&gt;=3, "Average", "Below Average")))</f>
        <v>Excellent</v>
      </c>
      <c r="O26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2079</v>
      </c>
      <c r="P263" s="1">
        <f>masai_school2[[#This Row],[Rating]]*masai_school2[[#This Row],[Review Count]]+1</f>
        <v>9356.5</v>
      </c>
      <c r="Q263" s="1" t="str">
        <f>IF(masai_school2[[#This Row],[Price per Person]] &lt;= 500, "Low", IF(masai_school2[[#This Row],[Price per Person]] &lt;= 1000, "Medium", "High"))</f>
        <v>High</v>
      </c>
    </row>
    <row r="264" spans="1:17" x14ac:dyDescent="0.3">
      <c r="A264">
        <v>262</v>
      </c>
      <c r="B264" t="s">
        <v>1359</v>
      </c>
      <c r="C264">
        <v>4</v>
      </c>
      <c r="D264" t="s">
        <v>1360</v>
      </c>
      <c r="E264">
        <v>1200</v>
      </c>
      <c r="F264" t="s">
        <v>751</v>
      </c>
      <c r="G264" t="s">
        <v>1361</v>
      </c>
      <c r="H264" t="s">
        <v>23</v>
      </c>
      <c r="I264" t="s">
        <v>1362</v>
      </c>
      <c r="J264">
        <v>4</v>
      </c>
      <c r="K264">
        <v>3.9</v>
      </c>
      <c r="L264" t="s">
        <v>1363</v>
      </c>
      <c r="M264">
        <f>masai_school2[[#This Row],[Price_For_Two]]/2</f>
        <v>600</v>
      </c>
      <c r="N264" t="str">
        <f>IF(masai_school2[[#This Row],[Rating]]&gt;=4.5, "Excellent", IF(masai_school2[[#This Row],[Rating]]&gt;=4, "Good", IF(masai_school2[[#This Row],[Rating]]&gt;=3, "Average", "Below Average")))</f>
        <v>Good</v>
      </c>
      <c r="O26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7513</v>
      </c>
      <c r="P264" s="1">
        <f>masai_school2[[#This Row],[Rating]]*masai_school2[[#This Row],[Review Count]]+1</f>
        <v>30053</v>
      </c>
      <c r="Q264" s="1" t="str">
        <f>IF(masai_school2[[#This Row],[Price per Person]] &lt;= 500, "Low", IF(masai_school2[[#This Row],[Price per Person]] &lt;= 1000, "Medium", "High"))</f>
        <v>Medium</v>
      </c>
    </row>
    <row r="265" spans="1:17" x14ac:dyDescent="0.3">
      <c r="A265">
        <v>263</v>
      </c>
      <c r="B265" t="s">
        <v>1364</v>
      </c>
      <c r="C265">
        <v>4.2</v>
      </c>
      <c r="D265" t="s">
        <v>1365</v>
      </c>
      <c r="E265">
        <v>3500</v>
      </c>
      <c r="F265" t="s">
        <v>1366</v>
      </c>
      <c r="G265" t="s">
        <v>1367</v>
      </c>
      <c r="H265" t="s">
        <v>1368</v>
      </c>
      <c r="I265" t="s">
        <v>682</v>
      </c>
      <c r="J265">
        <v>4.2</v>
      </c>
      <c r="K265">
        <v>4.2</v>
      </c>
      <c r="L265" t="s">
        <v>1369</v>
      </c>
      <c r="M265">
        <f>masai_school2[[#This Row],[Price_For_Two]]/2</f>
        <v>1750</v>
      </c>
      <c r="N265" t="str">
        <f>IF(masai_school2[[#This Row],[Rating]]&gt;=4.5, "Excellent", IF(masai_school2[[#This Row],[Rating]]&gt;=4, "Good", IF(masai_school2[[#This Row],[Rating]]&gt;=3, "Average", "Below Average")))</f>
        <v>Good</v>
      </c>
      <c r="O26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860</v>
      </c>
      <c r="P265" s="1">
        <f>masai_school2[[#This Row],[Rating]]*masai_school2[[#This Row],[Review Count]]+1</f>
        <v>3613</v>
      </c>
      <c r="Q265" s="1" t="str">
        <f>IF(masai_school2[[#This Row],[Price per Person]] &lt;= 500, "Low", IF(masai_school2[[#This Row],[Price per Person]] &lt;= 1000, "Medium", "High"))</f>
        <v>High</v>
      </c>
    </row>
    <row r="266" spans="1:17" x14ac:dyDescent="0.3">
      <c r="A266">
        <v>264</v>
      </c>
      <c r="B266" t="s">
        <v>1370</v>
      </c>
      <c r="C266">
        <v>4.3</v>
      </c>
      <c r="D266" t="s">
        <v>1371</v>
      </c>
      <c r="E266">
        <v>2200</v>
      </c>
      <c r="F266" t="s">
        <v>928</v>
      </c>
      <c r="G266" t="s">
        <v>1372</v>
      </c>
      <c r="H266" t="s">
        <v>37</v>
      </c>
      <c r="I266" t="s">
        <v>1373</v>
      </c>
      <c r="J266">
        <v>4.3</v>
      </c>
      <c r="K266">
        <v>3.9</v>
      </c>
      <c r="L266" t="s">
        <v>1374</v>
      </c>
      <c r="M266">
        <f>masai_school2[[#This Row],[Price_For_Two]]/2</f>
        <v>1100</v>
      </c>
      <c r="N266" t="str">
        <f>IF(masai_school2[[#This Row],[Rating]]&gt;=4.5, "Excellent", IF(masai_school2[[#This Row],[Rating]]&gt;=4, "Good", IF(masai_school2[[#This Row],[Rating]]&gt;=3, "Average", "Below Average")))</f>
        <v>Good</v>
      </c>
      <c r="O26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2958</v>
      </c>
      <c r="P266" s="1">
        <f>masai_school2[[#This Row],[Rating]]*masai_school2[[#This Row],[Review Count]]+1</f>
        <v>12720.4</v>
      </c>
      <c r="Q266" s="1" t="str">
        <f>IF(masai_school2[[#This Row],[Price per Person]] &lt;= 500, "Low", IF(masai_school2[[#This Row],[Price per Person]] &lt;= 1000, "Medium", "High"))</f>
        <v>High</v>
      </c>
    </row>
    <row r="267" spans="1:17" x14ac:dyDescent="0.3">
      <c r="A267">
        <v>265</v>
      </c>
      <c r="B267" t="s">
        <v>1375</v>
      </c>
      <c r="C267">
        <v>4.0999999999999996</v>
      </c>
      <c r="D267" t="s">
        <v>1376</v>
      </c>
      <c r="E267">
        <v>1800</v>
      </c>
      <c r="F267" t="s">
        <v>53</v>
      </c>
      <c r="G267" t="s">
        <v>1377</v>
      </c>
      <c r="H267" t="s">
        <v>23</v>
      </c>
      <c r="I267" t="s">
        <v>1378</v>
      </c>
      <c r="J267">
        <v>4.0999999999999996</v>
      </c>
      <c r="K267">
        <v>3.7</v>
      </c>
      <c r="L267" t="s">
        <v>1170</v>
      </c>
      <c r="M267">
        <f>masai_school2[[#This Row],[Price_For_Two]]/2</f>
        <v>900</v>
      </c>
      <c r="N267" t="str">
        <f>IF(masai_school2[[#This Row],[Rating]]&gt;=4.5, "Excellent", IF(masai_school2[[#This Row],[Rating]]&gt;=4, "Good", IF(masai_school2[[#This Row],[Rating]]&gt;=3, "Average", "Below Average")))</f>
        <v>Good</v>
      </c>
      <c r="O26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11545</v>
      </c>
      <c r="P267" s="1">
        <f>masai_school2[[#This Row],[Rating]]*masai_school2[[#This Row],[Review Count]]+1</f>
        <v>47335.499999999993</v>
      </c>
      <c r="Q267" s="1" t="str">
        <f>IF(masai_school2[[#This Row],[Price per Person]] &lt;= 500, "Low", IF(masai_school2[[#This Row],[Price per Person]] &lt;= 1000, "Medium", "High"))</f>
        <v>Medium</v>
      </c>
    </row>
    <row r="268" spans="1:17" x14ac:dyDescent="0.3">
      <c r="A268">
        <v>266</v>
      </c>
      <c r="B268" t="s">
        <v>1379</v>
      </c>
      <c r="C268">
        <v>4.2</v>
      </c>
      <c r="D268" t="s">
        <v>1380</v>
      </c>
      <c r="E268">
        <v>1200</v>
      </c>
      <c r="F268" t="s">
        <v>615</v>
      </c>
      <c r="G268" t="s">
        <v>1381</v>
      </c>
      <c r="H268" t="s">
        <v>23</v>
      </c>
      <c r="I268" t="s">
        <v>1382</v>
      </c>
      <c r="J268">
        <v>4.2</v>
      </c>
      <c r="K268">
        <v>4</v>
      </c>
      <c r="L268" t="s">
        <v>528</v>
      </c>
      <c r="M268">
        <f>masai_school2[[#This Row],[Price_For_Two]]/2</f>
        <v>600</v>
      </c>
      <c r="N268" t="str">
        <f>IF(masai_school2[[#This Row],[Rating]]&gt;=4.5, "Excellent", IF(masai_school2[[#This Row],[Rating]]&gt;=4, "Good", IF(masai_school2[[#This Row],[Rating]]&gt;=3, "Average", "Below Average")))</f>
        <v>Good</v>
      </c>
      <c r="O26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309</v>
      </c>
      <c r="P268" s="1">
        <f>masai_school2[[#This Row],[Rating]]*masai_school2[[#This Row],[Review Count]]+1</f>
        <v>1298.8</v>
      </c>
      <c r="Q268" s="1" t="str">
        <f>IF(masai_school2[[#This Row],[Price per Person]] &lt;= 500, "Low", IF(masai_school2[[#This Row],[Price per Person]] &lt;= 1000, "Medium", "High"))</f>
        <v>Medium</v>
      </c>
    </row>
    <row r="269" spans="1:17" x14ac:dyDescent="0.3">
      <c r="A269">
        <v>267</v>
      </c>
      <c r="B269" t="s">
        <v>1383</v>
      </c>
      <c r="C269">
        <v>0</v>
      </c>
      <c r="D269" t="s">
        <v>1384</v>
      </c>
      <c r="E269">
        <v>1500</v>
      </c>
      <c r="F269" t="s">
        <v>207</v>
      </c>
      <c r="G269" t="s">
        <v>1385</v>
      </c>
      <c r="H269" t="s">
        <v>86</v>
      </c>
      <c r="I269" t="s">
        <v>1316</v>
      </c>
      <c r="J269">
        <v>0</v>
      </c>
      <c r="K269">
        <v>0</v>
      </c>
      <c r="L269" t="s">
        <v>18</v>
      </c>
      <c r="M269">
        <f>masai_school2[[#This Row],[Price_For_Two]]/2</f>
        <v>750</v>
      </c>
      <c r="N269" t="str">
        <f>IF(masai_school2[[#This Row],[Rating]]&gt;=4.5, "Excellent", IF(masai_school2[[#This Row],[Rating]]&gt;=4, "Good", IF(masai_school2[[#This Row],[Rating]]&gt;=3, "Average", "Below Average")))</f>
        <v>Below Average</v>
      </c>
      <c r="O26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32</v>
      </c>
      <c r="P269" s="1">
        <f>masai_school2[[#This Row],[Rating]]*masai_school2[[#This Row],[Review Count]]+1</f>
        <v>1</v>
      </c>
      <c r="Q269" s="1" t="str">
        <f>IF(masai_school2[[#This Row],[Price per Person]] &lt;= 500, "Low", IF(masai_school2[[#This Row],[Price per Person]] &lt;= 1000, "Medium", "High"))</f>
        <v>Medium</v>
      </c>
    </row>
    <row r="270" spans="1:17" x14ac:dyDescent="0.3">
      <c r="A270">
        <v>268</v>
      </c>
      <c r="B270" t="s">
        <v>1386</v>
      </c>
      <c r="C270">
        <v>4.2</v>
      </c>
      <c r="D270" t="s">
        <v>1387</v>
      </c>
      <c r="E270">
        <v>1400</v>
      </c>
      <c r="F270" t="s">
        <v>357</v>
      </c>
      <c r="G270" t="s">
        <v>1388</v>
      </c>
      <c r="H270" t="s">
        <v>108</v>
      </c>
      <c r="I270" t="s">
        <v>1389</v>
      </c>
      <c r="J270">
        <v>4.2</v>
      </c>
      <c r="K270">
        <v>0</v>
      </c>
      <c r="L270" t="s">
        <v>1390</v>
      </c>
      <c r="M270">
        <f>masai_school2[[#This Row],[Price_For_Two]]/2</f>
        <v>700</v>
      </c>
      <c r="N270" t="str">
        <f>IF(masai_school2[[#This Row],[Rating]]&gt;=4.5, "Excellent", IF(masai_school2[[#This Row],[Rating]]&gt;=4, "Good", IF(masai_school2[[#This Row],[Rating]]&gt;=3, "Average", "Below Average")))</f>
        <v>Good</v>
      </c>
      <c r="O27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1146</v>
      </c>
      <c r="P270" s="1">
        <f>masai_school2[[#This Row],[Rating]]*masai_school2[[#This Row],[Review Count]]+1</f>
        <v>4814.2</v>
      </c>
      <c r="Q270" s="1" t="str">
        <f>IF(masai_school2[[#This Row],[Price per Person]] &lt;= 500, "Low", IF(masai_school2[[#This Row],[Price per Person]] &lt;= 1000, "Medium", "High"))</f>
        <v>Medium</v>
      </c>
    </row>
    <row r="271" spans="1:17" x14ac:dyDescent="0.3">
      <c r="A271">
        <v>269</v>
      </c>
      <c r="B271" t="s">
        <v>1391</v>
      </c>
      <c r="C271">
        <v>3.4</v>
      </c>
      <c r="D271" t="s">
        <v>1392</v>
      </c>
      <c r="E271">
        <v>1500</v>
      </c>
      <c r="F271" t="s">
        <v>1393</v>
      </c>
      <c r="G271" t="s">
        <v>1394</v>
      </c>
      <c r="H271" t="s">
        <v>897</v>
      </c>
      <c r="I271" t="s">
        <v>1395</v>
      </c>
      <c r="J271">
        <v>3.4</v>
      </c>
      <c r="K271">
        <v>4</v>
      </c>
      <c r="L271" t="s">
        <v>204</v>
      </c>
      <c r="M271">
        <f>masai_school2[[#This Row],[Price_For_Two]]/2</f>
        <v>750</v>
      </c>
      <c r="N271" t="str">
        <f>IF(masai_school2[[#This Row],[Rating]]&gt;=4.5, "Excellent", IF(masai_school2[[#This Row],[Rating]]&gt;=4, "Good", IF(masai_school2[[#This Row],[Rating]]&gt;=3, "Average", "Below Average")))</f>
        <v>Average</v>
      </c>
      <c r="O27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125</v>
      </c>
      <c r="P271" s="1">
        <f>masai_school2[[#This Row],[Rating]]*masai_school2[[#This Row],[Review Count]]+1</f>
        <v>426</v>
      </c>
      <c r="Q271" s="1" t="str">
        <f>IF(masai_school2[[#This Row],[Price per Person]] &lt;= 500, "Low", IF(masai_school2[[#This Row],[Price per Person]] &lt;= 1000, "Medium", "High"))</f>
        <v>Medium</v>
      </c>
    </row>
    <row r="272" spans="1:17" x14ac:dyDescent="0.3">
      <c r="A272">
        <v>270</v>
      </c>
      <c r="B272" t="s">
        <v>1396</v>
      </c>
      <c r="C272">
        <v>3.8</v>
      </c>
      <c r="D272" t="s">
        <v>647</v>
      </c>
      <c r="E272">
        <v>2000</v>
      </c>
      <c r="F272" t="s">
        <v>928</v>
      </c>
      <c r="G272" t="s">
        <v>1397</v>
      </c>
      <c r="H272" t="s">
        <v>79</v>
      </c>
      <c r="I272" t="s">
        <v>1398</v>
      </c>
      <c r="J272">
        <v>3.8</v>
      </c>
      <c r="K272">
        <v>0</v>
      </c>
      <c r="L272" t="s">
        <v>18</v>
      </c>
      <c r="M272">
        <f>masai_school2[[#This Row],[Price_For_Two]]/2</f>
        <v>1000</v>
      </c>
      <c r="N272" t="str">
        <f>IF(masai_school2[[#This Row],[Rating]]&gt;=4.5, "Excellent", IF(masai_school2[[#This Row],[Rating]]&gt;=4, "Good", IF(masai_school2[[#This Row],[Rating]]&gt;=3, "Average", "Below Average")))</f>
        <v>Average</v>
      </c>
      <c r="O27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285</v>
      </c>
      <c r="P272" s="1">
        <f>masai_school2[[#This Row],[Rating]]*masai_school2[[#This Row],[Review Count]]+1</f>
        <v>1084</v>
      </c>
      <c r="Q272" s="1" t="str">
        <f>IF(masai_school2[[#This Row],[Price per Person]] &lt;= 500, "Low", IF(masai_school2[[#This Row],[Price per Person]] &lt;= 1000, "Medium", "High"))</f>
        <v>Medium</v>
      </c>
    </row>
    <row r="273" spans="1:17" x14ac:dyDescent="0.3">
      <c r="A273">
        <v>271</v>
      </c>
      <c r="B273" t="s">
        <v>1399</v>
      </c>
      <c r="C273">
        <v>4.3</v>
      </c>
      <c r="D273" t="s">
        <v>1400</v>
      </c>
      <c r="E273">
        <v>3500</v>
      </c>
      <c r="F273" t="s">
        <v>123</v>
      </c>
      <c r="G273" t="s">
        <v>1401</v>
      </c>
      <c r="H273" t="s">
        <v>37</v>
      </c>
      <c r="I273" t="s">
        <v>1402</v>
      </c>
      <c r="J273">
        <v>4.3</v>
      </c>
      <c r="K273">
        <v>4</v>
      </c>
      <c r="L273" t="s">
        <v>1390</v>
      </c>
      <c r="M273">
        <f>masai_school2[[#This Row],[Price_For_Two]]/2</f>
        <v>1750</v>
      </c>
      <c r="N273" t="str">
        <f>IF(masai_school2[[#This Row],[Rating]]&gt;=4.5, "Excellent", IF(masai_school2[[#This Row],[Rating]]&gt;=4, "Good", IF(masai_school2[[#This Row],[Rating]]&gt;=3, "Average", "Below Average")))</f>
        <v>Good</v>
      </c>
      <c r="O27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393</v>
      </c>
      <c r="P273" s="1">
        <f>masai_school2[[#This Row],[Rating]]*masai_school2[[#This Row],[Review Count]]+1</f>
        <v>1690.8999999999999</v>
      </c>
      <c r="Q273" s="1" t="str">
        <f>IF(masai_school2[[#This Row],[Price per Person]] &lt;= 500, "Low", IF(masai_school2[[#This Row],[Price per Person]] &lt;= 1000, "Medium", "High"))</f>
        <v>High</v>
      </c>
    </row>
    <row r="274" spans="1:17" x14ac:dyDescent="0.3">
      <c r="A274">
        <v>272</v>
      </c>
      <c r="B274" t="s">
        <v>1403</v>
      </c>
      <c r="C274">
        <v>4.2</v>
      </c>
      <c r="D274" t="s">
        <v>1404</v>
      </c>
      <c r="E274">
        <v>1600</v>
      </c>
      <c r="F274" t="s">
        <v>201</v>
      </c>
      <c r="G274" t="s">
        <v>1405</v>
      </c>
      <c r="H274" t="s">
        <v>1406</v>
      </c>
      <c r="I274" t="s">
        <v>1407</v>
      </c>
      <c r="J274">
        <v>4.2</v>
      </c>
      <c r="K274">
        <v>4.0999999999999996</v>
      </c>
      <c r="L274" t="s">
        <v>1408</v>
      </c>
      <c r="M274">
        <f>masai_school2[[#This Row],[Price_For_Two]]/2</f>
        <v>800</v>
      </c>
      <c r="N274" t="str">
        <f>IF(masai_school2[[#This Row],[Rating]]&gt;=4.5, "Excellent", IF(masai_school2[[#This Row],[Rating]]&gt;=4, "Good", IF(masai_school2[[#This Row],[Rating]]&gt;=3, "Average", "Below Average")))</f>
        <v>Good</v>
      </c>
      <c r="O27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3912</v>
      </c>
      <c r="P274" s="1">
        <f>masai_school2[[#This Row],[Rating]]*masai_school2[[#This Row],[Review Count]]+1</f>
        <v>16431.400000000001</v>
      </c>
      <c r="Q274" s="1" t="str">
        <f>IF(masai_school2[[#This Row],[Price per Person]] &lt;= 500, "Low", IF(masai_school2[[#This Row],[Price per Person]] &lt;= 1000, "Medium", "High"))</f>
        <v>Medium</v>
      </c>
    </row>
    <row r="275" spans="1:17" x14ac:dyDescent="0.3">
      <c r="A275">
        <v>273</v>
      </c>
      <c r="B275" t="s">
        <v>1409</v>
      </c>
      <c r="C275">
        <v>4.0999999999999996</v>
      </c>
      <c r="D275" t="s">
        <v>1410</v>
      </c>
      <c r="E275">
        <v>500</v>
      </c>
      <c r="F275" t="s">
        <v>751</v>
      </c>
      <c r="G275" t="s">
        <v>1411</v>
      </c>
      <c r="H275" t="s">
        <v>23</v>
      </c>
      <c r="I275" t="s">
        <v>1412</v>
      </c>
      <c r="J275">
        <v>4.0999999999999996</v>
      </c>
      <c r="K275">
        <v>3.8</v>
      </c>
      <c r="L275" t="s">
        <v>1413</v>
      </c>
      <c r="M275">
        <f>masai_school2[[#This Row],[Price_For_Two]]/2</f>
        <v>250</v>
      </c>
      <c r="N275" t="str">
        <f>IF(masai_school2[[#This Row],[Rating]]&gt;=4.5, "Excellent", IF(masai_school2[[#This Row],[Rating]]&gt;=4, "Good", IF(masai_school2[[#This Row],[Rating]]&gt;=3, "Average", "Below Average")))</f>
        <v>Good</v>
      </c>
      <c r="O27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554</v>
      </c>
      <c r="P275" s="1">
        <f>masai_school2[[#This Row],[Rating]]*masai_school2[[#This Row],[Review Count]]+1</f>
        <v>2272.3999999999996</v>
      </c>
      <c r="Q275" s="1" t="str">
        <f>IF(masai_school2[[#This Row],[Price per Person]] &lt;= 500, "Low", IF(masai_school2[[#This Row],[Price per Person]] &lt;= 1000, "Medium", "High"))</f>
        <v>Low</v>
      </c>
    </row>
    <row r="276" spans="1:17" x14ac:dyDescent="0.3">
      <c r="A276">
        <v>274</v>
      </c>
      <c r="B276" t="s">
        <v>1414</v>
      </c>
      <c r="C276">
        <v>4</v>
      </c>
      <c r="D276" t="s">
        <v>1415</v>
      </c>
      <c r="E276">
        <v>2500</v>
      </c>
      <c r="F276" t="s">
        <v>14</v>
      </c>
      <c r="G276" t="s">
        <v>1416</v>
      </c>
      <c r="H276" t="s">
        <v>873</v>
      </c>
      <c r="I276" t="s">
        <v>1417</v>
      </c>
      <c r="J276">
        <v>4</v>
      </c>
      <c r="K276">
        <v>4.2</v>
      </c>
      <c r="L276" t="s">
        <v>1418</v>
      </c>
      <c r="M276">
        <f>masai_school2[[#This Row],[Price_For_Two]]/2</f>
        <v>1250</v>
      </c>
      <c r="N276" t="str">
        <f>IF(masai_school2[[#This Row],[Rating]]&gt;=4.5, "Excellent", IF(masai_school2[[#This Row],[Rating]]&gt;=4, "Good", IF(masai_school2[[#This Row],[Rating]]&gt;=3, "Average", "Below Average")))</f>
        <v>Good</v>
      </c>
      <c r="O27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1968</v>
      </c>
      <c r="P276" s="1">
        <f>masai_school2[[#This Row],[Rating]]*masai_school2[[#This Row],[Review Count]]+1</f>
        <v>7873</v>
      </c>
      <c r="Q276" s="1" t="str">
        <f>IF(masai_school2[[#This Row],[Price per Person]] &lt;= 500, "Low", IF(masai_school2[[#This Row],[Price per Person]] &lt;= 1000, "Medium", "High"))</f>
        <v>High</v>
      </c>
    </row>
    <row r="277" spans="1:17" x14ac:dyDescent="0.3">
      <c r="A277">
        <v>275</v>
      </c>
      <c r="B277" t="s">
        <v>1419</v>
      </c>
      <c r="C277">
        <v>3.9</v>
      </c>
      <c r="D277" t="s">
        <v>1420</v>
      </c>
      <c r="E277">
        <v>1800</v>
      </c>
      <c r="F277" t="s">
        <v>77</v>
      </c>
      <c r="G277" t="s">
        <v>1421</v>
      </c>
      <c r="H277" t="s">
        <v>1422</v>
      </c>
      <c r="I277" t="s">
        <v>1423</v>
      </c>
      <c r="J277">
        <v>3.9</v>
      </c>
      <c r="K277">
        <v>0</v>
      </c>
      <c r="L277" t="s">
        <v>57</v>
      </c>
      <c r="M277">
        <f>masai_school2[[#This Row],[Price_For_Two]]/2</f>
        <v>900</v>
      </c>
      <c r="N277" t="str">
        <f>IF(masai_school2[[#This Row],[Rating]]&gt;=4.5, "Excellent", IF(masai_school2[[#This Row],[Rating]]&gt;=4, "Good", IF(masai_school2[[#This Row],[Rating]]&gt;=3, "Average", "Below Average")))</f>
        <v>Average</v>
      </c>
      <c r="O27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1527</v>
      </c>
      <c r="P277" s="1">
        <f>masai_school2[[#This Row],[Rating]]*masai_school2[[#This Row],[Review Count]]+1</f>
        <v>5956.3</v>
      </c>
      <c r="Q277" s="1" t="str">
        <f>IF(masai_school2[[#This Row],[Price per Person]] &lt;= 500, "Low", IF(masai_school2[[#This Row],[Price per Person]] &lt;= 1000, "Medium", "High"))</f>
        <v>Medium</v>
      </c>
    </row>
    <row r="278" spans="1:17" x14ac:dyDescent="0.3">
      <c r="A278">
        <v>276</v>
      </c>
      <c r="B278" t="s">
        <v>1424</v>
      </c>
      <c r="C278">
        <v>4.3</v>
      </c>
      <c r="D278" t="s">
        <v>1425</v>
      </c>
      <c r="E278">
        <v>1900</v>
      </c>
      <c r="F278" t="s">
        <v>94</v>
      </c>
      <c r="G278" t="s">
        <v>1426</v>
      </c>
      <c r="H278" t="s">
        <v>23</v>
      </c>
      <c r="I278" t="s">
        <v>1427</v>
      </c>
      <c r="J278">
        <v>4.3</v>
      </c>
      <c r="K278">
        <v>4.0999999999999996</v>
      </c>
      <c r="L278" t="s">
        <v>1428</v>
      </c>
      <c r="M278">
        <f>masai_school2[[#This Row],[Price_For_Two]]/2</f>
        <v>950</v>
      </c>
      <c r="N278" t="str">
        <f>IF(masai_school2[[#This Row],[Rating]]&gt;=4.5, "Excellent", IF(masai_school2[[#This Row],[Rating]]&gt;=4, "Good", IF(masai_school2[[#This Row],[Rating]]&gt;=3, "Average", "Below Average")))</f>
        <v>Good</v>
      </c>
      <c r="O27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2571</v>
      </c>
      <c r="P278" s="1">
        <f>masai_school2[[#This Row],[Rating]]*masai_school2[[#This Row],[Review Count]]+1</f>
        <v>11056.3</v>
      </c>
      <c r="Q278" s="1" t="str">
        <f>IF(masai_school2[[#This Row],[Price per Person]] &lt;= 500, "Low", IF(masai_school2[[#This Row],[Price per Person]] &lt;= 1000, "Medium", "High"))</f>
        <v>Medium</v>
      </c>
    </row>
    <row r="279" spans="1:17" x14ac:dyDescent="0.3">
      <c r="A279">
        <v>277</v>
      </c>
      <c r="B279" t="s">
        <v>1429</v>
      </c>
      <c r="C279">
        <v>4.2</v>
      </c>
      <c r="D279" t="s">
        <v>1430</v>
      </c>
      <c r="E279">
        <v>2600</v>
      </c>
      <c r="F279" t="s">
        <v>21</v>
      </c>
      <c r="G279" t="s">
        <v>1431</v>
      </c>
      <c r="H279" t="s">
        <v>37</v>
      </c>
      <c r="I279" t="s">
        <v>1432</v>
      </c>
      <c r="J279">
        <v>4.2</v>
      </c>
      <c r="K279">
        <v>3</v>
      </c>
      <c r="L279" t="s">
        <v>1433</v>
      </c>
      <c r="M279">
        <f>masai_school2[[#This Row],[Price_For_Two]]/2</f>
        <v>1300</v>
      </c>
      <c r="N279" t="str">
        <f>IF(masai_school2[[#This Row],[Rating]]&gt;=4.5, "Excellent", IF(masai_school2[[#This Row],[Rating]]&gt;=4, "Good", IF(masai_school2[[#This Row],[Rating]]&gt;=3, "Average", "Below Average")))</f>
        <v>Good</v>
      </c>
      <c r="O27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4040</v>
      </c>
      <c r="P279" s="1">
        <f>masai_school2[[#This Row],[Rating]]*masai_school2[[#This Row],[Review Count]]+1</f>
        <v>16969</v>
      </c>
      <c r="Q279" s="1" t="str">
        <f>IF(masai_school2[[#This Row],[Price per Person]] &lt;= 500, "Low", IF(masai_school2[[#This Row],[Price per Person]] &lt;= 1000, "Medium", "High"))</f>
        <v>High</v>
      </c>
    </row>
    <row r="280" spans="1:17" x14ac:dyDescent="0.3">
      <c r="A280">
        <v>278</v>
      </c>
      <c r="B280" t="s">
        <v>1434</v>
      </c>
      <c r="C280">
        <v>4.3</v>
      </c>
      <c r="D280" t="s">
        <v>1435</v>
      </c>
      <c r="E280">
        <v>1000</v>
      </c>
      <c r="F280" t="s">
        <v>150</v>
      </c>
      <c r="G280" t="s">
        <v>1436</v>
      </c>
      <c r="H280" t="s">
        <v>23</v>
      </c>
      <c r="I280" t="s">
        <v>1437</v>
      </c>
      <c r="J280">
        <v>4.3</v>
      </c>
      <c r="K280">
        <v>4.0999999999999996</v>
      </c>
      <c r="L280" t="s">
        <v>1438</v>
      </c>
      <c r="M280">
        <f>masai_school2[[#This Row],[Price_For_Two]]/2</f>
        <v>500</v>
      </c>
      <c r="N280" t="str">
        <f>IF(masai_school2[[#This Row],[Rating]]&gt;=4.5, "Excellent", IF(masai_school2[[#This Row],[Rating]]&gt;=4, "Good", IF(masai_school2[[#This Row],[Rating]]&gt;=3, "Average", "Below Average")))</f>
        <v>Good</v>
      </c>
      <c r="O28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7626</v>
      </c>
      <c r="P280" s="1">
        <f>masai_school2[[#This Row],[Rating]]*masai_school2[[#This Row],[Review Count]]+1</f>
        <v>32792.799999999996</v>
      </c>
      <c r="Q280" s="1" t="str">
        <f>IF(masai_school2[[#This Row],[Price per Person]] &lt;= 500, "Low", IF(masai_school2[[#This Row],[Price per Person]] &lt;= 1000, "Medium", "High"))</f>
        <v>Low</v>
      </c>
    </row>
    <row r="281" spans="1:17" x14ac:dyDescent="0.3">
      <c r="A281">
        <v>279</v>
      </c>
      <c r="B281" t="s">
        <v>1439</v>
      </c>
      <c r="C281">
        <v>4.2</v>
      </c>
      <c r="D281" t="s">
        <v>1440</v>
      </c>
      <c r="E281">
        <v>200</v>
      </c>
      <c r="F281" t="s">
        <v>53</v>
      </c>
      <c r="G281" t="s">
        <v>1441</v>
      </c>
      <c r="H281" t="s">
        <v>1442</v>
      </c>
      <c r="I281" t="s">
        <v>940</v>
      </c>
      <c r="J281">
        <v>4.2</v>
      </c>
      <c r="K281">
        <v>0</v>
      </c>
      <c r="L281" t="s">
        <v>18</v>
      </c>
      <c r="M281">
        <f>masai_school2[[#This Row],[Price_For_Two]]/2</f>
        <v>100</v>
      </c>
      <c r="N281" t="str">
        <f>IF(masai_school2[[#This Row],[Rating]]&gt;=4.5, "Excellent", IF(masai_school2[[#This Row],[Rating]]&gt;=4, "Good", IF(masai_school2[[#This Row],[Rating]]&gt;=3, "Average", "Below Average")))</f>
        <v>Good</v>
      </c>
      <c r="O28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295</v>
      </c>
      <c r="P281" s="1">
        <f>masai_school2[[#This Row],[Rating]]*masai_school2[[#This Row],[Review Count]]+1</f>
        <v>1240</v>
      </c>
      <c r="Q281" s="1" t="str">
        <f>IF(masai_school2[[#This Row],[Price per Person]] &lt;= 500, "Low", IF(masai_school2[[#This Row],[Price per Person]] &lt;= 1000, "Medium", "High"))</f>
        <v>Low</v>
      </c>
    </row>
    <row r="282" spans="1:17" x14ac:dyDescent="0.3">
      <c r="A282">
        <v>280</v>
      </c>
      <c r="B282" t="s">
        <v>1443</v>
      </c>
      <c r="C282">
        <v>4.3</v>
      </c>
      <c r="D282" t="s">
        <v>1444</v>
      </c>
      <c r="E282">
        <v>2000</v>
      </c>
      <c r="F282" t="s">
        <v>928</v>
      </c>
      <c r="G282" t="s">
        <v>1445</v>
      </c>
      <c r="H282" t="s">
        <v>30</v>
      </c>
      <c r="I282" t="s">
        <v>1446</v>
      </c>
      <c r="J282">
        <v>4.3</v>
      </c>
      <c r="K282">
        <v>4.2</v>
      </c>
      <c r="L282" t="s">
        <v>219</v>
      </c>
      <c r="M282">
        <f>masai_school2[[#This Row],[Price_For_Two]]/2</f>
        <v>1000</v>
      </c>
      <c r="N282" t="str">
        <f>IF(masai_school2[[#This Row],[Rating]]&gt;=4.5, "Excellent", IF(masai_school2[[#This Row],[Rating]]&gt;=4, "Good", IF(masai_school2[[#This Row],[Rating]]&gt;=3, "Average", "Below Average")))</f>
        <v>Good</v>
      </c>
      <c r="O28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2638</v>
      </c>
      <c r="P282" s="1">
        <f>masai_school2[[#This Row],[Rating]]*masai_school2[[#This Row],[Review Count]]+1</f>
        <v>11344.4</v>
      </c>
      <c r="Q282" s="1" t="str">
        <f>IF(masai_school2[[#This Row],[Price per Person]] &lt;= 500, "Low", IF(masai_school2[[#This Row],[Price per Person]] &lt;= 1000, "Medium", "High"))</f>
        <v>Medium</v>
      </c>
    </row>
    <row r="283" spans="1:17" x14ac:dyDescent="0.3">
      <c r="A283">
        <v>281</v>
      </c>
      <c r="B283" t="s">
        <v>1447</v>
      </c>
      <c r="C283">
        <v>0</v>
      </c>
      <c r="D283" t="s">
        <v>1448</v>
      </c>
      <c r="E283">
        <v>2500</v>
      </c>
      <c r="F283" t="s">
        <v>1449</v>
      </c>
      <c r="G283" t="s">
        <v>1450</v>
      </c>
      <c r="H283" t="s">
        <v>37</v>
      </c>
      <c r="I283" t="s">
        <v>1451</v>
      </c>
      <c r="J283">
        <v>4.5</v>
      </c>
      <c r="K283">
        <v>0</v>
      </c>
      <c r="L283" t="s">
        <v>57</v>
      </c>
      <c r="M283">
        <f>masai_school2[[#This Row],[Price_For_Two]]/2</f>
        <v>1250</v>
      </c>
      <c r="N283" t="str">
        <f>IF(masai_school2[[#This Row],[Rating]]&gt;=4.5, "Excellent", IF(masai_school2[[#This Row],[Rating]]&gt;=4, "Good", IF(masai_school2[[#This Row],[Rating]]&gt;=3, "Average", "Below Average")))</f>
        <v>Below Average</v>
      </c>
      <c r="O28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201</v>
      </c>
      <c r="P283" s="1">
        <f>masai_school2[[#This Row],[Rating]]*masai_school2[[#This Row],[Review Count]]+1</f>
        <v>1</v>
      </c>
      <c r="Q283" s="1" t="str">
        <f>IF(masai_school2[[#This Row],[Price per Person]] &lt;= 500, "Low", IF(masai_school2[[#This Row],[Price per Person]] &lt;= 1000, "Medium", "High"))</f>
        <v>High</v>
      </c>
    </row>
    <row r="284" spans="1:17" x14ac:dyDescent="0.3">
      <c r="A284">
        <v>282</v>
      </c>
      <c r="B284" t="s">
        <v>1452</v>
      </c>
      <c r="C284">
        <v>4.3</v>
      </c>
      <c r="D284" t="s">
        <v>1351</v>
      </c>
      <c r="E284">
        <v>5000</v>
      </c>
      <c r="F284" t="s">
        <v>134</v>
      </c>
      <c r="G284" t="s">
        <v>1453</v>
      </c>
      <c r="H284" t="s">
        <v>23</v>
      </c>
      <c r="I284" t="s">
        <v>1454</v>
      </c>
      <c r="J284">
        <v>4.3</v>
      </c>
      <c r="K284">
        <v>0</v>
      </c>
      <c r="L284" t="s">
        <v>18</v>
      </c>
      <c r="M284">
        <f>masai_school2[[#This Row],[Price_For_Two]]/2</f>
        <v>2500</v>
      </c>
      <c r="N284" t="str">
        <f>IF(masai_school2[[#This Row],[Rating]]&gt;=4.5, "Excellent", IF(masai_school2[[#This Row],[Rating]]&gt;=4, "Good", IF(masai_school2[[#This Row],[Rating]]&gt;=3, "Average", "Below Average")))</f>
        <v>Good</v>
      </c>
      <c r="O28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845</v>
      </c>
      <c r="P284" s="1">
        <f>masai_school2[[#This Row],[Rating]]*masai_school2[[#This Row],[Review Count]]+1</f>
        <v>3634.5</v>
      </c>
      <c r="Q284" s="1" t="str">
        <f>IF(masai_school2[[#This Row],[Price per Person]] &lt;= 500, "Low", IF(masai_school2[[#This Row],[Price per Person]] &lt;= 1000, "Medium", "High"))</f>
        <v>High</v>
      </c>
    </row>
    <row r="285" spans="1:17" x14ac:dyDescent="0.3">
      <c r="A285">
        <v>283</v>
      </c>
      <c r="B285" t="s">
        <v>1455</v>
      </c>
      <c r="C285">
        <v>4.3</v>
      </c>
      <c r="D285" t="s">
        <v>1456</v>
      </c>
      <c r="E285">
        <v>1700</v>
      </c>
      <c r="F285" t="s">
        <v>751</v>
      </c>
      <c r="G285" t="s">
        <v>1457</v>
      </c>
      <c r="H285" t="s">
        <v>23</v>
      </c>
      <c r="I285" t="s">
        <v>1458</v>
      </c>
      <c r="J285">
        <v>4.3</v>
      </c>
      <c r="K285">
        <v>4.0999999999999996</v>
      </c>
      <c r="L285" t="s">
        <v>1459</v>
      </c>
      <c r="M285">
        <f>masai_school2[[#This Row],[Price_For_Two]]/2</f>
        <v>850</v>
      </c>
      <c r="N285" t="str">
        <f>IF(masai_school2[[#This Row],[Rating]]&gt;=4.5, "Excellent", IF(masai_school2[[#This Row],[Rating]]&gt;=4, "Good", IF(masai_school2[[#This Row],[Rating]]&gt;=3, "Average", "Below Average")))</f>
        <v>Good</v>
      </c>
      <c r="O28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4207</v>
      </c>
      <c r="P285" s="1">
        <f>masai_school2[[#This Row],[Rating]]*masai_school2[[#This Row],[Review Count]]+1</f>
        <v>18091.099999999999</v>
      </c>
      <c r="Q285" s="1" t="str">
        <f>IF(masai_school2[[#This Row],[Price per Person]] &lt;= 500, "Low", IF(masai_school2[[#This Row],[Price per Person]] &lt;= 1000, "Medium", "High"))</f>
        <v>Medium</v>
      </c>
    </row>
    <row r="286" spans="1:17" x14ac:dyDescent="0.3">
      <c r="A286">
        <v>284</v>
      </c>
      <c r="B286" t="s">
        <v>1460</v>
      </c>
      <c r="C286">
        <v>4.3</v>
      </c>
      <c r="D286" t="s">
        <v>1461</v>
      </c>
      <c r="E286">
        <v>1100</v>
      </c>
      <c r="F286" t="s">
        <v>77</v>
      </c>
      <c r="G286" t="s">
        <v>1462</v>
      </c>
      <c r="H286" t="s">
        <v>292</v>
      </c>
      <c r="I286" t="s">
        <v>1463</v>
      </c>
      <c r="J286">
        <v>4.3</v>
      </c>
      <c r="K286">
        <v>4.2</v>
      </c>
      <c r="L286" t="s">
        <v>1464</v>
      </c>
      <c r="M286">
        <f>masai_school2[[#This Row],[Price_For_Two]]/2</f>
        <v>550</v>
      </c>
      <c r="N286" t="str">
        <f>IF(masai_school2[[#This Row],[Rating]]&gt;=4.5, "Excellent", IF(masai_school2[[#This Row],[Rating]]&gt;=4, "Good", IF(masai_school2[[#This Row],[Rating]]&gt;=3, "Average", "Below Average")))</f>
        <v>Good</v>
      </c>
      <c r="O28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1049</v>
      </c>
      <c r="P286" s="1">
        <f>masai_school2[[#This Row],[Rating]]*masai_school2[[#This Row],[Review Count]]+1</f>
        <v>4511.7</v>
      </c>
      <c r="Q286" s="1" t="str">
        <f>IF(masai_school2[[#This Row],[Price per Person]] &lt;= 500, "Low", IF(masai_school2[[#This Row],[Price per Person]] &lt;= 1000, "Medium", "High"))</f>
        <v>Medium</v>
      </c>
    </row>
    <row r="287" spans="1:17" x14ac:dyDescent="0.3">
      <c r="A287">
        <v>285</v>
      </c>
      <c r="B287" t="s">
        <v>1465</v>
      </c>
      <c r="C287">
        <v>4</v>
      </c>
      <c r="D287" t="s">
        <v>1466</v>
      </c>
      <c r="E287">
        <v>1200</v>
      </c>
      <c r="F287" t="s">
        <v>179</v>
      </c>
      <c r="G287" t="s">
        <v>1467</v>
      </c>
      <c r="H287" t="s">
        <v>797</v>
      </c>
      <c r="I287" t="s">
        <v>1468</v>
      </c>
      <c r="J287">
        <v>4</v>
      </c>
      <c r="K287">
        <v>3.8</v>
      </c>
      <c r="L287" t="s">
        <v>1286</v>
      </c>
      <c r="M287">
        <f>masai_school2[[#This Row],[Price_For_Two]]/2</f>
        <v>600</v>
      </c>
      <c r="N287" t="str">
        <f>IF(masai_school2[[#This Row],[Rating]]&gt;=4.5, "Excellent", IF(masai_school2[[#This Row],[Rating]]&gt;=4, "Good", IF(masai_school2[[#This Row],[Rating]]&gt;=3, "Average", "Below Average")))</f>
        <v>Good</v>
      </c>
      <c r="O28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1148</v>
      </c>
      <c r="P287" s="1">
        <f>masai_school2[[#This Row],[Rating]]*masai_school2[[#This Row],[Review Count]]+1</f>
        <v>4593</v>
      </c>
      <c r="Q287" s="1" t="str">
        <f>IF(masai_school2[[#This Row],[Price per Person]] &lt;= 500, "Low", IF(masai_school2[[#This Row],[Price per Person]] &lt;= 1000, "Medium", "High"))</f>
        <v>Medium</v>
      </c>
    </row>
    <row r="288" spans="1:17" x14ac:dyDescent="0.3">
      <c r="A288">
        <v>286</v>
      </c>
      <c r="B288" t="s">
        <v>1469</v>
      </c>
      <c r="C288">
        <v>4.4000000000000004</v>
      </c>
      <c r="D288" t="s">
        <v>1470</v>
      </c>
      <c r="E288">
        <v>2000</v>
      </c>
      <c r="F288" t="s">
        <v>328</v>
      </c>
      <c r="G288" t="s">
        <v>1471</v>
      </c>
      <c r="H288" t="s">
        <v>37</v>
      </c>
      <c r="I288" t="s">
        <v>1472</v>
      </c>
      <c r="J288">
        <v>4.4000000000000004</v>
      </c>
      <c r="K288">
        <v>0</v>
      </c>
      <c r="L288" t="s">
        <v>18</v>
      </c>
      <c r="M288">
        <f>masai_school2[[#This Row],[Price_For_Two]]/2</f>
        <v>1000</v>
      </c>
      <c r="N288" t="str">
        <f>IF(masai_school2[[#This Row],[Rating]]&gt;=4.5, "Excellent", IF(masai_school2[[#This Row],[Rating]]&gt;=4, "Good", IF(masai_school2[[#This Row],[Rating]]&gt;=3, "Average", "Below Average")))</f>
        <v>Good</v>
      </c>
      <c r="O28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48</v>
      </c>
      <c r="P288" s="1">
        <f>masai_school2[[#This Row],[Rating]]*masai_school2[[#This Row],[Review Count]]+1</f>
        <v>212.20000000000002</v>
      </c>
      <c r="Q288" s="1" t="str">
        <f>IF(masai_school2[[#This Row],[Price per Person]] &lt;= 500, "Low", IF(masai_school2[[#This Row],[Price per Person]] &lt;= 1000, "Medium", "High"))</f>
        <v>Medium</v>
      </c>
    </row>
    <row r="289" spans="1:17" x14ac:dyDescent="0.3">
      <c r="A289">
        <v>287</v>
      </c>
      <c r="B289" t="s">
        <v>1473</v>
      </c>
      <c r="C289">
        <v>4.5</v>
      </c>
      <c r="D289" t="s">
        <v>1474</v>
      </c>
      <c r="E289">
        <v>1600</v>
      </c>
      <c r="F289" t="s">
        <v>757</v>
      </c>
      <c r="G289" t="s">
        <v>1475</v>
      </c>
      <c r="H289" t="s">
        <v>23</v>
      </c>
      <c r="I289" t="s">
        <v>1476</v>
      </c>
      <c r="J289">
        <v>4.5</v>
      </c>
      <c r="K289">
        <v>4.4000000000000004</v>
      </c>
      <c r="L289" t="s">
        <v>1477</v>
      </c>
      <c r="M289">
        <f>masai_school2[[#This Row],[Price_For_Two]]/2</f>
        <v>800</v>
      </c>
      <c r="N289" t="str">
        <f>IF(masai_school2[[#This Row],[Rating]]&gt;=4.5, "Excellent", IF(masai_school2[[#This Row],[Rating]]&gt;=4, "Good", IF(masai_school2[[#This Row],[Rating]]&gt;=3, "Average", "Below Average")))</f>
        <v>Excellent</v>
      </c>
      <c r="O28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5730</v>
      </c>
      <c r="P289" s="1">
        <f>masai_school2[[#This Row],[Rating]]*masai_school2[[#This Row],[Review Count]]+1</f>
        <v>25786</v>
      </c>
      <c r="Q289" s="1" t="str">
        <f>IF(masai_school2[[#This Row],[Price per Person]] &lt;= 500, "Low", IF(masai_school2[[#This Row],[Price per Person]] &lt;= 1000, "Medium", "High"))</f>
        <v>Medium</v>
      </c>
    </row>
    <row r="290" spans="1:17" x14ac:dyDescent="0.3">
      <c r="A290">
        <v>288</v>
      </c>
      <c r="B290" t="s">
        <v>1478</v>
      </c>
      <c r="C290">
        <v>4.5</v>
      </c>
      <c r="D290" t="s">
        <v>1479</v>
      </c>
      <c r="E290">
        <v>500</v>
      </c>
      <c r="F290" t="s">
        <v>207</v>
      </c>
      <c r="G290" t="s">
        <v>1480</v>
      </c>
      <c r="H290" t="s">
        <v>897</v>
      </c>
      <c r="I290" t="s">
        <v>1481</v>
      </c>
      <c r="J290">
        <v>4.5</v>
      </c>
      <c r="K290">
        <v>3.7</v>
      </c>
      <c r="L290" t="s">
        <v>1246</v>
      </c>
      <c r="M290">
        <f>masai_school2[[#This Row],[Price_For_Two]]/2</f>
        <v>250</v>
      </c>
      <c r="N290" t="str">
        <f>IF(masai_school2[[#This Row],[Rating]]&gt;=4.5, "Excellent", IF(masai_school2[[#This Row],[Rating]]&gt;=4, "Good", IF(masai_school2[[#This Row],[Rating]]&gt;=3, "Average", "Below Average")))</f>
        <v>Excellent</v>
      </c>
      <c r="O29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402</v>
      </c>
      <c r="P290" s="1">
        <f>masai_school2[[#This Row],[Rating]]*masai_school2[[#This Row],[Review Count]]+1</f>
        <v>1810</v>
      </c>
      <c r="Q290" s="1" t="str">
        <f>IF(masai_school2[[#This Row],[Price per Person]] &lt;= 500, "Low", IF(masai_school2[[#This Row],[Price per Person]] &lt;= 1000, "Medium", "High"))</f>
        <v>Low</v>
      </c>
    </row>
    <row r="291" spans="1:17" x14ac:dyDescent="0.3">
      <c r="A291">
        <v>289</v>
      </c>
      <c r="B291" t="s">
        <v>1482</v>
      </c>
      <c r="C291">
        <v>3.9</v>
      </c>
      <c r="D291" t="s">
        <v>1483</v>
      </c>
      <c r="E291">
        <v>2600</v>
      </c>
      <c r="F291" t="s">
        <v>1484</v>
      </c>
      <c r="G291" t="s">
        <v>1485</v>
      </c>
      <c r="H291" t="s">
        <v>797</v>
      </c>
      <c r="I291" t="s">
        <v>1486</v>
      </c>
      <c r="J291">
        <v>3.9</v>
      </c>
      <c r="K291">
        <v>0</v>
      </c>
      <c r="L291" t="s">
        <v>1390</v>
      </c>
      <c r="M291">
        <f>masai_school2[[#This Row],[Price_For_Two]]/2</f>
        <v>1300</v>
      </c>
      <c r="N291" t="str">
        <f>IF(masai_school2[[#This Row],[Rating]]&gt;=4.5, "Excellent", IF(masai_school2[[#This Row],[Rating]]&gt;=4, "Good", IF(masai_school2[[#This Row],[Rating]]&gt;=3, "Average", "Below Average")))</f>
        <v>Average</v>
      </c>
      <c r="O29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221</v>
      </c>
      <c r="P291" s="1">
        <f>masai_school2[[#This Row],[Rating]]*masai_school2[[#This Row],[Review Count]]+1</f>
        <v>862.9</v>
      </c>
      <c r="Q291" s="1" t="str">
        <f>IF(masai_school2[[#This Row],[Price per Person]] &lt;= 500, "Low", IF(masai_school2[[#This Row],[Price per Person]] &lt;= 1000, "Medium", "High"))</f>
        <v>High</v>
      </c>
    </row>
    <row r="292" spans="1:17" x14ac:dyDescent="0.3">
      <c r="A292">
        <v>290</v>
      </c>
      <c r="B292" t="s">
        <v>1487</v>
      </c>
      <c r="C292">
        <v>4.2</v>
      </c>
      <c r="D292" t="s">
        <v>1488</v>
      </c>
      <c r="E292">
        <v>1800</v>
      </c>
      <c r="F292" t="s">
        <v>1324</v>
      </c>
      <c r="G292" t="s">
        <v>1489</v>
      </c>
      <c r="H292" t="s">
        <v>23</v>
      </c>
      <c r="I292" t="s">
        <v>1490</v>
      </c>
      <c r="J292">
        <v>4.2</v>
      </c>
      <c r="K292">
        <v>4.4000000000000004</v>
      </c>
      <c r="L292" t="s">
        <v>824</v>
      </c>
      <c r="M292">
        <f>masai_school2[[#This Row],[Price_For_Two]]/2</f>
        <v>900</v>
      </c>
      <c r="N292" t="str">
        <f>IF(masai_school2[[#This Row],[Rating]]&gt;=4.5, "Excellent", IF(masai_school2[[#This Row],[Rating]]&gt;=4, "Good", IF(masai_school2[[#This Row],[Rating]]&gt;=3, "Average", "Below Average")))</f>
        <v>Good</v>
      </c>
      <c r="O29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1632</v>
      </c>
      <c r="P292" s="1">
        <f>masai_school2[[#This Row],[Rating]]*masai_school2[[#This Row],[Review Count]]+1</f>
        <v>6855.4000000000005</v>
      </c>
      <c r="Q292" s="1" t="str">
        <f>IF(masai_school2[[#This Row],[Price per Person]] &lt;= 500, "Low", IF(masai_school2[[#This Row],[Price per Person]] &lt;= 1000, "Medium", "High"))</f>
        <v>Medium</v>
      </c>
    </row>
    <row r="293" spans="1:17" x14ac:dyDescent="0.3">
      <c r="A293">
        <v>291</v>
      </c>
      <c r="B293" t="s">
        <v>1491</v>
      </c>
      <c r="C293">
        <v>3.4</v>
      </c>
      <c r="D293" t="s">
        <v>1492</v>
      </c>
      <c r="E293">
        <v>950</v>
      </c>
      <c r="F293" t="s">
        <v>626</v>
      </c>
      <c r="G293" t="s">
        <v>1493</v>
      </c>
      <c r="H293" t="s">
        <v>1494</v>
      </c>
      <c r="I293" t="s">
        <v>299</v>
      </c>
      <c r="J293">
        <v>3.4</v>
      </c>
      <c r="K293">
        <v>3.9</v>
      </c>
      <c r="L293" t="s">
        <v>1495</v>
      </c>
      <c r="M293">
        <f>masai_school2[[#This Row],[Price_For_Two]]/2</f>
        <v>475</v>
      </c>
      <c r="N293" t="str">
        <f>IF(masai_school2[[#This Row],[Rating]]&gt;=4.5, "Excellent", IF(masai_school2[[#This Row],[Rating]]&gt;=4, "Good", IF(masai_school2[[#This Row],[Rating]]&gt;=3, "Average", "Below Average")))</f>
        <v>Average</v>
      </c>
      <c r="O29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394</v>
      </c>
      <c r="P293" s="1">
        <f>masai_school2[[#This Row],[Rating]]*masai_school2[[#This Row],[Review Count]]+1</f>
        <v>1340.6</v>
      </c>
      <c r="Q293" s="1" t="str">
        <f>IF(masai_school2[[#This Row],[Price per Person]] &lt;= 500, "Low", IF(masai_school2[[#This Row],[Price per Person]] &lt;= 1000, "Medium", "High"))</f>
        <v>Low</v>
      </c>
    </row>
    <row r="294" spans="1:17" x14ac:dyDescent="0.3">
      <c r="A294">
        <v>292</v>
      </c>
      <c r="B294" t="s">
        <v>1496</v>
      </c>
      <c r="C294">
        <v>4.2</v>
      </c>
      <c r="D294" t="s">
        <v>1497</v>
      </c>
      <c r="E294">
        <v>1000</v>
      </c>
      <c r="F294" t="s">
        <v>1498</v>
      </c>
      <c r="G294" t="s">
        <v>1499</v>
      </c>
      <c r="H294" t="s">
        <v>993</v>
      </c>
      <c r="I294" t="s">
        <v>1500</v>
      </c>
      <c r="J294">
        <v>4.2</v>
      </c>
      <c r="K294">
        <v>4.3</v>
      </c>
      <c r="L294" t="s">
        <v>1501</v>
      </c>
      <c r="M294">
        <f>masai_school2[[#This Row],[Price_For_Two]]/2</f>
        <v>500</v>
      </c>
      <c r="N294" t="str">
        <f>IF(masai_school2[[#This Row],[Rating]]&gt;=4.5, "Excellent", IF(masai_school2[[#This Row],[Rating]]&gt;=4, "Good", IF(masai_school2[[#This Row],[Rating]]&gt;=3, "Average", "Below Average")))</f>
        <v>Good</v>
      </c>
      <c r="O29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339</v>
      </c>
      <c r="P294" s="1">
        <f>masai_school2[[#This Row],[Rating]]*masai_school2[[#This Row],[Review Count]]+1</f>
        <v>1424.8</v>
      </c>
      <c r="Q294" s="1" t="str">
        <f>IF(masai_school2[[#This Row],[Price per Person]] &lt;= 500, "Low", IF(masai_school2[[#This Row],[Price per Person]] &lt;= 1000, "Medium", "High"))</f>
        <v>Low</v>
      </c>
    </row>
    <row r="295" spans="1:17" x14ac:dyDescent="0.3">
      <c r="A295">
        <v>293</v>
      </c>
      <c r="B295" t="s">
        <v>1502</v>
      </c>
      <c r="C295">
        <v>4.0999999999999996</v>
      </c>
      <c r="D295" t="s">
        <v>1503</v>
      </c>
      <c r="E295">
        <v>1700</v>
      </c>
      <c r="F295" t="s">
        <v>46</v>
      </c>
      <c r="G295" t="s">
        <v>1504</v>
      </c>
      <c r="H295" t="s">
        <v>48</v>
      </c>
      <c r="I295" t="s">
        <v>527</v>
      </c>
      <c r="J295">
        <v>4.0999999999999996</v>
      </c>
      <c r="K295">
        <v>0</v>
      </c>
      <c r="L295" t="s">
        <v>18</v>
      </c>
      <c r="M295">
        <f>masai_school2[[#This Row],[Price_For_Two]]/2</f>
        <v>850</v>
      </c>
      <c r="N295" t="str">
        <f>IF(masai_school2[[#This Row],[Rating]]&gt;=4.5, "Excellent", IF(masai_school2[[#This Row],[Rating]]&gt;=4, "Good", IF(masai_school2[[#This Row],[Rating]]&gt;=3, "Average", "Below Average")))</f>
        <v>Good</v>
      </c>
      <c r="O29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4349</v>
      </c>
      <c r="P295" s="1">
        <f>masai_school2[[#This Row],[Rating]]*masai_school2[[#This Row],[Review Count]]+1</f>
        <v>17831.899999999998</v>
      </c>
      <c r="Q295" s="1" t="str">
        <f>IF(masai_school2[[#This Row],[Price per Person]] &lt;= 500, "Low", IF(masai_school2[[#This Row],[Price per Person]] &lt;= 1000, "Medium", "High"))</f>
        <v>Medium</v>
      </c>
    </row>
    <row r="296" spans="1:17" x14ac:dyDescent="0.3">
      <c r="A296">
        <v>294</v>
      </c>
      <c r="B296" t="s">
        <v>1505</v>
      </c>
      <c r="C296">
        <v>3.6</v>
      </c>
      <c r="D296" t="s">
        <v>1506</v>
      </c>
      <c r="E296">
        <v>1800</v>
      </c>
      <c r="F296" t="s">
        <v>1507</v>
      </c>
      <c r="G296" t="s">
        <v>1508</v>
      </c>
      <c r="H296" t="s">
        <v>861</v>
      </c>
      <c r="I296" t="s">
        <v>1246</v>
      </c>
      <c r="J296">
        <v>3.6</v>
      </c>
      <c r="K296">
        <v>0</v>
      </c>
      <c r="L296" t="s">
        <v>18</v>
      </c>
      <c r="M296">
        <f>masai_school2[[#This Row],[Price_For_Two]]/2</f>
        <v>900</v>
      </c>
      <c r="N296" t="str">
        <f>IF(masai_school2[[#This Row],[Rating]]&gt;=4.5, "Excellent", IF(masai_school2[[#This Row],[Rating]]&gt;=4, "Good", IF(masai_school2[[#This Row],[Rating]]&gt;=3, "Average", "Below Average")))</f>
        <v>Average</v>
      </c>
      <c r="O29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75</v>
      </c>
      <c r="P296" s="1">
        <f>masai_school2[[#This Row],[Rating]]*masai_school2[[#This Row],[Review Count]]+1</f>
        <v>271</v>
      </c>
      <c r="Q296" s="1" t="str">
        <f>IF(masai_school2[[#This Row],[Price per Person]] &lt;= 500, "Low", IF(masai_school2[[#This Row],[Price per Person]] &lt;= 1000, "Medium", "High"))</f>
        <v>Medium</v>
      </c>
    </row>
    <row r="297" spans="1:17" x14ac:dyDescent="0.3">
      <c r="A297">
        <v>295</v>
      </c>
      <c r="B297" t="s">
        <v>1509</v>
      </c>
      <c r="C297">
        <v>4.8</v>
      </c>
      <c r="D297" t="s">
        <v>1510</v>
      </c>
      <c r="E297">
        <v>600</v>
      </c>
      <c r="F297" t="s">
        <v>489</v>
      </c>
      <c r="G297" t="s">
        <v>1511</v>
      </c>
      <c r="H297" t="s">
        <v>1089</v>
      </c>
      <c r="I297" t="s">
        <v>1512</v>
      </c>
      <c r="J297">
        <v>4.8</v>
      </c>
      <c r="K297">
        <v>4.3</v>
      </c>
      <c r="L297" t="s">
        <v>1513</v>
      </c>
      <c r="M297">
        <f>masai_school2[[#This Row],[Price_For_Two]]/2</f>
        <v>300</v>
      </c>
      <c r="N297" t="str">
        <f>IF(masai_school2[[#This Row],[Rating]]&gt;=4.5, "Excellent", IF(masai_school2[[#This Row],[Rating]]&gt;=4, "Good", IF(masai_school2[[#This Row],[Rating]]&gt;=3, "Average", "Below Average")))</f>
        <v>Excellent</v>
      </c>
      <c r="O29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4273</v>
      </c>
      <c r="P297" s="1">
        <f>masai_school2[[#This Row],[Rating]]*masai_school2[[#This Row],[Review Count]]+1</f>
        <v>20511.399999999998</v>
      </c>
      <c r="Q297" s="1" t="str">
        <f>IF(masai_school2[[#This Row],[Price per Person]] &lt;= 500, "Low", IF(masai_school2[[#This Row],[Price per Person]] &lt;= 1000, "Medium", "High"))</f>
        <v>Low</v>
      </c>
    </row>
    <row r="298" spans="1:17" x14ac:dyDescent="0.3">
      <c r="A298">
        <v>296</v>
      </c>
      <c r="B298" t="s">
        <v>1514</v>
      </c>
      <c r="C298">
        <v>4.5</v>
      </c>
      <c r="D298" t="s">
        <v>1515</v>
      </c>
      <c r="E298">
        <v>600</v>
      </c>
      <c r="F298" t="s">
        <v>53</v>
      </c>
      <c r="G298" t="s">
        <v>1516</v>
      </c>
      <c r="H298" t="s">
        <v>1229</v>
      </c>
      <c r="I298" t="s">
        <v>1517</v>
      </c>
      <c r="J298">
        <v>4.5</v>
      </c>
      <c r="K298">
        <v>4.4000000000000004</v>
      </c>
      <c r="L298" t="s">
        <v>1518</v>
      </c>
      <c r="M298">
        <f>masai_school2[[#This Row],[Price_For_Two]]/2</f>
        <v>300</v>
      </c>
      <c r="N298" t="str">
        <f>IF(masai_school2[[#This Row],[Rating]]&gt;=4.5, "Excellent", IF(masai_school2[[#This Row],[Rating]]&gt;=4, "Good", IF(masai_school2[[#This Row],[Rating]]&gt;=3, "Average", "Below Average")))</f>
        <v>Excellent</v>
      </c>
      <c r="O29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12242</v>
      </c>
      <c r="P298" s="1">
        <f>masai_school2[[#This Row],[Rating]]*masai_school2[[#This Row],[Review Count]]+1</f>
        <v>55090</v>
      </c>
      <c r="Q298" s="1" t="str">
        <f>IF(masai_school2[[#This Row],[Price per Person]] &lt;= 500, "Low", IF(masai_school2[[#This Row],[Price per Person]] &lt;= 1000, "Medium", "High"))</f>
        <v>Low</v>
      </c>
    </row>
    <row r="299" spans="1:17" x14ac:dyDescent="0.3">
      <c r="A299">
        <v>297</v>
      </c>
      <c r="B299" t="s">
        <v>1519</v>
      </c>
      <c r="C299">
        <v>4.2</v>
      </c>
      <c r="D299" t="s">
        <v>1520</v>
      </c>
      <c r="E299">
        <v>3500</v>
      </c>
      <c r="F299" t="s">
        <v>21</v>
      </c>
      <c r="G299" t="s">
        <v>1521</v>
      </c>
      <c r="H299" t="s">
        <v>277</v>
      </c>
      <c r="I299" t="s">
        <v>1522</v>
      </c>
      <c r="J299">
        <v>4.2</v>
      </c>
      <c r="K299">
        <v>0</v>
      </c>
      <c r="L299" t="s">
        <v>18</v>
      </c>
      <c r="M299">
        <f>masai_school2[[#This Row],[Price_For_Two]]/2</f>
        <v>1750</v>
      </c>
      <c r="N299" t="str">
        <f>IF(masai_school2[[#This Row],[Rating]]&gt;=4.5, "Excellent", IF(masai_school2[[#This Row],[Rating]]&gt;=4, "Good", IF(masai_school2[[#This Row],[Rating]]&gt;=3, "Average", "Below Average")))</f>
        <v>Good</v>
      </c>
      <c r="O29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1212</v>
      </c>
      <c r="P299" s="1">
        <f>masai_school2[[#This Row],[Rating]]*masai_school2[[#This Row],[Review Count]]+1</f>
        <v>5091.4000000000005</v>
      </c>
      <c r="Q299" s="1" t="str">
        <f>IF(masai_school2[[#This Row],[Price per Person]] &lt;= 500, "Low", IF(masai_school2[[#This Row],[Price per Person]] &lt;= 1000, "Medium", "High"))</f>
        <v>High</v>
      </c>
    </row>
    <row r="300" spans="1:17" x14ac:dyDescent="0.3">
      <c r="A300">
        <v>298</v>
      </c>
      <c r="B300" t="s">
        <v>1523</v>
      </c>
      <c r="C300">
        <v>4</v>
      </c>
      <c r="D300" t="s">
        <v>1524</v>
      </c>
      <c r="E300">
        <v>1000</v>
      </c>
      <c r="F300" t="s">
        <v>53</v>
      </c>
      <c r="G300" t="s">
        <v>1525</v>
      </c>
      <c r="H300" t="s">
        <v>23</v>
      </c>
      <c r="I300" t="s">
        <v>198</v>
      </c>
      <c r="J300">
        <v>4</v>
      </c>
      <c r="K300">
        <v>0</v>
      </c>
      <c r="L300" t="s">
        <v>18</v>
      </c>
      <c r="M300">
        <f>masai_school2[[#This Row],[Price_For_Two]]/2</f>
        <v>500</v>
      </c>
      <c r="N300" t="str">
        <f>IF(masai_school2[[#This Row],[Rating]]&gt;=4.5, "Excellent", IF(masai_school2[[#This Row],[Rating]]&gt;=4, "Good", IF(masai_school2[[#This Row],[Rating]]&gt;=3, "Average", "Below Average")))</f>
        <v>Good</v>
      </c>
      <c r="O30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128</v>
      </c>
      <c r="P300" s="1">
        <f>masai_school2[[#This Row],[Rating]]*masai_school2[[#This Row],[Review Count]]+1</f>
        <v>513</v>
      </c>
      <c r="Q300" s="1" t="str">
        <f>IF(masai_school2[[#This Row],[Price per Person]] &lt;= 500, "Low", IF(masai_school2[[#This Row],[Price per Person]] &lt;= 1000, "Medium", "High"))</f>
        <v>Low</v>
      </c>
    </row>
    <row r="301" spans="1:17" x14ac:dyDescent="0.3">
      <c r="A301">
        <v>299</v>
      </c>
      <c r="B301" t="s">
        <v>1526</v>
      </c>
      <c r="C301">
        <v>4.0999999999999996</v>
      </c>
      <c r="D301" t="s">
        <v>647</v>
      </c>
      <c r="E301">
        <v>2000</v>
      </c>
      <c r="F301" t="s">
        <v>1129</v>
      </c>
      <c r="G301" t="s">
        <v>1527</v>
      </c>
      <c r="H301" t="s">
        <v>79</v>
      </c>
      <c r="I301" t="s">
        <v>1528</v>
      </c>
      <c r="J301">
        <v>4.0999999999999996</v>
      </c>
      <c r="K301">
        <v>0</v>
      </c>
      <c r="L301" t="s">
        <v>18</v>
      </c>
      <c r="M301">
        <f>masai_school2[[#This Row],[Price_For_Two]]/2</f>
        <v>1000</v>
      </c>
      <c r="N301" t="str">
        <f>IF(masai_school2[[#This Row],[Rating]]&gt;=4.5, "Excellent", IF(masai_school2[[#This Row],[Rating]]&gt;=4, "Good", IF(masai_school2[[#This Row],[Rating]]&gt;=3, "Average", "Below Average")))</f>
        <v>Good</v>
      </c>
      <c r="O30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313</v>
      </c>
      <c r="P301" s="1">
        <f>masai_school2[[#This Row],[Rating]]*masai_school2[[#This Row],[Review Count]]+1</f>
        <v>1284.3</v>
      </c>
      <c r="Q301" s="1" t="str">
        <f>IF(masai_school2[[#This Row],[Price per Person]] &lt;= 500, "Low", IF(masai_school2[[#This Row],[Price per Person]] &lt;= 1000, "Medium", "High"))</f>
        <v>Medium</v>
      </c>
    </row>
    <row r="302" spans="1:17" x14ac:dyDescent="0.3">
      <c r="A302">
        <v>300</v>
      </c>
      <c r="B302" t="s">
        <v>1529</v>
      </c>
      <c r="C302">
        <v>4.2</v>
      </c>
      <c r="D302" t="s">
        <v>1530</v>
      </c>
      <c r="E302">
        <v>1700</v>
      </c>
      <c r="F302" t="s">
        <v>53</v>
      </c>
      <c r="G302" t="s">
        <v>1531</v>
      </c>
      <c r="H302" t="s">
        <v>37</v>
      </c>
      <c r="I302" t="s">
        <v>1532</v>
      </c>
      <c r="J302">
        <v>4.2</v>
      </c>
      <c r="K302">
        <v>3.3</v>
      </c>
      <c r="L302" t="s">
        <v>1395</v>
      </c>
      <c r="M302">
        <f>masai_school2[[#This Row],[Price_For_Two]]/2</f>
        <v>850</v>
      </c>
      <c r="N302" t="str">
        <f>IF(masai_school2[[#This Row],[Rating]]&gt;=4.5, "Excellent", IF(masai_school2[[#This Row],[Rating]]&gt;=4, "Good", IF(masai_school2[[#This Row],[Rating]]&gt;=3, "Average", "Below Average")))</f>
        <v>Good</v>
      </c>
      <c r="O30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3532</v>
      </c>
      <c r="P302" s="1">
        <f>masai_school2[[#This Row],[Rating]]*masai_school2[[#This Row],[Review Count]]+1</f>
        <v>14835.400000000001</v>
      </c>
      <c r="Q302" s="1" t="str">
        <f>IF(masai_school2[[#This Row],[Price per Person]] &lt;= 500, "Low", IF(masai_school2[[#This Row],[Price per Person]] &lt;= 1000, "Medium", "High"))</f>
        <v>Medium</v>
      </c>
    </row>
    <row r="303" spans="1:17" x14ac:dyDescent="0.3">
      <c r="A303">
        <v>301</v>
      </c>
      <c r="B303" t="s">
        <v>1533</v>
      </c>
      <c r="C303">
        <v>4.0999999999999996</v>
      </c>
      <c r="D303" t="s">
        <v>1534</v>
      </c>
      <c r="E303">
        <v>1600</v>
      </c>
      <c r="F303" t="s">
        <v>865</v>
      </c>
      <c r="G303" t="s">
        <v>1535</v>
      </c>
      <c r="H303" t="s">
        <v>37</v>
      </c>
      <c r="I303" t="s">
        <v>1536</v>
      </c>
      <c r="J303">
        <v>4.0999999999999996</v>
      </c>
      <c r="K303">
        <v>0</v>
      </c>
      <c r="L303" t="s">
        <v>18</v>
      </c>
      <c r="M303">
        <f>masai_school2[[#This Row],[Price_For_Two]]/2</f>
        <v>800</v>
      </c>
      <c r="N303" t="str">
        <f>IF(masai_school2[[#This Row],[Rating]]&gt;=4.5, "Excellent", IF(masai_school2[[#This Row],[Rating]]&gt;=4, "Good", IF(masai_school2[[#This Row],[Rating]]&gt;=3, "Average", "Below Average")))</f>
        <v>Good</v>
      </c>
      <c r="O30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118</v>
      </c>
      <c r="P303" s="1">
        <f>masai_school2[[#This Row],[Rating]]*masai_school2[[#This Row],[Review Count]]+1</f>
        <v>484.79999999999995</v>
      </c>
      <c r="Q303" s="1" t="str">
        <f>IF(masai_school2[[#This Row],[Price per Person]] &lt;= 500, "Low", IF(masai_school2[[#This Row],[Price per Person]] &lt;= 1000, "Medium", "High"))</f>
        <v>Medium</v>
      </c>
    </row>
    <row r="304" spans="1:17" x14ac:dyDescent="0.3">
      <c r="A304">
        <v>302</v>
      </c>
      <c r="B304" t="s">
        <v>1537</v>
      </c>
      <c r="C304">
        <v>4.2</v>
      </c>
      <c r="D304" t="s">
        <v>1538</v>
      </c>
      <c r="E304">
        <v>1400</v>
      </c>
      <c r="F304" t="s">
        <v>1539</v>
      </c>
      <c r="G304" t="s">
        <v>1540</v>
      </c>
      <c r="H304" t="s">
        <v>37</v>
      </c>
      <c r="I304" t="s">
        <v>1541</v>
      </c>
      <c r="J304">
        <v>4.2</v>
      </c>
      <c r="K304">
        <v>4.4000000000000004</v>
      </c>
      <c r="L304" t="s">
        <v>995</v>
      </c>
      <c r="M304">
        <f>masai_school2[[#This Row],[Price_For_Two]]/2</f>
        <v>700</v>
      </c>
      <c r="N304" t="str">
        <f>IF(masai_school2[[#This Row],[Rating]]&gt;=4.5, "Excellent", IF(masai_school2[[#This Row],[Rating]]&gt;=4, "Good", IF(masai_school2[[#This Row],[Rating]]&gt;=3, "Average", "Below Average")))</f>
        <v>Good</v>
      </c>
      <c r="O30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1732</v>
      </c>
      <c r="P304" s="1">
        <f>masai_school2[[#This Row],[Rating]]*masai_school2[[#This Row],[Review Count]]+1</f>
        <v>7275.4000000000005</v>
      </c>
      <c r="Q304" s="1" t="str">
        <f>IF(masai_school2[[#This Row],[Price per Person]] &lt;= 500, "Low", IF(masai_school2[[#This Row],[Price per Person]] &lt;= 1000, "Medium", "High"))</f>
        <v>Medium</v>
      </c>
    </row>
    <row r="305" spans="1:17" x14ac:dyDescent="0.3">
      <c r="A305">
        <v>303</v>
      </c>
      <c r="B305" t="s">
        <v>1542</v>
      </c>
      <c r="C305">
        <v>4.2</v>
      </c>
      <c r="D305" t="s">
        <v>1543</v>
      </c>
      <c r="E305">
        <v>2000</v>
      </c>
      <c r="F305" t="s">
        <v>877</v>
      </c>
      <c r="G305" t="s">
        <v>1544</v>
      </c>
      <c r="H305" t="s">
        <v>925</v>
      </c>
      <c r="I305" t="s">
        <v>619</v>
      </c>
      <c r="J305">
        <v>4.2</v>
      </c>
      <c r="K305">
        <v>0</v>
      </c>
      <c r="L305" t="s">
        <v>18</v>
      </c>
      <c r="M305">
        <f>masai_school2[[#This Row],[Price_For_Two]]/2</f>
        <v>1000</v>
      </c>
      <c r="N305" t="str">
        <f>IF(masai_school2[[#This Row],[Rating]]&gt;=4.5, "Excellent", IF(masai_school2[[#This Row],[Rating]]&gt;=4, "Good", IF(masai_school2[[#This Row],[Rating]]&gt;=3, "Average", "Below Average")))</f>
        <v>Good</v>
      </c>
      <c r="O30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79</v>
      </c>
      <c r="P305" s="1">
        <f>masai_school2[[#This Row],[Rating]]*masai_school2[[#This Row],[Review Count]]+1</f>
        <v>332.8</v>
      </c>
      <c r="Q305" s="1" t="str">
        <f>IF(masai_school2[[#This Row],[Price per Person]] &lt;= 500, "Low", IF(masai_school2[[#This Row],[Price per Person]] &lt;= 1000, "Medium", "High"))</f>
        <v>Medium</v>
      </c>
    </row>
    <row r="306" spans="1:17" x14ac:dyDescent="0.3">
      <c r="A306">
        <v>304</v>
      </c>
      <c r="B306" t="s">
        <v>1545</v>
      </c>
      <c r="C306">
        <v>4.9000000000000004</v>
      </c>
      <c r="D306" t="s">
        <v>1546</v>
      </c>
      <c r="E306">
        <v>1800</v>
      </c>
      <c r="F306" t="s">
        <v>1547</v>
      </c>
      <c r="G306" t="s">
        <v>1548</v>
      </c>
      <c r="H306" t="s">
        <v>797</v>
      </c>
      <c r="I306" t="s">
        <v>1549</v>
      </c>
      <c r="J306">
        <v>4.9000000000000004</v>
      </c>
      <c r="K306">
        <v>4.0999999999999996</v>
      </c>
      <c r="L306" t="s">
        <v>1550</v>
      </c>
      <c r="M306">
        <f>masai_school2[[#This Row],[Price_For_Two]]/2</f>
        <v>900</v>
      </c>
      <c r="N306" t="str">
        <f>IF(masai_school2[[#This Row],[Rating]]&gt;=4.5, "Excellent", IF(masai_school2[[#This Row],[Rating]]&gt;=4, "Good", IF(masai_school2[[#This Row],[Rating]]&gt;=3, "Average", "Below Average")))</f>
        <v>Excellent</v>
      </c>
      <c r="O30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2049</v>
      </c>
      <c r="P306" s="1">
        <f>masai_school2[[#This Row],[Rating]]*masai_school2[[#This Row],[Review Count]]+1</f>
        <v>10041.1</v>
      </c>
      <c r="Q306" s="1" t="str">
        <f>IF(masai_school2[[#This Row],[Price per Person]] &lt;= 500, "Low", IF(masai_school2[[#This Row],[Price per Person]] &lt;= 1000, "Medium", "High"))</f>
        <v>Medium</v>
      </c>
    </row>
    <row r="307" spans="1:17" x14ac:dyDescent="0.3">
      <c r="A307">
        <v>305</v>
      </c>
      <c r="B307" t="s">
        <v>1551</v>
      </c>
      <c r="C307">
        <v>4.2</v>
      </c>
      <c r="D307" t="s">
        <v>1552</v>
      </c>
      <c r="E307">
        <v>1000</v>
      </c>
      <c r="F307" t="s">
        <v>489</v>
      </c>
      <c r="G307" t="s">
        <v>1553</v>
      </c>
      <c r="H307" t="s">
        <v>638</v>
      </c>
      <c r="I307" t="s">
        <v>1554</v>
      </c>
      <c r="J307">
        <v>4.2</v>
      </c>
      <c r="K307">
        <v>4</v>
      </c>
      <c r="L307" t="s">
        <v>1555</v>
      </c>
      <c r="M307">
        <f>masai_school2[[#This Row],[Price_For_Two]]/2</f>
        <v>500</v>
      </c>
      <c r="N307" t="str">
        <f>IF(masai_school2[[#This Row],[Rating]]&gt;=4.5, "Excellent", IF(masai_school2[[#This Row],[Rating]]&gt;=4, "Good", IF(masai_school2[[#This Row],[Rating]]&gt;=3, "Average", "Below Average")))</f>
        <v>Good</v>
      </c>
      <c r="O30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375</v>
      </c>
      <c r="P307" s="1">
        <f>masai_school2[[#This Row],[Rating]]*masai_school2[[#This Row],[Review Count]]+1</f>
        <v>1576</v>
      </c>
      <c r="Q307" s="1" t="str">
        <f>IF(masai_school2[[#This Row],[Price per Person]] &lt;= 500, "Low", IF(masai_school2[[#This Row],[Price per Person]] &lt;= 1000, "Medium", "High"))</f>
        <v>Low</v>
      </c>
    </row>
    <row r="308" spans="1:17" x14ac:dyDescent="0.3">
      <c r="A308">
        <v>306</v>
      </c>
      <c r="B308" t="s">
        <v>1556</v>
      </c>
      <c r="C308">
        <v>4.4000000000000004</v>
      </c>
      <c r="D308" t="s">
        <v>1557</v>
      </c>
      <c r="E308">
        <v>1300</v>
      </c>
      <c r="F308" t="s">
        <v>53</v>
      </c>
      <c r="G308" t="s">
        <v>1558</v>
      </c>
      <c r="H308" t="s">
        <v>23</v>
      </c>
      <c r="I308" t="s">
        <v>1559</v>
      </c>
      <c r="J308">
        <v>4.4000000000000004</v>
      </c>
      <c r="K308">
        <v>4.4000000000000004</v>
      </c>
      <c r="L308" t="s">
        <v>1560</v>
      </c>
      <c r="M308">
        <f>masai_school2[[#This Row],[Price_For_Two]]/2</f>
        <v>650</v>
      </c>
      <c r="N308" t="str">
        <f>IF(masai_school2[[#This Row],[Rating]]&gt;=4.5, "Excellent", IF(masai_school2[[#This Row],[Rating]]&gt;=4, "Good", IF(masai_school2[[#This Row],[Rating]]&gt;=3, "Average", "Below Average")))</f>
        <v>Good</v>
      </c>
      <c r="O30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4298</v>
      </c>
      <c r="P308" s="1">
        <f>masai_school2[[#This Row],[Rating]]*masai_school2[[#This Row],[Review Count]]+1</f>
        <v>18912.2</v>
      </c>
      <c r="Q308" s="1" t="str">
        <f>IF(masai_school2[[#This Row],[Price per Person]] &lt;= 500, "Low", IF(masai_school2[[#This Row],[Price per Person]] &lt;= 1000, "Medium", "High"))</f>
        <v>Medium</v>
      </c>
    </row>
    <row r="309" spans="1:17" x14ac:dyDescent="0.3">
      <c r="A309">
        <v>307</v>
      </c>
      <c r="B309" t="s">
        <v>1561</v>
      </c>
      <c r="C309">
        <v>4.0999999999999996</v>
      </c>
      <c r="D309" t="s">
        <v>1562</v>
      </c>
      <c r="E309">
        <v>2000</v>
      </c>
      <c r="F309" t="s">
        <v>489</v>
      </c>
      <c r="G309" t="s">
        <v>1563</v>
      </c>
      <c r="H309" t="s">
        <v>37</v>
      </c>
      <c r="I309" t="s">
        <v>1564</v>
      </c>
      <c r="J309">
        <v>4.0999999999999996</v>
      </c>
      <c r="K309">
        <v>4</v>
      </c>
      <c r="L309" t="s">
        <v>1565</v>
      </c>
      <c r="M309">
        <f>masai_school2[[#This Row],[Price_For_Two]]/2</f>
        <v>1000</v>
      </c>
      <c r="N309" t="str">
        <f>IF(masai_school2[[#This Row],[Rating]]&gt;=4.5, "Excellent", IF(masai_school2[[#This Row],[Rating]]&gt;=4, "Good", IF(masai_school2[[#This Row],[Rating]]&gt;=3, "Average", "Below Average")))</f>
        <v>Good</v>
      </c>
      <c r="O30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3944</v>
      </c>
      <c r="P309" s="1">
        <f>masai_school2[[#This Row],[Rating]]*masai_school2[[#This Row],[Review Count]]+1</f>
        <v>16171.399999999998</v>
      </c>
      <c r="Q309" s="1" t="str">
        <f>IF(masai_school2[[#This Row],[Price per Person]] &lt;= 500, "Low", IF(masai_school2[[#This Row],[Price per Person]] &lt;= 1000, "Medium", "High"))</f>
        <v>Medium</v>
      </c>
    </row>
    <row r="310" spans="1:17" x14ac:dyDescent="0.3">
      <c r="A310">
        <v>308</v>
      </c>
      <c r="B310" t="s">
        <v>1566</v>
      </c>
      <c r="C310">
        <v>4.3</v>
      </c>
      <c r="D310" t="s">
        <v>1567</v>
      </c>
      <c r="E310">
        <v>1000</v>
      </c>
      <c r="F310" t="s">
        <v>1568</v>
      </c>
      <c r="G310" t="s">
        <v>1569</v>
      </c>
      <c r="H310" t="s">
        <v>23</v>
      </c>
      <c r="I310" t="s">
        <v>1570</v>
      </c>
      <c r="J310">
        <v>4.3</v>
      </c>
      <c r="K310">
        <v>3.5</v>
      </c>
      <c r="L310" t="s">
        <v>427</v>
      </c>
      <c r="M310">
        <f>masai_school2[[#This Row],[Price_For_Two]]/2</f>
        <v>500</v>
      </c>
      <c r="N310" t="str">
        <f>IF(masai_school2[[#This Row],[Rating]]&gt;=4.5, "Excellent", IF(masai_school2[[#This Row],[Rating]]&gt;=4, "Good", IF(masai_school2[[#This Row],[Rating]]&gt;=3, "Average", "Below Average")))</f>
        <v>Good</v>
      </c>
      <c r="O31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226</v>
      </c>
      <c r="P310" s="1">
        <f>masai_school2[[#This Row],[Rating]]*masai_school2[[#This Row],[Review Count]]+1</f>
        <v>972.8</v>
      </c>
      <c r="Q310" s="1" t="str">
        <f>IF(masai_school2[[#This Row],[Price per Person]] &lt;= 500, "Low", IF(masai_school2[[#This Row],[Price per Person]] &lt;= 1000, "Medium", "High"))</f>
        <v>Low</v>
      </c>
    </row>
    <row r="311" spans="1:17" x14ac:dyDescent="0.3">
      <c r="A311">
        <v>309</v>
      </c>
      <c r="B311" t="s">
        <v>1571</v>
      </c>
      <c r="C311">
        <v>4.3</v>
      </c>
      <c r="D311" t="s">
        <v>1572</v>
      </c>
      <c r="E311">
        <v>1200</v>
      </c>
      <c r="F311" t="s">
        <v>1573</v>
      </c>
      <c r="G311" t="s">
        <v>1574</v>
      </c>
      <c r="H311" t="s">
        <v>79</v>
      </c>
      <c r="I311" t="s">
        <v>1575</v>
      </c>
      <c r="J311">
        <v>4.3</v>
      </c>
      <c r="K311">
        <v>3.4</v>
      </c>
      <c r="L311" t="s">
        <v>1576</v>
      </c>
      <c r="M311">
        <f>masai_school2[[#This Row],[Price_For_Two]]/2</f>
        <v>600</v>
      </c>
      <c r="N311" t="str">
        <f>IF(masai_school2[[#This Row],[Rating]]&gt;=4.5, "Excellent", IF(masai_school2[[#This Row],[Rating]]&gt;=4, "Good", IF(masai_school2[[#This Row],[Rating]]&gt;=3, "Average", "Below Average")))</f>
        <v>Good</v>
      </c>
      <c r="O31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475</v>
      </c>
      <c r="P311" s="1">
        <f>masai_school2[[#This Row],[Rating]]*masai_school2[[#This Row],[Review Count]]+1</f>
        <v>2043.5</v>
      </c>
      <c r="Q311" s="1" t="str">
        <f>IF(masai_school2[[#This Row],[Price per Person]] &lt;= 500, "Low", IF(masai_school2[[#This Row],[Price per Person]] &lt;= 1000, "Medium", "High"))</f>
        <v>Medium</v>
      </c>
    </row>
    <row r="312" spans="1:17" x14ac:dyDescent="0.3">
      <c r="A312">
        <v>310</v>
      </c>
      <c r="B312" t="s">
        <v>1577</v>
      </c>
      <c r="C312">
        <v>4.5999999999999996</v>
      </c>
      <c r="D312" t="s">
        <v>1578</v>
      </c>
      <c r="E312">
        <v>2000</v>
      </c>
      <c r="F312" t="s">
        <v>77</v>
      </c>
      <c r="G312" t="s">
        <v>1579</v>
      </c>
      <c r="H312" t="s">
        <v>1580</v>
      </c>
      <c r="I312" t="s">
        <v>1581</v>
      </c>
      <c r="J312">
        <v>4.5999999999999996</v>
      </c>
      <c r="K312">
        <v>4.0999999999999996</v>
      </c>
      <c r="L312" t="s">
        <v>1582</v>
      </c>
      <c r="M312">
        <f>masai_school2[[#This Row],[Price_For_Two]]/2</f>
        <v>1000</v>
      </c>
      <c r="N312" t="str">
        <f>IF(masai_school2[[#This Row],[Rating]]&gt;=4.5, "Excellent", IF(masai_school2[[#This Row],[Rating]]&gt;=4, "Good", IF(masai_school2[[#This Row],[Rating]]&gt;=3, "Average", "Below Average")))</f>
        <v>Excellent</v>
      </c>
      <c r="O31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631</v>
      </c>
      <c r="P312" s="1">
        <f>masai_school2[[#This Row],[Rating]]*masai_school2[[#This Row],[Review Count]]+1</f>
        <v>2903.6</v>
      </c>
      <c r="Q312" s="1" t="str">
        <f>IF(masai_school2[[#This Row],[Price per Person]] &lt;= 500, "Low", IF(masai_school2[[#This Row],[Price per Person]] &lt;= 1000, "Medium", "High"))</f>
        <v>Medium</v>
      </c>
    </row>
    <row r="313" spans="1:17" x14ac:dyDescent="0.3">
      <c r="A313">
        <v>311</v>
      </c>
      <c r="B313" t="s">
        <v>1583</v>
      </c>
      <c r="C313">
        <v>4.3</v>
      </c>
      <c r="D313" t="s">
        <v>1584</v>
      </c>
      <c r="E313">
        <v>1400</v>
      </c>
      <c r="F313" t="s">
        <v>77</v>
      </c>
      <c r="G313" t="s">
        <v>1585</v>
      </c>
      <c r="H313" t="s">
        <v>197</v>
      </c>
      <c r="I313" t="s">
        <v>1586</v>
      </c>
      <c r="J313">
        <v>4.3</v>
      </c>
      <c r="K313">
        <v>4</v>
      </c>
      <c r="L313" t="s">
        <v>761</v>
      </c>
      <c r="M313">
        <f>masai_school2[[#This Row],[Price_For_Two]]/2</f>
        <v>700</v>
      </c>
      <c r="N313" t="str">
        <f>IF(masai_school2[[#This Row],[Rating]]&gt;=4.5, "Excellent", IF(masai_school2[[#This Row],[Rating]]&gt;=4, "Good", IF(masai_school2[[#This Row],[Rating]]&gt;=3, "Average", "Below Average")))</f>
        <v>Good</v>
      </c>
      <c r="O31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228</v>
      </c>
      <c r="P313" s="1">
        <f>masai_school2[[#This Row],[Rating]]*masai_school2[[#This Row],[Review Count]]+1</f>
        <v>981.4</v>
      </c>
      <c r="Q313" s="1" t="str">
        <f>IF(masai_school2[[#This Row],[Price per Person]] &lt;= 500, "Low", IF(masai_school2[[#This Row],[Price per Person]] &lt;= 1000, "Medium", "High"))</f>
        <v>Medium</v>
      </c>
    </row>
    <row r="314" spans="1:17" x14ac:dyDescent="0.3">
      <c r="A314">
        <v>312</v>
      </c>
      <c r="B314" t="s">
        <v>1587</v>
      </c>
      <c r="C314">
        <v>4.0999999999999996</v>
      </c>
      <c r="D314" t="s">
        <v>1588</v>
      </c>
      <c r="E314">
        <v>1400</v>
      </c>
      <c r="F314" t="s">
        <v>1589</v>
      </c>
      <c r="G314" t="s">
        <v>1590</v>
      </c>
      <c r="H314" t="s">
        <v>23</v>
      </c>
      <c r="I314" t="s">
        <v>1591</v>
      </c>
      <c r="J314">
        <v>4.0999999999999996</v>
      </c>
      <c r="K314">
        <v>4.4000000000000004</v>
      </c>
      <c r="L314" t="s">
        <v>1592</v>
      </c>
      <c r="M314">
        <f>masai_school2[[#This Row],[Price_For_Two]]/2</f>
        <v>700</v>
      </c>
      <c r="N314" t="str">
        <f>IF(masai_school2[[#This Row],[Rating]]&gt;=4.5, "Excellent", IF(masai_school2[[#This Row],[Rating]]&gt;=4, "Good", IF(masai_school2[[#This Row],[Rating]]&gt;=3, "Average", "Below Average")))</f>
        <v>Good</v>
      </c>
      <c r="O31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3455</v>
      </c>
      <c r="P314" s="1">
        <f>masai_school2[[#This Row],[Rating]]*masai_school2[[#This Row],[Review Count]]+1</f>
        <v>14166.499999999998</v>
      </c>
      <c r="Q314" s="1" t="str">
        <f>IF(masai_school2[[#This Row],[Price per Person]] &lt;= 500, "Low", IF(masai_school2[[#This Row],[Price per Person]] &lt;= 1000, "Medium", "High"))</f>
        <v>Medium</v>
      </c>
    </row>
    <row r="315" spans="1:17" x14ac:dyDescent="0.3">
      <c r="A315">
        <v>313</v>
      </c>
      <c r="B315" t="s">
        <v>1593</v>
      </c>
      <c r="C315">
        <v>4.3</v>
      </c>
      <c r="D315" t="s">
        <v>1594</v>
      </c>
      <c r="E315">
        <v>3000</v>
      </c>
      <c r="F315" t="s">
        <v>865</v>
      </c>
      <c r="G315" t="s">
        <v>1595</v>
      </c>
      <c r="H315" t="s">
        <v>23</v>
      </c>
      <c r="I315" t="s">
        <v>1596</v>
      </c>
      <c r="J315">
        <v>4.3</v>
      </c>
      <c r="K315">
        <v>2.7</v>
      </c>
      <c r="L315" t="s">
        <v>81</v>
      </c>
      <c r="M315">
        <f>masai_school2[[#This Row],[Price_For_Two]]/2</f>
        <v>1500</v>
      </c>
      <c r="N315" t="str">
        <f>IF(masai_school2[[#This Row],[Rating]]&gt;=4.5, "Excellent", IF(masai_school2[[#This Row],[Rating]]&gt;=4, "Good", IF(masai_school2[[#This Row],[Rating]]&gt;=3, "Average", "Below Average")))</f>
        <v>Good</v>
      </c>
      <c r="O31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187</v>
      </c>
      <c r="P315" s="1">
        <f>masai_school2[[#This Row],[Rating]]*masai_school2[[#This Row],[Review Count]]+1</f>
        <v>805.1</v>
      </c>
      <c r="Q315" s="1" t="str">
        <f>IF(masai_school2[[#This Row],[Price per Person]] &lt;= 500, "Low", IF(masai_school2[[#This Row],[Price per Person]] &lt;= 1000, "Medium", "High"))</f>
        <v>High</v>
      </c>
    </row>
    <row r="316" spans="1:17" x14ac:dyDescent="0.3">
      <c r="A316">
        <v>314</v>
      </c>
      <c r="B316" t="s">
        <v>1597</v>
      </c>
      <c r="C316">
        <v>4.3</v>
      </c>
      <c r="D316" t="s">
        <v>1598</v>
      </c>
      <c r="E316">
        <v>1400</v>
      </c>
      <c r="F316" t="s">
        <v>77</v>
      </c>
      <c r="G316" t="s">
        <v>1599</v>
      </c>
      <c r="H316" t="s">
        <v>48</v>
      </c>
      <c r="I316" t="s">
        <v>1600</v>
      </c>
      <c r="J316">
        <v>4.3</v>
      </c>
      <c r="K316">
        <v>4</v>
      </c>
      <c r="L316" t="s">
        <v>204</v>
      </c>
      <c r="M316">
        <f>masai_school2[[#This Row],[Price_For_Two]]/2</f>
        <v>700</v>
      </c>
      <c r="N316" t="str">
        <f>IF(masai_school2[[#This Row],[Rating]]&gt;=4.5, "Excellent", IF(masai_school2[[#This Row],[Rating]]&gt;=4, "Good", IF(masai_school2[[#This Row],[Rating]]&gt;=3, "Average", "Below Average")))</f>
        <v>Good</v>
      </c>
      <c r="O31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2643</v>
      </c>
      <c r="P316" s="1">
        <f>masai_school2[[#This Row],[Rating]]*masai_school2[[#This Row],[Review Count]]+1</f>
        <v>11365.9</v>
      </c>
      <c r="Q316" s="1" t="str">
        <f>IF(masai_school2[[#This Row],[Price per Person]] &lt;= 500, "Low", IF(masai_school2[[#This Row],[Price per Person]] &lt;= 1000, "Medium", "High"))</f>
        <v>Medium</v>
      </c>
    </row>
    <row r="317" spans="1:17" x14ac:dyDescent="0.3">
      <c r="A317">
        <v>315</v>
      </c>
      <c r="B317" t="s">
        <v>1601</v>
      </c>
      <c r="C317">
        <v>4.3</v>
      </c>
      <c r="D317" t="s">
        <v>1602</v>
      </c>
      <c r="E317">
        <v>1400</v>
      </c>
      <c r="F317" t="s">
        <v>53</v>
      </c>
      <c r="G317" t="s">
        <v>1603</v>
      </c>
      <c r="H317" t="s">
        <v>23</v>
      </c>
      <c r="I317" t="s">
        <v>1209</v>
      </c>
      <c r="J317">
        <v>4.3</v>
      </c>
      <c r="K317">
        <v>4.0999999999999996</v>
      </c>
      <c r="L317" t="s">
        <v>1604</v>
      </c>
      <c r="M317">
        <f>masai_school2[[#This Row],[Price_For_Two]]/2</f>
        <v>700</v>
      </c>
      <c r="N317" t="str">
        <f>IF(masai_school2[[#This Row],[Rating]]&gt;=4.5, "Excellent", IF(masai_school2[[#This Row],[Rating]]&gt;=4, "Good", IF(masai_school2[[#This Row],[Rating]]&gt;=3, "Average", "Below Average")))</f>
        <v>Good</v>
      </c>
      <c r="O31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611</v>
      </c>
      <c r="P317" s="1">
        <f>masai_school2[[#This Row],[Rating]]*masai_school2[[#This Row],[Review Count]]+1</f>
        <v>2628.2999999999997</v>
      </c>
      <c r="Q317" s="1" t="str">
        <f>IF(masai_school2[[#This Row],[Price per Person]] &lt;= 500, "Low", IF(masai_school2[[#This Row],[Price per Person]] &lt;= 1000, "Medium", "High"))</f>
        <v>Medium</v>
      </c>
    </row>
    <row r="318" spans="1:17" x14ac:dyDescent="0.3">
      <c r="A318">
        <v>316</v>
      </c>
      <c r="B318" t="s">
        <v>1605</v>
      </c>
      <c r="C318">
        <v>4</v>
      </c>
      <c r="D318" t="s">
        <v>1606</v>
      </c>
      <c r="E318">
        <v>1600</v>
      </c>
      <c r="F318" t="s">
        <v>53</v>
      </c>
      <c r="G318" t="s">
        <v>1607</v>
      </c>
      <c r="H318" t="s">
        <v>48</v>
      </c>
      <c r="I318" t="s">
        <v>1608</v>
      </c>
      <c r="J318">
        <v>4</v>
      </c>
      <c r="K318">
        <v>3.9</v>
      </c>
      <c r="L318" t="s">
        <v>1609</v>
      </c>
      <c r="M318">
        <f>masai_school2[[#This Row],[Price_For_Two]]/2</f>
        <v>800</v>
      </c>
      <c r="N318" t="str">
        <f>IF(masai_school2[[#This Row],[Rating]]&gt;=4.5, "Excellent", IF(masai_school2[[#This Row],[Rating]]&gt;=4, "Good", IF(masai_school2[[#This Row],[Rating]]&gt;=3, "Average", "Below Average")))</f>
        <v>Good</v>
      </c>
      <c r="O31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968</v>
      </c>
      <c r="P318" s="1">
        <f>masai_school2[[#This Row],[Rating]]*masai_school2[[#This Row],[Review Count]]+1</f>
        <v>3873</v>
      </c>
      <c r="Q318" s="1" t="str">
        <f>IF(masai_school2[[#This Row],[Price per Person]] &lt;= 500, "Low", IF(masai_school2[[#This Row],[Price per Person]] &lt;= 1000, "Medium", "High"))</f>
        <v>Medium</v>
      </c>
    </row>
    <row r="319" spans="1:17" x14ac:dyDescent="0.3">
      <c r="A319">
        <v>317</v>
      </c>
      <c r="B319" t="s">
        <v>1610</v>
      </c>
      <c r="C319">
        <v>4.4000000000000004</v>
      </c>
      <c r="D319" t="s">
        <v>1611</v>
      </c>
      <c r="E319">
        <v>1200</v>
      </c>
      <c r="F319" t="s">
        <v>207</v>
      </c>
      <c r="G319" t="s">
        <v>1612</v>
      </c>
      <c r="H319" t="s">
        <v>48</v>
      </c>
      <c r="I319" t="s">
        <v>1613</v>
      </c>
      <c r="J319">
        <v>4.4000000000000004</v>
      </c>
      <c r="K319">
        <v>3.8</v>
      </c>
      <c r="L319" t="s">
        <v>1614</v>
      </c>
      <c r="M319">
        <f>masai_school2[[#This Row],[Price_For_Two]]/2</f>
        <v>600</v>
      </c>
      <c r="N319" t="str">
        <f>IF(masai_school2[[#This Row],[Rating]]&gt;=4.5, "Excellent", IF(masai_school2[[#This Row],[Rating]]&gt;=4, "Good", IF(masai_school2[[#This Row],[Rating]]&gt;=3, "Average", "Below Average")))</f>
        <v>Good</v>
      </c>
      <c r="O31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5269</v>
      </c>
      <c r="P319" s="1">
        <f>masai_school2[[#This Row],[Rating]]*masai_school2[[#This Row],[Review Count]]+1</f>
        <v>23184.600000000002</v>
      </c>
      <c r="Q319" s="1" t="str">
        <f>IF(masai_school2[[#This Row],[Price per Person]] &lt;= 500, "Low", IF(masai_school2[[#This Row],[Price per Person]] &lt;= 1000, "Medium", "High"))</f>
        <v>Medium</v>
      </c>
    </row>
    <row r="320" spans="1:17" x14ac:dyDescent="0.3">
      <c r="A320">
        <v>318</v>
      </c>
      <c r="B320" t="s">
        <v>1615</v>
      </c>
      <c r="C320">
        <v>4.0999999999999996</v>
      </c>
      <c r="D320" t="s">
        <v>1616</v>
      </c>
      <c r="E320">
        <v>1100</v>
      </c>
      <c r="F320" t="s">
        <v>207</v>
      </c>
      <c r="G320" t="s">
        <v>1617</v>
      </c>
      <c r="H320" t="s">
        <v>797</v>
      </c>
      <c r="I320" t="s">
        <v>1618</v>
      </c>
      <c r="J320">
        <v>4.0999999999999996</v>
      </c>
      <c r="K320">
        <v>3.9</v>
      </c>
      <c r="L320" t="s">
        <v>1026</v>
      </c>
      <c r="M320">
        <f>masai_school2[[#This Row],[Price_For_Two]]/2</f>
        <v>550</v>
      </c>
      <c r="N320" t="str">
        <f>IF(masai_school2[[#This Row],[Rating]]&gt;=4.5, "Excellent", IF(masai_school2[[#This Row],[Rating]]&gt;=4, "Good", IF(masai_school2[[#This Row],[Rating]]&gt;=3, "Average", "Below Average")))</f>
        <v>Good</v>
      </c>
      <c r="O32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865</v>
      </c>
      <c r="P320" s="1">
        <f>masai_school2[[#This Row],[Rating]]*masai_school2[[#This Row],[Review Count]]+1</f>
        <v>3547.4999999999995</v>
      </c>
      <c r="Q320" s="1" t="str">
        <f>IF(masai_school2[[#This Row],[Price per Person]] &lt;= 500, "Low", IF(masai_school2[[#This Row],[Price per Person]] &lt;= 1000, "Medium", "High"))</f>
        <v>Medium</v>
      </c>
    </row>
    <row r="321" spans="1:17" x14ac:dyDescent="0.3">
      <c r="A321">
        <v>319</v>
      </c>
      <c r="B321" t="s">
        <v>1619</v>
      </c>
      <c r="C321">
        <v>4.3</v>
      </c>
      <c r="D321" t="s">
        <v>1620</v>
      </c>
      <c r="E321">
        <v>1200</v>
      </c>
      <c r="F321" t="s">
        <v>1539</v>
      </c>
      <c r="G321" t="s">
        <v>1621</v>
      </c>
      <c r="H321" t="s">
        <v>23</v>
      </c>
      <c r="I321" t="s">
        <v>1622</v>
      </c>
      <c r="J321">
        <v>4.3</v>
      </c>
      <c r="K321">
        <v>4.2</v>
      </c>
      <c r="L321" t="s">
        <v>1623</v>
      </c>
      <c r="M321">
        <f>masai_school2[[#This Row],[Price_For_Two]]/2</f>
        <v>600</v>
      </c>
      <c r="N321" t="str">
        <f>IF(masai_school2[[#This Row],[Rating]]&gt;=4.5, "Excellent", IF(masai_school2[[#This Row],[Rating]]&gt;=4, "Good", IF(masai_school2[[#This Row],[Rating]]&gt;=3, "Average", "Below Average")))</f>
        <v>Good</v>
      </c>
      <c r="O32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2110</v>
      </c>
      <c r="P321" s="1">
        <f>masai_school2[[#This Row],[Rating]]*masai_school2[[#This Row],[Review Count]]+1</f>
        <v>9074</v>
      </c>
      <c r="Q321" s="1" t="str">
        <f>IF(masai_school2[[#This Row],[Price per Person]] &lt;= 500, "Low", IF(masai_school2[[#This Row],[Price per Person]] &lt;= 1000, "Medium", "High"))</f>
        <v>Medium</v>
      </c>
    </row>
    <row r="322" spans="1:17" x14ac:dyDescent="0.3">
      <c r="A322">
        <v>320</v>
      </c>
      <c r="B322" t="s">
        <v>1624</v>
      </c>
      <c r="C322">
        <v>4.5</v>
      </c>
      <c r="D322" t="s">
        <v>1625</v>
      </c>
      <c r="E322">
        <v>1300</v>
      </c>
      <c r="F322" t="s">
        <v>53</v>
      </c>
      <c r="G322" t="s">
        <v>1626</v>
      </c>
      <c r="H322" t="s">
        <v>37</v>
      </c>
      <c r="I322" t="s">
        <v>1627</v>
      </c>
      <c r="J322">
        <v>4.5</v>
      </c>
      <c r="K322">
        <v>4</v>
      </c>
      <c r="L322" t="s">
        <v>32</v>
      </c>
      <c r="M322">
        <f>masai_school2[[#This Row],[Price_For_Two]]/2</f>
        <v>650</v>
      </c>
      <c r="N322" t="str">
        <f>IF(masai_school2[[#This Row],[Rating]]&gt;=4.5, "Excellent", IF(masai_school2[[#This Row],[Rating]]&gt;=4, "Good", IF(masai_school2[[#This Row],[Rating]]&gt;=3, "Average", "Below Average")))</f>
        <v>Excellent</v>
      </c>
      <c r="O32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830</v>
      </c>
      <c r="P322" s="1">
        <f>masai_school2[[#This Row],[Rating]]*masai_school2[[#This Row],[Review Count]]+1</f>
        <v>3736</v>
      </c>
      <c r="Q322" s="1" t="str">
        <f>IF(masai_school2[[#This Row],[Price per Person]] &lt;= 500, "Low", IF(masai_school2[[#This Row],[Price per Person]] &lt;= 1000, "Medium", "High"))</f>
        <v>Medium</v>
      </c>
    </row>
    <row r="323" spans="1:17" x14ac:dyDescent="0.3">
      <c r="A323">
        <v>321</v>
      </c>
      <c r="B323" t="s">
        <v>1628</v>
      </c>
      <c r="C323">
        <v>4.0999999999999996</v>
      </c>
      <c r="D323" t="s">
        <v>1629</v>
      </c>
      <c r="E323">
        <v>2000</v>
      </c>
      <c r="F323" t="s">
        <v>77</v>
      </c>
      <c r="G323" t="s">
        <v>1630</v>
      </c>
      <c r="H323" t="s">
        <v>48</v>
      </c>
      <c r="I323" t="s">
        <v>1631</v>
      </c>
      <c r="J323">
        <v>4.0999999999999996</v>
      </c>
      <c r="K323">
        <v>4</v>
      </c>
      <c r="L323" t="s">
        <v>1331</v>
      </c>
      <c r="M323">
        <f>masai_school2[[#This Row],[Price_For_Two]]/2</f>
        <v>1000</v>
      </c>
      <c r="N323" t="str">
        <f>IF(masai_school2[[#This Row],[Rating]]&gt;=4.5, "Excellent", IF(masai_school2[[#This Row],[Rating]]&gt;=4, "Good", IF(masai_school2[[#This Row],[Rating]]&gt;=3, "Average", "Below Average")))</f>
        <v>Good</v>
      </c>
      <c r="O32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3991</v>
      </c>
      <c r="P323" s="1">
        <f>masai_school2[[#This Row],[Rating]]*masai_school2[[#This Row],[Review Count]]+1</f>
        <v>16364.099999999999</v>
      </c>
      <c r="Q323" s="1" t="str">
        <f>IF(masai_school2[[#This Row],[Price per Person]] &lt;= 500, "Low", IF(masai_school2[[#This Row],[Price per Person]] &lt;= 1000, "Medium", "High"))</f>
        <v>Medium</v>
      </c>
    </row>
    <row r="324" spans="1:17" x14ac:dyDescent="0.3">
      <c r="A324">
        <v>322</v>
      </c>
      <c r="B324" t="s">
        <v>1632</v>
      </c>
      <c r="C324">
        <v>4</v>
      </c>
      <c r="D324" t="s">
        <v>1633</v>
      </c>
      <c r="E324">
        <v>800</v>
      </c>
      <c r="F324" t="s">
        <v>53</v>
      </c>
      <c r="G324" t="s">
        <v>1634</v>
      </c>
      <c r="H324" t="s">
        <v>1089</v>
      </c>
      <c r="I324" t="s">
        <v>1635</v>
      </c>
      <c r="J324">
        <v>4</v>
      </c>
      <c r="K324">
        <v>3.5</v>
      </c>
      <c r="L324" t="s">
        <v>32</v>
      </c>
      <c r="M324">
        <f>masai_school2[[#This Row],[Price_For_Two]]/2</f>
        <v>400</v>
      </c>
      <c r="N324" t="str">
        <f>IF(masai_school2[[#This Row],[Rating]]&gt;=4.5, "Excellent", IF(masai_school2[[#This Row],[Rating]]&gt;=4, "Good", IF(masai_school2[[#This Row],[Rating]]&gt;=3, "Average", "Below Average")))</f>
        <v>Good</v>
      </c>
      <c r="O32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61</v>
      </c>
      <c r="P324" s="1">
        <f>masai_school2[[#This Row],[Rating]]*masai_school2[[#This Row],[Review Count]]+1</f>
        <v>245</v>
      </c>
      <c r="Q324" s="1" t="str">
        <f>IF(masai_school2[[#This Row],[Price per Person]] &lt;= 500, "Low", IF(masai_school2[[#This Row],[Price per Person]] &lt;= 1000, "Medium", "High"))</f>
        <v>Low</v>
      </c>
    </row>
    <row r="325" spans="1:17" x14ac:dyDescent="0.3">
      <c r="A325">
        <v>323</v>
      </c>
      <c r="B325" t="s">
        <v>1636</v>
      </c>
      <c r="C325">
        <v>4.2</v>
      </c>
      <c r="D325" t="s">
        <v>1637</v>
      </c>
      <c r="E325">
        <v>1960</v>
      </c>
      <c r="F325" t="s">
        <v>207</v>
      </c>
      <c r="G325" t="s">
        <v>1638</v>
      </c>
      <c r="H325" t="s">
        <v>23</v>
      </c>
      <c r="I325" t="s">
        <v>1639</v>
      </c>
      <c r="J325">
        <v>4.2</v>
      </c>
      <c r="K325">
        <v>4</v>
      </c>
      <c r="L325" t="s">
        <v>1640</v>
      </c>
      <c r="M325">
        <f>masai_school2[[#This Row],[Price_For_Two]]/2</f>
        <v>980</v>
      </c>
      <c r="N325" t="str">
        <f>IF(masai_school2[[#This Row],[Rating]]&gt;=4.5, "Excellent", IF(masai_school2[[#This Row],[Rating]]&gt;=4, "Good", IF(masai_school2[[#This Row],[Rating]]&gt;=3, "Average", "Below Average")))</f>
        <v>Good</v>
      </c>
      <c r="O32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3892</v>
      </c>
      <c r="P325" s="1">
        <f>masai_school2[[#This Row],[Rating]]*masai_school2[[#This Row],[Review Count]]+1</f>
        <v>16347.400000000001</v>
      </c>
      <c r="Q325" s="1" t="str">
        <f>IF(masai_school2[[#This Row],[Price per Person]] &lt;= 500, "Low", IF(masai_school2[[#This Row],[Price per Person]] &lt;= 1000, "Medium", "High"))</f>
        <v>Medium</v>
      </c>
    </row>
    <row r="326" spans="1:17" x14ac:dyDescent="0.3">
      <c r="A326">
        <v>324</v>
      </c>
      <c r="B326" t="s">
        <v>1641</v>
      </c>
      <c r="C326">
        <v>4.3</v>
      </c>
      <c r="D326" t="s">
        <v>1642</v>
      </c>
      <c r="E326">
        <v>1500</v>
      </c>
      <c r="F326" t="s">
        <v>207</v>
      </c>
      <c r="G326" t="s">
        <v>1643</v>
      </c>
      <c r="H326" t="s">
        <v>873</v>
      </c>
      <c r="I326" t="s">
        <v>1644</v>
      </c>
      <c r="J326">
        <v>4.3</v>
      </c>
      <c r="K326">
        <v>4.2</v>
      </c>
      <c r="L326" t="s">
        <v>1645</v>
      </c>
      <c r="M326">
        <f>masai_school2[[#This Row],[Price_For_Two]]/2</f>
        <v>750</v>
      </c>
      <c r="N326" t="str">
        <f>IF(masai_school2[[#This Row],[Rating]]&gt;=4.5, "Excellent", IF(masai_school2[[#This Row],[Rating]]&gt;=4, "Good", IF(masai_school2[[#This Row],[Rating]]&gt;=3, "Average", "Below Average")))</f>
        <v>Good</v>
      </c>
      <c r="O32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5433</v>
      </c>
      <c r="P326" s="1">
        <f>masai_school2[[#This Row],[Rating]]*masai_school2[[#This Row],[Review Count]]+1</f>
        <v>23362.899999999998</v>
      </c>
      <c r="Q326" s="1" t="str">
        <f>IF(masai_school2[[#This Row],[Price per Person]] &lt;= 500, "Low", IF(masai_school2[[#This Row],[Price per Person]] &lt;= 1000, "Medium", "High"))</f>
        <v>Medium</v>
      </c>
    </row>
    <row r="327" spans="1:17" x14ac:dyDescent="0.3">
      <c r="A327">
        <v>325</v>
      </c>
      <c r="B327" t="s">
        <v>1646</v>
      </c>
      <c r="C327">
        <v>3.8</v>
      </c>
      <c r="D327" t="s">
        <v>1647</v>
      </c>
      <c r="E327">
        <v>1700</v>
      </c>
      <c r="F327" t="s">
        <v>751</v>
      </c>
      <c r="G327" t="s">
        <v>1648</v>
      </c>
      <c r="H327" t="s">
        <v>23</v>
      </c>
      <c r="I327" t="s">
        <v>1649</v>
      </c>
      <c r="J327">
        <v>3.8</v>
      </c>
      <c r="K327">
        <v>4.5</v>
      </c>
      <c r="L327" t="s">
        <v>1650</v>
      </c>
      <c r="M327">
        <f>masai_school2[[#This Row],[Price_For_Two]]/2</f>
        <v>850</v>
      </c>
      <c r="N327" t="str">
        <f>IF(masai_school2[[#This Row],[Rating]]&gt;=4.5, "Excellent", IF(masai_school2[[#This Row],[Rating]]&gt;=4, "Good", IF(masai_school2[[#This Row],[Rating]]&gt;=3, "Average", "Below Average")))</f>
        <v>Average</v>
      </c>
      <c r="O32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2934</v>
      </c>
      <c r="P327" s="1">
        <f>masai_school2[[#This Row],[Rating]]*masai_school2[[#This Row],[Review Count]]+1</f>
        <v>11150.199999999999</v>
      </c>
      <c r="Q327" s="1" t="str">
        <f>IF(masai_school2[[#This Row],[Price per Person]] &lt;= 500, "Low", IF(masai_school2[[#This Row],[Price per Person]] &lt;= 1000, "Medium", "High"))</f>
        <v>Medium</v>
      </c>
    </row>
    <row r="328" spans="1:17" x14ac:dyDescent="0.3">
      <c r="A328">
        <v>326</v>
      </c>
      <c r="B328" t="s">
        <v>1651</v>
      </c>
      <c r="C328">
        <v>4.4000000000000004</v>
      </c>
      <c r="D328" t="s">
        <v>1652</v>
      </c>
      <c r="E328">
        <v>1800</v>
      </c>
      <c r="F328" t="s">
        <v>179</v>
      </c>
      <c r="G328" t="s">
        <v>1653</v>
      </c>
      <c r="H328" t="s">
        <v>23</v>
      </c>
      <c r="I328" t="s">
        <v>1560</v>
      </c>
      <c r="J328">
        <v>4.4000000000000004</v>
      </c>
      <c r="K328">
        <v>4.2</v>
      </c>
      <c r="L328" t="s">
        <v>1654</v>
      </c>
      <c r="M328">
        <f>masai_school2[[#This Row],[Price_For_Two]]/2</f>
        <v>900</v>
      </c>
      <c r="N328" t="str">
        <f>IF(masai_school2[[#This Row],[Rating]]&gt;=4.5, "Excellent", IF(masai_school2[[#This Row],[Rating]]&gt;=4, "Good", IF(masai_school2[[#This Row],[Rating]]&gt;=3, "Average", "Below Average")))</f>
        <v>Good</v>
      </c>
      <c r="O32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1164</v>
      </c>
      <c r="P328" s="1">
        <f>masai_school2[[#This Row],[Rating]]*masai_school2[[#This Row],[Review Count]]+1</f>
        <v>5122.6000000000004</v>
      </c>
      <c r="Q328" s="1" t="str">
        <f>IF(masai_school2[[#This Row],[Price per Person]] &lt;= 500, "Low", IF(masai_school2[[#This Row],[Price per Person]] &lt;= 1000, "Medium", "High"))</f>
        <v>Medium</v>
      </c>
    </row>
    <row r="329" spans="1:17" x14ac:dyDescent="0.3">
      <c r="A329">
        <v>327</v>
      </c>
      <c r="B329" t="s">
        <v>1655</v>
      </c>
      <c r="C329">
        <v>4.5999999999999996</v>
      </c>
      <c r="D329" t="s">
        <v>1656</v>
      </c>
      <c r="E329">
        <v>1700</v>
      </c>
      <c r="F329" t="s">
        <v>174</v>
      </c>
      <c r="G329" t="s">
        <v>1657</v>
      </c>
      <c r="H329" t="s">
        <v>37</v>
      </c>
      <c r="I329" t="s">
        <v>1658</v>
      </c>
      <c r="J329">
        <v>4.5999999999999996</v>
      </c>
      <c r="K329">
        <v>0</v>
      </c>
      <c r="L329" t="s">
        <v>18</v>
      </c>
      <c r="M329">
        <f>masai_school2[[#This Row],[Price_For_Two]]/2</f>
        <v>850</v>
      </c>
      <c r="N329" t="str">
        <f>IF(masai_school2[[#This Row],[Rating]]&gt;=4.5, "Excellent", IF(masai_school2[[#This Row],[Rating]]&gt;=4, "Good", IF(masai_school2[[#This Row],[Rating]]&gt;=3, "Average", "Below Average")))</f>
        <v>Excellent</v>
      </c>
      <c r="O32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989</v>
      </c>
      <c r="P329" s="1">
        <f>masai_school2[[#This Row],[Rating]]*masai_school2[[#This Row],[Review Count]]+1</f>
        <v>4550.3999999999996</v>
      </c>
      <c r="Q329" s="1" t="str">
        <f>IF(masai_school2[[#This Row],[Price per Person]] &lt;= 500, "Low", IF(masai_school2[[#This Row],[Price per Person]] &lt;= 1000, "Medium", "High"))</f>
        <v>Medium</v>
      </c>
    </row>
    <row r="330" spans="1:17" x14ac:dyDescent="0.3">
      <c r="A330">
        <v>328</v>
      </c>
      <c r="B330" t="s">
        <v>1659</v>
      </c>
      <c r="C330">
        <v>4.4000000000000004</v>
      </c>
      <c r="D330" t="s">
        <v>1660</v>
      </c>
      <c r="E330">
        <v>1400</v>
      </c>
      <c r="F330" t="s">
        <v>1661</v>
      </c>
      <c r="G330" t="s">
        <v>1662</v>
      </c>
      <c r="H330" t="s">
        <v>1663</v>
      </c>
      <c r="I330" t="s">
        <v>1664</v>
      </c>
      <c r="J330">
        <v>4.4000000000000004</v>
      </c>
      <c r="K330">
        <v>3.7</v>
      </c>
      <c r="L330" t="s">
        <v>1665</v>
      </c>
      <c r="M330">
        <f>masai_school2[[#This Row],[Price_For_Two]]/2</f>
        <v>700</v>
      </c>
      <c r="N330" t="str">
        <f>IF(masai_school2[[#This Row],[Rating]]&gt;=4.5, "Excellent", IF(masai_school2[[#This Row],[Rating]]&gt;=4, "Good", IF(masai_school2[[#This Row],[Rating]]&gt;=3, "Average", "Below Average")))</f>
        <v>Good</v>
      </c>
      <c r="O33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235</v>
      </c>
      <c r="P330" s="1">
        <f>masai_school2[[#This Row],[Rating]]*masai_school2[[#This Row],[Review Count]]+1</f>
        <v>1035</v>
      </c>
      <c r="Q330" s="1" t="str">
        <f>IF(masai_school2[[#This Row],[Price per Person]] &lt;= 500, "Low", IF(masai_school2[[#This Row],[Price per Person]] &lt;= 1000, "Medium", "High"))</f>
        <v>Medium</v>
      </c>
    </row>
    <row r="331" spans="1:17" x14ac:dyDescent="0.3">
      <c r="A331">
        <v>329</v>
      </c>
      <c r="B331" t="s">
        <v>1666</v>
      </c>
      <c r="C331">
        <v>4.7</v>
      </c>
      <c r="D331" t="s">
        <v>1667</v>
      </c>
      <c r="E331">
        <v>2500</v>
      </c>
      <c r="F331" t="s">
        <v>965</v>
      </c>
      <c r="G331" t="s">
        <v>1668</v>
      </c>
      <c r="H331" t="s">
        <v>1669</v>
      </c>
      <c r="I331" t="s">
        <v>1670</v>
      </c>
      <c r="J331">
        <v>4.7</v>
      </c>
      <c r="K331">
        <v>4.3</v>
      </c>
      <c r="L331" t="s">
        <v>984</v>
      </c>
      <c r="M331">
        <f>masai_school2[[#This Row],[Price_For_Two]]/2</f>
        <v>1250</v>
      </c>
      <c r="N331" t="str">
        <f>IF(masai_school2[[#This Row],[Rating]]&gt;=4.5, "Excellent", IF(masai_school2[[#This Row],[Rating]]&gt;=4, "Good", IF(masai_school2[[#This Row],[Rating]]&gt;=3, "Average", "Below Average")))</f>
        <v>Excellent</v>
      </c>
      <c r="O33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995</v>
      </c>
      <c r="P331" s="1">
        <f>masai_school2[[#This Row],[Rating]]*masai_school2[[#This Row],[Review Count]]+1</f>
        <v>4677.5</v>
      </c>
      <c r="Q331" s="1" t="str">
        <f>IF(masai_school2[[#This Row],[Price per Person]] &lt;= 500, "Low", IF(masai_school2[[#This Row],[Price per Person]] &lt;= 1000, "Medium", "High"))</f>
        <v>High</v>
      </c>
    </row>
    <row r="332" spans="1:17" x14ac:dyDescent="0.3">
      <c r="A332">
        <v>330</v>
      </c>
      <c r="B332" t="s">
        <v>1671</v>
      </c>
      <c r="C332">
        <v>0</v>
      </c>
      <c r="D332" t="s">
        <v>1672</v>
      </c>
      <c r="E332">
        <v>2500</v>
      </c>
      <c r="F332" t="s">
        <v>1573</v>
      </c>
      <c r="G332" t="s">
        <v>1673</v>
      </c>
      <c r="H332" t="s">
        <v>1674</v>
      </c>
      <c r="I332" t="s">
        <v>283</v>
      </c>
      <c r="J332">
        <v>0</v>
      </c>
      <c r="K332">
        <v>0</v>
      </c>
      <c r="L332" t="s">
        <v>18</v>
      </c>
      <c r="M332">
        <f>masai_school2[[#This Row],[Price_For_Two]]/2</f>
        <v>1250</v>
      </c>
      <c r="N332" t="str">
        <f>IF(masai_school2[[#This Row],[Rating]]&gt;=4.5, "Excellent", IF(masai_school2[[#This Row],[Rating]]&gt;=4, "Good", IF(masai_school2[[#This Row],[Rating]]&gt;=3, "Average", "Below Average")))</f>
        <v>Below Average</v>
      </c>
      <c r="O33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42</v>
      </c>
      <c r="P332" s="1">
        <f>masai_school2[[#This Row],[Rating]]*masai_school2[[#This Row],[Review Count]]+1</f>
        <v>1</v>
      </c>
      <c r="Q332" s="1" t="str">
        <f>IF(masai_school2[[#This Row],[Price per Person]] &lt;= 500, "Low", IF(masai_school2[[#This Row],[Price per Person]] &lt;= 1000, "Medium", "High"))</f>
        <v>High</v>
      </c>
    </row>
    <row r="333" spans="1:17" x14ac:dyDescent="0.3">
      <c r="A333">
        <v>331</v>
      </c>
      <c r="B333" t="s">
        <v>1675</v>
      </c>
      <c r="C333">
        <v>4.0999999999999996</v>
      </c>
      <c r="D333" t="s">
        <v>1676</v>
      </c>
      <c r="E333">
        <v>1000</v>
      </c>
      <c r="F333" t="s">
        <v>150</v>
      </c>
      <c r="G333" t="s">
        <v>1677</v>
      </c>
      <c r="H333" t="s">
        <v>797</v>
      </c>
      <c r="I333" t="s">
        <v>1678</v>
      </c>
      <c r="J333">
        <v>4.0999999999999996</v>
      </c>
      <c r="K333">
        <v>4.0999999999999996</v>
      </c>
      <c r="L333" t="s">
        <v>1679</v>
      </c>
      <c r="M333">
        <f>masai_school2[[#This Row],[Price_For_Two]]/2</f>
        <v>500</v>
      </c>
      <c r="N333" t="str">
        <f>IF(masai_school2[[#This Row],[Rating]]&gt;=4.5, "Excellent", IF(masai_school2[[#This Row],[Rating]]&gt;=4, "Good", IF(masai_school2[[#This Row],[Rating]]&gt;=3, "Average", "Below Average")))</f>
        <v>Good</v>
      </c>
      <c r="O33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15787</v>
      </c>
      <c r="P333" s="1">
        <f>masai_school2[[#This Row],[Rating]]*masai_school2[[#This Row],[Review Count]]+1</f>
        <v>64727.7</v>
      </c>
      <c r="Q333" s="1" t="str">
        <f>IF(masai_school2[[#This Row],[Price per Person]] &lt;= 500, "Low", IF(masai_school2[[#This Row],[Price per Person]] &lt;= 1000, "Medium", "High"))</f>
        <v>Low</v>
      </c>
    </row>
    <row r="334" spans="1:17" x14ac:dyDescent="0.3">
      <c r="A334">
        <v>332</v>
      </c>
      <c r="B334" t="s">
        <v>1680</v>
      </c>
      <c r="C334">
        <v>4.0999999999999996</v>
      </c>
      <c r="D334" t="s">
        <v>1681</v>
      </c>
      <c r="E334">
        <v>1200</v>
      </c>
      <c r="F334" t="s">
        <v>207</v>
      </c>
      <c r="G334" t="s">
        <v>1682</v>
      </c>
      <c r="H334" t="s">
        <v>1683</v>
      </c>
      <c r="I334" t="s">
        <v>80</v>
      </c>
      <c r="J334">
        <v>4.0999999999999996</v>
      </c>
      <c r="K334">
        <v>4</v>
      </c>
      <c r="L334" t="s">
        <v>1131</v>
      </c>
      <c r="M334">
        <f>masai_school2[[#This Row],[Price_For_Two]]/2</f>
        <v>600</v>
      </c>
      <c r="N334" t="str">
        <f>IF(masai_school2[[#This Row],[Rating]]&gt;=4.5, "Excellent", IF(masai_school2[[#This Row],[Rating]]&gt;=4, "Good", IF(masai_school2[[#This Row],[Rating]]&gt;=3, "Average", "Below Average")))</f>
        <v>Good</v>
      </c>
      <c r="O33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510</v>
      </c>
      <c r="P334" s="1">
        <f>masai_school2[[#This Row],[Rating]]*masai_school2[[#This Row],[Review Count]]+1</f>
        <v>2092</v>
      </c>
      <c r="Q334" s="1" t="str">
        <f>IF(masai_school2[[#This Row],[Price per Person]] &lt;= 500, "Low", IF(masai_school2[[#This Row],[Price per Person]] &lt;= 1000, "Medium", "High"))</f>
        <v>Medium</v>
      </c>
    </row>
    <row r="335" spans="1:17" x14ac:dyDescent="0.3">
      <c r="A335">
        <v>333</v>
      </c>
      <c r="B335" t="s">
        <v>1684</v>
      </c>
      <c r="C335">
        <v>4.0999999999999996</v>
      </c>
      <c r="D335" t="s">
        <v>1685</v>
      </c>
      <c r="E335">
        <v>1600</v>
      </c>
      <c r="F335" t="s">
        <v>150</v>
      </c>
      <c r="G335" t="s">
        <v>1686</v>
      </c>
      <c r="H335" t="s">
        <v>292</v>
      </c>
      <c r="I335" t="s">
        <v>1687</v>
      </c>
      <c r="J335">
        <v>4.0999999999999996</v>
      </c>
      <c r="K335">
        <v>3.1</v>
      </c>
      <c r="L335" t="s">
        <v>1688</v>
      </c>
      <c r="M335">
        <f>masai_school2[[#This Row],[Price_For_Two]]/2</f>
        <v>800</v>
      </c>
      <c r="N335" t="str">
        <f>IF(masai_school2[[#This Row],[Rating]]&gt;=4.5, "Excellent", IF(masai_school2[[#This Row],[Rating]]&gt;=4, "Good", IF(masai_school2[[#This Row],[Rating]]&gt;=3, "Average", "Below Average")))</f>
        <v>Good</v>
      </c>
      <c r="O33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1747</v>
      </c>
      <c r="P335" s="1">
        <f>masai_school2[[#This Row],[Rating]]*masai_school2[[#This Row],[Review Count]]+1</f>
        <v>7163.7</v>
      </c>
      <c r="Q335" s="1" t="str">
        <f>IF(masai_school2[[#This Row],[Price per Person]] &lt;= 500, "Low", IF(masai_school2[[#This Row],[Price per Person]] &lt;= 1000, "Medium", "High"))</f>
        <v>Medium</v>
      </c>
    </row>
    <row r="336" spans="1:17" x14ac:dyDescent="0.3">
      <c r="A336">
        <v>334</v>
      </c>
      <c r="B336" t="s">
        <v>1689</v>
      </c>
      <c r="C336">
        <v>4</v>
      </c>
      <c r="D336" t="s">
        <v>1690</v>
      </c>
      <c r="E336">
        <v>600</v>
      </c>
      <c r="F336" t="s">
        <v>207</v>
      </c>
      <c r="G336" t="s">
        <v>1691</v>
      </c>
      <c r="H336" t="s">
        <v>1692</v>
      </c>
      <c r="I336" t="s">
        <v>1495</v>
      </c>
      <c r="J336">
        <v>4</v>
      </c>
      <c r="K336">
        <v>4.4000000000000004</v>
      </c>
      <c r="L336" t="s">
        <v>1693</v>
      </c>
      <c r="M336">
        <f>masai_school2[[#This Row],[Price_For_Two]]/2</f>
        <v>300</v>
      </c>
      <c r="N336" t="str">
        <f>IF(masai_school2[[#This Row],[Rating]]&gt;=4.5, "Excellent", IF(masai_school2[[#This Row],[Rating]]&gt;=4, "Good", IF(masai_school2[[#This Row],[Rating]]&gt;=3, "Average", "Below Average")))</f>
        <v>Good</v>
      </c>
      <c r="O33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815</v>
      </c>
      <c r="P336" s="1">
        <f>masai_school2[[#This Row],[Rating]]*masai_school2[[#This Row],[Review Count]]+1</f>
        <v>3261</v>
      </c>
      <c r="Q336" s="1" t="str">
        <f>IF(masai_school2[[#This Row],[Price per Person]] &lt;= 500, "Low", IF(masai_school2[[#This Row],[Price per Person]] &lt;= 1000, "Medium", "High"))</f>
        <v>Low</v>
      </c>
    </row>
    <row r="337" spans="1:17" x14ac:dyDescent="0.3">
      <c r="A337">
        <v>335</v>
      </c>
      <c r="B337" t="s">
        <v>1694</v>
      </c>
      <c r="C337">
        <v>4.4000000000000004</v>
      </c>
      <c r="D337" t="s">
        <v>1695</v>
      </c>
      <c r="E337">
        <v>1500</v>
      </c>
      <c r="F337" t="s">
        <v>751</v>
      </c>
      <c r="G337" t="s">
        <v>1696</v>
      </c>
      <c r="H337" t="s">
        <v>197</v>
      </c>
      <c r="I337" t="s">
        <v>1697</v>
      </c>
      <c r="J337">
        <v>4.4000000000000004</v>
      </c>
      <c r="K337">
        <v>4.3</v>
      </c>
      <c r="L337" t="s">
        <v>1698</v>
      </c>
      <c r="M337">
        <f>masai_school2[[#This Row],[Price_For_Two]]/2</f>
        <v>750</v>
      </c>
      <c r="N337" t="str">
        <f>IF(masai_school2[[#This Row],[Rating]]&gt;=4.5, "Excellent", IF(masai_school2[[#This Row],[Rating]]&gt;=4, "Good", IF(masai_school2[[#This Row],[Rating]]&gt;=3, "Average", "Below Average")))</f>
        <v>Good</v>
      </c>
      <c r="O33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12674</v>
      </c>
      <c r="P337" s="1">
        <f>masai_school2[[#This Row],[Rating]]*masai_school2[[#This Row],[Review Count]]+1</f>
        <v>55766.600000000006</v>
      </c>
      <c r="Q337" s="1" t="str">
        <f>IF(masai_school2[[#This Row],[Price per Person]] &lt;= 500, "Low", IF(masai_school2[[#This Row],[Price per Person]] &lt;= 1000, "Medium", "High"))</f>
        <v>Medium</v>
      </c>
    </row>
    <row r="338" spans="1:17" x14ac:dyDescent="0.3">
      <c r="A338">
        <v>336</v>
      </c>
      <c r="B338" t="s">
        <v>1699</v>
      </c>
      <c r="C338">
        <v>3.9</v>
      </c>
      <c r="D338" t="s">
        <v>1700</v>
      </c>
      <c r="E338">
        <v>2000</v>
      </c>
      <c r="F338" t="s">
        <v>150</v>
      </c>
      <c r="G338" t="s">
        <v>1701</v>
      </c>
      <c r="H338" t="s">
        <v>37</v>
      </c>
      <c r="I338" t="s">
        <v>1644</v>
      </c>
      <c r="J338">
        <v>3.9</v>
      </c>
      <c r="K338">
        <v>0</v>
      </c>
      <c r="L338" t="s">
        <v>18</v>
      </c>
      <c r="M338">
        <f>masai_school2[[#This Row],[Price_For_Two]]/2</f>
        <v>1000</v>
      </c>
      <c r="N338" t="str">
        <f>IF(masai_school2[[#This Row],[Rating]]&gt;=4.5, "Excellent", IF(masai_school2[[#This Row],[Rating]]&gt;=4, "Good", IF(masai_school2[[#This Row],[Rating]]&gt;=3, "Average", "Below Average")))</f>
        <v>Average</v>
      </c>
      <c r="O33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433</v>
      </c>
      <c r="P338" s="1">
        <f>masai_school2[[#This Row],[Rating]]*masai_school2[[#This Row],[Review Count]]+1</f>
        <v>1689.7</v>
      </c>
      <c r="Q338" s="1" t="str">
        <f>IF(masai_school2[[#This Row],[Price per Person]] &lt;= 500, "Low", IF(masai_school2[[#This Row],[Price per Person]] &lt;= 1000, "Medium", "High"))</f>
        <v>Medium</v>
      </c>
    </row>
    <row r="339" spans="1:17" x14ac:dyDescent="0.3">
      <c r="A339">
        <v>337</v>
      </c>
      <c r="B339" t="s">
        <v>1702</v>
      </c>
      <c r="C339">
        <v>4.4000000000000004</v>
      </c>
      <c r="D339" t="s">
        <v>1703</v>
      </c>
      <c r="E339">
        <v>3500</v>
      </c>
      <c r="F339" t="s">
        <v>1484</v>
      </c>
      <c r="G339" t="s">
        <v>1704</v>
      </c>
      <c r="H339" t="s">
        <v>861</v>
      </c>
      <c r="I339" t="s">
        <v>1705</v>
      </c>
      <c r="J339">
        <v>4.4000000000000004</v>
      </c>
      <c r="K339">
        <v>0</v>
      </c>
      <c r="L339" t="s">
        <v>220</v>
      </c>
      <c r="M339">
        <f>masai_school2[[#This Row],[Price_For_Two]]/2</f>
        <v>1750</v>
      </c>
      <c r="N339" t="str">
        <f>IF(masai_school2[[#This Row],[Rating]]&gt;=4.5, "Excellent", IF(masai_school2[[#This Row],[Rating]]&gt;=4, "Good", IF(masai_school2[[#This Row],[Rating]]&gt;=3, "Average", "Below Average")))</f>
        <v>Good</v>
      </c>
      <c r="O33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171</v>
      </c>
      <c r="P339" s="1">
        <f>masai_school2[[#This Row],[Rating]]*masai_school2[[#This Row],[Review Count]]+1</f>
        <v>753.40000000000009</v>
      </c>
      <c r="Q339" s="1" t="str">
        <f>IF(masai_school2[[#This Row],[Price per Person]] &lt;= 500, "Low", IF(masai_school2[[#This Row],[Price per Person]] &lt;= 1000, "Medium", "High"))</f>
        <v>High</v>
      </c>
    </row>
    <row r="340" spans="1:17" x14ac:dyDescent="0.3">
      <c r="A340">
        <v>338</v>
      </c>
      <c r="B340" t="s">
        <v>1706</v>
      </c>
      <c r="C340">
        <v>4.3</v>
      </c>
      <c r="D340" t="s">
        <v>1707</v>
      </c>
      <c r="E340">
        <v>1000</v>
      </c>
      <c r="F340" t="s">
        <v>495</v>
      </c>
      <c r="G340" t="s">
        <v>1708</v>
      </c>
      <c r="H340" t="s">
        <v>125</v>
      </c>
      <c r="I340" t="s">
        <v>1709</v>
      </c>
      <c r="J340">
        <v>4.3</v>
      </c>
      <c r="K340">
        <v>4.2</v>
      </c>
      <c r="L340" t="s">
        <v>1710</v>
      </c>
      <c r="M340">
        <f>masai_school2[[#This Row],[Price_For_Two]]/2</f>
        <v>500</v>
      </c>
      <c r="N340" t="str">
        <f>IF(masai_school2[[#This Row],[Rating]]&gt;=4.5, "Excellent", IF(masai_school2[[#This Row],[Rating]]&gt;=4, "Good", IF(masai_school2[[#This Row],[Rating]]&gt;=3, "Average", "Below Average")))</f>
        <v>Good</v>
      </c>
      <c r="O34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911</v>
      </c>
      <c r="P340" s="1">
        <f>masai_school2[[#This Row],[Rating]]*masai_school2[[#This Row],[Review Count]]+1</f>
        <v>3918.2999999999997</v>
      </c>
      <c r="Q340" s="1" t="str">
        <f>IF(masai_school2[[#This Row],[Price per Person]] &lt;= 500, "Low", IF(masai_school2[[#This Row],[Price per Person]] &lt;= 1000, "Medium", "High"))</f>
        <v>Low</v>
      </c>
    </row>
    <row r="341" spans="1:17" x14ac:dyDescent="0.3">
      <c r="A341">
        <v>339</v>
      </c>
      <c r="B341" t="s">
        <v>1711</v>
      </c>
      <c r="C341">
        <v>4.4000000000000004</v>
      </c>
      <c r="D341" t="s">
        <v>1712</v>
      </c>
      <c r="E341">
        <v>1200</v>
      </c>
      <c r="F341" t="s">
        <v>1713</v>
      </c>
      <c r="G341" t="s">
        <v>1714</v>
      </c>
      <c r="H341" t="s">
        <v>897</v>
      </c>
      <c r="I341" t="s">
        <v>1715</v>
      </c>
      <c r="J341">
        <v>4.4000000000000004</v>
      </c>
      <c r="K341">
        <v>3.6</v>
      </c>
      <c r="L341" t="s">
        <v>1716</v>
      </c>
      <c r="M341">
        <f>masai_school2[[#This Row],[Price_For_Two]]/2</f>
        <v>600</v>
      </c>
      <c r="N341" t="str">
        <f>IF(masai_school2[[#This Row],[Rating]]&gt;=4.5, "Excellent", IF(masai_school2[[#This Row],[Rating]]&gt;=4, "Good", IF(masai_school2[[#This Row],[Rating]]&gt;=3, "Average", "Below Average")))</f>
        <v>Good</v>
      </c>
      <c r="O34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629</v>
      </c>
      <c r="P341" s="1">
        <f>masai_school2[[#This Row],[Rating]]*masai_school2[[#This Row],[Review Count]]+1</f>
        <v>2768.6000000000004</v>
      </c>
      <c r="Q341" s="1" t="str">
        <f>IF(masai_school2[[#This Row],[Price per Person]] &lt;= 500, "Low", IF(masai_school2[[#This Row],[Price per Person]] &lt;= 1000, "Medium", "High"))</f>
        <v>Medium</v>
      </c>
    </row>
    <row r="342" spans="1:17" x14ac:dyDescent="0.3">
      <c r="A342">
        <v>340</v>
      </c>
      <c r="B342" t="s">
        <v>1717</v>
      </c>
      <c r="C342">
        <v>4.3</v>
      </c>
      <c r="D342" t="s">
        <v>1718</v>
      </c>
      <c r="E342">
        <v>1900</v>
      </c>
      <c r="F342" t="s">
        <v>1300</v>
      </c>
      <c r="G342" t="s">
        <v>1719</v>
      </c>
      <c r="H342" t="s">
        <v>797</v>
      </c>
      <c r="I342" t="s">
        <v>1720</v>
      </c>
      <c r="J342">
        <v>4.3</v>
      </c>
      <c r="K342">
        <v>3.4</v>
      </c>
      <c r="L342" t="s">
        <v>961</v>
      </c>
      <c r="M342">
        <f>masai_school2[[#This Row],[Price_For_Two]]/2</f>
        <v>950</v>
      </c>
      <c r="N342" t="str">
        <f>IF(masai_school2[[#This Row],[Rating]]&gt;=4.5, "Excellent", IF(masai_school2[[#This Row],[Rating]]&gt;=4, "Good", IF(masai_school2[[#This Row],[Rating]]&gt;=3, "Average", "Below Average")))</f>
        <v>Good</v>
      </c>
      <c r="O34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10265</v>
      </c>
      <c r="P342" s="1">
        <f>masai_school2[[#This Row],[Rating]]*masai_school2[[#This Row],[Review Count]]+1</f>
        <v>44140.5</v>
      </c>
      <c r="Q342" s="1" t="str">
        <f>IF(masai_school2[[#This Row],[Price per Person]] &lt;= 500, "Low", IF(masai_school2[[#This Row],[Price per Person]] &lt;= 1000, "Medium", "High"))</f>
        <v>Medium</v>
      </c>
    </row>
    <row r="343" spans="1:17" x14ac:dyDescent="0.3">
      <c r="A343">
        <v>341</v>
      </c>
      <c r="B343" t="s">
        <v>1721</v>
      </c>
      <c r="C343">
        <v>3.9</v>
      </c>
      <c r="D343" t="s">
        <v>1722</v>
      </c>
      <c r="E343">
        <v>950</v>
      </c>
      <c r="F343" t="s">
        <v>489</v>
      </c>
      <c r="G343" t="s">
        <v>1723</v>
      </c>
      <c r="H343" t="s">
        <v>125</v>
      </c>
      <c r="I343" t="s">
        <v>1724</v>
      </c>
      <c r="J343">
        <v>3.9</v>
      </c>
      <c r="K343">
        <v>4.0999999999999996</v>
      </c>
      <c r="L343" t="s">
        <v>1725</v>
      </c>
      <c r="M343">
        <f>masai_school2[[#This Row],[Price_For_Two]]/2</f>
        <v>475</v>
      </c>
      <c r="N343" t="str">
        <f>IF(masai_school2[[#This Row],[Rating]]&gt;=4.5, "Excellent", IF(masai_school2[[#This Row],[Rating]]&gt;=4, "Good", IF(masai_school2[[#This Row],[Rating]]&gt;=3, "Average", "Below Average")))</f>
        <v>Average</v>
      </c>
      <c r="O34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15658</v>
      </c>
      <c r="P343" s="1">
        <f>masai_school2[[#This Row],[Rating]]*masai_school2[[#This Row],[Review Count]]+1</f>
        <v>61067.199999999997</v>
      </c>
      <c r="Q343" s="1" t="str">
        <f>IF(masai_school2[[#This Row],[Price per Person]] &lt;= 500, "Low", IF(masai_school2[[#This Row],[Price per Person]] &lt;= 1000, "Medium", "High"))</f>
        <v>Low</v>
      </c>
    </row>
    <row r="344" spans="1:17" x14ac:dyDescent="0.3">
      <c r="A344">
        <v>342</v>
      </c>
      <c r="B344" t="s">
        <v>1726</v>
      </c>
      <c r="C344">
        <v>4.0999999999999996</v>
      </c>
      <c r="D344" t="s">
        <v>1629</v>
      </c>
      <c r="E344">
        <v>2000</v>
      </c>
      <c r="F344" t="s">
        <v>489</v>
      </c>
      <c r="G344" t="s">
        <v>1727</v>
      </c>
      <c r="H344" t="s">
        <v>48</v>
      </c>
      <c r="I344" t="s">
        <v>1728</v>
      </c>
      <c r="J344">
        <v>4.0999999999999996</v>
      </c>
      <c r="K344">
        <v>0</v>
      </c>
      <c r="L344" t="s">
        <v>18</v>
      </c>
      <c r="M344">
        <f>masai_school2[[#This Row],[Price_For_Two]]/2</f>
        <v>1000</v>
      </c>
      <c r="N344" t="str">
        <f>IF(masai_school2[[#This Row],[Rating]]&gt;=4.5, "Excellent", IF(masai_school2[[#This Row],[Rating]]&gt;=4, "Good", IF(masai_school2[[#This Row],[Rating]]&gt;=3, "Average", "Below Average")))</f>
        <v>Good</v>
      </c>
      <c r="O34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2143</v>
      </c>
      <c r="P344" s="1">
        <f>masai_school2[[#This Row],[Rating]]*masai_school2[[#This Row],[Review Count]]+1</f>
        <v>8787.2999999999993</v>
      </c>
      <c r="Q344" s="1" t="str">
        <f>IF(masai_school2[[#This Row],[Price per Person]] &lt;= 500, "Low", IF(masai_school2[[#This Row],[Price per Person]] &lt;= 1000, "Medium", "High"))</f>
        <v>Medium</v>
      </c>
    </row>
    <row r="345" spans="1:17" x14ac:dyDescent="0.3">
      <c r="A345">
        <v>343</v>
      </c>
      <c r="B345" t="s">
        <v>1729</v>
      </c>
      <c r="C345">
        <v>3.9</v>
      </c>
      <c r="D345" t="s">
        <v>1730</v>
      </c>
      <c r="E345">
        <v>1600</v>
      </c>
      <c r="F345" t="s">
        <v>77</v>
      </c>
      <c r="G345" t="s">
        <v>1731</v>
      </c>
      <c r="H345" t="s">
        <v>23</v>
      </c>
      <c r="I345" t="s">
        <v>1732</v>
      </c>
      <c r="J345">
        <v>3.9</v>
      </c>
      <c r="K345">
        <v>4.0999999999999996</v>
      </c>
      <c r="L345" t="s">
        <v>1733</v>
      </c>
      <c r="M345">
        <f>masai_school2[[#This Row],[Price_For_Two]]/2</f>
        <v>800</v>
      </c>
      <c r="N345" t="str">
        <f>IF(masai_school2[[#This Row],[Rating]]&gt;=4.5, "Excellent", IF(masai_school2[[#This Row],[Rating]]&gt;=4, "Good", IF(masai_school2[[#This Row],[Rating]]&gt;=3, "Average", "Below Average")))</f>
        <v>Average</v>
      </c>
      <c r="O34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3389</v>
      </c>
      <c r="P345" s="1">
        <f>masai_school2[[#This Row],[Rating]]*masai_school2[[#This Row],[Review Count]]+1</f>
        <v>13218.1</v>
      </c>
      <c r="Q345" s="1" t="str">
        <f>IF(masai_school2[[#This Row],[Price per Person]] &lt;= 500, "Low", IF(masai_school2[[#This Row],[Price per Person]] &lt;= 1000, "Medium", "High"))</f>
        <v>Medium</v>
      </c>
    </row>
    <row r="346" spans="1:17" x14ac:dyDescent="0.3">
      <c r="A346">
        <v>344</v>
      </c>
      <c r="B346" t="s">
        <v>1734</v>
      </c>
      <c r="C346">
        <v>3.8</v>
      </c>
      <c r="D346" t="s">
        <v>1735</v>
      </c>
      <c r="E346">
        <v>800</v>
      </c>
      <c r="F346" t="s">
        <v>212</v>
      </c>
      <c r="G346" t="s">
        <v>1736</v>
      </c>
      <c r="H346" t="s">
        <v>797</v>
      </c>
      <c r="I346" t="s">
        <v>1737</v>
      </c>
      <c r="J346">
        <v>3.8</v>
      </c>
      <c r="K346">
        <v>4</v>
      </c>
      <c r="L346" t="s">
        <v>1738</v>
      </c>
      <c r="M346">
        <f>masai_school2[[#This Row],[Price_For_Two]]/2</f>
        <v>400</v>
      </c>
      <c r="N346" t="str">
        <f>IF(masai_school2[[#This Row],[Rating]]&gt;=4.5, "Excellent", IF(masai_school2[[#This Row],[Rating]]&gt;=4, "Good", IF(masai_school2[[#This Row],[Rating]]&gt;=3, "Average", "Below Average")))</f>
        <v>Average</v>
      </c>
      <c r="O34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9812</v>
      </c>
      <c r="P346" s="1">
        <f>masai_school2[[#This Row],[Rating]]*masai_school2[[#This Row],[Review Count]]+1</f>
        <v>37286.6</v>
      </c>
      <c r="Q346" s="1" t="str">
        <f>IF(masai_school2[[#This Row],[Price per Person]] &lt;= 500, "Low", IF(masai_school2[[#This Row],[Price per Person]] &lt;= 1000, "Medium", "High"))</f>
        <v>Low</v>
      </c>
    </row>
    <row r="347" spans="1:17" x14ac:dyDescent="0.3">
      <c r="A347">
        <v>345</v>
      </c>
      <c r="B347" t="s">
        <v>1739</v>
      </c>
      <c r="C347">
        <v>3.6</v>
      </c>
      <c r="D347" t="s">
        <v>1740</v>
      </c>
      <c r="E347">
        <v>1300</v>
      </c>
      <c r="F347" t="s">
        <v>307</v>
      </c>
      <c r="G347" t="s">
        <v>1741</v>
      </c>
      <c r="H347" t="s">
        <v>23</v>
      </c>
      <c r="I347" t="s">
        <v>1742</v>
      </c>
      <c r="J347">
        <v>3.6</v>
      </c>
      <c r="K347">
        <v>3.5</v>
      </c>
      <c r="L347" t="s">
        <v>824</v>
      </c>
      <c r="M347">
        <f>masai_school2[[#This Row],[Price_For_Two]]/2</f>
        <v>650</v>
      </c>
      <c r="N347" t="str">
        <f>IF(masai_school2[[#This Row],[Rating]]&gt;=4.5, "Excellent", IF(masai_school2[[#This Row],[Rating]]&gt;=4, "Good", IF(masai_school2[[#This Row],[Rating]]&gt;=3, "Average", "Below Average")))</f>
        <v>Average</v>
      </c>
      <c r="O34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1575</v>
      </c>
      <c r="P347" s="1">
        <f>masai_school2[[#This Row],[Rating]]*masai_school2[[#This Row],[Review Count]]+1</f>
        <v>5671</v>
      </c>
      <c r="Q347" s="1" t="str">
        <f>IF(masai_school2[[#This Row],[Price per Person]] &lt;= 500, "Low", IF(masai_school2[[#This Row],[Price per Person]] &lt;= 1000, "Medium", "High"))</f>
        <v>Medium</v>
      </c>
    </row>
    <row r="348" spans="1:17" x14ac:dyDescent="0.3">
      <c r="A348">
        <v>346</v>
      </c>
      <c r="B348" t="s">
        <v>1743</v>
      </c>
      <c r="C348">
        <v>4.5</v>
      </c>
      <c r="D348" t="s">
        <v>1744</v>
      </c>
      <c r="E348">
        <v>1200</v>
      </c>
      <c r="F348" t="s">
        <v>1745</v>
      </c>
      <c r="G348" t="s">
        <v>1746</v>
      </c>
      <c r="H348" t="s">
        <v>72</v>
      </c>
      <c r="I348" t="s">
        <v>1747</v>
      </c>
      <c r="J348">
        <v>4.5</v>
      </c>
      <c r="K348">
        <v>4.0999999999999996</v>
      </c>
      <c r="L348" t="s">
        <v>1733</v>
      </c>
      <c r="M348">
        <f>masai_school2[[#This Row],[Price_For_Two]]/2</f>
        <v>600</v>
      </c>
      <c r="N348" t="str">
        <f>IF(masai_school2[[#This Row],[Rating]]&gt;=4.5, "Excellent", IF(masai_school2[[#This Row],[Rating]]&gt;=4, "Good", IF(masai_school2[[#This Row],[Rating]]&gt;=3, "Average", "Below Average")))</f>
        <v>Excellent</v>
      </c>
      <c r="O34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230</v>
      </c>
      <c r="P348" s="1">
        <f>masai_school2[[#This Row],[Rating]]*masai_school2[[#This Row],[Review Count]]+1</f>
        <v>1036</v>
      </c>
      <c r="Q348" s="1" t="str">
        <f>IF(masai_school2[[#This Row],[Price per Person]] &lt;= 500, "Low", IF(masai_school2[[#This Row],[Price per Person]] &lt;= 1000, "Medium", "High"))</f>
        <v>Medium</v>
      </c>
    </row>
    <row r="349" spans="1:17" x14ac:dyDescent="0.3">
      <c r="A349">
        <v>347</v>
      </c>
      <c r="B349" t="s">
        <v>1748</v>
      </c>
      <c r="C349">
        <v>4.0999999999999996</v>
      </c>
      <c r="D349" t="s">
        <v>1749</v>
      </c>
      <c r="E349">
        <v>1400</v>
      </c>
      <c r="F349" t="s">
        <v>757</v>
      </c>
      <c r="G349" t="s">
        <v>1750</v>
      </c>
      <c r="H349" t="s">
        <v>37</v>
      </c>
      <c r="I349" t="s">
        <v>1751</v>
      </c>
      <c r="J349">
        <v>4.0999999999999996</v>
      </c>
      <c r="K349">
        <v>4.3</v>
      </c>
      <c r="L349" t="s">
        <v>738</v>
      </c>
      <c r="M349">
        <f>masai_school2[[#This Row],[Price_For_Two]]/2</f>
        <v>700</v>
      </c>
      <c r="N349" t="str">
        <f>IF(masai_school2[[#This Row],[Rating]]&gt;=4.5, "Excellent", IF(masai_school2[[#This Row],[Rating]]&gt;=4, "Good", IF(masai_school2[[#This Row],[Rating]]&gt;=3, "Average", "Below Average")))</f>
        <v>Good</v>
      </c>
      <c r="O34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1721</v>
      </c>
      <c r="P349" s="1">
        <f>masai_school2[[#This Row],[Rating]]*masai_school2[[#This Row],[Review Count]]+1</f>
        <v>7057.0999999999995</v>
      </c>
      <c r="Q349" s="1" t="str">
        <f>IF(masai_school2[[#This Row],[Price per Person]] &lt;= 500, "Low", IF(masai_school2[[#This Row],[Price per Person]] &lt;= 1000, "Medium", "High"))</f>
        <v>Medium</v>
      </c>
    </row>
    <row r="350" spans="1:17" x14ac:dyDescent="0.3">
      <c r="A350">
        <v>348</v>
      </c>
      <c r="B350" t="s">
        <v>1752</v>
      </c>
      <c r="C350">
        <v>4.5999999999999996</v>
      </c>
      <c r="D350" t="s">
        <v>1753</v>
      </c>
      <c r="E350">
        <v>2500</v>
      </c>
      <c r="F350" t="s">
        <v>53</v>
      </c>
      <c r="G350" t="s">
        <v>1754</v>
      </c>
      <c r="H350" t="s">
        <v>23</v>
      </c>
      <c r="I350" t="s">
        <v>1755</v>
      </c>
      <c r="J350">
        <v>4.5999999999999996</v>
      </c>
      <c r="K350">
        <v>4.3</v>
      </c>
      <c r="L350" t="s">
        <v>1756</v>
      </c>
      <c r="M350">
        <f>masai_school2[[#This Row],[Price_For_Two]]/2</f>
        <v>1250</v>
      </c>
      <c r="N350" t="str">
        <f>IF(masai_school2[[#This Row],[Rating]]&gt;=4.5, "Excellent", IF(masai_school2[[#This Row],[Rating]]&gt;=4, "Good", IF(masai_school2[[#This Row],[Rating]]&gt;=3, "Average", "Below Average")))</f>
        <v>Excellent</v>
      </c>
      <c r="O35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2863</v>
      </c>
      <c r="P350" s="1">
        <f>masai_school2[[#This Row],[Rating]]*masai_school2[[#This Row],[Review Count]]+1</f>
        <v>13170.8</v>
      </c>
      <c r="Q350" s="1" t="str">
        <f>IF(masai_school2[[#This Row],[Price per Person]] &lt;= 500, "Low", IF(masai_school2[[#This Row],[Price per Person]] &lt;= 1000, "Medium", "High"))</f>
        <v>High</v>
      </c>
    </row>
    <row r="351" spans="1:17" x14ac:dyDescent="0.3">
      <c r="A351">
        <v>349</v>
      </c>
      <c r="B351" t="s">
        <v>1757</v>
      </c>
      <c r="C351">
        <v>4</v>
      </c>
      <c r="D351" t="s">
        <v>1758</v>
      </c>
      <c r="E351">
        <v>1400</v>
      </c>
      <c r="F351" t="s">
        <v>207</v>
      </c>
      <c r="G351" t="s">
        <v>1759</v>
      </c>
      <c r="H351" t="s">
        <v>797</v>
      </c>
      <c r="I351" t="s">
        <v>528</v>
      </c>
      <c r="J351">
        <v>4</v>
      </c>
      <c r="K351">
        <v>0</v>
      </c>
      <c r="L351" t="s">
        <v>18</v>
      </c>
      <c r="M351">
        <f>masai_school2[[#This Row],[Price_For_Two]]/2</f>
        <v>700</v>
      </c>
      <c r="N351" t="str">
        <f>IF(masai_school2[[#This Row],[Rating]]&gt;=4.5, "Excellent", IF(masai_school2[[#This Row],[Rating]]&gt;=4, "Good", IF(masai_school2[[#This Row],[Rating]]&gt;=3, "Average", "Below Average")))</f>
        <v>Good</v>
      </c>
      <c r="O35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27</v>
      </c>
      <c r="P351" s="1">
        <f>masai_school2[[#This Row],[Rating]]*masai_school2[[#This Row],[Review Count]]+1</f>
        <v>109</v>
      </c>
      <c r="Q351" s="1" t="str">
        <f>IF(masai_school2[[#This Row],[Price per Person]] &lt;= 500, "Low", IF(masai_school2[[#This Row],[Price per Person]] &lt;= 1000, "Medium", "High"))</f>
        <v>Medium</v>
      </c>
    </row>
    <row r="352" spans="1:17" x14ac:dyDescent="0.3">
      <c r="A352">
        <v>350</v>
      </c>
      <c r="B352" t="s">
        <v>1760</v>
      </c>
      <c r="C352">
        <v>4.2</v>
      </c>
      <c r="D352" t="s">
        <v>1761</v>
      </c>
      <c r="E352">
        <v>1000</v>
      </c>
      <c r="F352" t="s">
        <v>53</v>
      </c>
      <c r="G352" t="s">
        <v>1762</v>
      </c>
      <c r="H352" t="s">
        <v>1229</v>
      </c>
      <c r="I352" t="s">
        <v>1763</v>
      </c>
      <c r="J352">
        <v>4.2</v>
      </c>
      <c r="K352">
        <v>0</v>
      </c>
      <c r="L352" t="s">
        <v>68</v>
      </c>
      <c r="M352">
        <f>masai_school2[[#This Row],[Price_For_Two]]/2</f>
        <v>500</v>
      </c>
      <c r="N352" t="str">
        <f>IF(masai_school2[[#This Row],[Rating]]&gt;=4.5, "Excellent", IF(masai_school2[[#This Row],[Rating]]&gt;=4, "Good", IF(masai_school2[[#This Row],[Rating]]&gt;=3, "Average", "Below Average")))</f>
        <v>Good</v>
      </c>
      <c r="O35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56</v>
      </c>
      <c r="P352" s="1">
        <f>masai_school2[[#This Row],[Rating]]*masai_school2[[#This Row],[Review Count]]+1</f>
        <v>236.20000000000002</v>
      </c>
      <c r="Q352" s="1" t="str">
        <f>IF(masai_school2[[#This Row],[Price per Person]] &lt;= 500, "Low", IF(masai_school2[[#This Row],[Price per Person]] &lt;= 1000, "Medium", "High"))</f>
        <v>Low</v>
      </c>
    </row>
    <row r="353" spans="1:17" x14ac:dyDescent="0.3">
      <c r="A353">
        <v>351</v>
      </c>
      <c r="B353" t="s">
        <v>1764</v>
      </c>
      <c r="C353">
        <v>4</v>
      </c>
      <c r="D353" t="s">
        <v>1765</v>
      </c>
      <c r="E353">
        <v>2800</v>
      </c>
      <c r="F353" t="s">
        <v>1766</v>
      </c>
      <c r="G353" t="s">
        <v>1767</v>
      </c>
      <c r="H353" t="s">
        <v>1089</v>
      </c>
      <c r="I353" t="s">
        <v>1768</v>
      </c>
      <c r="J353">
        <v>4</v>
      </c>
      <c r="K353">
        <v>3.7</v>
      </c>
      <c r="L353" t="s">
        <v>409</v>
      </c>
      <c r="M353">
        <f>masai_school2[[#This Row],[Price_For_Two]]/2</f>
        <v>1400</v>
      </c>
      <c r="N353" t="str">
        <f>IF(masai_school2[[#This Row],[Rating]]&gt;=4.5, "Excellent", IF(masai_school2[[#This Row],[Rating]]&gt;=4, "Good", IF(masai_school2[[#This Row],[Rating]]&gt;=3, "Average", "Below Average")))</f>
        <v>Good</v>
      </c>
      <c r="O35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900</v>
      </c>
      <c r="P353" s="1">
        <f>masai_school2[[#This Row],[Rating]]*masai_school2[[#This Row],[Review Count]]+1</f>
        <v>3601</v>
      </c>
      <c r="Q353" s="1" t="str">
        <f>IF(masai_school2[[#This Row],[Price per Person]] &lt;= 500, "Low", IF(masai_school2[[#This Row],[Price per Person]] &lt;= 1000, "Medium", "High"))</f>
        <v>High</v>
      </c>
    </row>
    <row r="354" spans="1:17" x14ac:dyDescent="0.3">
      <c r="A354">
        <v>352</v>
      </c>
      <c r="B354" t="s">
        <v>1769</v>
      </c>
      <c r="C354">
        <v>3.8</v>
      </c>
      <c r="D354" t="s">
        <v>1770</v>
      </c>
      <c r="E354">
        <v>1200</v>
      </c>
      <c r="F354" t="s">
        <v>877</v>
      </c>
      <c r="G354" t="s">
        <v>1771</v>
      </c>
      <c r="H354" t="s">
        <v>197</v>
      </c>
      <c r="I354" t="s">
        <v>1772</v>
      </c>
      <c r="J354">
        <v>3.8</v>
      </c>
      <c r="K354">
        <v>4</v>
      </c>
      <c r="L354" t="s">
        <v>608</v>
      </c>
      <c r="M354">
        <f>masai_school2[[#This Row],[Price_For_Two]]/2</f>
        <v>600</v>
      </c>
      <c r="N354" t="str">
        <f>IF(masai_school2[[#This Row],[Rating]]&gt;=4.5, "Excellent", IF(masai_school2[[#This Row],[Rating]]&gt;=4, "Good", IF(masai_school2[[#This Row],[Rating]]&gt;=3, "Average", "Below Average")))</f>
        <v>Average</v>
      </c>
      <c r="O35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165</v>
      </c>
      <c r="P354" s="1">
        <f>masai_school2[[#This Row],[Rating]]*masai_school2[[#This Row],[Review Count]]+1</f>
        <v>628</v>
      </c>
      <c r="Q354" s="1" t="str">
        <f>IF(masai_school2[[#This Row],[Price per Person]] &lt;= 500, "Low", IF(masai_school2[[#This Row],[Price per Person]] &lt;= 1000, "Medium", "High"))</f>
        <v>Medium</v>
      </c>
    </row>
    <row r="355" spans="1:17" x14ac:dyDescent="0.3">
      <c r="A355">
        <v>353</v>
      </c>
      <c r="B355" t="s">
        <v>1773</v>
      </c>
      <c r="C355">
        <v>4.4000000000000004</v>
      </c>
      <c r="D355" t="s">
        <v>1774</v>
      </c>
      <c r="E355">
        <v>1800</v>
      </c>
      <c r="F355" t="s">
        <v>21</v>
      </c>
      <c r="G355" t="s">
        <v>1775</v>
      </c>
      <c r="H355" t="s">
        <v>23</v>
      </c>
      <c r="I355" t="s">
        <v>813</v>
      </c>
      <c r="J355">
        <v>4.4000000000000004</v>
      </c>
      <c r="K355">
        <v>4.2</v>
      </c>
      <c r="L355" t="s">
        <v>1776</v>
      </c>
      <c r="M355">
        <f>masai_school2[[#This Row],[Price_For_Two]]/2</f>
        <v>900</v>
      </c>
      <c r="N355" t="str">
        <f>IF(masai_school2[[#This Row],[Rating]]&gt;=4.5, "Excellent", IF(masai_school2[[#This Row],[Rating]]&gt;=4, "Good", IF(masai_school2[[#This Row],[Rating]]&gt;=3, "Average", "Below Average")))</f>
        <v>Good</v>
      </c>
      <c r="O35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6544</v>
      </c>
      <c r="P355" s="1">
        <f>masai_school2[[#This Row],[Rating]]*masai_school2[[#This Row],[Review Count]]+1</f>
        <v>28794.600000000002</v>
      </c>
      <c r="Q355" s="1" t="str">
        <f>IF(masai_school2[[#This Row],[Price per Person]] &lt;= 500, "Low", IF(masai_school2[[#This Row],[Price per Person]] &lt;= 1000, "Medium", "High"))</f>
        <v>Medium</v>
      </c>
    </row>
    <row r="356" spans="1:17" x14ac:dyDescent="0.3">
      <c r="A356">
        <v>354</v>
      </c>
      <c r="B356" t="s">
        <v>1777</v>
      </c>
      <c r="C356">
        <v>4.9000000000000004</v>
      </c>
      <c r="D356" t="s">
        <v>1778</v>
      </c>
      <c r="E356">
        <v>750</v>
      </c>
      <c r="F356" t="s">
        <v>489</v>
      </c>
      <c r="G356" t="s">
        <v>1779</v>
      </c>
      <c r="H356" t="s">
        <v>1182</v>
      </c>
      <c r="I356" t="s">
        <v>1780</v>
      </c>
      <c r="J356">
        <v>4.9000000000000004</v>
      </c>
      <c r="K356">
        <v>4.4000000000000004</v>
      </c>
      <c r="L356" t="s">
        <v>1781</v>
      </c>
      <c r="M356">
        <f>masai_school2[[#This Row],[Price_For_Two]]/2</f>
        <v>375</v>
      </c>
      <c r="N356" t="str">
        <f>IF(masai_school2[[#This Row],[Rating]]&gt;=4.5, "Excellent", IF(masai_school2[[#This Row],[Rating]]&gt;=4, "Good", IF(masai_school2[[#This Row],[Rating]]&gt;=3, "Average", "Below Average")))</f>
        <v>Excellent</v>
      </c>
      <c r="O35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2087</v>
      </c>
      <c r="P356" s="1">
        <f>masai_school2[[#This Row],[Rating]]*masai_school2[[#This Row],[Review Count]]+1</f>
        <v>10227.300000000001</v>
      </c>
      <c r="Q356" s="1" t="str">
        <f>IF(masai_school2[[#This Row],[Price per Person]] &lt;= 500, "Low", IF(masai_school2[[#This Row],[Price per Person]] &lt;= 1000, "Medium", "High"))</f>
        <v>Low</v>
      </c>
    </row>
    <row r="357" spans="1:17" x14ac:dyDescent="0.3">
      <c r="A357">
        <v>355</v>
      </c>
      <c r="B357" t="s">
        <v>1782</v>
      </c>
      <c r="C357">
        <v>3.5</v>
      </c>
      <c r="D357" t="s">
        <v>1783</v>
      </c>
      <c r="E357">
        <v>1400</v>
      </c>
      <c r="F357" t="s">
        <v>489</v>
      </c>
      <c r="G357" t="s">
        <v>1784</v>
      </c>
      <c r="H357" t="s">
        <v>197</v>
      </c>
      <c r="I357" t="s">
        <v>1785</v>
      </c>
      <c r="J357">
        <v>3.5</v>
      </c>
      <c r="K357">
        <v>3.6</v>
      </c>
      <c r="L357" t="s">
        <v>299</v>
      </c>
      <c r="M357">
        <f>masai_school2[[#This Row],[Price_For_Two]]/2</f>
        <v>700</v>
      </c>
      <c r="N357" t="str">
        <f>IF(masai_school2[[#This Row],[Rating]]&gt;=4.5, "Excellent", IF(masai_school2[[#This Row],[Rating]]&gt;=4, "Good", IF(masai_school2[[#This Row],[Rating]]&gt;=3, "Average", "Below Average")))</f>
        <v>Average</v>
      </c>
      <c r="O35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2121</v>
      </c>
      <c r="P357" s="1">
        <f>masai_school2[[#This Row],[Rating]]*masai_school2[[#This Row],[Review Count]]+1</f>
        <v>7424.5</v>
      </c>
      <c r="Q357" s="1" t="str">
        <f>IF(masai_school2[[#This Row],[Price per Person]] &lt;= 500, "Low", IF(masai_school2[[#This Row],[Price per Person]] &lt;= 1000, "Medium", "High"))</f>
        <v>Medium</v>
      </c>
    </row>
    <row r="358" spans="1:17" x14ac:dyDescent="0.3">
      <c r="A358">
        <v>356</v>
      </c>
      <c r="B358" t="s">
        <v>1786</v>
      </c>
      <c r="C358">
        <v>3.9</v>
      </c>
      <c r="D358" t="s">
        <v>1787</v>
      </c>
      <c r="E358">
        <v>950</v>
      </c>
      <c r="F358" t="s">
        <v>1788</v>
      </c>
      <c r="G358" t="s">
        <v>1789</v>
      </c>
      <c r="H358" t="s">
        <v>873</v>
      </c>
      <c r="I358" t="s">
        <v>1790</v>
      </c>
      <c r="J358">
        <v>3.9</v>
      </c>
      <c r="K358">
        <v>3.9</v>
      </c>
      <c r="L358" t="s">
        <v>1791</v>
      </c>
      <c r="M358">
        <f>masai_school2[[#This Row],[Price_For_Two]]/2</f>
        <v>475</v>
      </c>
      <c r="N358" t="str">
        <f>IF(masai_school2[[#This Row],[Rating]]&gt;=4.5, "Excellent", IF(masai_school2[[#This Row],[Rating]]&gt;=4, "Good", IF(masai_school2[[#This Row],[Rating]]&gt;=3, "Average", "Below Average")))</f>
        <v>Average</v>
      </c>
      <c r="O35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3364</v>
      </c>
      <c r="P358" s="1">
        <f>masai_school2[[#This Row],[Rating]]*masai_school2[[#This Row],[Review Count]]+1</f>
        <v>13120.6</v>
      </c>
      <c r="Q358" s="1" t="str">
        <f>IF(masai_school2[[#This Row],[Price per Person]] &lt;= 500, "Low", IF(masai_school2[[#This Row],[Price per Person]] &lt;= 1000, "Medium", "High"))</f>
        <v>Low</v>
      </c>
    </row>
    <row r="359" spans="1:17" x14ac:dyDescent="0.3">
      <c r="A359">
        <v>357</v>
      </c>
      <c r="B359" t="s">
        <v>1792</v>
      </c>
      <c r="C359">
        <v>4.5</v>
      </c>
      <c r="D359" t="s">
        <v>1793</v>
      </c>
      <c r="E359">
        <v>1500</v>
      </c>
      <c r="F359" t="s">
        <v>179</v>
      </c>
      <c r="G359" t="s">
        <v>1794</v>
      </c>
      <c r="H359" t="s">
        <v>23</v>
      </c>
      <c r="I359" t="s">
        <v>1795</v>
      </c>
      <c r="J359">
        <v>4.5</v>
      </c>
      <c r="K359">
        <v>0</v>
      </c>
      <c r="L359" t="s">
        <v>18</v>
      </c>
      <c r="M359">
        <f>masai_school2[[#This Row],[Price_For_Two]]/2</f>
        <v>750</v>
      </c>
      <c r="N359" t="str">
        <f>IF(masai_school2[[#This Row],[Rating]]&gt;=4.5, "Excellent", IF(masai_school2[[#This Row],[Rating]]&gt;=4, "Good", IF(masai_school2[[#This Row],[Rating]]&gt;=3, "Average", "Below Average")))</f>
        <v>Excellent</v>
      </c>
      <c r="O35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225</v>
      </c>
      <c r="P359" s="1">
        <f>masai_school2[[#This Row],[Rating]]*masai_school2[[#This Row],[Review Count]]+1</f>
        <v>1013.5</v>
      </c>
      <c r="Q359" s="1" t="str">
        <f>IF(masai_school2[[#This Row],[Price per Person]] &lt;= 500, "Low", IF(masai_school2[[#This Row],[Price per Person]] &lt;= 1000, "Medium", "High"))</f>
        <v>Medium</v>
      </c>
    </row>
    <row r="360" spans="1:17" x14ac:dyDescent="0.3">
      <c r="A360">
        <v>358</v>
      </c>
      <c r="B360" t="s">
        <v>1796</v>
      </c>
      <c r="C360">
        <v>4.2</v>
      </c>
      <c r="D360" t="s">
        <v>1797</v>
      </c>
      <c r="E360">
        <v>700</v>
      </c>
      <c r="F360" t="s">
        <v>150</v>
      </c>
      <c r="G360" t="s">
        <v>1798</v>
      </c>
      <c r="H360" t="s">
        <v>797</v>
      </c>
      <c r="I360" t="s">
        <v>1799</v>
      </c>
      <c r="J360">
        <v>4.2</v>
      </c>
      <c r="K360">
        <v>4.3</v>
      </c>
      <c r="L360" t="s">
        <v>1800</v>
      </c>
      <c r="M360">
        <f>masai_school2[[#This Row],[Price_For_Two]]/2</f>
        <v>350</v>
      </c>
      <c r="N360" t="str">
        <f>IF(masai_school2[[#This Row],[Rating]]&gt;=4.5, "Excellent", IF(masai_school2[[#This Row],[Rating]]&gt;=4, "Good", IF(masai_school2[[#This Row],[Rating]]&gt;=3, "Average", "Below Average")))</f>
        <v>Good</v>
      </c>
      <c r="O36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7048</v>
      </c>
      <c r="P360" s="1">
        <f>masai_school2[[#This Row],[Rating]]*masai_school2[[#This Row],[Review Count]]+1</f>
        <v>29602.600000000002</v>
      </c>
      <c r="Q360" s="1" t="str">
        <f>IF(masai_school2[[#This Row],[Price per Person]] &lt;= 500, "Low", IF(masai_school2[[#This Row],[Price per Person]] &lt;= 1000, "Medium", "High"))</f>
        <v>Low</v>
      </c>
    </row>
    <row r="361" spans="1:17" x14ac:dyDescent="0.3">
      <c r="A361">
        <v>359</v>
      </c>
      <c r="B361" t="s">
        <v>1801</v>
      </c>
      <c r="C361">
        <v>0</v>
      </c>
      <c r="D361" t="s">
        <v>1802</v>
      </c>
      <c r="E361">
        <v>1000</v>
      </c>
      <c r="F361" t="s">
        <v>77</v>
      </c>
      <c r="G361" t="s">
        <v>1803</v>
      </c>
      <c r="H361" t="s">
        <v>1804</v>
      </c>
      <c r="I361" t="s">
        <v>1805</v>
      </c>
      <c r="J361">
        <v>4.0999999999999996</v>
      </c>
      <c r="K361">
        <v>0</v>
      </c>
      <c r="L361" t="s">
        <v>18</v>
      </c>
      <c r="M361">
        <f>masai_school2[[#This Row],[Price_For_Two]]/2</f>
        <v>500</v>
      </c>
      <c r="N361" t="str">
        <f>IF(masai_school2[[#This Row],[Rating]]&gt;=4.5, "Excellent", IF(masai_school2[[#This Row],[Rating]]&gt;=4, "Good", IF(masai_school2[[#This Row],[Rating]]&gt;=3, "Average", "Below Average")))</f>
        <v>Below Average</v>
      </c>
      <c r="O36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153</v>
      </c>
      <c r="P361" s="1">
        <f>masai_school2[[#This Row],[Rating]]*masai_school2[[#This Row],[Review Count]]+1</f>
        <v>1</v>
      </c>
      <c r="Q361" s="1" t="str">
        <f>IF(masai_school2[[#This Row],[Price per Person]] &lt;= 500, "Low", IF(masai_school2[[#This Row],[Price per Person]] &lt;= 1000, "Medium", "High"))</f>
        <v>Low</v>
      </c>
    </row>
    <row r="362" spans="1:17" x14ac:dyDescent="0.3">
      <c r="A362">
        <v>360</v>
      </c>
      <c r="B362" t="s">
        <v>1806</v>
      </c>
      <c r="C362">
        <v>4.3</v>
      </c>
      <c r="D362" t="s">
        <v>1807</v>
      </c>
      <c r="E362">
        <v>700</v>
      </c>
      <c r="F362" t="s">
        <v>77</v>
      </c>
      <c r="G362" t="s">
        <v>1808</v>
      </c>
      <c r="H362" t="s">
        <v>797</v>
      </c>
      <c r="I362" t="s">
        <v>619</v>
      </c>
      <c r="J362">
        <v>4.3</v>
      </c>
      <c r="K362">
        <v>0</v>
      </c>
      <c r="L362" t="s">
        <v>18</v>
      </c>
      <c r="M362">
        <f>masai_school2[[#This Row],[Price_For_Two]]/2</f>
        <v>350</v>
      </c>
      <c r="N362" t="str">
        <f>IF(masai_school2[[#This Row],[Rating]]&gt;=4.5, "Excellent", IF(masai_school2[[#This Row],[Rating]]&gt;=4, "Good", IF(masai_school2[[#This Row],[Rating]]&gt;=3, "Average", "Below Average")))</f>
        <v>Good</v>
      </c>
      <c r="O36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79</v>
      </c>
      <c r="P362" s="1">
        <f>masai_school2[[#This Row],[Rating]]*masai_school2[[#This Row],[Review Count]]+1</f>
        <v>340.7</v>
      </c>
      <c r="Q362" s="1" t="str">
        <f>IF(masai_school2[[#This Row],[Price per Person]] &lt;= 500, "Low", IF(masai_school2[[#This Row],[Price per Person]] &lt;= 1000, "Medium", "High"))</f>
        <v>Low</v>
      </c>
    </row>
    <row r="363" spans="1:17" x14ac:dyDescent="0.3">
      <c r="A363">
        <v>361</v>
      </c>
      <c r="B363" t="s">
        <v>1809</v>
      </c>
      <c r="C363">
        <v>0</v>
      </c>
      <c r="D363" t="s">
        <v>1810</v>
      </c>
      <c r="E363">
        <v>1200</v>
      </c>
      <c r="F363" t="s">
        <v>865</v>
      </c>
      <c r="G363" t="s">
        <v>1811</v>
      </c>
      <c r="H363" t="s">
        <v>37</v>
      </c>
      <c r="I363" t="s">
        <v>1812</v>
      </c>
      <c r="J363">
        <v>0</v>
      </c>
      <c r="K363">
        <v>0</v>
      </c>
      <c r="L363" t="s">
        <v>18</v>
      </c>
      <c r="M363">
        <f>masai_school2[[#This Row],[Price_For_Two]]/2</f>
        <v>600</v>
      </c>
      <c r="N363" t="str">
        <f>IF(masai_school2[[#This Row],[Rating]]&gt;=4.5, "Excellent", IF(masai_school2[[#This Row],[Rating]]&gt;=4, "Good", IF(masai_school2[[#This Row],[Rating]]&gt;=3, "Average", "Below Average")))</f>
        <v>Below Average</v>
      </c>
      <c r="O36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146</v>
      </c>
      <c r="P363" s="1">
        <f>masai_school2[[#This Row],[Rating]]*masai_school2[[#This Row],[Review Count]]+1</f>
        <v>1</v>
      </c>
      <c r="Q363" s="1" t="str">
        <f>IF(masai_school2[[#This Row],[Price per Person]] &lt;= 500, "Low", IF(masai_school2[[#This Row],[Price per Person]] &lt;= 1000, "Medium", "High"))</f>
        <v>Medium</v>
      </c>
    </row>
    <row r="364" spans="1:17" x14ac:dyDescent="0.3">
      <c r="A364">
        <v>362</v>
      </c>
      <c r="B364" t="s">
        <v>1813</v>
      </c>
      <c r="C364">
        <v>3.9</v>
      </c>
      <c r="D364" t="s">
        <v>1814</v>
      </c>
      <c r="E364">
        <v>1900</v>
      </c>
      <c r="F364" t="s">
        <v>53</v>
      </c>
      <c r="G364" t="s">
        <v>1815</v>
      </c>
      <c r="H364" t="s">
        <v>48</v>
      </c>
      <c r="I364" t="s">
        <v>1816</v>
      </c>
      <c r="J364">
        <v>3.9</v>
      </c>
      <c r="K364">
        <v>2.9</v>
      </c>
      <c r="L364" t="s">
        <v>370</v>
      </c>
      <c r="M364">
        <f>masai_school2[[#This Row],[Price_For_Two]]/2</f>
        <v>950</v>
      </c>
      <c r="N364" t="str">
        <f>IF(masai_school2[[#This Row],[Rating]]&gt;=4.5, "Excellent", IF(masai_school2[[#This Row],[Rating]]&gt;=4, "Good", IF(masai_school2[[#This Row],[Rating]]&gt;=3, "Average", "Below Average")))</f>
        <v>Average</v>
      </c>
      <c r="O36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1475</v>
      </c>
      <c r="P364" s="1">
        <f>masai_school2[[#This Row],[Rating]]*masai_school2[[#This Row],[Review Count]]+1</f>
        <v>5753.5</v>
      </c>
      <c r="Q364" s="1" t="str">
        <f>IF(masai_school2[[#This Row],[Price per Person]] &lt;= 500, "Low", IF(masai_school2[[#This Row],[Price per Person]] &lt;= 1000, "Medium", "High"))</f>
        <v>Medium</v>
      </c>
    </row>
    <row r="365" spans="1:17" x14ac:dyDescent="0.3">
      <c r="A365">
        <v>363</v>
      </c>
      <c r="B365" t="s">
        <v>1817</v>
      </c>
      <c r="C365">
        <v>4.9000000000000004</v>
      </c>
      <c r="D365" t="s">
        <v>1818</v>
      </c>
      <c r="E365">
        <v>1200</v>
      </c>
      <c r="F365" t="s">
        <v>1033</v>
      </c>
      <c r="G365" t="s">
        <v>1819</v>
      </c>
      <c r="H365" t="s">
        <v>23</v>
      </c>
      <c r="I365" t="s">
        <v>1820</v>
      </c>
      <c r="J365">
        <v>4.9000000000000004</v>
      </c>
      <c r="K365">
        <v>4.3</v>
      </c>
      <c r="L365" t="s">
        <v>1821</v>
      </c>
      <c r="M365">
        <f>masai_school2[[#This Row],[Price_For_Two]]/2</f>
        <v>600</v>
      </c>
      <c r="N365" t="str">
        <f>IF(masai_school2[[#This Row],[Rating]]&gt;=4.5, "Excellent", IF(masai_school2[[#This Row],[Rating]]&gt;=4, "Good", IF(masai_school2[[#This Row],[Rating]]&gt;=3, "Average", "Below Average")))</f>
        <v>Excellent</v>
      </c>
      <c r="O36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2114</v>
      </c>
      <c r="P365" s="1">
        <f>masai_school2[[#This Row],[Rating]]*masai_school2[[#This Row],[Review Count]]+1</f>
        <v>10359.6</v>
      </c>
      <c r="Q365" s="1" t="str">
        <f>IF(masai_school2[[#This Row],[Price per Person]] &lt;= 500, "Low", IF(masai_school2[[#This Row],[Price per Person]] &lt;= 1000, "Medium", "High"))</f>
        <v>Medium</v>
      </c>
    </row>
    <row r="366" spans="1:17" x14ac:dyDescent="0.3">
      <c r="A366">
        <v>364</v>
      </c>
      <c r="B366" t="s">
        <v>1822</v>
      </c>
      <c r="C366">
        <v>4.3</v>
      </c>
      <c r="D366" t="s">
        <v>1823</v>
      </c>
      <c r="E366">
        <v>2300</v>
      </c>
      <c r="F366" t="s">
        <v>35</v>
      </c>
      <c r="G366" t="s">
        <v>1824</v>
      </c>
      <c r="H366" t="s">
        <v>37</v>
      </c>
      <c r="I366" t="s">
        <v>1825</v>
      </c>
      <c r="J366">
        <v>4.3</v>
      </c>
      <c r="K366">
        <v>4.2</v>
      </c>
      <c r="L366" t="s">
        <v>1826</v>
      </c>
      <c r="M366">
        <f>masai_school2[[#This Row],[Price_For_Two]]/2</f>
        <v>1150</v>
      </c>
      <c r="N366" t="str">
        <f>IF(masai_school2[[#This Row],[Rating]]&gt;=4.5, "Excellent", IF(masai_school2[[#This Row],[Rating]]&gt;=4, "Good", IF(masai_school2[[#This Row],[Rating]]&gt;=3, "Average", "Below Average")))</f>
        <v>Good</v>
      </c>
      <c r="O36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966</v>
      </c>
      <c r="P366" s="1">
        <f>masai_school2[[#This Row],[Rating]]*masai_school2[[#This Row],[Review Count]]+1</f>
        <v>4154.8</v>
      </c>
      <c r="Q366" s="1" t="str">
        <f>IF(masai_school2[[#This Row],[Price per Person]] &lt;= 500, "Low", IF(masai_school2[[#This Row],[Price per Person]] &lt;= 1000, "Medium", "High"))</f>
        <v>High</v>
      </c>
    </row>
    <row r="367" spans="1:17" x14ac:dyDescent="0.3">
      <c r="A367">
        <v>365</v>
      </c>
      <c r="B367" t="s">
        <v>1827</v>
      </c>
      <c r="C367">
        <v>3.5</v>
      </c>
      <c r="D367" t="s">
        <v>1828</v>
      </c>
      <c r="E367">
        <v>1000</v>
      </c>
      <c r="F367" t="s">
        <v>549</v>
      </c>
      <c r="G367" t="s">
        <v>1829</v>
      </c>
      <c r="H367" t="s">
        <v>993</v>
      </c>
      <c r="I367" t="s">
        <v>1830</v>
      </c>
      <c r="J367">
        <v>3.5</v>
      </c>
      <c r="K367">
        <v>0</v>
      </c>
      <c r="L367" t="s">
        <v>18</v>
      </c>
      <c r="M367">
        <f>masai_school2[[#This Row],[Price_For_Two]]/2</f>
        <v>500</v>
      </c>
      <c r="N367" t="str">
        <f>IF(masai_school2[[#This Row],[Rating]]&gt;=4.5, "Excellent", IF(masai_school2[[#This Row],[Rating]]&gt;=4, "Good", IF(masai_school2[[#This Row],[Rating]]&gt;=3, "Average", "Below Average")))</f>
        <v>Average</v>
      </c>
      <c r="O36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38</v>
      </c>
      <c r="P367" s="1">
        <f>masai_school2[[#This Row],[Rating]]*masai_school2[[#This Row],[Review Count]]+1</f>
        <v>134</v>
      </c>
      <c r="Q367" s="1" t="str">
        <f>IF(masai_school2[[#This Row],[Price per Person]] &lt;= 500, "Low", IF(masai_school2[[#This Row],[Price per Person]] &lt;= 1000, "Medium", "High"))</f>
        <v>Low</v>
      </c>
    </row>
    <row r="368" spans="1:17" x14ac:dyDescent="0.3">
      <c r="A368">
        <v>366</v>
      </c>
      <c r="B368" t="s">
        <v>1831</v>
      </c>
      <c r="C368">
        <v>4.5999999999999996</v>
      </c>
      <c r="D368" t="s">
        <v>1832</v>
      </c>
      <c r="E368">
        <v>1500</v>
      </c>
      <c r="F368" t="s">
        <v>40</v>
      </c>
      <c r="G368" t="s">
        <v>1833</v>
      </c>
      <c r="H368" t="s">
        <v>23</v>
      </c>
      <c r="I368" t="s">
        <v>1795</v>
      </c>
      <c r="J368">
        <v>4.5999999999999996</v>
      </c>
      <c r="K368">
        <v>4.7</v>
      </c>
      <c r="L368" t="s">
        <v>1834</v>
      </c>
      <c r="M368">
        <f>masai_school2[[#This Row],[Price_For_Two]]/2</f>
        <v>750</v>
      </c>
      <c r="N368" t="str">
        <f>IF(masai_school2[[#This Row],[Rating]]&gt;=4.5, "Excellent", IF(masai_school2[[#This Row],[Rating]]&gt;=4, "Good", IF(masai_school2[[#This Row],[Rating]]&gt;=3, "Average", "Below Average")))</f>
        <v>Excellent</v>
      </c>
      <c r="O36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312</v>
      </c>
      <c r="P368" s="1">
        <f>masai_school2[[#This Row],[Rating]]*masai_school2[[#This Row],[Review Count]]+1</f>
        <v>1436.1999999999998</v>
      </c>
      <c r="Q368" s="1" t="str">
        <f>IF(masai_school2[[#This Row],[Price per Person]] &lt;= 500, "Low", IF(masai_school2[[#This Row],[Price per Person]] &lt;= 1000, "Medium", "High"))</f>
        <v>Medium</v>
      </c>
    </row>
    <row r="369" spans="1:17" x14ac:dyDescent="0.3">
      <c r="A369">
        <v>367</v>
      </c>
      <c r="B369" t="s">
        <v>1835</v>
      </c>
      <c r="C369">
        <v>4</v>
      </c>
      <c r="D369" t="s">
        <v>1836</v>
      </c>
      <c r="E369">
        <v>1400</v>
      </c>
      <c r="F369" t="s">
        <v>489</v>
      </c>
      <c r="G369" t="s">
        <v>1837</v>
      </c>
      <c r="H369" t="s">
        <v>197</v>
      </c>
      <c r="I369" t="s">
        <v>1838</v>
      </c>
      <c r="J369">
        <v>4</v>
      </c>
      <c r="K369">
        <v>4.2</v>
      </c>
      <c r="L369" t="s">
        <v>1839</v>
      </c>
      <c r="M369">
        <f>masai_school2[[#This Row],[Price_For_Two]]/2</f>
        <v>700</v>
      </c>
      <c r="N369" t="str">
        <f>IF(masai_school2[[#This Row],[Rating]]&gt;=4.5, "Excellent", IF(masai_school2[[#This Row],[Rating]]&gt;=4, "Good", IF(masai_school2[[#This Row],[Rating]]&gt;=3, "Average", "Below Average")))</f>
        <v>Good</v>
      </c>
      <c r="O36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4265</v>
      </c>
      <c r="P369" s="1">
        <f>masai_school2[[#This Row],[Rating]]*masai_school2[[#This Row],[Review Count]]+1</f>
        <v>17061</v>
      </c>
      <c r="Q369" s="1" t="str">
        <f>IF(masai_school2[[#This Row],[Price per Person]] &lt;= 500, "Low", IF(masai_school2[[#This Row],[Price per Person]] &lt;= 1000, "Medium", "High"))</f>
        <v>Medium</v>
      </c>
    </row>
    <row r="370" spans="1:17" x14ac:dyDescent="0.3">
      <c r="A370">
        <v>368</v>
      </c>
      <c r="B370" t="s">
        <v>1840</v>
      </c>
      <c r="C370">
        <v>4.0999999999999996</v>
      </c>
      <c r="D370" t="s">
        <v>1841</v>
      </c>
      <c r="E370">
        <v>1200</v>
      </c>
      <c r="F370" t="s">
        <v>53</v>
      </c>
      <c r="G370" t="s">
        <v>1842</v>
      </c>
      <c r="H370" t="s">
        <v>23</v>
      </c>
      <c r="I370" t="s">
        <v>1843</v>
      </c>
      <c r="J370">
        <v>4.0999999999999996</v>
      </c>
      <c r="K370">
        <v>4</v>
      </c>
      <c r="L370" t="s">
        <v>1844</v>
      </c>
      <c r="M370">
        <f>masai_school2[[#This Row],[Price_For_Two]]/2</f>
        <v>600</v>
      </c>
      <c r="N370" t="str">
        <f>IF(masai_school2[[#This Row],[Rating]]&gt;=4.5, "Excellent", IF(masai_school2[[#This Row],[Rating]]&gt;=4, "Good", IF(masai_school2[[#This Row],[Rating]]&gt;=3, "Average", "Below Average")))</f>
        <v>Good</v>
      </c>
      <c r="O37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7146</v>
      </c>
      <c r="P370" s="1">
        <f>masai_school2[[#This Row],[Rating]]*masai_school2[[#This Row],[Review Count]]+1</f>
        <v>29299.599999999999</v>
      </c>
      <c r="Q370" s="1" t="str">
        <f>IF(masai_school2[[#This Row],[Price per Person]] &lt;= 500, "Low", IF(masai_school2[[#This Row],[Price per Person]] &lt;= 1000, "Medium", "High"))</f>
        <v>Medium</v>
      </c>
    </row>
    <row r="371" spans="1:17" x14ac:dyDescent="0.3">
      <c r="A371">
        <v>369</v>
      </c>
      <c r="B371" t="s">
        <v>1845</v>
      </c>
      <c r="C371">
        <v>4.3</v>
      </c>
      <c r="D371" t="s">
        <v>1846</v>
      </c>
      <c r="E371">
        <v>1600</v>
      </c>
      <c r="F371" t="s">
        <v>495</v>
      </c>
      <c r="G371" t="s">
        <v>1847</v>
      </c>
      <c r="H371" t="s">
        <v>303</v>
      </c>
      <c r="I371" t="s">
        <v>1848</v>
      </c>
      <c r="J371">
        <v>4.3</v>
      </c>
      <c r="K371">
        <v>4.4000000000000004</v>
      </c>
      <c r="L371" t="s">
        <v>1849</v>
      </c>
      <c r="M371">
        <f>masai_school2[[#This Row],[Price_For_Two]]/2</f>
        <v>800</v>
      </c>
      <c r="N371" t="str">
        <f>IF(masai_school2[[#This Row],[Rating]]&gt;=4.5, "Excellent", IF(masai_school2[[#This Row],[Rating]]&gt;=4, "Good", IF(masai_school2[[#This Row],[Rating]]&gt;=3, "Average", "Below Average")))</f>
        <v>Good</v>
      </c>
      <c r="O37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3687</v>
      </c>
      <c r="P371" s="1">
        <f>masai_school2[[#This Row],[Rating]]*masai_school2[[#This Row],[Review Count]]+1</f>
        <v>15855.099999999999</v>
      </c>
      <c r="Q371" s="1" t="str">
        <f>IF(masai_school2[[#This Row],[Price per Person]] &lt;= 500, "Low", IF(masai_school2[[#This Row],[Price per Person]] &lt;= 1000, "Medium", "High"))</f>
        <v>Medium</v>
      </c>
    </row>
    <row r="372" spans="1:17" x14ac:dyDescent="0.3">
      <c r="A372">
        <v>370</v>
      </c>
      <c r="B372" t="s">
        <v>1850</v>
      </c>
      <c r="C372">
        <v>3.4</v>
      </c>
      <c r="D372" t="s">
        <v>1851</v>
      </c>
      <c r="E372">
        <v>1000</v>
      </c>
      <c r="F372" t="s">
        <v>101</v>
      </c>
      <c r="G372" t="s">
        <v>1852</v>
      </c>
      <c r="H372" t="s">
        <v>37</v>
      </c>
      <c r="I372" t="s">
        <v>528</v>
      </c>
      <c r="J372">
        <v>3.4</v>
      </c>
      <c r="K372">
        <v>0</v>
      </c>
      <c r="L372" t="s">
        <v>18</v>
      </c>
      <c r="M372">
        <f>masai_school2[[#This Row],[Price_For_Two]]/2</f>
        <v>500</v>
      </c>
      <c r="N372" t="str">
        <f>IF(masai_school2[[#This Row],[Rating]]&gt;=4.5, "Excellent", IF(masai_school2[[#This Row],[Rating]]&gt;=4, "Good", IF(masai_school2[[#This Row],[Rating]]&gt;=3, "Average", "Below Average")))</f>
        <v>Average</v>
      </c>
      <c r="O37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27</v>
      </c>
      <c r="P372" s="1">
        <f>masai_school2[[#This Row],[Rating]]*masai_school2[[#This Row],[Review Count]]+1</f>
        <v>92.8</v>
      </c>
      <c r="Q372" s="1" t="str">
        <f>IF(masai_school2[[#This Row],[Price per Person]] &lt;= 500, "Low", IF(masai_school2[[#This Row],[Price per Person]] &lt;= 1000, "Medium", "High"))</f>
        <v>Low</v>
      </c>
    </row>
    <row r="373" spans="1:17" x14ac:dyDescent="0.3">
      <c r="A373">
        <v>371</v>
      </c>
      <c r="B373" t="s">
        <v>1853</v>
      </c>
      <c r="C373">
        <v>4.5</v>
      </c>
      <c r="D373" t="s">
        <v>1854</v>
      </c>
      <c r="E373">
        <v>1400</v>
      </c>
      <c r="F373" t="s">
        <v>53</v>
      </c>
      <c r="G373" t="s">
        <v>1855</v>
      </c>
      <c r="H373" t="s">
        <v>23</v>
      </c>
      <c r="I373" t="s">
        <v>1856</v>
      </c>
      <c r="J373">
        <v>4.5</v>
      </c>
      <c r="K373">
        <v>4.3</v>
      </c>
      <c r="L373" t="s">
        <v>1857</v>
      </c>
      <c r="M373">
        <f>masai_school2[[#This Row],[Price_For_Two]]/2</f>
        <v>700</v>
      </c>
      <c r="N373" t="str">
        <f>IF(masai_school2[[#This Row],[Rating]]&gt;=4.5, "Excellent", IF(masai_school2[[#This Row],[Rating]]&gt;=4, "Good", IF(masai_school2[[#This Row],[Rating]]&gt;=3, "Average", "Below Average")))</f>
        <v>Excellent</v>
      </c>
      <c r="O37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10079</v>
      </c>
      <c r="P373" s="1">
        <f>masai_school2[[#This Row],[Rating]]*masai_school2[[#This Row],[Review Count]]+1</f>
        <v>45356.5</v>
      </c>
      <c r="Q373" s="1" t="str">
        <f>IF(masai_school2[[#This Row],[Price per Person]] &lt;= 500, "Low", IF(masai_school2[[#This Row],[Price per Person]] &lt;= 1000, "Medium", "High"))</f>
        <v>Medium</v>
      </c>
    </row>
    <row r="374" spans="1:17" x14ac:dyDescent="0.3">
      <c r="A374">
        <v>372</v>
      </c>
      <c r="B374" t="s">
        <v>1858</v>
      </c>
      <c r="C374">
        <v>4</v>
      </c>
      <c r="D374" t="s">
        <v>1859</v>
      </c>
      <c r="E374">
        <v>1300</v>
      </c>
      <c r="F374" t="s">
        <v>94</v>
      </c>
      <c r="G374" t="s">
        <v>1860</v>
      </c>
      <c r="H374" t="s">
        <v>873</v>
      </c>
      <c r="I374" t="s">
        <v>137</v>
      </c>
      <c r="J374">
        <v>4</v>
      </c>
      <c r="K374">
        <v>3.3</v>
      </c>
      <c r="L374" t="s">
        <v>1861</v>
      </c>
      <c r="M374">
        <f>masai_school2[[#This Row],[Price_For_Two]]/2</f>
        <v>650</v>
      </c>
      <c r="N374" t="str">
        <f>IF(masai_school2[[#This Row],[Rating]]&gt;=4.5, "Excellent", IF(masai_school2[[#This Row],[Rating]]&gt;=4, "Good", IF(masai_school2[[#This Row],[Rating]]&gt;=3, "Average", "Below Average")))</f>
        <v>Good</v>
      </c>
      <c r="O37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3370</v>
      </c>
      <c r="P374" s="1">
        <f>masai_school2[[#This Row],[Rating]]*masai_school2[[#This Row],[Review Count]]+1</f>
        <v>13481</v>
      </c>
      <c r="Q374" s="1" t="str">
        <f>IF(masai_school2[[#This Row],[Price per Person]] &lt;= 500, "Low", IF(masai_school2[[#This Row],[Price per Person]] &lt;= 1000, "Medium", "High"))</f>
        <v>Medium</v>
      </c>
    </row>
    <row r="375" spans="1:17" x14ac:dyDescent="0.3">
      <c r="A375">
        <v>373</v>
      </c>
      <c r="B375" t="s">
        <v>1862</v>
      </c>
      <c r="C375">
        <v>4.0999999999999996</v>
      </c>
      <c r="D375" t="s">
        <v>1863</v>
      </c>
      <c r="E375">
        <v>1800</v>
      </c>
      <c r="F375" t="s">
        <v>865</v>
      </c>
      <c r="G375" t="s">
        <v>1864</v>
      </c>
      <c r="H375" t="s">
        <v>1865</v>
      </c>
      <c r="I375" t="s">
        <v>74</v>
      </c>
      <c r="J375">
        <v>4.0999999999999996</v>
      </c>
      <c r="K375">
        <v>4</v>
      </c>
      <c r="L375" t="s">
        <v>1331</v>
      </c>
      <c r="M375">
        <f>masai_school2[[#This Row],[Price_For_Two]]/2</f>
        <v>900</v>
      </c>
      <c r="N375" t="str">
        <f>IF(masai_school2[[#This Row],[Rating]]&gt;=4.5, "Excellent", IF(masai_school2[[#This Row],[Rating]]&gt;=4, "Good", IF(masai_school2[[#This Row],[Rating]]&gt;=3, "Average", "Below Average")))</f>
        <v>Good</v>
      </c>
      <c r="O37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159</v>
      </c>
      <c r="P375" s="1">
        <f>masai_school2[[#This Row],[Rating]]*masai_school2[[#This Row],[Review Count]]+1</f>
        <v>652.9</v>
      </c>
      <c r="Q375" s="1" t="str">
        <f>IF(masai_school2[[#This Row],[Price per Person]] &lt;= 500, "Low", IF(masai_school2[[#This Row],[Price per Person]] &lt;= 1000, "Medium", "High"))</f>
        <v>Medium</v>
      </c>
    </row>
    <row r="376" spans="1:17" x14ac:dyDescent="0.3">
      <c r="A376">
        <v>374</v>
      </c>
      <c r="B376" t="s">
        <v>1866</v>
      </c>
      <c r="C376">
        <v>4.5</v>
      </c>
      <c r="D376" t="s">
        <v>1867</v>
      </c>
      <c r="E376">
        <v>1300</v>
      </c>
      <c r="F376" t="s">
        <v>53</v>
      </c>
      <c r="G376" t="s">
        <v>1868</v>
      </c>
      <c r="H376" t="s">
        <v>1869</v>
      </c>
      <c r="I376" t="s">
        <v>1870</v>
      </c>
      <c r="J376">
        <v>4.5</v>
      </c>
      <c r="K376">
        <v>4.5</v>
      </c>
      <c r="L376" t="s">
        <v>1871</v>
      </c>
      <c r="M376">
        <f>masai_school2[[#This Row],[Price_For_Two]]/2</f>
        <v>650</v>
      </c>
      <c r="N376" t="str">
        <f>IF(masai_school2[[#This Row],[Rating]]&gt;=4.5, "Excellent", IF(masai_school2[[#This Row],[Rating]]&gt;=4, "Good", IF(masai_school2[[#This Row],[Rating]]&gt;=3, "Average", "Below Average")))</f>
        <v>Excellent</v>
      </c>
      <c r="O37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2708</v>
      </c>
      <c r="P376" s="1">
        <f>masai_school2[[#This Row],[Rating]]*masai_school2[[#This Row],[Review Count]]+1</f>
        <v>12187</v>
      </c>
      <c r="Q376" s="1" t="str">
        <f>IF(masai_school2[[#This Row],[Price per Person]] &lt;= 500, "Low", IF(masai_school2[[#This Row],[Price per Person]] &lt;= 1000, "Medium", "High"))</f>
        <v>Medium</v>
      </c>
    </row>
    <row r="377" spans="1:17" x14ac:dyDescent="0.3">
      <c r="A377">
        <v>375</v>
      </c>
      <c r="B377" t="s">
        <v>1872</v>
      </c>
      <c r="C377">
        <v>4.3</v>
      </c>
      <c r="D377" t="s">
        <v>1873</v>
      </c>
      <c r="E377">
        <v>1400</v>
      </c>
      <c r="F377" t="s">
        <v>201</v>
      </c>
      <c r="G377" t="s">
        <v>1874</v>
      </c>
      <c r="H377" t="s">
        <v>37</v>
      </c>
      <c r="I377" t="s">
        <v>1875</v>
      </c>
      <c r="J377">
        <v>4.3</v>
      </c>
      <c r="K377">
        <v>4.2</v>
      </c>
      <c r="L377" t="s">
        <v>1296</v>
      </c>
      <c r="M377">
        <f>masai_school2[[#This Row],[Price_For_Two]]/2</f>
        <v>700</v>
      </c>
      <c r="N377" t="str">
        <f>IF(masai_school2[[#This Row],[Rating]]&gt;=4.5, "Excellent", IF(masai_school2[[#This Row],[Rating]]&gt;=4, "Good", IF(masai_school2[[#This Row],[Rating]]&gt;=3, "Average", "Below Average")))</f>
        <v>Good</v>
      </c>
      <c r="O37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704</v>
      </c>
      <c r="P377" s="1">
        <f>masai_school2[[#This Row],[Rating]]*masai_school2[[#This Row],[Review Count]]+1</f>
        <v>3028.2</v>
      </c>
      <c r="Q377" s="1" t="str">
        <f>IF(masai_school2[[#This Row],[Price per Person]] &lt;= 500, "Low", IF(masai_school2[[#This Row],[Price per Person]] &lt;= 1000, "Medium", "High"))</f>
        <v>Medium</v>
      </c>
    </row>
    <row r="378" spans="1:17" x14ac:dyDescent="0.3">
      <c r="A378">
        <v>376</v>
      </c>
      <c r="B378" t="s">
        <v>1876</v>
      </c>
      <c r="C378">
        <v>4.5</v>
      </c>
      <c r="D378" t="s">
        <v>1877</v>
      </c>
      <c r="E378">
        <v>1600</v>
      </c>
      <c r="F378" t="s">
        <v>865</v>
      </c>
      <c r="G378" t="s">
        <v>1878</v>
      </c>
      <c r="H378" t="s">
        <v>23</v>
      </c>
      <c r="I378" t="s">
        <v>1879</v>
      </c>
      <c r="J378">
        <v>4.5</v>
      </c>
      <c r="K378">
        <v>4.4000000000000004</v>
      </c>
      <c r="L378" t="s">
        <v>1576</v>
      </c>
      <c r="M378">
        <f>masai_school2[[#This Row],[Price_For_Two]]/2</f>
        <v>800</v>
      </c>
      <c r="N378" t="str">
        <f>IF(masai_school2[[#This Row],[Rating]]&gt;=4.5, "Excellent", IF(masai_school2[[#This Row],[Rating]]&gt;=4, "Good", IF(masai_school2[[#This Row],[Rating]]&gt;=3, "Average", "Below Average")))</f>
        <v>Excellent</v>
      </c>
      <c r="O37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326</v>
      </c>
      <c r="P378" s="1">
        <f>masai_school2[[#This Row],[Rating]]*masai_school2[[#This Row],[Review Count]]+1</f>
        <v>1468</v>
      </c>
      <c r="Q378" s="1" t="str">
        <f>IF(masai_school2[[#This Row],[Price per Person]] &lt;= 500, "Low", IF(masai_school2[[#This Row],[Price per Person]] &lt;= 1000, "Medium", "High"))</f>
        <v>Medium</v>
      </c>
    </row>
    <row r="379" spans="1:17" x14ac:dyDescent="0.3">
      <c r="A379">
        <v>377</v>
      </c>
      <c r="B379" t="s">
        <v>1880</v>
      </c>
      <c r="C379">
        <v>4</v>
      </c>
      <c r="D379" t="s">
        <v>1881</v>
      </c>
      <c r="E379">
        <v>2300</v>
      </c>
      <c r="F379" t="s">
        <v>53</v>
      </c>
      <c r="G379" t="s">
        <v>1882</v>
      </c>
      <c r="H379" t="s">
        <v>23</v>
      </c>
      <c r="I379" t="s">
        <v>1883</v>
      </c>
      <c r="J379">
        <v>4</v>
      </c>
      <c r="K379">
        <v>3.7</v>
      </c>
      <c r="L379" t="s">
        <v>1884</v>
      </c>
      <c r="M379">
        <f>masai_school2[[#This Row],[Price_For_Two]]/2</f>
        <v>1150</v>
      </c>
      <c r="N379" t="str">
        <f>IF(masai_school2[[#This Row],[Rating]]&gt;=4.5, "Excellent", IF(masai_school2[[#This Row],[Rating]]&gt;=4, "Good", IF(masai_school2[[#This Row],[Rating]]&gt;=3, "Average", "Below Average")))</f>
        <v>Good</v>
      </c>
      <c r="O37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5095</v>
      </c>
      <c r="P379" s="1">
        <f>masai_school2[[#This Row],[Rating]]*masai_school2[[#This Row],[Review Count]]+1</f>
        <v>20381</v>
      </c>
      <c r="Q379" s="1" t="str">
        <f>IF(masai_school2[[#This Row],[Price per Person]] &lt;= 500, "Low", IF(masai_school2[[#This Row],[Price per Person]] &lt;= 1000, "Medium", "High"))</f>
        <v>High</v>
      </c>
    </row>
    <row r="380" spans="1:17" x14ac:dyDescent="0.3">
      <c r="A380">
        <v>378</v>
      </c>
      <c r="B380" t="s">
        <v>1885</v>
      </c>
      <c r="C380">
        <v>3.9</v>
      </c>
      <c r="D380" t="s">
        <v>1886</v>
      </c>
      <c r="E380">
        <v>1000</v>
      </c>
      <c r="F380" t="s">
        <v>144</v>
      </c>
      <c r="G380" t="s">
        <v>1887</v>
      </c>
      <c r="H380" t="s">
        <v>1888</v>
      </c>
      <c r="I380" t="s">
        <v>1889</v>
      </c>
      <c r="J380">
        <v>3.9</v>
      </c>
      <c r="K380">
        <v>3.5</v>
      </c>
      <c r="L380" t="s">
        <v>32</v>
      </c>
      <c r="M380">
        <f>masai_school2[[#This Row],[Price_For_Two]]/2</f>
        <v>500</v>
      </c>
      <c r="N380" t="str">
        <f>IF(masai_school2[[#This Row],[Rating]]&gt;=4.5, "Excellent", IF(masai_school2[[#This Row],[Rating]]&gt;=4, "Good", IF(masai_school2[[#This Row],[Rating]]&gt;=3, "Average", "Below Average")))</f>
        <v>Average</v>
      </c>
      <c r="O38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645</v>
      </c>
      <c r="P380" s="1">
        <f>masai_school2[[#This Row],[Rating]]*masai_school2[[#This Row],[Review Count]]+1</f>
        <v>2516.5</v>
      </c>
      <c r="Q380" s="1" t="str">
        <f>IF(masai_school2[[#This Row],[Price per Person]] &lt;= 500, "Low", IF(masai_school2[[#This Row],[Price per Person]] &lt;= 1000, "Medium", "High"))</f>
        <v>Low</v>
      </c>
    </row>
    <row r="381" spans="1:17" x14ac:dyDescent="0.3">
      <c r="A381">
        <v>379</v>
      </c>
      <c r="B381" t="s">
        <v>1890</v>
      </c>
      <c r="C381">
        <v>0</v>
      </c>
      <c r="D381" t="s">
        <v>1891</v>
      </c>
      <c r="E381">
        <v>2500</v>
      </c>
      <c r="F381" t="s">
        <v>179</v>
      </c>
      <c r="G381" t="s">
        <v>1892</v>
      </c>
      <c r="H381" t="s">
        <v>303</v>
      </c>
      <c r="I381" t="s">
        <v>56</v>
      </c>
      <c r="J381">
        <v>3.9</v>
      </c>
      <c r="K381">
        <v>0</v>
      </c>
      <c r="L381" t="s">
        <v>18</v>
      </c>
      <c r="M381">
        <f>masai_school2[[#This Row],[Price_For_Two]]/2</f>
        <v>1250</v>
      </c>
      <c r="N381" t="str">
        <f>IF(masai_school2[[#This Row],[Rating]]&gt;=4.5, "Excellent", IF(masai_school2[[#This Row],[Rating]]&gt;=4, "Good", IF(masai_school2[[#This Row],[Rating]]&gt;=3, "Average", "Below Average")))</f>
        <v>Below Average</v>
      </c>
      <c r="O38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53</v>
      </c>
      <c r="P381" s="1">
        <f>masai_school2[[#This Row],[Rating]]*masai_school2[[#This Row],[Review Count]]+1</f>
        <v>1</v>
      </c>
      <c r="Q381" s="1" t="str">
        <f>IF(masai_school2[[#This Row],[Price per Person]] &lt;= 500, "Low", IF(masai_school2[[#This Row],[Price per Person]] &lt;= 1000, "Medium", "High"))</f>
        <v>High</v>
      </c>
    </row>
    <row r="382" spans="1:17" x14ac:dyDescent="0.3">
      <c r="A382">
        <v>380</v>
      </c>
      <c r="B382" t="s">
        <v>1893</v>
      </c>
      <c r="C382">
        <v>4.5</v>
      </c>
      <c r="D382" t="s">
        <v>1894</v>
      </c>
      <c r="E382">
        <v>1000</v>
      </c>
      <c r="F382" t="s">
        <v>668</v>
      </c>
      <c r="G382" t="s">
        <v>1895</v>
      </c>
      <c r="H382" t="s">
        <v>292</v>
      </c>
      <c r="I382" t="s">
        <v>1896</v>
      </c>
      <c r="J382">
        <v>4.5</v>
      </c>
      <c r="K382">
        <v>0</v>
      </c>
      <c r="L382" t="s">
        <v>18</v>
      </c>
      <c r="M382">
        <f>masai_school2[[#This Row],[Price_For_Two]]/2</f>
        <v>500</v>
      </c>
      <c r="N382" t="str">
        <f>IF(masai_school2[[#This Row],[Rating]]&gt;=4.5, "Excellent", IF(masai_school2[[#This Row],[Rating]]&gt;=4, "Good", IF(masai_school2[[#This Row],[Rating]]&gt;=3, "Average", "Below Average")))</f>
        <v>Excellent</v>
      </c>
      <c r="O38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303</v>
      </c>
      <c r="P382" s="1">
        <f>masai_school2[[#This Row],[Rating]]*masai_school2[[#This Row],[Review Count]]+1</f>
        <v>1364.5</v>
      </c>
      <c r="Q382" s="1" t="str">
        <f>IF(masai_school2[[#This Row],[Price per Person]] &lt;= 500, "Low", IF(masai_school2[[#This Row],[Price per Person]] &lt;= 1000, "Medium", "High"))</f>
        <v>Low</v>
      </c>
    </row>
    <row r="383" spans="1:17" x14ac:dyDescent="0.3">
      <c r="A383">
        <v>381</v>
      </c>
      <c r="B383" t="s">
        <v>1897</v>
      </c>
      <c r="C383">
        <v>4.4000000000000004</v>
      </c>
      <c r="D383" t="s">
        <v>1898</v>
      </c>
      <c r="E383">
        <v>950</v>
      </c>
      <c r="F383" t="s">
        <v>53</v>
      </c>
      <c r="G383" t="s">
        <v>1899</v>
      </c>
      <c r="H383" t="s">
        <v>37</v>
      </c>
      <c r="I383" t="s">
        <v>1900</v>
      </c>
      <c r="J383">
        <v>4.4000000000000004</v>
      </c>
      <c r="K383">
        <v>4.3</v>
      </c>
      <c r="L383" t="s">
        <v>1901</v>
      </c>
      <c r="M383">
        <f>masai_school2[[#This Row],[Price_For_Two]]/2</f>
        <v>475</v>
      </c>
      <c r="N383" t="str">
        <f>IF(masai_school2[[#This Row],[Rating]]&gt;=4.5, "Excellent", IF(masai_school2[[#This Row],[Rating]]&gt;=4, "Good", IF(masai_school2[[#This Row],[Rating]]&gt;=3, "Average", "Below Average")))</f>
        <v>Good</v>
      </c>
      <c r="O38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2229</v>
      </c>
      <c r="P383" s="1">
        <f>masai_school2[[#This Row],[Rating]]*masai_school2[[#This Row],[Review Count]]+1</f>
        <v>9808.6</v>
      </c>
      <c r="Q383" s="1" t="str">
        <f>IF(masai_school2[[#This Row],[Price per Person]] &lt;= 500, "Low", IF(masai_school2[[#This Row],[Price per Person]] &lt;= 1000, "Medium", "High"))</f>
        <v>Low</v>
      </c>
    </row>
    <row r="384" spans="1:17" x14ac:dyDescent="0.3">
      <c r="A384">
        <v>382</v>
      </c>
      <c r="B384" t="s">
        <v>1902</v>
      </c>
      <c r="C384">
        <v>4.3</v>
      </c>
      <c r="D384" t="s">
        <v>1903</v>
      </c>
      <c r="E384">
        <v>700</v>
      </c>
      <c r="F384" t="s">
        <v>489</v>
      </c>
      <c r="G384" t="s">
        <v>1904</v>
      </c>
      <c r="H384" t="s">
        <v>897</v>
      </c>
      <c r="I384" t="s">
        <v>788</v>
      </c>
      <c r="J384">
        <v>4.3</v>
      </c>
      <c r="K384">
        <v>3.8</v>
      </c>
      <c r="L384" t="s">
        <v>1905</v>
      </c>
      <c r="M384">
        <f>masai_school2[[#This Row],[Price_For_Two]]/2</f>
        <v>350</v>
      </c>
      <c r="N384" t="str">
        <f>IF(masai_school2[[#This Row],[Rating]]&gt;=4.5, "Excellent", IF(masai_school2[[#This Row],[Rating]]&gt;=4, "Good", IF(masai_school2[[#This Row],[Rating]]&gt;=3, "Average", "Below Average")))</f>
        <v>Good</v>
      </c>
      <c r="O38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1083</v>
      </c>
      <c r="P384" s="1">
        <f>masai_school2[[#This Row],[Rating]]*masai_school2[[#This Row],[Review Count]]+1</f>
        <v>4657.8999999999996</v>
      </c>
      <c r="Q384" s="1" t="str">
        <f>IF(masai_school2[[#This Row],[Price per Person]] &lt;= 500, "Low", IF(masai_school2[[#This Row],[Price per Person]] &lt;= 1000, "Medium", "High"))</f>
        <v>Low</v>
      </c>
    </row>
    <row r="385" spans="1:17" x14ac:dyDescent="0.3">
      <c r="A385">
        <v>383</v>
      </c>
      <c r="B385" t="s">
        <v>1906</v>
      </c>
      <c r="C385">
        <v>4.4000000000000004</v>
      </c>
      <c r="D385" t="s">
        <v>1907</v>
      </c>
      <c r="E385">
        <v>1100</v>
      </c>
      <c r="F385" t="s">
        <v>53</v>
      </c>
      <c r="G385" t="s">
        <v>1908</v>
      </c>
      <c r="H385" t="s">
        <v>1909</v>
      </c>
      <c r="I385" t="s">
        <v>1910</v>
      </c>
      <c r="J385">
        <v>4.4000000000000004</v>
      </c>
      <c r="K385">
        <v>4.2</v>
      </c>
      <c r="L385" t="s">
        <v>446</v>
      </c>
      <c r="M385">
        <f>masai_school2[[#This Row],[Price_For_Two]]/2</f>
        <v>550</v>
      </c>
      <c r="N385" t="str">
        <f>IF(masai_school2[[#This Row],[Rating]]&gt;=4.5, "Excellent", IF(masai_school2[[#This Row],[Rating]]&gt;=4, "Good", IF(masai_school2[[#This Row],[Rating]]&gt;=3, "Average", "Below Average")))</f>
        <v>Good</v>
      </c>
      <c r="O38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13160</v>
      </c>
      <c r="P385" s="1">
        <f>masai_school2[[#This Row],[Rating]]*masai_school2[[#This Row],[Review Count]]+1</f>
        <v>57905.000000000007</v>
      </c>
      <c r="Q385" s="1" t="str">
        <f>IF(masai_school2[[#This Row],[Price per Person]] &lt;= 500, "Low", IF(masai_school2[[#This Row],[Price per Person]] &lt;= 1000, "Medium", "High"))</f>
        <v>Medium</v>
      </c>
    </row>
    <row r="386" spans="1:17" x14ac:dyDescent="0.3">
      <c r="A386">
        <v>384</v>
      </c>
      <c r="B386" t="s">
        <v>1911</v>
      </c>
      <c r="C386">
        <v>3.5</v>
      </c>
      <c r="D386" t="s">
        <v>1912</v>
      </c>
      <c r="E386">
        <v>800</v>
      </c>
      <c r="F386" t="s">
        <v>40</v>
      </c>
      <c r="G386" t="s">
        <v>1913</v>
      </c>
      <c r="H386" t="s">
        <v>1804</v>
      </c>
      <c r="I386" t="s">
        <v>153</v>
      </c>
      <c r="J386">
        <v>3.5</v>
      </c>
      <c r="K386">
        <v>0</v>
      </c>
      <c r="L386" t="s">
        <v>68</v>
      </c>
      <c r="M386">
        <f>masai_school2[[#This Row],[Price_For_Two]]/2</f>
        <v>400</v>
      </c>
      <c r="N386" t="str">
        <f>IF(masai_school2[[#This Row],[Rating]]&gt;=4.5, "Excellent", IF(masai_school2[[#This Row],[Rating]]&gt;=4, "Good", IF(masai_school2[[#This Row],[Rating]]&gt;=3, "Average", "Below Average")))</f>
        <v>Average</v>
      </c>
      <c r="O38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74</v>
      </c>
      <c r="P386" s="1">
        <f>masai_school2[[#This Row],[Rating]]*masai_school2[[#This Row],[Review Count]]+1</f>
        <v>260</v>
      </c>
      <c r="Q386" s="1" t="str">
        <f>IF(masai_school2[[#This Row],[Price per Person]] &lt;= 500, "Low", IF(masai_school2[[#This Row],[Price per Person]] &lt;= 1000, "Medium", "High"))</f>
        <v>Low</v>
      </c>
    </row>
    <row r="387" spans="1:17" x14ac:dyDescent="0.3">
      <c r="A387">
        <v>385</v>
      </c>
      <c r="B387" t="s">
        <v>1914</v>
      </c>
      <c r="C387">
        <v>4.8</v>
      </c>
      <c r="D387" t="s">
        <v>1915</v>
      </c>
      <c r="E387">
        <v>1800</v>
      </c>
      <c r="F387" t="s">
        <v>1916</v>
      </c>
      <c r="G387" t="s">
        <v>1917</v>
      </c>
      <c r="H387" t="s">
        <v>861</v>
      </c>
      <c r="I387" t="s">
        <v>1918</v>
      </c>
      <c r="J387">
        <v>4.8</v>
      </c>
      <c r="K387">
        <v>4.5999999999999996</v>
      </c>
      <c r="L387" t="s">
        <v>1919</v>
      </c>
      <c r="M387">
        <f>masai_school2[[#This Row],[Price_For_Two]]/2</f>
        <v>900</v>
      </c>
      <c r="N387" t="str">
        <f>IF(masai_school2[[#This Row],[Rating]]&gt;=4.5, "Excellent", IF(masai_school2[[#This Row],[Rating]]&gt;=4, "Good", IF(masai_school2[[#This Row],[Rating]]&gt;=3, "Average", "Below Average")))</f>
        <v>Excellent</v>
      </c>
      <c r="O38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1940</v>
      </c>
      <c r="P387" s="1">
        <f>masai_school2[[#This Row],[Rating]]*masai_school2[[#This Row],[Review Count]]+1</f>
        <v>9313</v>
      </c>
      <c r="Q387" s="1" t="str">
        <f>IF(masai_school2[[#This Row],[Price per Person]] &lt;= 500, "Low", IF(masai_school2[[#This Row],[Price per Person]] &lt;= 1000, "Medium", "High"))</f>
        <v>Medium</v>
      </c>
    </row>
    <row r="388" spans="1:17" x14ac:dyDescent="0.3">
      <c r="A388">
        <v>386</v>
      </c>
      <c r="B388" t="s">
        <v>1920</v>
      </c>
      <c r="C388">
        <v>4.0999999999999996</v>
      </c>
      <c r="D388" t="s">
        <v>1921</v>
      </c>
      <c r="E388">
        <v>2000</v>
      </c>
      <c r="F388" t="s">
        <v>1922</v>
      </c>
      <c r="G388" t="s">
        <v>1923</v>
      </c>
      <c r="H388" t="s">
        <v>292</v>
      </c>
      <c r="I388" t="s">
        <v>1251</v>
      </c>
      <c r="J388">
        <v>4.0999999999999996</v>
      </c>
      <c r="K388">
        <v>0</v>
      </c>
      <c r="L388" t="s">
        <v>18</v>
      </c>
      <c r="M388">
        <f>masai_school2[[#This Row],[Price_For_Two]]/2</f>
        <v>1000</v>
      </c>
      <c r="N388" t="str">
        <f>IF(masai_school2[[#This Row],[Rating]]&gt;=4.5, "Excellent", IF(masai_school2[[#This Row],[Rating]]&gt;=4, "Good", IF(masai_school2[[#This Row],[Rating]]&gt;=3, "Average", "Below Average")))</f>
        <v>Good</v>
      </c>
      <c r="O38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2565</v>
      </c>
      <c r="P388" s="1">
        <f>masai_school2[[#This Row],[Rating]]*masai_school2[[#This Row],[Review Count]]+1</f>
        <v>10517.499999999998</v>
      </c>
      <c r="Q388" s="1" t="str">
        <f>IF(masai_school2[[#This Row],[Price per Person]] &lt;= 500, "Low", IF(masai_school2[[#This Row],[Price per Person]] &lt;= 1000, "Medium", "High"))</f>
        <v>Medium</v>
      </c>
    </row>
    <row r="389" spans="1:17" x14ac:dyDescent="0.3">
      <c r="A389">
        <v>387</v>
      </c>
      <c r="B389" t="s">
        <v>1924</v>
      </c>
      <c r="C389">
        <v>4.5</v>
      </c>
      <c r="D389" t="s">
        <v>1925</v>
      </c>
      <c r="E389">
        <v>1000</v>
      </c>
      <c r="F389" t="s">
        <v>357</v>
      </c>
      <c r="G389" t="s">
        <v>1926</v>
      </c>
      <c r="H389" t="s">
        <v>292</v>
      </c>
      <c r="I389" t="s">
        <v>1927</v>
      </c>
      <c r="J389">
        <v>4.5</v>
      </c>
      <c r="K389">
        <v>3</v>
      </c>
      <c r="L389" t="s">
        <v>1928</v>
      </c>
      <c r="M389">
        <f>masai_school2[[#This Row],[Price_For_Two]]/2</f>
        <v>500</v>
      </c>
      <c r="N389" t="str">
        <f>IF(masai_school2[[#This Row],[Rating]]&gt;=4.5, "Excellent", IF(masai_school2[[#This Row],[Rating]]&gt;=4, "Good", IF(masai_school2[[#This Row],[Rating]]&gt;=3, "Average", "Below Average")))</f>
        <v>Excellent</v>
      </c>
      <c r="O38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467</v>
      </c>
      <c r="P389" s="1">
        <f>masai_school2[[#This Row],[Rating]]*masai_school2[[#This Row],[Review Count]]+1</f>
        <v>2102.5</v>
      </c>
      <c r="Q389" s="1" t="str">
        <f>IF(masai_school2[[#This Row],[Price per Person]] &lt;= 500, "Low", IF(masai_school2[[#This Row],[Price per Person]] &lt;= 1000, "Medium", "High"))</f>
        <v>Low</v>
      </c>
    </row>
    <row r="390" spans="1:17" x14ac:dyDescent="0.3">
      <c r="A390">
        <v>388</v>
      </c>
      <c r="B390" t="s">
        <v>1929</v>
      </c>
      <c r="C390">
        <v>4.4000000000000004</v>
      </c>
      <c r="D390" t="s">
        <v>1930</v>
      </c>
      <c r="E390">
        <v>1800</v>
      </c>
      <c r="F390" t="s">
        <v>179</v>
      </c>
      <c r="G390" t="s">
        <v>1931</v>
      </c>
      <c r="H390" t="s">
        <v>23</v>
      </c>
      <c r="I390" t="s">
        <v>1932</v>
      </c>
      <c r="J390">
        <v>4.4000000000000004</v>
      </c>
      <c r="K390">
        <v>3.7</v>
      </c>
      <c r="L390" t="s">
        <v>1933</v>
      </c>
      <c r="M390">
        <f>masai_school2[[#This Row],[Price_For_Two]]/2</f>
        <v>900</v>
      </c>
      <c r="N390" t="str">
        <f>IF(masai_school2[[#This Row],[Rating]]&gt;=4.5, "Excellent", IF(masai_school2[[#This Row],[Rating]]&gt;=4, "Good", IF(masai_school2[[#This Row],[Rating]]&gt;=3, "Average", "Below Average")))</f>
        <v>Good</v>
      </c>
      <c r="O39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1851</v>
      </c>
      <c r="P390" s="1">
        <f>masai_school2[[#This Row],[Rating]]*masai_school2[[#This Row],[Review Count]]+1</f>
        <v>8145.4000000000005</v>
      </c>
      <c r="Q390" s="1" t="str">
        <f>IF(masai_school2[[#This Row],[Price per Person]] &lt;= 500, "Low", IF(masai_school2[[#This Row],[Price per Person]] &lt;= 1000, "Medium", "High"))</f>
        <v>Medium</v>
      </c>
    </row>
    <row r="391" spans="1:17" x14ac:dyDescent="0.3">
      <c r="A391">
        <v>389</v>
      </c>
      <c r="B391" t="s">
        <v>1934</v>
      </c>
      <c r="C391">
        <v>4.3</v>
      </c>
      <c r="D391" t="s">
        <v>1935</v>
      </c>
      <c r="E391">
        <v>1000</v>
      </c>
      <c r="F391" t="s">
        <v>106</v>
      </c>
      <c r="G391" t="s">
        <v>1936</v>
      </c>
      <c r="H391" t="s">
        <v>23</v>
      </c>
      <c r="I391" t="s">
        <v>1937</v>
      </c>
      <c r="J391">
        <v>4.3</v>
      </c>
      <c r="K391">
        <v>4</v>
      </c>
      <c r="L391" t="s">
        <v>1938</v>
      </c>
      <c r="M391">
        <f>masai_school2[[#This Row],[Price_For_Two]]/2</f>
        <v>500</v>
      </c>
      <c r="N391" t="str">
        <f>IF(masai_school2[[#This Row],[Rating]]&gt;=4.5, "Excellent", IF(masai_school2[[#This Row],[Rating]]&gt;=4, "Good", IF(masai_school2[[#This Row],[Rating]]&gt;=3, "Average", "Below Average")))</f>
        <v>Good</v>
      </c>
      <c r="O39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247</v>
      </c>
      <c r="P391" s="1">
        <f>masai_school2[[#This Row],[Rating]]*masai_school2[[#This Row],[Review Count]]+1</f>
        <v>1063.0999999999999</v>
      </c>
      <c r="Q391" s="1" t="str">
        <f>IF(masai_school2[[#This Row],[Price per Person]] &lt;= 500, "Low", IF(masai_school2[[#This Row],[Price per Person]] &lt;= 1000, "Medium", "High"))</f>
        <v>Low</v>
      </c>
    </row>
    <row r="392" spans="1:17" x14ac:dyDescent="0.3">
      <c r="A392">
        <v>390</v>
      </c>
      <c r="B392" t="s">
        <v>1939</v>
      </c>
      <c r="C392">
        <v>4.4000000000000004</v>
      </c>
      <c r="D392" t="s">
        <v>1940</v>
      </c>
      <c r="E392">
        <v>1300</v>
      </c>
      <c r="F392" t="s">
        <v>668</v>
      </c>
      <c r="G392" t="s">
        <v>1941</v>
      </c>
      <c r="H392" t="s">
        <v>48</v>
      </c>
      <c r="I392" t="s">
        <v>1942</v>
      </c>
      <c r="J392">
        <v>4.4000000000000004</v>
      </c>
      <c r="K392">
        <v>4</v>
      </c>
      <c r="L392" t="s">
        <v>1943</v>
      </c>
      <c r="M392">
        <f>masai_school2[[#This Row],[Price_For_Two]]/2</f>
        <v>650</v>
      </c>
      <c r="N392" t="str">
        <f>IF(masai_school2[[#This Row],[Rating]]&gt;=4.5, "Excellent", IF(masai_school2[[#This Row],[Rating]]&gt;=4, "Good", IF(masai_school2[[#This Row],[Rating]]&gt;=3, "Average", "Below Average")))</f>
        <v>Good</v>
      </c>
      <c r="O39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650</v>
      </c>
      <c r="P392" s="1">
        <f>masai_school2[[#This Row],[Rating]]*masai_school2[[#This Row],[Review Count]]+1</f>
        <v>2861.0000000000005</v>
      </c>
      <c r="Q392" s="1" t="str">
        <f>IF(masai_school2[[#This Row],[Price per Person]] &lt;= 500, "Low", IF(masai_school2[[#This Row],[Price per Person]] &lt;= 1000, "Medium", "High"))</f>
        <v>Medium</v>
      </c>
    </row>
    <row r="393" spans="1:17" x14ac:dyDescent="0.3">
      <c r="A393">
        <v>391</v>
      </c>
      <c r="B393" t="s">
        <v>1944</v>
      </c>
      <c r="C393">
        <v>3.6</v>
      </c>
      <c r="D393" t="s">
        <v>1945</v>
      </c>
      <c r="E393">
        <v>700</v>
      </c>
      <c r="F393" t="s">
        <v>1300</v>
      </c>
      <c r="G393" t="s">
        <v>1946</v>
      </c>
      <c r="H393" t="s">
        <v>255</v>
      </c>
      <c r="I393" t="s">
        <v>808</v>
      </c>
      <c r="J393">
        <v>3.6</v>
      </c>
      <c r="K393">
        <v>4.2</v>
      </c>
      <c r="L393" t="s">
        <v>1947</v>
      </c>
      <c r="M393">
        <f>masai_school2[[#This Row],[Price_For_Two]]/2</f>
        <v>350</v>
      </c>
      <c r="N393" t="str">
        <f>IF(masai_school2[[#This Row],[Rating]]&gt;=4.5, "Excellent", IF(masai_school2[[#This Row],[Rating]]&gt;=4, "Good", IF(masai_school2[[#This Row],[Rating]]&gt;=3, "Average", "Below Average")))</f>
        <v>Average</v>
      </c>
      <c r="O39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1401</v>
      </c>
      <c r="P393" s="1">
        <f>masai_school2[[#This Row],[Rating]]*masai_school2[[#This Row],[Review Count]]+1</f>
        <v>5044.6000000000004</v>
      </c>
      <c r="Q393" s="1" t="str">
        <f>IF(masai_school2[[#This Row],[Price per Person]] &lt;= 500, "Low", IF(masai_school2[[#This Row],[Price per Person]] &lt;= 1000, "Medium", "High"))</f>
        <v>Low</v>
      </c>
    </row>
    <row r="394" spans="1:17" x14ac:dyDescent="0.3">
      <c r="A394">
        <v>392</v>
      </c>
      <c r="B394" t="s">
        <v>1948</v>
      </c>
      <c r="C394">
        <v>4.2</v>
      </c>
      <c r="D394" t="s">
        <v>1949</v>
      </c>
      <c r="E394">
        <v>1800</v>
      </c>
      <c r="F394" t="s">
        <v>489</v>
      </c>
      <c r="G394" t="s">
        <v>1950</v>
      </c>
      <c r="H394" t="s">
        <v>873</v>
      </c>
      <c r="I394" t="s">
        <v>1951</v>
      </c>
      <c r="J394">
        <v>4.2</v>
      </c>
      <c r="K394">
        <v>4.4000000000000004</v>
      </c>
      <c r="L394" t="s">
        <v>1451</v>
      </c>
      <c r="M394">
        <f>masai_school2[[#This Row],[Price_For_Two]]/2</f>
        <v>900</v>
      </c>
      <c r="N394" t="str">
        <f>IF(masai_school2[[#This Row],[Rating]]&gt;=4.5, "Excellent", IF(masai_school2[[#This Row],[Rating]]&gt;=4, "Good", IF(masai_school2[[#This Row],[Rating]]&gt;=3, "Average", "Below Average")))</f>
        <v>Good</v>
      </c>
      <c r="O39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2943</v>
      </c>
      <c r="P394" s="1">
        <f>masai_school2[[#This Row],[Rating]]*masai_school2[[#This Row],[Review Count]]+1</f>
        <v>12361.6</v>
      </c>
      <c r="Q394" s="1" t="str">
        <f>IF(masai_school2[[#This Row],[Price per Person]] &lt;= 500, "Low", IF(masai_school2[[#This Row],[Price per Person]] &lt;= 1000, "Medium", "High"))</f>
        <v>Medium</v>
      </c>
    </row>
    <row r="395" spans="1:17" x14ac:dyDescent="0.3">
      <c r="A395">
        <v>393</v>
      </c>
      <c r="B395" t="s">
        <v>1952</v>
      </c>
      <c r="C395">
        <v>4.2</v>
      </c>
      <c r="D395" t="s">
        <v>1953</v>
      </c>
      <c r="E395">
        <v>1400</v>
      </c>
      <c r="F395" t="s">
        <v>328</v>
      </c>
      <c r="G395" t="s">
        <v>1954</v>
      </c>
      <c r="H395" t="s">
        <v>1955</v>
      </c>
      <c r="I395" t="s">
        <v>1956</v>
      </c>
      <c r="J395">
        <v>4.2</v>
      </c>
      <c r="K395">
        <v>3.5</v>
      </c>
      <c r="L395" t="s">
        <v>603</v>
      </c>
      <c r="M395">
        <f>masai_school2[[#This Row],[Price_For_Two]]/2</f>
        <v>700</v>
      </c>
      <c r="N395" t="str">
        <f>IF(masai_school2[[#This Row],[Rating]]&gt;=4.5, "Excellent", IF(masai_school2[[#This Row],[Rating]]&gt;=4, "Good", IF(masai_school2[[#This Row],[Rating]]&gt;=3, "Average", "Below Average")))</f>
        <v>Good</v>
      </c>
      <c r="O39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1355</v>
      </c>
      <c r="P395" s="1">
        <f>masai_school2[[#This Row],[Rating]]*masai_school2[[#This Row],[Review Count]]+1</f>
        <v>5692</v>
      </c>
      <c r="Q395" s="1" t="str">
        <f>IF(masai_school2[[#This Row],[Price per Person]] &lt;= 500, "Low", IF(masai_school2[[#This Row],[Price per Person]] &lt;= 1000, "Medium", "High"))</f>
        <v>Medium</v>
      </c>
    </row>
    <row r="396" spans="1:17" x14ac:dyDescent="0.3">
      <c r="A396">
        <v>394</v>
      </c>
      <c r="B396" t="s">
        <v>1957</v>
      </c>
      <c r="C396">
        <v>4.2</v>
      </c>
      <c r="D396" t="s">
        <v>1958</v>
      </c>
      <c r="E396">
        <v>3000</v>
      </c>
      <c r="F396" t="s">
        <v>1959</v>
      </c>
      <c r="G396" t="s">
        <v>1960</v>
      </c>
      <c r="H396" t="s">
        <v>861</v>
      </c>
      <c r="I396" t="s">
        <v>1246</v>
      </c>
      <c r="J396">
        <v>4.2</v>
      </c>
      <c r="K396">
        <v>0</v>
      </c>
      <c r="L396" t="s">
        <v>18</v>
      </c>
      <c r="M396">
        <f>masai_school2[[#This Row],[Price_For_Two]]/2</f>
        <v>1500</v>
      </c>
      <c r="N396" t="str">
        <f>IF(masai_school2[[#This Row],[Rating]]&gt;=4.5, "Excellent", IF(masai_school2[[#This Row],[Rating]]&gt;=4, "Good", IF(masai_school2[[#This Row],[Rating]]&gt;=3, "Average", "Below Average")))</f>
        <v>Good</v>
      </c>
      <c r="O39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75</v>
      </c>
      <c r="P396" s="1">
        <f>masai_school2[[#This Row],[Rating]]*masai_school2[[#This Row],[Review Count]]+1</f>
        <v>316</v>
      </c>
      <c r="Q396" s="1" t="str">
        <f>IF(masai_school2[[#This Row],[Price per Person]] &lt;= 500, "Low", IF(masai_school2[[#This Row],[Price per Person]] &lt;= 1000, "Medium", "High"))</f>
        <v>High</v>
      </c>
    </row>
    <row r="397" spans="1:17" x14ac:dyDescent="0.3">
      <c r="A397">
        <v>395</v>
      </c>
      <c r="B397" t="s">
        <v>1961</v>
      </c>
      <c r="C397">
        <v>4.5</v>
      </c>
      <c r="D397" t="s">
        <v>1962</v>
      </c>
      <c r="E397">
        <v>1500</v>
      </c>
      <c r="F397" t="s">
        <v>1573</v>
      </c>
      <c r="G397" t="s">
        <v>1963</v>
      </c>
      <c r="H397" t="s">
        <v>23</v>
      </c>
      <c r="I397" t="s">
        <v>409</v>
      </c>
      <c r="J397">
        <v>4.5</v>
      </c>
      <c r="K397">
        <v>4.2</v>
      </c>
      <c r="L397" t="s">
        <v>1964</v>
      </c>
      <c r="M397">
        <f>masai_school2[[#This Row],[Price_For_Two]]/2</f>
        <v>750</v>
      </c>
      <c r="N397" t="str">
        <f>IF(masai_school2[[#This Row],[Rating]]&gt;=4.5, "Excellent", IF(masai_school2[[#This Row],[Rating]]&gt;=4, "Good", IF(masai_school2[[#This Row],[Rating]]&gt;=3, "Average", "Below Average")))</f>
        <v>Excellent</v>
      </c>
      <c r="O39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203</v>
      </c>
      <c r="P397" s="1">
        <f>masai_school2[[#This Row],[Rating]]*masai_school2[[#This Row],[Review Count]]+1</f>
        <v>914.5</v>
      </c>
      <c r="Q397" s="1" t="str">
        <f>IF(masai_school2[[#This Row],[Price per Person]] &lt;= 500, "Low", IF(masai_school2[[#This Row],[Price per Person]] &lt;= 1000, "Medium", "High"))</f>
        <v>Medium</v>
      </c>
    </row>
    <row r="398" spans="1:17" x14ac:dyDescent="0.3">
      <c r="A398">
        <v>396</v>
      </c>
      <c r="B398" t="s">
        <v>1965</v>
      </c>
      <c r="C398">
        <v>3.9</v>
      </c>
      <c r="D398" t="s">
        <v>1966</v>
      </c>
      <c r="E398">
        <v>600</v>
      </c>
      <c r="F398" t="s">
        <v>489</v>
      </c>
      <c r="G398" t="s">
        <v>1967</v>
      </c>
      <c r="H398" t="s">
        <v>48</v>
      </c>
      <c r="I398" t="s">
        <v>1968</v>
      </c>
      <c r="J398">
        <v>3.9</v>
      </c>
      <c r="K398">
        <v>4.3</v>
      </c>
      <c r="L398" t="s">
        <v>1969</v>
      </c>
      <c r="M398">
        <f>masai_school2[[#This Row],[Price_For_Two]]/2</f>
        <v>300</v>
      </c>
      <c r="N398" t="str">
        <f>IF(masai_school2[[#This Row],[Rating]]&gt;=4.5, "Excellent", IF(masai_school2[[#This Row],[Rating]]&gt;=4, "Good", IF(masai_school2[[#This Row],[Rating]]&gt;=3, "Average", "Below Average")))</f>
        <v>Average</v>
      </c>
      <c r="O39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102981</v>
      </c>
      <c r="P398" s="1">
        <f>masai_school2[[#This Row],[Rating]]*masai_school2[[#This Row],[Review Count]]+1</f>
        <v>401626.89999999997</v>
      </c>
      <c r="Q398" s="1" t="str">
        <f>IF(masai_school2[[#This Row],[Price per Person]] &lt;= 500, "Low", IF(masai_school2[[#This Row],[Price per Person]] &lt;= 1000, "Medium", "High"))</f>
        <v>Low</v>
      </c>
    </row>
    <row r="399" spans="1:17" x14ac:dyDescent="0.3">
      <c r="A399">
        <v>397</v>
      </c>
      <c r="B399" t="s">
        <v>1970</v>
      </c>
      <c r="C399">
        <v>4.0999999999999996</v>
      </c>
      <c r="D399" t="s">
        <v>1971</v>
      </c>
      <c r="E399">
        <v>950</v>
      </c>
      <c r="F399" t="s">
        <v>489</v>
      </c>
      <c r="G399" t="s">
        <v>1972</v>
      </c>
      <c r="H399" t="s">
        <v>1182</v>
      </c>
      <c r="I399" t="s">
        <v>1973</v>
      </c>
      <c r="J399">
        <v>4.0999999999999996</v>
      </c>
      <c r="K399">
        <v>4.0999999999999996</v>
      </c>
      <c r="L399" t="s">
        <v>1974</v>
      </c>
      <c r="M399">
        <f>masai_school2[[#This Row],[Price_For_Two]]/2</f>
        <v>475</v>
      </c>
      <c r="N399" t="str">
        <f>IF(masai_school2[[#This Row],[Rating]]&gt;=4.5, "Excellent", IF(masai_school2[[#This Row],[Rating]]&gt;=4, "Good", IF(masai_school2[[#This Row],[Rating]]&gt;=3, "Average", "Below Average")))</f>
        <v>Good</v>
      </c>
      <c r="O39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1421</v>
      </c>
      <c r="P399" s="1">
        <f>masai_school2[[#This Row],[Rating]]*masai_school2[[#This Row],[Review Count]]+1</f>
        <v>5827.0999999999995</v>
      </c>
      <c r="Q399" s="1" t="str">
        <f>IF(masai_school2[[#This Row],[Price per Person]] &lt;= 500, "Low", IF(masai_school2[[#This Row],[Price per Person]] &lt;= 1000, "Medium", "High"))</f>
        <v>Low</v>
      </c>
    </row>
    <row r="400" spans="1:17" x14ac:dyDescent="0.3">
      <c r="A400">
        <v>398</v>
      </c>
      <c r="B400" t="s">
        <v>1975</v>
      </c>
      <c r="C400">
        <v>4.0999999999999996</v>
      </c>
      <c r="D400" t="s">
        <v>1976</v>
      </c>
      <c r="E400">
        <v>300</v>
      </c>
      <c r="F400" t="s">
        <v>626</v>
      </c>
      <c r="G400" t="s">
        <v>1977</v>
      </c>
      <c r="H400" t="s">
        <v>797</v>
      </c>
      <c r="I400" t="s">
        <v>1763</v>
      </c>
      <c r="J400">
        <v>4.0999999999999996</v>
      </c>
      <c r="K400">
        <v>4.3</v>
      </c>
      <c r="L400" t="s">
        <v>1978</v>
      </c>
      <c r="M400">
        <f>masai_school2[[#This Row],[Price_For_Two]]/2</f>
        <v>150</v>
      </c>
      <c r="N400" t="str">
        <f>IF(masai_school2[[#This Row],[Rating]]&gt;=4.5, "Excellent", IF(masai_school2[[#This Row],[Rating]]&gt;=4, "Good", IF(masai_school2[[#This Row],[Rating]]&gt;=3, "Average", "Below Average")))</f>
        <v>Good</v>
      </c>
      <c r="O40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120</v>
      </c>
      <c r="P400" s="1">
        <f>masai_school2[[#This Row],[Rating]]*masai_school2[[#This Row],[Review Count]]+1</f>
        <v>492.99999999999994</v>
      </c>
      <c r="Q400" s="1" t="str">
        <f>IF(masai_school2[[#This Row],[Price per Person]] &lt;= 500, "Low", IF(masai_school2[[#This Row],[Price per Person]] &lt;= 1000, "Medium", "High"))</f>
        <v>Low</v>
      </c>
    </row>
    <row r="401" spans="1:17" x14ac:dyDescent="0.3">
      <c r="A401">
        <v>399</v>
      </c>
      <c r="B401" t="s">
        <v>1979</v>
      </c>
      <c r="C401">
        <v>4.3</v>
      </c>
      <c r="D401" t="s">
        <v>1980</v>
      </c>
      <c r="E401">
        <v>1900</v>
      </c>
      <c r="F401" t="s">
        <v>1300</v>
      </c>
      <c r="G401" t="s">
        <v>1981</v>
      </c>
      <c r="H401" t="s">
        <v>37</v>
      </c>
      <c r="I401" t="s">
        <v>1982</v>
      </c>
      <c r="J401">
        <v>4.3</v>
      </c>
      <c r="K401">
        <v>3.5</v>
      </c>
      <c r="L401" t="s">
        <v>1983</v>
      </c>
      <c r="M401">
        <f>masai_school2[[#This Row],[Price_For_Two]]/2</f>
        <v>950</v>
      </c>
      <c r="N401" t="str">
        <f>IF(masai_school2[[#This Row],[Rating]]&gt;=4.5, "Excellent", IF(masai_school2[[#This Row],[Rating]]&gt;=4, "Good", IF(masai_school2[[#This Row],[Rating]]&gt;=3, "Average", "Below Average")))</f>
        <v>Good</v>
      </c>
      <c r="O40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4309</v>
      </c>
      <c r="P401" s="1">
        <f>masai_school2[[#This Row],[Rating]]*masai_school2[[#This Row],[Review Count]]+1</f>
        <v>18529.7</v>
      </c>
      <c r="Q401" s="1" t="str">
        <f>IF(masai_school2[[#This Row],[Price per Person]] &lt;= 500, "Low", IF(masai_school2[[#This Row],[Price per Person]] &lt;= 1000, "Medium", "High"))</f>
        <v>Medium</v>
      </c>
    </row>
    <row r="402" spans="1:17" x14ac:dyDescent="0.3">
      <c r="A402">
        <v>400</v>
      </c>
      <c r="B402" t="s">
        <v>1984</v>
      </c>
      <c r="C402">
        <v>3.6</v>
      </c>
      <c r="D402" t="s">
        <v>1985</v>
      </c>
      <c r="E402">
        <v>2000</v>
      </c>
      <c r="F402" t="s">
        <v>954</v>
      </c>
      <c r="G402" t="s">
        <v>1986</v>
      </c>
      <c r="H402" t="s">
        <v>292</v>
      </c>
      <c r="I402" t="s">
        <v>576</v>
      </c>
      <c r="J402">
        <v>3.6</v>
      </c>
      <c r="K402">
        <v>0</v>
      </c>
      <c r="L402" t="s">
        <v>18</v>
      </c>
      <c r="M402">
        <f>masai_school2[[#This Row],[Price_For_Two]]/2</f>
        <v>1000</v>
      </c>
      <c r="N402" t="str">
        <f>IF(masai_school2[[#This Row],[Rating]]&gt;=4.5, "Excellent", IF(masai_school2[[#This Row],[Rating]]&gt;=4, "Good", IF(masai_school2[[#This Row],[Rating]]&gt;=3, "Average", "Below Average")))</f>
        <v>Average</v>
      </c>
      <c r="O40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25</v>
      </c>
      <c r="P402" s="1">
        <f>masai_school2[[#This Row],[Rating]]*masai_school2[[#This Row],[Review Count]]+1</f>
        <v>91</v>
      </c>
      <c r="Q402" s="1" t="str">
        <f>IF(masai_school2[[#This Row],[Price per Person]] &lt;= 500, "Low", IF(masai_school2[[#This Row],[Price per Person]] &lt;= 1000, "Medium", "High"))</f>
        <v>Medium</v>
      </c>
    </row>
    <row r="403" spans="1:17" x14ac:dyDescent="0.3">
      <c r="A403">
        <v>401</v>
      </c>
      <c r="B403" t="s">
        <v>1987</v>
      </c>
      <c r="C403">
        <v>4.3</v>
      </c>
      <c r="D403" t="s">
        <v>1988</v>
      </c>
      <c r="E403">
        <v>1200</v>
      </c>
      <c r="F403" t="s">
        <v>35</v>
      </c>
      <c r="G403" t="s">
        <v>1989</v>
      </c>
      <c r="H403" t="s">
        <v>638</v>
      </c>
      <c r="I403" t="s">
        <v>1990</v>
      </c>
      <c r="J403">
        <v>4.3</v>
      </c>
      <c r="K403">
        <v>4</v>
      </c>
      <c r="L403" t="s">
        <v>576</v>
      </c>
      <c r="M403">
        <f>masai_school2[[#This Row],[Price_For_Two]]/2</f>
        <v>600</v>
      </c>
      <c r="N403" t="str">
        <f>IF(masai_school2[[#This Row],[Rating]]&gt;=4.5, "Excellent", IF(masai_school2[[#This Row],[Rating]]&gt;=4, "Good", IF(masai_school2[[#This Row],[Rating]]&gt;=3, "Average", "Below Average")))</f>
        <v>Good</v>
      </c>
      <c r="O40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216</v>
      </c>
      <c r="P403" s="1">
        <f>masai_school2[[#This Row],[Rating]]*masai_school2[[#This Row],[Review Count]]+1</f>
        <v>929.8</v>
      </c>
      <c r="Q403" s="1" t="str">
        <f>IF(masai_school2[[#This Row],[Price per Person]] &lt;= 500, "Low", IF(masai_school2[[#This Row],[Price per Person]] &lt;= 1000, "Medium", "High"))</f>
        <v>Medium</v>
      </c>
    </row>
    <row r="404" spans="1:17" x14ac:dyDescent="0.3">
      <c r="A404">
        <v>402</v>
      </c>
      <c r="B404" t="s">
        <v>1991</v>
      </c>
      <c r="C404">
        <v>4.5</v>
      </c>
      <c r="D404" t="s">
        <v>1992</v>
      </c>
      <c r="E404">
        <v>1100</v>
      </c>
      <c r="F404" t="s">
        <v>1993</v>
      </c>
      <c r="G404" t="s">
        <v>1994</v>
      </c>
      <c r="H404" t="s">
        <v>1995</v>
      </c>
      <c r="I404" t="s">
        <v>772</v>
      </c>
      <c r="J404">
        <v>4.5</v>
      </c>
      <c r="K404">
        <v>4</v>
      </c>
      <c r="L404" t="s">
        <v>880</v>
      </c>
      <c r="M404">
        <f>masai_school2[[#This Row],[Price_For_Two]]/2</f>
        <v>550</v>
      </c>
      <c r="N404" t="str">
        <f>IF(masai_school2[[#This Row],[Rating]]&gt;=4.5, "Excellent", IF(masai_school2[[#This Row],[Rating]]&gt;=4, "Good", IF(masai_school2[[#This Row],[Rating]]&gt;=3, "Average", "Below Average")))</f>
        <v>Excellent</v>
      </c>
      <c r="O40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311</v>
      </c>
      <c r="P404" s="1">
        <f>masai_school2[[#This Row],[Rating]]*masai_school2[[#This Row],[Review Count]]+1</f>
        <v>1400.5</v>
      </c>
      <c r="Q404" s="1" t="str">
        <f>IF(masai_school2[[#This Row],[Price per Person]] &lt;= 500, "Low", IF(masai_school2[[#This Row],[Price per Person]] &lt;= 1000, "Medium", "High"))</f>
        <v>Medium</v>
      </c>
    </row>
    <row r="405" spans="1:17" x14ac:dyDescent="0.3">
      <c r="A405">
        <v>403</v>
      </c>
      <c r="B405" t="s">
        <v>1996</v>
      </c>
      <c r="C405">
        <v>4</v>
      </c>
      <c r="D405" t="s">
        <v>1997</v>
      </c>
      <c r="E405">
        <v>1200</v>
      </c>
      <c r="F405" t="s">
        <v>626</v>
      </c>
      <c r="G405" t="s">
        <v>1998</v>
      </c>
      <c r="H405" t="s">
        <v>1999</v>
      </c>
      <c r="I405" t="s">
        <v>2000</v>
      </c>
      <c r="J405">
        <v>4</v>
      </c>
      <c r="K405">
        <v>3.5</v>
      </c>
      <c r="L405" t="s">
        <v>2001</v>
      </c>
      <c r="M405">
        <f>masai_school2[[#This Row],[Price_For_Two]]/2</f>
        <v>600</v>
      </c>
      <c r="N405" t="str">
        <f>IF(masai_school2[[#This Row],[Rating]]&gt;=4.5, "Excellent", IF(masai_school2[[#This Row],[Rating]]&gt;=4, "Good", IF(masai_school2[[#This Row],[Rating]]&gt;=3, "Average", "Below Average")))</f>
        <v>Good</v>
      </c>
      <c r="O40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536</v>
      </c>
      <c r="P405" s="1">
        <f>masai_school2[[#This Row],[Rating]]*masai_school2[[#This Row],[Review Count]]+1</f>
        <v>2145</v>
      </c>
      <c r="Q405" s="1" t="str">
        <f>IF(masai_school2[[#This Row],[Price per Person]] &lt;= 500, "Low", IF(masai_school2[[#This Row],[Price per Person]] &lt;= 1000, "Medium", "High"))</f>
        <v>Medium</v>
      </c>
    </row>
    <row r="406" spans="1:17" x14ac:dyDescent="0.3">
      <c r="A406">
        <v>404</v>
      </c>
      <c r="B406" t="s">
        <v>2002</v>
      </c>
      <c r="C406">
        <v>4.2</v>
      </c>
      <c r="D406" t="s">
        <v>1962</v>
      </c>
      <c r="E406">
        <v>1800</v>
      </c>
      <c r="F406" t="s">
        <v>1300</v>
      </c>
      <c r="G406" t="s">
        <v>2003</v>
      </c>
      <c r="H406" t="s">
        <v>873</v>
      </c>
      <c r="I406" t="s">
        <v>427</v>
      </c>
      <c r="J406">
        <v>4.2</v>
      </c>
      <c r="K406">
        <v>4</v>
      </c>
      <c r="L406" t="s">
        <v>370</v>
      </c>
      <c r="M406">
        <f>masai_school2[[#This Row],[Price_For_Two]]/2</f>
        <v>900</v>
      </c>
      <c r="N406" t="str">
        <f>IF(masai_school2[[#This Row],[Rating]]&gt;=4.5, "Excellent", IF(masai_school2[[#This Row],[Rating]]&gt;=4, "Good", IF(masai_school2[[#This Row],[Rating]]&gt;=3, "Average", "Below Average")))</f>
        <v>Good</v>
      </c>
      <c r="O40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107</v>
      </c>
      <c r="P406" s="1">
        <f>masai_school2[[#This Row],[Rating]]*masai_school2[[#This Row],[Review Count]]+1</f>
        <v>450.40000000000003</v>
      </c>
      <c r="Q406" s="1" t="str">
        <f>IF(masai_school2[[#This Row],[Price per Person]] &lt;= 500, "Low", IF(masai_school2[[#This Row],[Price per Person]] &lt;= 1000, "Medium", "High"))</f>
        <v>Medium</v>
      </c>
    </row>
    <row r="407" spans="1:17" x14ac:dyDescent="0.3">
      <c r="A407">
        <v>405</v>
      </c>
      <c r="B407" t="s">
        <v>2004</v>
      </c>
      <c r="C407">
        <v>4</v>
      </c>
      <c r="D407" t="s">
        <v>1894</v>
      </c>
      <c r="E407">
        <v>2500</v>
      </c>
      <c r="F407" t="s">
        <v>751</v>
      </c>
      <c r="G407" t="s">
        <v>2005</v>
      </c>
      <c r="H407" t="s">
        <v>197</v>
      </c>
      <c r="I407" t="s">
        <v>2006</v>
      </c>
      <c r="J407">
        <v>4</v>
      </c>
      <c r="K407">
        <v>4</v>
      </c>
      <c r="L407" t="s">
        <v>2007</v>
      </c>
      <c r="M407">
        <f>masai_school2[[#This Row],[Price_For_Two]]/2</f>
        <v>1250</v>
      </c>
      <c r="N407" t="str">
        <f>IF(masai_school2[[#This Row],[Rating]]&gt;=4.5, "Excellent", IF(masai_school2[[#This Row],[Rating]]&gt;=4, "Good", IF(masai_school2[[#This Row],[Rating]]&gt;=3, "Average", "Below Average")))</f>
        <v>Good</v>
      </c>
      <c r="O40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1575</v>
      </c>
      <c r="P407" s="1">
        <f>masai_school2[[#This Row],[Rating]]*masai_school2[[#This Row],[Review Count]]+1</f>
        <v>6301</v>
      </c>
      <c r="Q407" s="1" t="str">
        <f>IF(masai_school2[[#This Row],[Price per Person]] &lt;= 500, "Low", IF(masai_school2[[#This Row],[Price per Person]] &lt;= 1000, "Medium", "High"))</f>
        <v>High</v>
      </c>
    </row>
    <row r="408" spans="1:17" x14ac:dyDescent="0.3">
      <c r="A408">
        <v>406</v>
      </c>
      <c r="B408" t="s">
        <v>2008</v>
      </c>
      <c r="C408">
        <v>3.5</v>
      </c>
      <c r="D408" t="s">
        <v>2009</v>
      </c>
      <c r="E408">
        <v>1200</v>
      </c>
      <c r="F408" t="s">
        <v>53</v>
      </c>
      <c r="G408" t="s">
        <v>2010</v>
      </c>
      <c r="H408" t="s">
        <v>897</v>
      </c>
      <c r="I408" t="s">
        <v>2011</v>
      </c>
      <c r="J408">
        <v>3.5</v>
      </c>
      <c r="K408">
        <v>0</v>
      </c>
      <c r="L408" t="s">
        <v>18</v>
      </c>
      <c r="M408">
        <f>masai_school2[[#This Row],[Price_For_Two]]/2</f>
        <v>600</v>
      </c>
      <c r="N408" t="str">
        <f>IF(masai_school2[[#This Row],[Rating]]&gt;=4.5, "Excellent", IF(masai_school2[[#This Row],[Rating]]&gt;=4, "Good", IF(masai_school2[[#This Row],[Rating]]&gt;=3, "Average", "Below Average")))</f>
        <v>Average</v>
      </c>
      <c r="O40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172</v>
      </c>
      <c r="P408" s="1">
        <f>masai_school2[[#This Row],[Rating]]*masai_school2[[#This Row],[Review Count]]+1</f>
        <v>603</v>
      </c>
      <c r="Q408" s="1" t="str">
        <f>IF(masai_school2[[#This Row],[Price per Person]] &lt;= 500, "Low", IF(masai_school2[[#This Row],[Price per Person]] &lt;= 1000, "Medium", "High"))</f>
        <v>Medium</v>
      </c>
    </row>
    <row r="409" spans="1:17" x14ac:dyDescent="0.3">
      <c r="A409">
        <v>407</v>
      </c>
      <c r="B409" t="s">
        <v>2012</v>
      </c>
      <c r="C409">
        <v>3.9</v>
      </c>
      <c r="D409" t="s">
        <v>2013</v>
      </c>
      <c r="E409">
        <v>1900</v>
      </c>
      <c r="F409" t="s">
        <v>2014</v>
      </c>
      <c r="G409" t="s">
        <v>2015</v>
      </c>
      <c r="H409" t="s">
        <v>2016</v>
      </c>
      <c r="I409" t="s">
        <v>288</v>
      </c>
      <c r="J409">
        <v>3.9</v>
      </c>
      <c r="K409">
        <v>3.9</v>
      </c>
      <c r="L409" t="s">
        <v>2017</v>
      </c>
      <c r="M409">
        <f>masai_school2[[#This Row],[Price_For_Two]]/2</f>
        <v>950</v>
      </c>
      <c r="N409" t="str">
        <f>IF(masai_school2[[#This Row],[Rating]]&gt;=4.5, "Excellent", IF(masai_school2[[#This Row],[Rating]]&gt;=4, "Good", IF(masai_school2[[#This Row],[Rating]]&gt;=3, "Average", "Below Average")))</f>
        <v>Average</v>
      </c>
      <c r="O40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747</v>
      </c>
      <c r="P409" s="1">
        <f>masai_school2[[#This Row],[Rating]]*masai_school2[[#This Row],[Review Count]]+1</f>
        <v>2914.2999999999997</v>
      </c>
      <c r="Q409" s="1" t="str">
        <f>IF(masai_school2[[#This Row],[Price per Person]] &lt;= 500, "Low", IF(masai_school2[[#This Row],[Price per Person]] &lt;= 1000, "Medium", "High"))</f>
        <v>Medium</v>
      </c>
    </row>
    <row r="410" spans="1:17" x14ac:dyDescent="0.3">
      <c r="A410">
        <v>408</v>
      </c>
      <c r="B410" t="s">
        <v>2018</v>
      </c>
      <c r="C410">
        <v>3.8</v>
      </c>
      <c r="D410" t="s">
        <v>2019</v>
      </c>
      <c r="E410">
        <v>950</v>
      </c>
      <c r="F410" t="s">
        <v>53</v>
      </c>
      <c r="G410" t="s">
        <v>2020</v>
      </c>
      <c r="H410" t="s">
        <v>2021</v>
      </c>
      <c r="I410" t="s">
        <v>612</v>
      </c>
      <c r="J410">
        <v>3.8</v>
      </c>
      <c r="K410">
        <v>3.9</v>
      </c>
      <c r="L410" t="s">
        <v>2022</v>
      </c>
      <c r="M410">
        <f>masai_school2[[#This Row],[Price_For_Two]]/2</f>
        <v>475</v>
      </c>
      <c r="N410" t="str">
        <f>IF(masai_school2[[#This Row],[Rating]]&gt;=4.5, "Excellent", IF(masai_school2[[#This Row],[Rating]]&gt;=4, "Good", IF(masai_school2[[#This Row],[Rating]]&gt;=3, "Average", "Below Average")))</f>
        <v>Average</v>
      </c>
      <c r="O41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102000</v>
      </c>
      <c r="P410" s="1">
        <f>masai_school2[[#This Row],[Rating]]*masai_school2[[#This Row],[Review Count]]+1</f>
        <v>387601</v>
      </c>
      <c r="Q410" s="1" t="str">
        <f>IF(masai_school2[[#This Row],[Price per Person]] &lt;= 500, "Low", IF(masai_school2[[#This Row],[Price per Person]] &lt;= 1000, "Medium", "High"))</f>
        <v>Low</v>
      </c>
    </row>
    <row r="411" spans="1:17" x14ac:dyDescent="0.3">
      <c r="A411">
        <v>409</v>
      </c>
      <c r="B411" t="s">
        <v>2023</v>
      </c>
      <c r="C411">
        <v>4</v>
      </c>
      <c r="D411" t="s">
        <v>2024</v>
      </c>
      <c r="E411">
        <v>1000</v>
      </c>
      <c r="F411" t="s">
        <v>307</v>
      </c>
      <c r="G411" t="s">
        <v>2025</v>
      </c>
      <c r="H411" t="s">
        <v>292</v>
      </c>
      <c r="I411" t="s">
        <v>528</v>
      </c>
      <c r="J411">
        <v>4</v>
      </c>
      <c r="K411">
        <v>0</v>
      </c>
      <c r="L411" t="s">
        <v>220</v>
      </c>
      <c r="M411">
        <f>masai_school2[[#This Row],[Price_For_Two]]/2</f>
        <v>500</v>
      </c>
      <c r="N411" t="str">
        <f>IF(masai_school2[[#This Row],[Rating]]&gt;=4.5, "Excellent", IF(masai_school2[[#This Row],[Rating]]&gt;=4, "Good", IF(masai_school2[[#This Row],[Rating]]&gt;=3, "Average", "Below Average")))</f>
        <v>Good</v>
      </c>
      <c r="O41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30</v>
      </c>
      <c r="P411" s="1">
        <f>masai_school2[[#This Row],[Rating]]*masai_school2[[#This Row],[Review Count]]+1</f>
        <v>121</v>
      </c>
      <c r="Q411" s="1" t="str">
        <f>IF(masai_school2[[#This Row],[Price per Person]] &lt;= 500, "Low", IF(masai_school2[[#This Row],[Price per Person]] &lt;= 1000, "Medium", "High"))</f>
        <v>Low</v>
      </c>
    </row>
    <row r="412" spans="1:17" x14ac:dyDescent="0.3">
      <c r="A412">
        <v>410</v>
      </c>
      <c r="B412" t="s">
        <v>2026</v>
      </c>
      <c r="C412">
        <v>3.9</v>
      </c>
      <c r="D412" t="s">
        <v>2027</v>
      </c>
      <c r="E412">
        <v>1100</v>
      </c>
      <c r="F412" t="s">
        <v>328</v>
      </c>
      <c r="G412" t="s">
        <v>2028</v>
      </c>
      <c r="H412" t="s">
        <v>37</v>
      </c>
      <c r="I412" t="s">
        <v>2029</v>
      </c>
      <c r="J412">
        <v>3.9</v>
      </c>
      <c r="K412">
        <v>4</v>
      </c>
      <c r="L412" t="s">
        <v>761</v>
      </c>
      <c r="M412">
        <f>masai_school2[[#This Row],[Price_For_Two]]/2</f>
        <v>550</v>
      </c>
      <c r="N412" t="str">
        <f>IF(masai_school2[[#This Row],[Rating]]&gt;=4.5, "Excellent", IF(masai_school2[[#This Row],[Rating]]&gt;=4, "Good", IF(masai_school2[[#This Row],[Rating]]&gt;=3, "Average", "Below Average")))</f>
        <v>Average</v>
      </c>
      <c r="O41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230</v>
      </c>
      <c r="P412" s="1">
        <f>masai_school2[[#This Row],[Rating]]*masai_school2[[#This Row],[Review Count]]+1</f>
        <v>898</v>
      </c>
      <c r="Q412" s="1" t="str">
        <f>IF(masai_school2[[#This Row],[Price per Person]] &lt;= 500, "Low", IF(masai_school2[[#This Row],[Price per Person]] &lt;= 1000, "Medium", "High"))</f>
        <v>Medium</v>
      </c>
    </row>
    <row r="413" spans="1:17" x14ac:dyDescent="0.3">
      <c r="A413">
        <v>411</v>
      </c>
      <c r="B413" t="s">
        <v>2030</v>
      </c>
      <c r="C413">
        <v>3.7</v>
      </c>
      <c r="D413" t="s">
        <v>2031</v>
      </c>
      <c r="E413">
        <v>500</v>
      </c>
      <c r="F413" t="s">
        <v>357</v>
      </c>
      <c r="G413" t="s">
        <v>2032</v>
      </c>
      <c r="H413" t="s">
        <v>197</v>
      </c>
      <c r="I413" t="s">
        <v>576</v>
      </c>
      <c r="J413">
        <v>3.7</v>
      </c>
      <c r="K413">
        <v>0</v>
      </c>
      <c r="L413" t="s">
        <v>18</v>
      </c>
      <c r="M413">
        <f>masai_school2[[#This Row],[Price_For_Two]]/2</f>
        <v>250</v>
      </c>
      <c r="N413" t="str">
        <f>IF(masai_school2[[#This Row],[Rating]]&gt;=4.5, "Excellent", IF(masai_school2[[#This Row],[Rating]]&gt;=4, "Good", IF(masai_school2[[#This Row],[Rating]]&gt;=3, "Average", "Below Average")))</f>
        <v>Average</v>
      </c>
      <c r="O41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25</v>
      </c>
      <c r="P413" s="1">
        <f>masai_school2[[#This Row],[Rating]]*masai_school2[[#This Row],[Review Count]]+1</f>
        <v>93.5</v>
      </c>
      <c r="Q413" s="1" t="str">
        <f>IF(masai_school2[[#This Row],[Price per Person]] &lt;= 500, "Low", IF(masai_school2[[#This Row],[Price per Person]] &lt;= 1000, "Medium", "High"))</f>
        <v>Low</v>
      </c>
    </row>
    <row r="414" spans="1:17" x14ac:dyDescent="0.3">
      <c r="A414">
        <v>412</v>
      </c>
      <c r="B414" t="s">
        <v>2033</v>
      </c>
      <c r="C414">
        <v>4.2</v>
      </c>
      <c r="D414" t="s">
        <v>2034</v>
      </c>
      <c r="E414">
        <v>1700</v>
      </c>
      <c r="F414" t="s">
        <v>53</v>
      </c>
      <c r="G414" t="s">
        <v>2035</v>
      </c>
      <c r="H414" t="s">
        <v>292</v>
      </c>
      <c r="I414" t="s">
        <v>2036</v>
      </c>
      <c r="J414">
        <v>4.2</v>
      </c>
      <c r="K414">
        <v>4.0999999999999996</v>
      </c>
      <c r="L414" t="s">
        <v>2037</v>
      </c>
      <c r="M414">
        <f>masai_school2[[#This Row],[Price_For_Two]]/2</f>
        <v>850</v>
      </c>
      <c r="N414" t="str">
        <f>IF(masai_school2[[#This Row],[Rating]]&gt;=4.5, "Excellent", IF(masai_school2[[#This Row],[Rating]]&gt;=4, "Good", IF(masai_school2[[#This Row],[Rating]]&gt;=3, "Average", "Below Average")))</f>
        <v>Good</v>
      </c>
      <c r="O41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2427</v>
      </c>
      <c r="P414" s="1">
        <f>masai_school2[[#This Row],[Rating]]*masai_school2[[#This Row],[Review Count]]+1</f>
        <v>10194.4</v>
      </c>
      <c r="Q414" s="1" t="str">
        <f>IF(masai_school2[[#This Row],[Price per Person]] &lt;= 500, "Low", IF(masai_school2[[#This Row],[Price per Person]] &lt;= 1000, "Medium", "High"))</f>
        <v>Medium</v>
      </c>
    </row>
    <row r="415" spans="1:17" x14ac:dyDescent="0.3">
      <c r="A415">
        <v>413</v>
      </c>
      <c r="B415" t="s">
        <v>2038</v>
      </c>
      <c r="C415">
        <v>4.3</v>
      </c>
      <c r="D415" t="s">
        <v>2039</v>
      </c>
      <c r="E415">
        <v>2000</v>
      </c>
      <c r="F415" t="s">
        <v>489</v>
      </c>
      <c r="G415" t="s">
        <v>2040</v>
      </c>
      <c r="H415" t="s">
        <v>873</v>
      </c>
      <c r="I415" t="s">
        <v>2041</v>
      </c>
      <c r="J415">
        <v>4.3</v>
      </c>
      <c r="K415">
        <v>4.2</v>
      </c>
      <c r="L415" t="s">
        <v>2042</v>
      </c>
      <c r="M415">
        <f>masai_school2[[#This Row],[Price_For_Two]]/2</f>
        <v>1000</v>
      </c>
      <c r="N415" t="str">
        <f>IF(masai_school2[[#This Row],[Rating]]&gt;=4.5, "Excellent", IF(masai_school2[[#This Row],[Rating]]&gt;=4, "Good", IF(masai_school2[[#This Row],[Rating]]&gt;=3, "Average", "Below Average")))</f>
        <v>Good</v>
      </c>
      <c r="O41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4923</v>
      </c>
      <c r="P415" s="1">
        <f>masai_school2[[#This Row],[Rating]]*masai_school2[[#This Row],[Review Count]]+1</f>
        <v>21169.899999999998</v>
      </c>
      <c r="Q415" s="1" t="str">
        <f>IF(masai_school2[[#This Row],[Price per Person]] &lt;= 500, "Low", IF(masai_school2[[#This Row],[Price per Person]] &lt;= 1000, "Medium", "High"))</f>
        <v>Medium</v>
      </c>
    </row>
    <row r="416" spans="1:17" x14ac:dyDescent="0.3">
      <c r="A416">
        <v>414</v>
      </c>
      <c r="B416" t="s">
        <v>2043</v>
      </c>
      <c r="C416">
        <v>3.5</v>
      </c>
      <c r="D416" t="s">
        <v>2044</v>
      </c>
      <c r="E416">
        <v>2000</v>
      </c>
      <c r="F416" t="s">
        <v>201</v>
      </c>
      <c r="G416" t="s">
        <v>2045</v>
      </c>
      <c r="H416" t="s">
        <v>2046</v>
      </c>
      <c r="I416" t="s">
        <v>1321</v>
      </c>
      <c r="J416">
        <v>3.5</v>
      </c>
      <c r="K416">
        <v>0</v>
      </c>
      <c r="L416" t="s">
        <v>18</v>
      </c>
      <c r="M416">
        <f>masai_school2[[#This Row],[Price_For_Two]]/2</f>
        <v>1000</v>
      </c>
      <c r="N416" t="str">
        <f>IF(masai_school2[[#This Row],[Rating]]&gt;=4.5, "Excellent", IF(masai_school2[[#This Row],[Rating]]&gt;=4, "Good", IF(masai_school2[[#This Row],[Rating]]&gt;=3, "Average", "Below Average")))</f>
        <v>Average</v>
      </c>
      <c r="O41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39</v>
      </c>
      <c r="P416" s="1">
        <f>masai_school2[[#This Row],[Rating]]*masai_school2[[#This Row],[Review Count]]+1</f>
        <v>137.5</v>
      </c>
      <c r="Q416" s="1" t="str">
        <f>IF(masai_school2[[#This Row],[Price per Person]] &lt;= 500, "Low", IF(masai_school2[[#This Row],[Price per Person]] &lt;= 1000, "Medium", "High"))</f>
        <v>Medium</v>
      </c>
    </row>
    <row r="417" spans="1:17" x14ac:dyDescent="0.3">
      <c r="A417">
        <v>415</v>
      </c>
      <c r="B417" t="s">
        <v>2047</v>
      </c>
      <c r="C417">
        <v>0</v>
      </c>
      <c r="D417" t="s">
        <v>2048</v>
      </c>
      <c r="E417">
        <v>1800</v>
      </c>
      <c r="F417" t="s">
        <v>21</v>
      </c>
      <c r="G417" t="s">
        <v>2049</v>
      </c>
      <c r="H417" t="s">
        <v>37</v>
      </c>
      <c r="I417" t="s">
        <v>1433</v>
      </c>
      <c r="J417">
        <v>0</v>
      </c>
      <c r="K417">
        <v>0</v>
      </c>
      <c r="L417" t="s">
        <v>18</v>
      </c>
      <c r="M417">
        <f>masai_school2[[#This Row],[Price_For_Two]]/2</f>
        <v>900</v>
      </c>
      <c r="N417" t="str">
        <f>IF(masai_school2[[#This Row],[Rating]]&gt;=4.5, "Excellent", IF(masai_school2[[#This Row],[Rating]]&gt;=4, "Good", IF(masai_school2[[#This Row],[Rating]]&gt;=3, "Average", "Below Average")))</f>
        <v>Below Average</v>
      </c>
      <c r="O41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30</v>
      </c>
      <c r="P417" s="1">
        <f>masai_school2[[#This Row],[Rating]]*masai_school2[[#This Row],[Review Count]]+1</f>
        <v>1</v>
      </c>
      <c r="Q417" s="1" t="str">
        <f>IF(masai_school2[[#This Row],[Price per Person]] &lt;= 500, "Low", IF(masai_school2[[#This Row],[Price per Person]] &lt;= 1000, "Medium", "High"))</f>
        <v>Medium</v>
      </c>
    </row>
    <row r="418" spans="1:17" x14ac:dyDescent="0.3">
      <c r="A418">
        <v>416</v>
      </c>
      <c r="B418" t="s">
        <v>2050</v>
      </c>
      <c r="C418">
        <v>4.0999999999999996</v>
      </c>
      <c r="D418" t="s">
        <v>2051</v>
      </c>
      <c r="E418">
        <v>1500</v>
      </c>
      <c r="F418" t="s">
        <v>2052</v>
      </c>
      <c r="G418" t="s">
        <v>2053</v>
      </c>
      <c r="H418" t="s">
        <v>797</v>
      </c>
      <c r="I418" t="s">
        <v>1204</v>
      </c>
      <c r="J418">
        <v>4.0999999999999996</v>
      </c>
      <c r="K418">
        <v>0</v>
      </c>
      <c r="L418" t="s">
        <v>18</v>
      </c>
      <c r="M418">
        <f>masai_school2[[#This Row],[Price_For_Two]]/2</f>
        <v>750</v>
      </c>
      <c r="N418" t="str">
        <f>IF(masai_school2[[#This Row],[Rating]]&gt;=4.5, "Excellent", IF(masai_school2[[#This Row],[Rating]]&gt;=4, "Good", IF(masai_school2[[#This Row],[Rating]]&gt;=3, "Average", "Below Average")))</f>
        <v>Good</v>
      </c>
      <c r="O41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20</v>
      </c>
      <c r="P418" s="1">
        <f>masai_school2[[#This Row],[Rating]]*masai_school2[[#This Row],[Review Count]]+1</f>
        <v>83</v>
      </c>
      <c r="Q418" s="1" t="str">
        <f>IF(masai_school2[[#This Row],[Price per Person]] &lt;= 500, "Low", IF(masai_school2[[#This Row],[Price per Person]] &lt;= 1000, "Medium", "High"))</f>
        <v>Medium</v>
      </c>
    </row>
    <row r="419" spans="1:17" x14ac:dyDescent="0.3">
      <c r="A419">
        <v>417</v>
      </c>
      <c r="B419" t="s">
        <v>2054</v>
      </c>
      <c r="C419">
        <v>3.6</v>
      </c>
      <c r="D419" t="s">
        <v>2055</v>
      </c>
      <c r="E419">
        <v>350</v>
      </c>
      <c r="F419" t="s">
        <v>2056</v>
      </c>
      <c r="G419" t="s">
        <v>2057</v>
      </c>
      <c r="H419" t="s">
        <v>255</v>
      </c>
      <c r="I419" t="s">
        <v>1331</v>
      </c>
      <c r="J419">
        <v>3.6</v>
      </c>
      <c r="K419">
        <v>3.7</v>
      </c>
      <c r="L419" t="s">
        <v>2058</v>
      </c>
      <c r="M419">
        <f>masai_school2[[#This Row],[Price_For_Two]]/2</f>
        <v>175</v>
      </c>
      <c r="N419" t="str">
        <f>IF(masai_school2[[#This Row],[Rating]]&gt;=4.5, "Excellent", IF(masai_school2[[#This Row],[Rating]]&gt;=4, "Good", IF(masai_school2[[#This Row],[Rating]]&gt;=3, "Average", "Below Average")))</f>
        <v>Average</v>
      </c>
      <c r="O41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120</v>
      </c>
      <c r="P419" s="1">
        <f>masai_school2[[#This Row],[Rating]]*masai_school2[[#This Row],[Review Count]]+1</f>
        <v>433</v>
      </c>
      <c r="Q419" s="1" t="str">
        <f>IF(masai_school2[[#This Row],[Price per Person]] &lt;= 500, "Low", IF(masai_school2[[#This Row],[Price per Person]] &lt;= 1000, "Medium", "High"))</f>
        <v>Low</v>
      </c>
    </row>
    <row r="420" spans="1:17" x14ac:dyDescent="0.3">
      <c r="A420">
        <v>418</v>
      </c>
      <c r="B420" t="s">
        <v>2059</v>
      </c>
      <c r="C420">
        <v>4.4000000000000004</v>
      </c>
      <c r="D420" t="s">
        <v>2060</v>
      </c>
      <c r="E420">
        <v>1000</v>
      </c>
      <c r="F420" t="s">
        <v>174</v>
      </c>
      <c r="G420" t="s">
        <v>2061</v>
      </c>
      <c r="H420" t="s">
        <v>2062</v>
      </c>
      <c r="I420" t="s">
        <v>2063</v>
      </c>
      <c r="J420">
        <v>4.4000000000000004</v>
      </c>
      <c r="K420">
        <v>4.0999999999999996</v>
      </c>
      <c r="L420" t="s">
        <v>2064</v>
      </c>
      <c r="M420">
        <f>masai_school2[[#This Row],[Price_For_Two]]/2</f>
        <v>500</v>
      </c>
      <c r="N420" t="str">
        <f>IF(masai_school2[[#This Row],[Rating]]&gt;=4.5, "Excellent", IF(masai_school2[[#This Row],[Rating]]&gt;=4, "Good", IF(masai_school2[[#This Row],[Rating]]&gt;=3, "Average", "Below Average")))</f>
        <v>Good</v>
      </c>
      <c r="O42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753</v>
      </c>
      <c r="P420" s="1">
        <f>masai_school2[[#This Row],[Rating]]*masai_school2[[#This Row],[Review Count]]+1</f>
        <v>3314.2000000000003</v>
      </c>
      <c r="Q420" s="1" t="str">
        <f>IF(masai_school2[[#This Row],[Price per Person]] &lt;= 500, "Low", IF(masai_school2[[#This Row],[Price per Person]] &lt;= 1000, "Medium", "High"))</f>
        <v>Low</v>
      </c>
    </row>
    <row r="421" spans="1:17" x14ac:dyDescent="0.3">
      <c r="A421">
        <v>419</v>
      </c>
      <c r="B421" t="s">
        <v>2065</v>
      </c>
      <c r="C421">
        <v>4.3</v>
      </c>
      <c r="D421" t="s">
        <v>2066</v>
      </c>
      <c r="E421">
        <v>2000</v>
      </c>
      <c r="F421" t="s">
        <v>2067</v>
      </c>
      <c r="G421" t="s">
        <v>2068</v>
      </c>
      <c r="H421" t="s">
        <v>79</v>
      </c>
      <c r="I421" t="s">
        <v>2069</v>
      </c>
      <c r="J421">
        <v>4.3</v>
      </c>
      <c r="K421">
        <v>0</v>
      </c>
      <c r="L421" t="s">
        <v>18</v>
      </c>
      <c r="M421">
        <f>masai_school2[[#This Row],[Price_For_Two]]/2</f>
        <v>1000</v>
      </c>
      <c r="N421" t="str">
        <f>IF(masai_school2[[#This Row],[Rating]]&gt;=4.5, "Excellent", IF(masai_school2[[#This Row],[Rating]]&gt;=4, "Good", IF(masai_school2[[#This Row],[Rating]]&gt;=3, "Average", "Below Average")))</f>
        <v>Good</v>
      </c>
      <c r="O42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3495</v>
      </c>
      <c r="P421" s="1">
        <f>masai_school2[[#This Row],[Rating]]*masai_school2[[#This Row],[Review Count]]+1</f>
        <v>15029.5</v>
      </c>
      <c r="Q421" s="1" t="str">
        <f>IF(masai_school2[[#This Row],[Price per Person]] &lt;= 500, "Low", IF(masai_school2[[#This Row],[Price per Person]] &lt;= 1000, "Medium", "High"))</f>
        <v>Medium</v>
      </c>
    </row>
    <row r="422" spans="1:17" x14ac:dyDescent="0.3">
      <c r="A422">
        <v>420</v>
      </c>
      <c r="B422" t="s">
        <v>2070</v>
      </c>
      <c r="C422">
        <v>4.2</v>
      </c>
      <c r="D422" t="s">
        <v>2071</v>
      </c>
      <c r="E422">
        <v>1800</v>
      </c>
      <c r="F422" t="s">
        <v>207</v>
      </c>
      <c r="G422" t="s">
        <v>2072</v>
      </c>
      <c r="H422" t="s">
        <v>37</v>
      </c>
      <c r="I422" t="s">
        <v>2073</v>
      </c>
      <c r="J422">
        <v>4.2</v>
      </c>
      <c r="K422">
        <v>4</v>
      </c>
      <c r="L422" t="s">
        <v>1928</v>
      </c>
      <c r="M422">
        <f>masai_school2[[#This Row],[Price_For_Two]]/2</f>
        <v>900</v>
      </c>
      <c r="N422" t="str">
        <f>IF(masai_school2[[#This Row],[Rating]]&gt;=4.5, "Excellent", IF(masai_school2[[#This Row],[Rating]]&gt;=4, "Good", IF(masai_school2[[#This Row],[Rating]]&gt;=3, "Average", "Below Average")))</f>
        <v>Good</v>
      </c>
      <c r="O42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2107</v>
      </c>
      <c r="P422" s="1">
        <f>masai_school2[[#This Row],[Rating]]*masai_school2[[#This Row],[Review Count]]+1</f>
        <v>8850.4</v>
      </c>
      <c r="Q422" s="1" t="str">
        <f>IF(masai_school2[[#This Row],[Price per Person]] &lt;= 500, "Low", IF(masai_school2[[#This Row],[Price per Person]] &lt;= 1000, "Medium", "High"))</f>
        <v>Medium</v>
      </c>
    </row>
    <row r="423" spans="1:17" x14ac:dyDescent="0.3">
      <c r="A423">
        <v>421</v>
      </c>
      <c r="B423" t="s">
        <v>2074</v>
      </c>
      <c r="C423">
        <v>4.2</v>
      </c>
      <c r="D423" t="s">
        <v>2075</v>
      </c>
      <c r="E423">
        <v>2000</v>
      </c>
      <c r="F423" t="s">
        <v>212</v>
      </c>
      <c r="G423" t="s">
        <v>2076</v>
      </c>
      <c r="H423" t="s">
        <v>23</v>
      </c>
      <c r="I423" t="s">
        <v>2077</v>
      </c>
      <c r="J423">
        <v>4.2</v>
      </c>
      <c r="K423">
        <v>4</v>
      </c>
      <c r="L423" t="s">
        <v>2078</v>
      </c>
      <c r="M423">
        <f>masai_school2[[#This Row],[Price_For_Two]]/2</f>
        <v>1000</v>
      </c>
      <c r="N423" t="str">
        <f>IF(masai_school2[[#This Row],[Rating]]&gt;=4.5, "Excellent", IF(masai_school2[[#This Row],[Rating]]&gt;=4, "Good", IF(masai_school2[[#This Row],[Rating]]&gt;=3, "Average", "Below Average")))</f>
        <v>Good</v>
      </c>
      <c r="O42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5480</v>
      </c>
      <c r="P423" s="1">
        <f>masai_school2[[#This Row],[Rating]]*masai_school2[[#This Row],[Review Count]]+1</f>
        <v>23017</v>
      </c>
      <c r="Q423" s="1" t="str">
        <f>IF(masai_school2[[#This Row],[Price per Person]] &lt;= 500, "Low", IF(masai_school2[[#This Row],[Price per Person]] &lt;= 1000, "Medium", "High"))</f>
        <v>Medium</v>
      </c>
    </row>
    <row r="424" spans="1:17" x14ac:dyDescent="0.3">
      <c r="A424">
        <v>422</v>
      </c>
      <c r="B424" t="s">
        <v>2079</v>
      </c>
      <c r="C424">
        <v>4.3</v>
      </c>
      <c r="D424" t="s">
        <v>2080</v>
      </c>
      <c r="E424">
        <v>1700</v>
      </c>
      <c r="F424" t="s">
        <v>307</v>
      </c>
      <c r="G424" t="s">
        <v>2081</v>
      </c>
      <c r="H424" t="s">
        <v>23</v>
      </c>
      <c r="I424" t="s">
        <v>2082</v>
      </c>
      <c r="J424">
        <v>4.3</v>
      </c>
      <c r="K424">
        <v>4</v>
      </c>
      <c r="L424" t="s">
        <v>2083</v>
      </c>
      <c r="M424">
        <f>masai_school2[[#This Row],[Price_For_Two]]/2</f>
        <v>850</v>
      </c>
      <c r="N424" t="str">
        <f>IF(masai_school2[[#This Row],[Rating]]&gt;=4.5, "Excellent", IF(masai_school2[[#This Row],[Rating]]&gt;=4, "Good", IF(masai_school2[[#This Row],[Rating]]&gt;=3, "Average", "Below Average")))</f>
        <v>Good</v>
      </c>
      <c r="O42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4091</v>
      </c>
      <c r="P424" s="1">
        <f>masai_school2[[#This Row],[Rating]]*masai_school2[[#This Row],[Review Count]]+1</f>
        <v>17592.3</v>
      </c>
      <c r="Q424" s="1" t="str">
        <f>IF(masai_school2[[#This Row],[Price per Person]] &lt;= 500, "Low", IF(masai_school2[[#This Row],[Price per Person]] &lt;= 1000, "Medium", "High"))</f>
        <v>Medium</v>
      </c>
    </row>
    <row r="425" spans="1:17" x14ac:dyDescent="0.3">
      <c r="A425">
        <v>423</v>
      </c>
      <c r="B425" t="s">
        <v>2084</v>
      </c>
      <c r="C425">
        <v>3.8</v>
      </c>
      <c r="D425" t="s">
        <v>2085</v>
      </c>
      <c r="E425">
        <v>2000</v>
      </c>
      <c r="F425" t="s">
        <v>46</v>
      </c>
      <c r="G425" t="s">
        <v>2086</v>
      </c>
      <c r="H425" t="s">
        <v>48</v>
      </c>
      <c r="I425" t="s">
        <v>1710</v>
      </c>
      <c r="J425">
        <v>3.8</v>
      </c>
      <c r="K425">
        <v>0</v>
      </c>
      <c r="L425" t="s">
        <v>18</v>
      </c>
      <c r="M425">
        <f>masai_school2[[#This Row],[Price_For_Two]]/2</f>
        <v>1000</v>
      </c>
      <c r="N425" t="str">
        <f>IF(masai_school2[[#This Row],[Rating]]&gt;=4.5, "Excellent", IF(masai_school2[[#This Row],[Rating]]&gt;=4, "Good", IF(masai_school2[[#This Row],[Rating]]&gt;=3, "Average", "Below Average")))</f>
        <v>Average</v>
      </c>
      <c r="O42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45</v>
      </c>
      <c r="P425" s="1">
        <f>masai_school2[[#This Row],[Rating]]*masai_school2[[#This Row],[Review Count]]+1</f>
        <v>172</v>
      </c>
      <c r="Q425" s="1" t="str">
        <f>IF(masai_school2[[#This Row],[Price per Person]] &lt;= 500, "Low", IF(masai_school2[[#This Row],[Price per Person]] &lt;= 1000, "Medium", "High"))</f>
        <v>Medium</v>
      </c>
    </row>
    <row r="426" spans="1:17" x14ac:dyDescent="0.3">
      <c r="A426">
        <v>424</v>
      </c>
      <c r="B426" t="s">
        <v>2087</v>
      </c>
      <c r="C426">
        <v>4.2</v>
      </c>
      <c r="D426" t="s">
        <v>2088</v>
      </c>
      <c r="E426">
        <v>1900</v>
      </c>
      <c r="F426" t="s">
        <v>775</v>
      </c>
      <c r="G426" t="s">
        <v>2089</v>
      </c>
      <c r="H426" t="s">
        <v>1208</v>
      </c>
      <c r="I426" t="s">
        <v>2090</v>
      </c>
      <c r="J426">
        <v>4.2</v>
      </c>
      <c r="K426">
        <v>4.4000000000000004</v>
      </c>
      <c r="L426" t="s">
        <v>2091</v>
      </c>
      <c r="M426">
        <f>masai_school2[[#This Row],[Price_For_Two]]/2</f>
        <v>950</v>
      </c>
      <c r="N426" t="str">
        <f>IF(masai_school2[[#This Row],[Rating]]&gt;=4.5, "Excellent", IF(masai_school2[[#This Row],[Rating]]&gt;=4, "Good", IF(masai_school2[[#This Row],[Rating]]&gt;=3, "Average", "Below Average")))</f>
        <v>Good</v>
      </c>
      <c r="O42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4119</v>
      </c>
      <c r="P426" s="1">
        <f>masai_school2[[#This Row],[Rating]]*masai_school2[[#This Row],[Review Count]]+1</f>
        <v>17300.8</v>
      </c>
      <c r="Q426" s="1" t="str">
        <f>IF(masai_school2[[#This Row],[Price per Person]] &lt;= 500, "Low", IF(masai_school2[[#This Row],[Price per Person]] &lt;= 1000, "Medium", "High"))</f>
        <v>Medium</v>
      </c>
    </row>
    <row r="427" spans="1:17" x14ac:dyDescent="0.3">
      <c r="A427">
        <v>425</v>
      </c>
      <c r="B427" t="s">
        <v>2092</v>
      </c>
      <c r="C427">
        <v>3.8</v>
      </c>
      <c r="D427" t="s">
        <v>2093</v>
      </c>
      <c r="E427">
        <v>400</v>
      </c>
      <c r="F427" t="s">
        <v>367</v>
      </c>
      <c r="G427" t="s">
        <v>2094</v>
      </c>
      <c r="H427" t="s">
        <v>2095</v>
      </c>
      <c r="I427" t="s">
        <v>2096</v>
      </c>
      <c r="J427">
        <v>3.8</v>
      </c>
      <c r="K427">
        <v>4</v>
      </c>
      <c r="L427" t="s">
        <v>1131</v>
      </c>
      <c r="M427">
        <f>masai_school2[[#This Row],[Price_For_Two]]/2</f>
        <v>200</v>
      </c>
      <c r="N427" t="str">
        <f>IF(masai_school2[[#This Row],[Rating]]&gt;=4.5, "Excellent", IF(masai_school2[[#This Row],[Rating]]&gt;=4, "Good", IF(masai_school2[[#This Row],[Rating]]&gt;=3, "Average", "Below Average")))</f>
        <v>Average</v>
      </c>
      <c r="O42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37</v>
      </c>
      <c r="P427" s="1">
        <f>masai_school2[[#This Row],[Rating]]*masai_school2[[#This Row],[Review Count]]+1</f>
        <v>141.6</v>
      </c>
      <c r="Q427" s="1" t="str">
        <f>IF(masai_school2[[#This Row],[Price per Person]] &lt;= 500, "Low", IF(masai_school2[[#This Row],[Price per Person]] &lt;= 1000, "Medium", "High"))</f>
        <v>Low</v>
      </c>
    </row>
    <row r="428" spans="1:17" x14ac:dyDescent="0.3">
      <c r="A428">
        <v>426</v>
      </c>
      <c r="B428" t="s">
        <v>2097</v>
      </c>
      <c r="C428">
        <v>3.5</v>
      </c>
      <c r="D428" t="s">
        <v>2098</v>
      </c>
      <c r="E428">
        <v>1700</v>
      </c>
      <c r="F428" t="s">
        <v>123</v>
      </c>
      <c r="G428" t="s">
        <v>2099</v>
      </c>
      <c r="H428" t="s">
        <v>23</v>
      </c>
      <c r="I428" t="s">
        <v>2100</v>
      </c>
      <c r="J428">
        <v>3.5</v>
      </c>
      <c r="K428">
        <v>3.8</v>
      </c>
      <c r="L428" t="s">
        <v>2101</v>
      </c>
      <c r="M428">
        <f>masai_school2[[#This Row],[Price_For_Two]]/2</f>
        <v>850</v>
      </c>
      <c r="N428" t="str">
        <f>IF(masai_school2[[#This Row],[Rating]]&gt;=4.5, "Excellent", IF(masai_school2[[#This Row],[Rating]]&gt;=4, "Good", IF(masai_school2[[#This Row],[Rating]]&gt;=3, "Average", "Below Average")))</f>
        <v>Average</v>
      </c>
      <c r="O42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2359</v>
      </c>
      <c r="P428" s="1">
        <f>masai_school2[[#This Row],[Rating]]*masai_school2[[#This Row],[Review Count]]+1</f>
        <v>8257.5</v>
      </c>
      <c r="Q428" s="1" t="str">
        <f>IF(masai_school2[[#This Row],[Price per Person]] &lt;= 500, "Low", IF(masai_school2[[#This Row],[Price per Person]] &lt;= 1000, "Medium", "High"))</f>
        <v>Medium</v>
      </c>
    </row>
    <row r="429" spans="1:17" x14ac:dyDescent="0.3">
      <c r="A429">
        <v>427</v>
      </c>
      <c r="B429" t="s">
        <v>2102</v>
      </c>
      <c r="C429">
        <v>4.3</v>
      </c>
      <c r="D429" t="s">
        <v>1524</v>
      </c>
      <c r="E429">
        <v>500</v>
      </c>
      <c r="F429" t="s">
        <v>53</v>
      </c>
      <c r="G429" t="s">
        <v>2103</v>
      </c>
      <c r="H429" t="s">
        <v>1229</v>
      </c>
      <c r="I429" t="s">
        <v>1933</v>
      </c>
      <c r="J429">
        <v>4.3</v>
      </c>
      <c r="K429">
        <v>3.9</v>
      </c>
      <c r="L429" t="s">
        <v>2104</v>
      </c>
      <c r="M429">
        <f>masai_school2[[#This Row],[Price_For_Two]]/2</f>
        <v>250</v>
      </c>
      <c r="N429" t="str">
        <f>IF(masai_school2[[#This Row],[Rating]]&gt;=4.5, "Excellent", IF(masai_school2[[#This Row],[Rating]]&gt;=4, "Good", IF(masai_school2[[#This Row],[Rating]]&gt;=3, "Average", "Below Average")))</f>
        <v>Good</v>
      </c>
      <c r="O42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201</v>
      </c>
      <c r="P429" s="1">
        <f>masai_school2[[#This Row],[Rating]]*masai_school2[[#This Row],[Review Count]]+1</f>
        <v>865.3</v>
      </c>
      <c r="Q429" s="1" t="str">
        <f>IF(masai_school2[[#This Row],[Price per Person]] &lt;= 500, "Low", IF(masai_school2[[#This Row],[Price per Person]] &lt;= 1000, "Medium", "High"))</f>
        <v>Low</v>
      </c>
    </row>
    <row r="430" spans="1:17" x14ac:dyDescent="0.3">
      <c r="A430">
        <v>428</v>
      </c>
      <c r="B430" t="s">
        <v>2105</v>
      </c>
      <c r="C430">
        <v>3.9</v>
      </c>
      <c r="D430" t="s">
        <v>2106</v>
      </c>
      <c r="E430">
        <v>550</v>
      </c>
      <c r="F430" t="s">
        <v>489</v>
      </c>
      <c r="G430" t="s">
        <v>2107</v>
      </c>
      <c r="H430" t="s">
        <v>873</v>
      </c>
      <c r="I430" t="s">
        <v>2108</v>
      </c>
      <c r="J430">
        <v>3.9</v>
      </c>
      <c r="K430">
        <v>3.8</v>
      </c>
      <c r="L430" t="s">
        <v>2109</v>
      </c>
      <c r="M430">
        <f>masai_school2[[#This Row],[Price_For_Two]]/2</f>
        <v>275</v>
      </c>
      <c r="N430" t="str">
        <f>IF(masai_school2[[#This Row],[Rating]]&gt;=4.5, "Excellent", IF(masai_school2[[#This Row],[Rating]]&gt;=4, "Good", IF(masai_school2[[#This Row],[Rating]]&gt;=3, "Average", "Below Average")))</f>
        <v>Average</v>
      </c>
      <c r="O43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314</v>
      </c>
      <c r="P430" s="1">
        <f>masai_school2[[#This Row],[Rating]]*masai_school2[[#This Row],[Review Count]]+1</f>
        <v>1225.5999999999999</v>
      </c>
      <c r="Q430" s="1" t="str">
        <f>IF(masai_school2[[#This Row],[Price per Person]] &lt;= 500, "Low", IF(masai_school2[[#This Row],[Price per Person]] &lt;= 1000, "Medium", "High"))</f>
        <v>Low</v>
      </c>
    </row>
    <row r="431" spans="1:17" x14ac:dyDescent="0.3">
      <c r="A431">
        <v>429</v>
      </c>
      <c r="B431" t="s">
        <v>2110</v>
      </c>
      <c r="C431">
        <v>4.5</v>
      </c>
      <c r="D431" t="s">
        <v>2111</v>
      </c>
      <c r="E431">
        <v>2500</v>
      </c>
      <c r="F431" t="s">
        <v>123</v>
      </c>
      <c r="G431" t="s">
        <v>2112</v>
      </c>
      <c r="H431" t="s">
        <v>108</v>
      </c>
      <c r="I431" t="s">
        <v>2113</v>
      </c>
      <c r="J431">
        <v>4.5</v>
      </c>
      <c r="K431">
        <v>4</v>
      </c>
      <c r="L431" t="s">
        <v>81</v>
      </c>
      <c r="M431">
        <f>masai_school2[[#This Row],[Price_For_Two]]/2</f>
        <v>1250</v>
      </c>
      <c r="N431" t="str">
        <f>IF(masai_school2[[#This Row],[Rating]]&gt;=4.5, "Excellent", IF(masai_school2[[#This Row],[Rating]]&gt;=4, "Good", IF(masai_school2[[#This Row],[Rating]]&gt;=3, "Average", "Below Average")))</f>
        <v>Excellent</v>
      </c>
      <c r="O43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560</v>
      </c>
      <c r="P431" s="1">
        <f>masai_school2[[#This Row],[Rating]]*masai_school2[[#This Row],[Review Count]]+1</f>
        <v>2521</v>
      </c>
      <c r="Q431" s="1" t="str">
        <f>IF(masai_school2[[#This Row],[Price per Person]] &lt;= 500, "Low", IF(masai_school2[[#This Row],[Price per Person]] &lt;= 1000, "Medium", "High"))</f>
        <v>High</v>
      </c>
    </row>
    <row r="432" spans="1:17" x14ac:dyDescent="0.3">
      <c r="A432">
        <v>430</v>
      </c>
      <c r="B432" t="s">
        <v>2114</v>
      </c>
      <c r="C432">
        <v>4.2</v>
      </c>
      <c r="D432" t="s">
        <v>2115</v>
      </c>
      <c r="E432">
        <v>1000</v>
      </c>
      <c r="F432" t="s">
        <v>2116</v>
      </c>
      <c r="G432" t="s">
        <v>2117</v>
      </c>
      <c r="H432" t="s">
        <v>72</v>
      </c>
      <c r="I432" t="s">
        <v>1374</v>
      </c>
      <c r="J432">
        <v>4.2</v>
      </c>
      <c r="K432">
        <v>3.6</v>
      </c>
      <c r="L432" t="s">
        <v>1928</v>
      </c>
      <c r="M432">
        <f>masai_school2[[#This Row],[Price_For_Two]]/2</f>
        <v>500</v>
      </c>
      <c r="N432" t="str">
        <f>IF(masai_school2[[#This Row],[Rating]]&gt;=4.5, "Excellent", IF(masai_school2[[#This Row],[Rating]]&gt;=4, "Good", IF(masai_school2[[#This Row],[Rating]]&gt;=3, "Average", "Below Average")))</f>
        <v>Good</v>
      </c>
      <c r="O43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466</v>
      </c>
      <c r="P432" s="1">
        <f>masai_school2[[#This Row],[Rating]]*masai_school2[[#This Row],[Review Count]]+1</f>
        <v>1958.2</v>
      </c>
      <c r="Q432" s="1" t="str">
        <f>IF(masai_school2[[#This Row],[Price per Person]] &lt;= 500, "Low", IF(masai_school2[[#This Row],[Price per Person]] &lt;= 1000, "Medium", "High"))</f>
        <v>Low</v>
      </c>
    </row>
    <row r="433" spans="1:17" x14ac:dyDescent="0.3">
      <c r="A433">
        <v>431</v>
      </c>
      <c r="B433" t="s">
        <v>2118</v>
      </c>
      <c r="C433">
        <v>4.0999999999999996</v>
      </c>
      <c r="D433" t="s">
        <v>2119</v>
      </c>
      <c r="E433">
        <v>2000</v>
      </c>
      <c r="F433" t="s">
        <v>2120</v>
      </c>
      <c r="G433" t="s">
        <v>2121</v>
      </c>
      <c r="H433" t="s">
        <v>86</v>
      </c>
      <c r="I433" t="s">
        <v>2122</v>
      </c>
      <c r="J433">
        <v>4.0999999999999996</v>
      </c>
      <c r="K433">
        <v>4.3</v>
      </c>
      <c r="L433" t="s">
        <v>2123</v>
      </c>
      <c r="M433">
        <f>masai_school2[[#This Row],[Price_For_Two]]/2</f>
        <v>1000</v>
      </c>
      <c r="N433" t="str">
        <f>IF(masai_school2[[#This Row],[Rating]]&gt;=4.5, "Excellent", IF(masai_school2[[#This Row],[Rating]]&gt;=4, "Good", IF(masai_school2[[#This Row],[Rating]]&gt;=3, "Average", "Below Average")))</f>
        <v>Good</v>
      </c>
      <c r="O43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2681</v>
      </c>
      <c r="P433" s="1">
        <f>masai_school2[[#This Row],[Rating]]*masai_school2[[#This Row],[Review Count]]+1</f>
        <v>10993.099999999999</v>
      </c>
      <c r="Q433" s="1" t="str">
        <f>IF(masai_school2[[#This Row],[Price per Person]] &lt;= 500, "Low", IF(masai_school2[[#This Row],[Price per Person]] &lt;= 1000, "Medium", "High"))</f>
        <v>Medium</v>
      </c>
    </row>
    <row r="434" spans="1:17" x14ac:dyDescent="0.3">
      <c r="A434">
        <v>432</v>
      </c>
      <c r="B434" t="s">
        <v>2124</v>
      </c>
      <c r="C434">
        <v>3.7</v>
      </c>
      <c r="D434" t="s">
        <v>2125</v>
      </c>
      <c r="E434">
        <v>1100</v>
      </c>
      <c r="F434" t="s">
        <v>207</v>
      </c>
      <c r="G434" t="s">
        <v>2126</v>
      </c>
      <c r="H434" t="s">
        <v>1663</v>
      </c>
      <c r="I434" t="s">
        <v>2127</v>
      </c>
      <c r="J434">
        <v>3.7</v>
      </c>
      <c r="K434">
        <v>4.3</v>
      </c>
      <c r="L434" t="s">
        <v>2128</v>
      </c>
      <c r="M434">
        <f>masai_school2[[#This Row],[Price_For_Two]]/2</f>
        <v>550</v>
      </c>
      <c r="N434" t="str">
        <f>IF(masai_school2[[#This Row],[Rating]]&gt;=4.5, "Excellent", IF(masai_school2[[#This Row],[Rating]]&gt;=4, "Good", IF(masai_school2[[#This Row],[Rating]]&gt;=3, "Average", "Below Average")))</f>
        <v>Average</v>
      </c>
      <c r="O43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29007</v>
      </c>
      <c r="P434" s="1">
        <f>masai_school2[[#This Row],[Rating]]*masai_school2[[#This Row],[Review Count]]+1</f>
        <v>107326.90000000001</v>
      </c>
      <c r="Q434" s="1" t="str">
        <f>IF(masai_school2[[#This Row],[Price per Person]] &lt;= 500, "Low", IF(masai_school2[[#This Row],[Price per Person]] &lt;= 1000, "Medium", "High"))</f>
        <v>Medium</v>
      </c>
    </row>
    <row r="435" spans="1:17" x14ac:dyDescent="0.3">
      <c r="A435">
        <v>433</v>
      </c>
      <c r="B435" t="s">
        <v>2129</v>
      </c>
      <c r="C435">
        <v>3.8</v>
      </c>
      <c r="D435" t="s">
        <v>2130</v>
      </c>
      <c r="E435">
        <v>2500</v>
      </c>
      <c r="F435" t="s">
        <v>60</v>
      </c>
      <c r="G435" t="s">
        <v>2131</v>
      </c>
      <c r="H435" t="s">
        <v>1089</v>
      </c>
      <c r="I435" t="s">
        <v>2132</v>
      </c>
      <c r="J435">
        <v>3.8</v>
      </c>
      <c r="K435">
        <v>0</v>
      </c>
      <c r="L435" t="s">
        <v>18</v>
      </c>
      <c r="M435">
        <f>masai_school2[[#This Row],[Price_For_Two]]/2</f>
        <v>1250</v>
      </c>
      <c r="N435" t="str">
        <f>IF(masai_school2[[#This Row],[Rating]]&gt;=4.5, "Excellent", IF(masai_school2[[#This Row],[Rating]]&gt;=4, "Good", IF(masai_school2[[#This Row],[Rating]]&gt;=3, "Average", "Below Average")))</f>
        <v>Average</v>
      </c>
      <c r="O43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760</v>
      </c>
      <c r="P435" s="1">
        <f>masai_school2[[#This Row],[Rating]]*masai_school2[[#This Row],[Review Count]]+1</f>
        <v>2889</v>
      </c>
      <c r="Q435" s="1" t="str">
        <f>IF(masai_school2[[#This Row],[Price per Person]] &lt;= 500, "Low", IF(masai_school2[[#This Row],[Price per Person]] &lt;= 1000, "Medium", "High"))</f>
        <v>High</v>
      </c>
    </row>
    <row r="436" spans="1:17" x14ac:dyDescent="0.3">
      <c r="A436">
        <v>434</v>
      </c>
      <c r="B436" t="s">
        <v>2133</v>
      </c>
      <c r="C436">
        <v>3.8</v>
      </c>
      <c r="D436" t="s">
        <v>2134</v>
      </c>
      <c r="E436">
        <v>400</v>
      </c>
      <c r="F436" t="s">
        <v>1294</v>
      </c>
      <c r="G436" t="s">
        <v>2135</v>
      </c>
      <c r="H436" t="s">
        <v>797</v>
      </c>
      <c r="I436" t="s">
        <v>2136</v>
      </c>
      <c r="J436">
        <v>3.8</v>
      </c>
      <c r="K436">
        <v>4</v>
      </c>
      <c r="L436" t="s">
        <v>2137</v>
      </c>
      <c r="M436">
        <f>masai_school2[[#This Row],[Price_For_Two]]/2</f>
        <v>200</v>
      </c>
      <c r="N436" t="str">
        <f>IF(masai_school2[[#This Row],[Rating]]&gt;=4.5, "Excellent", IF(masai_school2[[#This Row],[Rating]]&gt;=4, "Good", IF(masai_school2[[#This Row],[Rating]]&gt;=3, "Average", "Below Average")))</f>
        <v>Average</v>
      </c>
      <c r="O43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9338</v>
      </c>
      <c r="P436" s="1">
        <f>masai_school2[[#This Row],[Rating]]*masai_school2[[#This Row],[Review Count]]+1</f>
        <v>35485.4</v>
      </c>
      <c r="Q436" s="1" t="str">
        <f>IF(masai_school2[[#This Row],[Price per Person]] &lt;= 500, "Low", IF(masai_school2[[#This Row],[Price per Person]] &lt;= 1000, "Medium", "High"))</f>
        <v>Low</v>
      </c>
    </row>
    <row r="437" spans="1:17" x14ac:dyDescent="0.3">
      <c r="A437">
        <v>435</v>
      </c>
      <c r="B437" t="s">
        <v>2138</v>
      </c>
      <c r="C437">
        <v>4.2</v>
      </c>
      <c r="D437" t="s">
        <v>2139</v>
      </c>
      <c r="E437">
        <v>1100</v>
      </c>
      <c r="F437" t="s">
        <v>212</v>
      </c>
      <c r="G437" t="s">
        <v>2140</v>
      </c>
      <c r="H437" t="s">
        <v>1182</v>
      </c>
      <c r="I437" t="s">
        <v>784</v>
      </c>
      <c r="J437">
        <v>4.2</v>
      </c>
      <c r="K437">
        <v>0</v>
      </c>
      <c r="L437" t="s">
        <v>18</v>
      </c>
      <c r="M437">
        <f>masai_school2[[#This Row],[Price_For_Two]]/2</f>
        <v>550</v>
      </c>
      <c r="N437" t="str">
        <f>IF(masai_school2[[#This Row],[Rating]]&gt;=4.5, "Excellent", IF(masai_school2[[#This Row],[Rating]]&gt;=4, "Good", IF(masai_school2[[#This Row],[Rating]]&gt;=3, "Average", "Below Average")))</f>
        <v>Good</v>
      </c>
      <c r="O43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478</v>
      </c>
      <c r="P437" s="1">
        <f>masai_school2[[#This Row],[Rating]]*masai_school2[[#This Row],[Review Count]]+1</f>
        <v>2008.6000000000001</v>
      </c>
      <c r="Q437" s="1" t="str">
        <f>IF(masai_school2[[#This Row],[Price per Person]] &lt;= 500, "Low", IF(masai_school2[[#This Row],[Price per Person]] &lt;= 1000, "Medium", "High"))</f>
        <v>Medium</v>
      </c>
    </row>
    <row r="438" spans="1:17" x14ac:dyDescent="0.3">
      <c r="A438">
        <v>436</v>
      </c>
      <c r="B438" t="s">
        <v>2141</v>
      </c>
      <c r="C438">
        <v>3.8</v>
      </c>
      <c r="D438" t="s">
        <v>2142</v>
      </c>
      <c r="E438">
        <v>1200</v>
      </c>
      <c r="F438" t="s">
        <v>207</v>
      </c>
      <c r="G438" t="s">
        <v>2143</v>
      </c>
      <c r="H438" t="s">
        <v>23</v>
      </c>
      <c r="I438" t="s">
        <v>2144</v>
      </c>
      <c r="J438">
        <v>3.8</v>
      </c>
      <c r="K438">
        <v>4</v>
      </c>
      <c r="L438" t="s">
        <v>2145</v>
      </c>
      <c r="M438">
        <f>masai_school2[[#This Row],[Price_For_Two]]/2</f>
        <v>600</v>
      </c>
      <c r="N438" t="str">
        <f>IF(masai_school2[[#This Row],[Rating]]&gt;=4.5, "Excellent", IF(masai_school2[[#This Row],[Rating]]&gt;=4, "Good", IF(masai_school2[[#This Row],[Rating]]&gt;=3, "Average", "Below Average")))</f>
        <v>Average</v>
      </c>
      <c r="O43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2116</v>
      </c>
      <c r="P438" s="1">
        <f>masai_school2[[#This Row],[Rating]]*masai_school2[[#This Row],[Review Count]]+1</f>
        <v>8041.7999999999993</v>
      </c>
      <c r="Q438" s="1" t="str">
        <f>IF(masai_school2[[#This Row],[Price per Person]] &lt;= 500, "Low", IF(masai_school2[[#This Row],[Price per Person]] &lt;= 1000, "Medium", "High"))</f>
        <v>Medium</v>
      </c>
    </row>
    <row r="439" spans="1:17" x14ac:dyDescent="0.3">
      <c r="A439">
        <v>437</v>
      </c>
      <c r="B439" t="s">
        <v>2146</v>
      </c>
      <c r="C439">
        <v>3.9</v>
      </c>
      <c r="D439" t="s">
        <v>2147</v>
      </c>
      <c r="E439">
        <v>250</v>
      </c>
      <c r="F439" t="s">
        <v>970</v>
      </c>
      <c r="G439" t="s">
        <v>2148</v>
      </c>
      <c r="H439" t="s">
        <v>1229</v>
      </c>
      <c r="I439" t="s">
        <v>2149</v>
      </c>
      <c r="J439">
        <v>3.9</v>
      </c>
      <c r="K439">
        <v>3.8</v>
      </c>
      <c r="L439" t="s">
        <v>2150</v>
      </c>
      <c r="M439">
        <f>masai_school2[[#This Row],[Price_For_Two]]/2</f>
        <v>125</v>
      </c>
      <c r="N439" t="str">
        <f>IF(masai_school2[[#This Row],[Rating]]&gt;=4.5, "Excellent", IF(masai_school2[[#This Row],[Rating]]&gt;=4, "Good", IF(masai_school2[[#This Row],[Rating]]&gt;=3, "Average", "Below Average")))</f>
        <v>Average</v>
      </c>
      <c r="O43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988</v>
      </c>
      <c r="P439" s="1">
        <f>masai_school2[[#This Row],[Rating]]*masai_school2[[#This Row],[Review Count]]+1</f>
        <v>3854.2</v>
      </c>
      <c r="Q439" s="1" t="str">
        <f>IF(masai_school2[[#This Row],[Price per Person]] &lt;= 500, "Low", IF(masai_school2[[#This Row],[Price per Person]] &lt;= 1000, "Medium", "High"))</f>
        <v>Low</v>
      </c>
    </row>
    <row r="440" spans="1:17" x14ac:dyDescent="0.3">
      <c r="A440">
        <v>438</v>
      </c>
      <c r="B440" t="s">
        <v>718</v>
      </c>
      <c r="C440">
        <v>4.2</v>
      </c>
      <c r="D440" t="s">
        <v>1935</v>
      </c>
      <c r="E440">
        <v>1500</v>
      </c>
      <c r="F440" t="s">
        <v>94</v>
      </c>
      <c r="G440" t="s">
        <v>2151</v>
      </c>
      <c r="H440" t="s">
        <v>79</v>
      </c>
      <c r="I440" t="s">
        <v>2152</v>
      </c>
      <c r="J440">
        <v>4.2</v>
      </c>
      <c r="K440">
        <v>0</v>
      </c>
      <c r="L440" t="s">
        <v>18</v>
      </c>
      <c r="M440">
        <f>masai_school2[[#This Row],[Price_For_Two]]/2</f>
        <v>750</v>
      </c>
      <c r="N440" t="str">
        <f>IF(masai_school2[[#This Row],[Rating]]&gt;=4.5, "Excellent", IF(masai_school2[[#This Row],[Rating]]&gt;=4, "Good", IF(masai_school2[[#This Row],[Rating]]&gt;=3, "Average", "Below Average")))</f>
        <v>Good</v>
      </c>
      <c r="O44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64</v>
      </c>
      <c r="P440" s="1">
        <f>masai_school2[[#This Row],[Rating]]*masai_school2[[#This Row],[Review Count]]+1</f>
        <v>269.8</v>
      </c>
      <c r="Q440" s="1" t="str">
        <f>IF(masai_school2[[#This Row],[Price per Person]] &lt;= 500, "Low", IF(masai_school2[[#This Row],[Price per Person]] &lt;= 1000, "Medium", "High"))</f>
        <v>Medium</v>
      </c>
    </row>
    <row r="441" spans="1:17" x14ac:dyDescent="0.3">
      <c r="A441">
        <v>439</v>
      </c>
      <c r="B441" t="s">
        <v>2153</v>
      </c>
      <c r="C441">
        <v>4.4000000000000004</v>
      </c>
      <c r="D441" t="s">
        <v>2154</v>
      </c>
      <c r="E441">
        <v>900</v>
      </c>
      <c r="F441" t="s">
        <v>77</v>
      </c>
      <c r="G441" t="s">
        <v>2155</v>
      </c>
      <c r="H441" t="s">
        <v>79</v>
      </c>
      <c r="I441" t="s">
        <v>2156</v>
      </c>
      <c r="J441">
        <v>4.4000000000000004</v>
      </c>
      <c r="K441">
        <v>4.2</v>
      </c>
      <c r="L441" t="s">
        <v>2157</v>
      </c>
      <c r="M441">
        <f>masai_school2[[#This Row],[Price_For_Two]]/2</f>
        <v>450</v>
      </c>
      <c r="N441" t="str">
        <f>IF(masai_school2[[#This Row],[Rating]]&gt;=4.5, "Excellent", IF(masai_school2[[#This Row],[Rating]]&gt;=4, "Good", IF(masai_school2[[#This Row],[Rating]]&gt;=3, "Average", "Below Average")))</f>
        <v>Good</v>
      </c>
      <c r="O44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369</v>
      </c>
      <c r="P441" s="1">
        <f>masai_school2[[#This Row],[Rating]]*masai_school2[[#This Row],[Review Count]]+1</f>
        <v>1624.6000000000001</v>
      </c>
      <c r="Q441" s="1" t="str">
        <f>IF(masai_school2[[#This Row],[Price per Person]] &lt;= 500, "Low", IF(masai_school2[[#This Row],[Price per Person]] &lt;= 1000, "Medium", "High"))</f>
        <v>Low</v>
      </c>
    </row>
    <row r="442" spans="1:17" x14ac:dyDescent="0.3">
      <c r="A442">
        <v>440</v>
      </c>
      <c r="B442" t="s">
        <v>2158</v>
      </c>
      <c r="C442">
        <v>4.5999999999999996</v>
      </c>
      <c r="D442" t="s">
        <v>2159</v>
      </c>
      <c r="E442">
        <v>2500</v>
      </c>
      <c r="F442" t="s">
        <v>321</v>
      </c>
      <c r="G442" t="s">
        <v>2160</v>
      </c>
      <c r="H442" t="s">
        <v>2161</v>
      </c>
      <c r="I442" t="s">
        <v>2162</v>
      </c>
      <c r="J442">
        <v>4.5999999999999996</v>
      </c>
      <c r="K442">
        <v>0</v>
      </c>
      <c r="L442" t="s">
        <v>18</v>
      </c>
      <c r="M442">
        <f>masai_school2[[#This Row],[Price_For_Two]]/2</f>
        <v>1250</v>
      </c>
      <c r="N442" t="str">
        <f>IF(masai_school2[[#This Row],[Rating]]&gt;=4.5, "Excellent", IF(masai_school2[[#This Row],[Rating]]&gt;=4, "Good", IF(masai_school2[[#This Row],[Rating]]&gt;=3, "Average", "Below Average")))</f>
        <v>Excellent</v>
      </c>
      <c r="O44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226</v>
      </c>
      <c r="P442" s="1">
        <f>masai_school2[[#This Row],[Rating]]*masai_school2[[#This Row],[Review Count]]+1</f>
        <v>1040.5999999999999</v>
      </c>
      <c r="Q442" s="1" t="str">
        <f>IF(masai_school2[[#This Row],[Price per Person]] &lt;= 500, "Low", IF(masai_school2[[#This Row],[Price per Person]] &lt;= 1000, "Medium", "High"))</f>
        <v>High</v>
      </c>
    </row>
    <row r="443" spans="1:17" x14ac:dyDescent="0.3">
      <c r="A443">
        <v>441</v>
      </c>
      <c r="B443" t="s">
        <v>2163</v>
      </c>
      <c r="C443">
        <v>4.0999999999999996</v>
      </c>
      <c r="D443" t="s">
        <v>2164</v>
      </c>
      <c r="E443">
        <v>2000</v>
      </c>
      <c r="F443" t="s">
        <v>53</v>
      </c>
      <c r="G443" t="s">
        <v>2165</v>
      </c>
      <c r="H443" t="s">
        <v>23</v>
      </c>
      <c r="I443" t="s">
        <v>2166</v>
      </c>
      <c r="J443">
        <v>4.0999999999999996</v>
      </c>
      <c r="K443">
        <v>4</v>
      </c>
      <c r="L443" t="s">
        <v>869</v>
      </c>
      <c r="M443">
        <f>masai_school2[[#This Row],[Price_For_Two]]/2</f>
        <v>1000</v>
      </c>
      <c r="N443" t="str">
        <f>IF(masai_school2[[#This Row],[Rating]]&gt;=4.5, "Excellent", IF(masai_school2[[#This Row],[Rating]]&gt;=4, "Good", IF(masai_school2[[#This Row],[Rating]]&gt;=3, "Average", "Below Average")))</f>
        <v>Good</v>
      </c>
      <c r="O44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347</v>
      </c>
      <c r="P443" s="1">
        <f>masai_school2[[#This Row],[Rating]]*masai_school2[[#This Row],[Review Count]]+1</f>
        <v>1423.6999999999998</v>
      </c>
      <c r="Q443" s="1" t="str">
        <f>IF(masai_school2[[#This Row],[Price per Person]] &lt;= 500, "Low", IF(masai_school2[[#This Row],[Price per Person]] &lt;= 1000, "Medium", "High"))</f>
        <v>Medium</v>
      </c>
    </row>
    <row r="444" spans="1:17" x14ac:dyDescent="0.3">
      <c r="A444">
        <v>442</v>
      </c>
      <c r="B444" t="s">
        <v>2167</v>
      </c>
      <c r="C444">
        <v>4.0999999999999996</v>
      </c>
      <c r="D444" t="s">
        <v>2168</v>
      </c>
      <c r="E444">
        <v>2000</v>
      </c>
      <c r="F444" t="s">
        <v>46</v>
      </c>
      <c r="G444" t="s">
        <v>2169</v>
      </c>
      <c r="H444" t="s">
        <v>48</v>
      </c>
      <c r="I444" t="s">
        <v>2170</v>
      </c>
      <c r="J444">
        <v>4.0999999999999996</v>
      </c>
      <c r="K444">
        <v>4.5</v>
      </c>
      <c r="L444" t="s">
        <v>608</v>
      </c>
      <c r="M444">
        <f>masai_school2[[#This Row],[Price_For_Two]]/2</f>
        <v>1000</v>
      </c>
      <c r="N444" t="str">
        <f>IF(masai_school2[[#This Row],[Rating]]&gt;=4.5, "Excellent", IF(masai_school2[[#This Row],[Rating]]&gt;=4, "Good", IF(masai_school2[[#This Row],[Rating]]&gt;=3, "Average", "Below Average")))</f>
        <v>Good</v>
      </c>
      <c r="O44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2893</v>
      </c>
      <c r="P444" s="1">
        <f>masai_school2[[#This Row],[Rating]]*masai_school2[[#This Row],[Review Count]]+1</f>
        <v>11862.3</v>
      </c>
      <c r="Q444" s="1" t="str">
        <f>IF(masai_school2[[#This Row],[Price per Person]] &lt;= 500, "Low", IF(masai_school2[[#This Row],[Price per Person]] &lt;= 1000, "Medium", "High"))</f>
        <v>Medium</v>
      </c>
    </row>
    <row r="445" spans="1:17" x14ac:dyDescent="0.3">
      <c r="A445">
        <v>443</v>
      </c>
      <c r="B445" t="s">
        <v>2171</v>
      </c>
      <c r="C445">
        <v>4.0999999999999996</v>
      </c>
      <c r="D445" t="s">
        <v>1962</v>
      </c>
      <c r="E445">
        <v>1400</v>
      </c>
      <c r="F445" t="s">
        <v>1393</v>
      </c>
      <c r="G445" t="s">
        <v>2172</v>
      </c>
      <c r="H445" t="s">
        <v>2173</v>
      </c>
      <c r="I445" t="s">
        <v>2174</v>
      </c>
      <c r="J445">
        <v>4.0999999999999996</v>
      </c>
      <c r="K445">
        <v>0</v>
      </c>
      <c r="L445" t="s">
        <v>18</v>
      </c>
      <c r="M445">
        <f>masai_school2[[#This Row],[Price_For_Two]]/2</f>
        <v>700</v>
      </c>
      <c r="N445" t="str">
        <f>IF(masai_school2[[#This Row],[Rating]]&gt;=4.5, "Excellent", IF(masai_school2[[#This Row],[Rating]]&gt;=4, "Good", IF(masai_school2[[#This Row],[Rating]]&gt;=3, "Average", "Below Average")))</f>
        <v>Good</v>
      </c>
      <c r="O44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927</v>
      </c>
      <c r="P445" s="1">
        <f>masai_school2[[#This Row],[Rating]]*masai_school2[[#This Row],[Review Count]]+1</f>
        <v>3801.7</v>
      </c>
      <c r="Q445" s="1" t="str">
        <f>IF(masai_school2[[#This Row],[Price per Person]] &lt;= 500, "Low", IF(masai_school2[[#This Row],[Price per Person]] &lt;= 1000, "Medium", "High"))</f>
        <v>Medium</v>
      </c>
    </row>
    <row r="446" spans="1:17" x14ac:dyDescent="0.3">
      <c r="A446">
        <v>444</v>
      </c>
      <c r="B446" t="s">
        <v>2175</v>
      </c>
      <c r="C446">
        <v>4</v>
      </c>
      <c r="D446" t="s">
        <v>1935</v>
      </c>
      <c r="E446">
        <v>1200</v>
      </c>
      <c r="F446" t="s">
        <v>179</v>
      </c>
      <c r="G446" t="s">
        <v>2176</v>
      </c>
      <c r="H446" t="s">
        <v>23</v>
      </c>
      <c r="I446" t="s">
        <v>2177</v>
      </c>
      <c r="J446">
        <v>4</v>
      </c>
      <c r="K446">
        <v>3.7</v>
      </c>
      <c r="L446" t="s">
        <v>1265</v>
      </c>
      <c r="M446">
        <f>masai_school2[[#This Row],[Price_For_Two]]/2</f>
        <v>600</v>
      </c>
      <c r="N446" t="str">
        <f>IF(masai_school2[[#This Row],[Rating]]&gt;=4.5, "Excellent", IF(masai_school2[[#This Row],[Rating]]&gt;=4, "Good", IF(masai_school2[[#This Row],[Rating]]&gt;=3, "Average", "Below Average")))</f>
        <v>Good</v>
      </c>
      <c r="O44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2660</v>
      </c>
      <c r="P446" s="1">
        <f>masai_school2[[#This Row],[Rating]]*masai_school2[[#This Row],[Review Count]]+1</f>
        <v>10641</v>
      </c>
      <c r="Q446" s="1" t="str">
        <f>IF(masai_school2[[#This Row],[Price per Person]] &lt;= 500, "Low", IF(masai_school2[[#This Row],[Price per Person]] &lt;= 1000, "Medium", "High"))</f>
        <v>Medium</v>
      </c>
    </row>
    <row r="447" spans="1:17" x14ac:dyDescent="0.3">
      <c r="A447">
        <v>445</v>
      </c>
      <c r="B447" t="s">
        <v>2178</v>
      </c>
      <c r="C447">
        <v>4.2</v>
      </c>
      <c r="D447" t="s">
        <v>2179</v>
      </c>
      <c r="E447">
        <v>1000</v>
      </c>
      <c r="F447" t="s">
        <v>2180</v>
      </c>
      <c r="G447" t="s">
        <v>2181</v>
      </c>
      <c r="H447" t="s">
        <v>197</v>
      </c>
      <c r="I447" t="s">
        <v>2182</v>
      </c>
      <c r="J447">
        <v>4.2</v>
      </c>
      <c r="K447">
        <v>4.2</v>
      </c>
      <c r="L447" t="s">
        <v>2183</v>
      </c>
      <c r="M447">
        <f>masai_school2[[#This Row],[Price_For_Two]]/2</f>
        <v>500</v>
      </c>
      <c r="N447" t="str">
        <f>IF(masai_school2[[#This Row],[Rating]]&gt;=4.5, "Excellent", IF(masai_school2[[#This Row],[Rating]]&gt;=4, "Good", IF(masai_school2[[#This Row],[Rating]]&gt;=3, "Average", "Below Average")))</f>
        <v>Good</v>
      </c>
      <c r="O44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2453</v>
      </c>
      <c r="P447" s="1">
        <f>masai_school2[[#This Row],[Rating]]*masai_school2[[#This Row],[Review Count]]+1</f>
        <v>10303.6</v>
      </c>
      <c r="Q447" s="1" t="str">
        <f>IF(masai_school2[[#This Row],[Price per Person]] &lt;= 500, "Low", IF(masai_school2[[#This Row],[Price per Person]] &lt;= 1000, "Medium", "High"))</f>
        <v>Low</v>
      </c>
    </row>
    <row r="448" spans="1:17" x14ac:dyDescent="0.3">
      <c r="A448">
        <v>446</v>
      </c>
      <c r="B448" t="s">
        <v>2184</v>
      </c>
      <c r="C448">
        <v>4.3</v>
      </c>
      <c r="D448" t="s">
        <v>2185</v>
      </c>
      <c r="E448">
        <v>1400</v>
      </c>
      <c r="F448" t="s">
        <v>150</v>
      </c>
      <c r="G448" t="s">
        <v>2186</v>
      </c>
      <c r="H448" t="s">
        <v>86</v>
      </c>
      <c r="I448" t="s">
        <v>2187</v>
      </c>
      <c r="J448">
        <v>4.3</v>
      </c>
      <c r="K448">
        <v>0</v>
      </c>
      <c r="L448" t="s">
        <v>18</v>
      </c>
      <c r="M448">
        <f>masai_school2[[#This Row],[Price_For_Two]]/2</f>
        <v>700</v>
      </c>
      <c r="N448" t="str">
        <f>IF(masai_school2[[#This Row],[Rating]]&gt;=4.5, "Excellent", IF(masai_school2[[#This Row],[Rating]]&gt;=4, "Good", IF(masai_school2[[#This Row],[Rating]]&gt;=3, "Average", "Below Average")))</f>
        <v>Good</v>
      </c>
      <c r="O44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1206</v>
      </c>
      <c r="P448" s="1">
        <f>masai_school2[[#This Row],[Rating]]*masai_school2[[#This Row],[Review Count]]+1</f>
        <v>5186.8</v>
      </c>
      <c r="Q448" s="1" t="str">
        <f>IF(masai_school2[[#This Row],[Price per Person]] &lt;= 500, "Low", IF(masai_school2[[#This Row],[Price per Person]] &lt;= 1000, "Medium", "High"))</f>
        <v>Medium</v>
      </c>
    </row>
    <row r="449" spans="1:17" x14ac:dyDescent="0.3">
      <c r="A449">
        <v>447</v>
      </c>
      <c r="B449" t="s">
        <v>2188</v>
      </c>
      <c r="C449">
        <v>4.2</v>
      </c>
      <c r="D449" t="s">
        <v>2189</v>
      </c>
      <c r="E449">
        <v>700</v>
      </c>
      <c r="F449" t="s">
        <v>179</v>
      </c>
      <c r="G449" t="s">
        <v>2190</v>
      </c>
      <c r="H449" t="s">
        <v>1229</v>
      </c>
      <c r="I449" t="s">
        <v>2058</v>
      </c>
      <c r="J449">
        <v>4.2</v>
      </c>
      <c r="K449">
        <v>3.9</v>
      </c>
      <c r="L449" t="s">
        <v>2191</v>
      </c>
      <c r="M449">
        <f>masai_school2[[#This Row],[Price_For_Two]]/2</f>
        <v>350</v>
      </c>
      <c r="N449" t="str">
        <f>IF(masai_school2[[#This Row],[Rating]]&gt;=4.5, "Excellent", IF(masai_school2[[#This Row],[Rating]]&gt;=4, "Good", IF(masai_school2[[#This Row],[Rating]]&gt;=3, "Average", "Below Average")))</f>
        <v>Good</v>
      </c>
      <c r="O44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135</v>
      </c>
      <c r="P449" s="1">
        <f>masai_school2[[#This Row],[Rating]]*masai_school2[[#This Row],[Review Count]]+1</f>
        <v>568</v>
      </c>
      <c r="Q449" s="1" t="str">
        <f>IF(masai_school2[[#This Row],[Price per Person]] &lt;= 500, "Low", IF(masai_school2[[#This Row],[Price per Person]] &lt;= 1000, "Medium", "High"))</f>
        <v>Low</v>
      </c>
    </row>
    <row r="450" spans="1:17" x14ac:dyDescent="0.3">
      <c r="A450">
        <v>448</v>
      </c>
      <c r="B450" t="s">
        <v>2192</v>
      </c>
      <c r="C450">
        <v>4.0999999999999996</v>
      </c>
      <c r="D450" t="s">
        <v>2193</v>
      </c>
      <c r="E450">
        <v>3000</v>
      </c>
      <c r="F450" t="s">
        <v>2194</v>
      </c>
      <c r="G450" t="s">
        <v>2195</v>
      </c>
      <c r="H450" t="s">
        <v>2196</v>
      </c>
      <c r="I450" t="s">
        <v>2197</v>
      </c>
      <c r="J450">
        <v>4.0999999999999996</v>
      </c>
      <c r="K450">
        <v>4.0999999999999996</v>
      </c>
      <c r="L450" t="s">
        <v>2104</v>
      </c>
      <c r="M450">
        <f>masai_school2[[#This Row],[Price_For_Two]]/2</f>
        <v>1500</v>
      </c>
      <c r="N450" t="str">
        <f>IF(masai_school2[[#This Row],[Rating]]&gt;=4.5, "Excellent", IF(masai_school2[[#This Row],[Rating]]&gt;=4, "Good", IF(masai_school2[[#This Row],[Rating]]&gt;=3, "Average", "Below Average")))</f>
        <v>Good</v>
      </c>
      <c r="O45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1126</v>
      </c>
      <c r="P450" s="1">
        <f>masai_school2[[#This Row],[Rating]]*masai_school2[[#This Row],[Review Count]]+1</f>
        <v>4617.5999999999995</v>
      </c>
      <c r="Q450" s="1" t="str">
        <f>IF(masai_school2[[#This Row],[Price per Person]] &lt;= 500, "Low", IF(masai_school2[[#This Row],[Price per Person]] &lt;= 1000, "Medium", "High"))</f>
        <v>High</v>
      </c>
    </row>
    <row r="451" spans="1:17" x14ac:dyDescent="0.3">
      <c r="A451">
        <v>449</v>
      </c>
      <c r="B451" t="s">
        <v>2198</v>
      </c>
      <c r="C451">
        <v>4.4000000000000004</v>
      </c>
      <c r="D451" t="s">
        <v>2199</v>
      </c>
      <c r="E451">
        <v>1800</v>
      </c>
      <c r="F451" t="s">
        <v>174</v>
      </c>
      <c r="G451" t="s">
        <v>2200</v>
      </c>
      <c r="H451" t="s">
        <v>2201</v>
      </c>
      <c r="I451" t="s">
        <v>2202</v>
      </c>
      <c r="J451">
        <v>4.4000000000000004</v>
      </c>
      <c r="K451">
        <v>0</v>
      </c>
      <c r="L451" t="s">
        <v>18</v>
      </c>
      <c r="M451">
        <f>masai_school2[[#This Row],[Price_For_Two]]/2</f>
        <v>900</v>
      </c>
      <c r="N451" t="str">
        <f>IF(masai_school2[[#This Row],[Rating]]&gt;=4.5, "Excellent", IF(masai_school2[[#This Row],[Rating]]&gt;=4, "Good", IF(masai_school2[[#This Row],[Rating]]&gt;=3, "Average", "Below Average")))</f>
        <v>Good</v>
      </c>
      <c r="O45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1313</v>
      </c>
      <c r="P451" s="1">
        <f>masai_school2[[#This Row],[Rating]]*masai_school2[[#This Row],[Review Count]]+1</f>
        <v>5778.2000000000007</v>
      </c>
      <c r="Q451" s="1" t="str">
        <f>IF(masai_school2[[#This Row],[Price per Person]] &lt;= 500, "Low", IF(masai_school2[[#This Row],[Price per Person]] &lt;= 1000, "Medium", "High"))</f>
        <v>Medium</v>
      </c>
    </row>
    <row r="452" spans="1:17" x14ac:dyDescent="0.3">
      <c r="A452">
        <v>450</v>
      </c>
      <c r="B452" t="s">
        <v>2203</v>
      </c>
      <c r="C452">
        <v>4.3</v>
      </c>
      <c r="D452" t="s">
        <v>2204</v>
      </c>
      <c r="E452">
        <v>1700</v>
      </c>
      <c r="F452" t="s">
        <v>112</v>
      </c>
      <c r="G452" t="s">
        <v>2205</v>
      </c>
      <c r="H452" t="s">
        <v>23</v>
      </c>
      <c r="I452" t="s">
        <v>2206</v>
      </c>
      <c r="J452">
        <v>4.3</v>
      </c>
      <c r="K452">
        <v>4</v>
      </c>
      <c r="L452" t="s">
        <v>50</v>
      </c>
      <c r="M452">
        <f>masai_school2[[#This Row],[Price_For_Two]]/2</f>
        <v>850</v>
      </c>
      <c r="N452" t="str">
        <f>IF(masai_school2[[#This Row],[Rating]]&gt;=4.5, "Excellent", IF(masai_school2[[#This Row],[Rating]]&gt;=4, "Good", IF(masai_school2[[#This Row],[Rating]]&gt;=3, "Average", "Below Average")))</f>
        <v>Good</v>
      </c>
      <c r="O45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240</v>
      </c>
      <c r="P452" s="1">
        <f>masai_school2[[#This Row],[Rating]]*masai_school2[[#This Row],[Review Count]]+1</f>
        <v>1033</v>
      </c>
      <c r="Q452" s="1" t="str">
        <f>IF(masai_school2[[#This Row],[Price per Person]] &lt;= 500, "Low", IF(masai_school2[[#This Row],[Price per Person]] &lt;= 1000, "Medium", "High"))</f>
        <v>Medium</v>
      </c>
    </row>
    <row r="453" spans="1:17" x14ac:dyDescent="0.3">
      <c r="A453">
        <v>451</v>
      </c>
      <c r="B453" t="s">
        <v>2207</v>
      </c>
      <c r="C453">
        <v>4.3</v>
      </c>
      <c r="D453" t="s">
        <v>2208</v>
      </c>
      <c r="E453">
        <v>1000</v>
      </c>
      <c r="F453" t="s">
        <v>495</v>
      </c>
      <c r="G453" t="s">
        <v>2209</v>
      </c>
      <c r="H453" t="s">
        <v>242</v>
      </c>
      <c r="I453" t="s">
        <v>131</v>
      </c>
      <c r="J453">
        <v>4.3</v>
      </c>
      <c r="K453">
        <v>0</v>
      </c>
      <c r="L453" t="s">
        <v>18</v>
      </c>
      <c r="M453">
        <f>masai_school2[[#This Row],[Price_For_Two]]/2</f>
        <v>500</v>
      </c>
      <c r="N453" t="str">
        <f>IF(masai_school2[[#This Row],[Rating]]&gt;=4.5, "Excellent", IF(masai_school2[[#This Row],[Rating]]&gt;=4, "Good", IF(masai_school2[[#This Row],[Rating]]&gt;=3, "Average", "Below Average")))</f>
        <v>Good</v>
      </c>
      <c r="O45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151</v>
      </c>
      <c r="P453" s="1">
        <f>masai_school2[[#This Row],[Rating]]*masai_school2[[#This Row],[Review Count]]+1</f>
        <v>650.29999999999995</v>
      </c>
      <c r="Q453" s="1" t="str">
        <f>IF(masai_school2[[#This Row],[Price per Person]] &lt;= 500, "Low", IF(masai_school2[[#This Row],[Price per Person]] &lt;= 1000, "Medium", "High"))</f>
        <v>Low</v>
      </c>
    </row>
    <row r="454" spans="1:17" x14ac:dyDescent="0.3">
      <c r="A454">
        <v>452</v>
      </c>
      <c r="B454" t="s">
        <v>2210</v>
      </c>
      <c r="C454">
        <v>4.4000000000000004</v>
      </c>
      <c r="D454" t="s">
        <v>2211</v>
      </c>
      <c r="E454">
        <v>1700</v>
      </c>
      <c r="F454" t="s">
        <v>2212</v>
      </c>
      <c r="G454" t="s">
        <v>2213</v>
      </c>
      <c r="H454" t="s">
        <v>23</v>
      </c>
      <c r="I454" t="s">
        <v>2214</v>
      </c>
      <c r="J454">
        <v>4.4000000000000004</v>
      </c>
      <c r="K454">
        <v>4.0999999999999996</v>
      </c>
      <c r="L454" t="s">
        <v>2215</v>
      </c>
      <c r="M454">
        <f>masai_school2[[#This Row],[Price_For_Two]]/2</f>
        <v>850</v>
      </c>
      <c r="N454" t="str">
        <f>IF(masai_school2[[#This Row],[Rating]]&gt;=4.5, "Excellent", IF(masai_school2[[#This Row],[Rating]]&gt;=4, "Good", IF(masai_school2[[#This Row],[Rating]]&gt;=3, "Average", "Below Average")))</f>
        <v>Good</v>
      </c>
      <c r="O45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6520</v>
      </c>
      <c r="P454" s="1">
        <f>masai_school2[[#This Row],[Rating]]*masai_school2[[#This Row],[Review Count]]+1</f>
        <v>28689.000000000004</v>
      </c>
      <c r="Q454" s="1" t="str">
        <f>IF(masai_school2[[#This Row],[Price per Person]] &lt;= 500, "Low", IF(masai_school2[[#This Row],[Price per Person]] &lt;= 1000, "Medium", "High"))</f>
        <v>Medium</v>
      </c>
    </row>
    <row r="455" spans="1:17" x14ac:dyDescent="0.3">
      <c r="A455">
        <v>453</v>
      </c>
      <c r="B455" t="s">
        <v>2216</v>
      </c>
      <c r="C455">
        <v>3.4</v>
      </c>
      <c r="D455" t="s">
        <v>2217</v>
      </c>
      <c r="E455">
        <v>950</v>
      </c>
      <c r="F455" t="s">
        <v>28</v>
      </c>
      <c r="G455" t="s">
        <v>2218</v>
      </c>
      <c r="H455" t="s">
        <v>2219</v>
      </c>
      <c r="I455" t="s">
        <v>2220</v>
      </c>
      <c r="J455">
        <v>3.4</v>
      </c>
      <c r="K455">
        <v>3.9</v>
      </c>
      <c r="L455" t="s">
        <v>2221</v>
      </c>
      <c r="M455">
        <f>masai_school2[[#This Row],[Price_For_Two]]/2</f>
        <v>475</v>
      </c>
      <c r="N455" t="str">
        <f>IF(masai_school2[[#This Row],[Rating]]&gt;=4.5, "Excellent", IF(masai_school2[[#This Row],[Rating]]&gt;=4, "Good", IF(masai_school2[[#This Row],[Rating]]&gt;=3, "Average", "Below Average")))</f>
        <v>Average</v>
      </c>
      <c r="O45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39217</v>
      </c>
      <c r="P455" s="1">
        <f>masai_school2[[#This Row],[Rating]]*masai_school2[[#This Row],[Review Count]]+1</f>
        <v>133338.79999999999</v>
      </c>
      <c r="Q455" s="1" t="str">
        <f>IF(masai_school2[[#This Row],[Price per Person]] &lt;= 500, "Low", IF(masai_school2[[#This Row],[Price per Person]] &lt;= 1000, "Medium", "High"))</f>
        <v>Low</v>
      </c>
    </row>
    <row r="456" spans="1:17" x14ac:dyDescent="0.3">
      <c r="A456">
        <v>454</v>
      </c>
      <c r="B456" t="s">
        <v>2222</v>
      </c>
      <c r="C456">
        <v>4</v>
      </c>
      <c r="D456" t="s">
        <v>2223</v>
      </c>
      <c r="E456">
        <v>1400</v>
      </c>
      <c r="F456" t="s">
        <v>179</v>
      </c>
      <c r="G456" t="s">
        <v>2224</v>
      </c>
      <c r="H456" t="s">
        <v>867</v>
      </c>
      <c r="I456" t="s">
        <v>2225</v>
      </c>
      <c r="J456">
        <v>4</v>
      </c>
      <c r="K456">
        <v>4</v>
      </c>
      <c r="L456" t="s">
        <v>288</v>
      </c>
      <c r="M456">
        <f>masai_school2[[#This Row],[Price_For_Two]]/2</f>
        <v>700</v>
      </c>
      <c r="N456" t="str">
        <f>IF(masai_school2[[#This Row],[Rating]]&gt;=4.5, "Excellent", IF(masai_school2[[#This Row],[Rating]]&gt;=4, "Good", IF(masai_school2[[#This Row],[Rating]]&gt;=3, "Average", "Below Average")))</f>
        <v>Good</v>
      </c>
      <c r="O45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3055</v>
      </c>
      <c r="P456" s="1">
        <f>masai_school2[[#This Row],[Rating]]*masai_school2[[#This Row],[Review Count]]+1</f>
        <v>12221</v>
      </c>
      <c r="Q456" s="1" t="str">
        <f>IF(masai_school2[[#This Row],[Price per Person]] &lt;= 500, "Low", IF(masai_school2[[#This Row],[Price per Person]] &lt;= 1000, "Medium", "High"))</f>
        <v>Medium</v>
      </c>
    </row>
    <row r="457" spans="1:17" x14ac:dyDescent="0.3">
      <c r="A457">
        <v>455</v>
      </c>
      <c r="B457" t="s">
        <v>2226</v>
      </c>
      <c r="C457">
        <v>4</v>
      </c>
      <c r="D457" t="s">
        <v>2227</v>
      </c>
      <c r="E457">
        <v>2500</v>
      </c>
      <c r="F457" t="s">
        <v>1300</v>
      </c>
      <c r="G457" t="s">
        <v>2228</v>
      </c>
      <c r="H457" t="s">
        <v>37</v>
      </c>
      <c r="I457" t="s">
        <v>1635</v>
      </c>
      <c r="J457">
        <v>4</v>
      </c>
      <c r="K457">
        <v>0</v>
      </c>
      <c r="L457" t="s">
        <v>18</v>
      </c>
      <c r="M457">
        <f>masai_school2[[#This Row],[Price_For_Two]]/2</f>
        <v>1250</v>
      </c>
      <c r="N457" t="str">
        <f>IF(masai_school2[[#This Row],[Rating]]&gt;=4.5, "Excellent", IF(masai_school2[[#This Row],[Rating]]&gt;=4, "Good", IF(masai_school2[[#This Row],[Rating]]&gt;=3, "Average", "Below Average")))</f>
        <v>Good</v>
      </c>
      <c r="O45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35</v>
      </c>
      <c r="P457" s="1">
        <f>masai_school2[[#This Row],[Rating]]*masai_school2[[#This Row],[Review Count]]+1</f>
        <v>141</v>
      </c>
      <c r="Q457" s="1" t="str">
        <f>IF(masai_school2[[#This Row],[Price per Person]] &lt;= 500, "Low", IF(masai_school2[[#This Row],[Price per Person]] &lt;= 1000, "Medium", "High"))</f>
        <v>High</v>
      </c>
    </row>
    <row r="458" spans="1:17" x14ac:dyDescent="0.3">
      <c r="A458">
        <v>456</v>
      </c>
      <c r="B458" t="s">
        <v>2229</v>
      </c>
      <c r="C458">
        <v>4.3</v>
      </c>
      <c r="D458" t="s">
        <v>2230</v>
      </c>
      <c r="E458">
        <v>1300</v>
      </c>
      <c r="F458" t="s">
        <v>489</v>
      </c>
      <c r="G458" t="s">
        <v>2231</v>
      </c>
      <c r="H458" t="s">
        <v>197</v>
      </c>
      <c r="I458" t="s">
        <v>2232</v>
      </c>
      <c r="J458">
        <v>4.3</v>
      </c>
      <c r="K458">
        <v>4.0999999999999996</v>
      </c>
      <c r="L458" t="s">
        <v>2233</v>
      </c>
      <c r="M458">
        <f>masai_school2[[#This Row],[Price_For_Two]]/2</f>
        <v>650</v>
      </c>
      <c r="N458" t="str">
        <f>IF(masai_school2[[#This Row],[Rating]]&gt;=4.5, "Excellent", IF(masai_school2[[#This Row],[Rating]]&gt;=4, "Good", IF(masai_school2[[#This Row],[Rating]]&gt;=3, "Average", "Below Average")))</f>
        <v>Good</v>
      </c>
      <c r="O45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3720</v>
      </c>
      <c r="P458" s="1">
        <f>masai_school2[[#This Row],[Rating]]*masai_school2[[#This Row],[Review Count]]+1</f>
        <v>15997</v>
      </c>
      <c r="Q458" s="1" t="str">
        <f>IF(masai_school2[[#This Row],[Price per Person]] &lt;= 500, "Low", IF(masai_school2[[#This Row],[Price per Person]] &lt;= 1000, "Medium", "High"))</f>
        <v>Medium</v>
      </c>
    </row>
    <row r="459" spans="1:17" x14ac:dyDescent="0.3">
      <c r="A459">
        <v>457</v>
      </c>
      <c r="B459" t="s">
        <v>2234</v>
      </c>
      <c r="C459">
        <v>4.4000000000000004</v>
      </c>
      <c r="D459" t="s">
        <v>2235</v>
      </c>
      <c r="E459">
        <v>2000</v>
      </c>
      <c r="F459" t="s">
        <v>46</v>
      </c>
      <c r="G459" t="s">
        <v>2236</v>
      </c>
      <c r="H459" t="s">
        <v>23</v>
      </c>
      <c r="I459" t="s">
        <v>2237</v>
      </c>
      <c r="J459">
        <v>4.4000000000000004</v>
      </c>
      <c r="K459">
        <v>4.3</v>
      </c>
      <c r="L459" t="s">
        <v>2238</v>
      </c>
      <c r="M459">
        <f>masai_school2[[#This Row],[Price_For_Two]]/2</f>
        <v>1000</v>
      </c>
      <c r="N459" t="str">
        <f>IF(masai_school2[[#This Row],[Rating]]&gt;=4.5, "Excellent", IF(masai_school2[[#This Row],[Rating]]&gt;=4, "Good", IF(masai_school2[[#This Row],[Rating]]&gt;=3, "Average", "Below Average")))</f>
        <v>Good</v>
      </c>
      <c r="O45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4351</v>
      </c>
      <c r="P459" s="1">
        <f>masai_school2[[#This Row],[Rating]]*masai_school2[[#This Row],[Review Count]]+1</f>
        <v>19145.400000000001</v>
      </c>
      <c r="Q459" s="1" t="str">
        <f>IF(masai_school2[[#This Row],[Price per Person]] &lt;= 500, "Low", IF(masai_school2[[#This Row],[Price per Person]] &lt;= 1000, "Medium", "High"))</f>
        <v>Medium</v>
      </c>
    </row>
    <row r="460" spans="1:17" x14ac:dyDescent="0.3">
      <c r="A460">
        <v>458</v>
      </c>
      <c r="B460" t="s">
        <v>2239</v>
      </c>
      <c r="C460">
        <v>4.9000000000000004</v>
      </c>
      <c r="D460" t="s">
        <v>2240</v>
      </c>
      <c r="E460">
        <v>5000</v>
      </c>
      <c r="F460" t="s">
        <v>2241</v>
      </c>
      <c r="G460" t="s">
        <v>2242</v>
      </c>
      <c r="H460" t="s">
        <v>2243</v>
      </c>
      <c r="I460" t="s">
        <v>2244</v>
      </c>
      <c r="J460">
        <v>4.9000000000000004</v>
      </c>
      <c r="K460">
        <v>0</v>
      </c>
      <c r="L460" t="s">
        <v>18</v>
      </c>
      <c r="M460">
        <f>masai_school2[[#This Row],[Price_For_Two]]/2</f>
        <v>2500</v>
      </c>
      <c r="N460" t="str">
        <f>IF(masai_school2[[#This Row],[Rating]]&gt;=4.5, "Excellent", IF(masai_school2[[#This Row],[Rating]]&gt;=4, "Good", IF(masai_school2[[#This Row],[Rating]]&gt;=3, "Average", "Below Average")))</f>
        <v>Excellent</v>
      </c>
      <c r="O46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1218</v>
      </c>
      <c r="P460" s="1">
        <f>masai_school2[[#This Row],[Rating]]*masai_school2[[#This Row],[Review Count]]+1</f>
        <v>5969.2000000000007</v>
      </c>
      <c r="Q460" s="1" t="str">
        <f>IF(masai_school2[[#This Row],[Price per Person]] &lt;= 500, "Low", IF(masai_school2[[#This Row],[Price per Person]] &lt;= 1000, "Medium", "High"))</f>
        <v>High</v>
      </c>
    </row>
    <row r="461" spans="1:17" x14ac:dyDescent="0.3">
      <c r="A461">
        <v>459</v>
      </c>
      <c r="B461" t="s">
        <v>2245</v>
      </c>
      <c r="C461">
        <v>3.8</v>
      </c>
      <c r="D461" t="s">
        <v>2246</v>
      </c>
      <c r="E461">
        <v>550</v>
      </c>
      <c r="F461" t="s">
        <v>207</v>
      </c>
      <c r="G461" t="s">
        <v>2247</v>
      </c>
      <c r="H461" t="s">
        <v>37</v>
      </c>
      <c r="I461" t="s">
        <v>50</v>
      </c>
      <c r="J461">
        <v>3.8</v>
      </c>
      <c r="K461">
        <v>4.0999999999999996</v>
      </c>
      <c r="L461" t="s">
        <v>138</v>
      </c>
      <c r="M461">
        <f>masai_school2[[#This Row],[Price_For_Two]]/2</f>
        <v>275</v>
      </c>
      <c r="N461" t="str">
        <f>IF(masai_school2[[#This Row],[Rating]]&gt;=4.5, "Excellent", IF(masai_school2[[#This Row],[Rating]]&gt;=4, "Good", IF(masai_school2[[#This Row],[Rating]]&gt;=3, "Average", "Below Average")))</f>
        <v>Average</v>
      </c>
      <c r="O46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170</v>
      </c>
      <c r="P461" s="1">
        <f>masai_school2[[#This Row],[Rating]]*masai_school2[[#This Row],[Review Count]]+1</f>
        <v>647</v>
      </c>
      <c r="Q461" s="1" t="str">
        <f>IF(masai_school2[[#This Row],[Price per Person]] &lt;= 500, "Low", IF(masai_school2[[#This Row],[Price per Person]] &lt;= 1000, "Medium", "High"))</f>
        <v>Low</v>
      </c>
    </row>
    <row r="462" spans="1:17" x14ac:dyDescent="0.3">
      <c r="A462">
        <v>460</v>
      </c>
      <c r="B462" t="s">
        <v>2248</v>
      </c>
      <c r="C462">
        <v>4.2</v>
      </c>
      <c r="D462" t="s">
        <v>2249</v>
      </c>
      <c r="E462">
        <v>700</v>
      </c>
      <c r="F462" t="s">
        <v>207</v>
      </c>
      <c r="G462" t="s">
        <v>2250</v>
      </c>
      <c r="H462" t="s">
        <v>23</v>
      </c>
      <c r="I462" t="s">
        <v>995</v>
      </c>
      <c r="J462">
        <v>4.2</v>
      </c>
      <c r="K462">
        <v>4</v>
      </c>
      <c r="L462" t="s">
        <v>880</v>
      </c>
      <c r="M462">
        <f>masai_school2[[#This Row],[Price_For_Two]]/2</f>
        <v>350</v>
      </c>
      <c r="N462" t="str">
        <f>IF(masai_school2[[#This Row],[Rating]]&gt;=4.5, "Excellent", IF(masai_school2[[#This Row],[Rating]]&gt;=4, "Good", IF(masai_school2[[#This Row],[Rating]]&gt;=3, "Average", "Below Average")))</f>
        <v>Good</v>
      </c>
      <c r="O46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294</v>
      </c>
      <c r="P462" s="1">
        <f>masai_school2[[#This Row],[Rating]]*masai_school2[[#This Row],[Review Count]]+1</f>
        <v>1235.8</v>
      </c>
      <c r="Q462" s="1" t="str">
        <f>IF(masai_school2[[#This Row],[Price per Person]] &lt;= 500, "Low", IF(masai_school2[[#This Row],[Price per Person]] &lt;= 1000, "Medium", "High"))</f>
        <v>Low</v>
      </c>
    </row>
    <row r="463" spans="1:17" x14ac:dyDescent="0.3">
      <c r="A463">
        <v>461</v>
      </c>
      <c r="B463" t="s">
        <v>2251</v>
      </c>
      <c r="C463">
        <v>4.2</v>
      </c>
      <c r="D463" t="s">
        <v>2252</v>
      </c>
      <c r="E463">
        <v>1000</v>
      </c>
      <c r="F463" t="s">
        <v>489</v>
      </c>
      <c r="G463" t="s">
        <v>2253</v>
      </c>
      <c r="H463" t="s">
        <v>79</v>
      </c>
      <c r="I463" t="s">
        <v>2254</v>
      </c>
      <c r="J463">
        <v>4.2</v>
      </c>
      <c r="K463">
        <v>3.4</v>
      </c>
      <c r="L463" t="s">
        <v>2255</v>
      </c>
      <c r="M463">
        <f>masai_school2[[#This Row],[Price_For_Two]]/2</f>
        <v>500</v>
      </c>
      <c r="N463" t="str">
        <f>IF(masai_school2[[#This Row],[Rating]]&gt;=4.5, "Excellent", IF(masai_school2[[#This Row],[Rating]]&gt;=4, "Good", IF(masai_school2[[#This Row],[Rating]]&gt;=3, "Average", "Below Average")))</f>
        <v>Good</v>
      </c>
      <c r="O46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22369</v>
      </c>
      <c r="P463" s="1">
        <f>masai_school2[[#This Row],[Rating]]*masai_school2[[#This Row],[Review Count]]+1</f>
        <v>93950.8</v>
      </c>
      <c r="Q463" s="1" t="str">
        <f>IF(masai_school2[[#This Row],[Price per Person]] &lt;= 500, "Low", IF(masai_school2[[#This Row],[Price per Person]] &lt;= 1000, "Medium", "High"))</f>
        <v>Low</v>
      </c>
    </row>
    <row r="464" spans="1:17" x14ac:dyDescent="0.3">
      <c r="A464">
        <v>462</v>
      </c>
      <c r="B464" t="s">
        <v>2256</v>
      </c>
      <c r="C464">
        <v>4.3</v>
      </c>
      <c r="D464" t="s">
        <v>2257</v>
      </c>
      <c r="E464">
        <v>1600</v>
      </c>
      <c r="F464" t="s">
        <v>2258</v>
      </c>
      <c r="G464" t="s">
        <v>2259</v>
      </c>
      <c r="H464" t="s">
        <v>23</v>
      </c>
      <c r="I464" t="s">
        <v>2260</v>
      </c>
      <c r="J464">
        <v>4.3</v>
      </c>
      <c r="K464">
        <v>4.4000000000000004</v>
      </c>
      <c r="L464" t="s">
        <v>2261</v>
      </c>
      <c r="M464">
        <f>masai_school2[[#This Row],[Price_For_Two]]/2</f>
        <v>800</v>
      </c>
      <c r="N464" t="str">
        <f>IF(masai_school2[[#This Row],[Rating]]&gt;=4.5, "Excellent", IF(masai_school2[[#This Row],[Rating]]&gt;=4, "Good", IF(masai_school2[[#This Row],[Rating]]&gt;=3, "Average", "Below Average")))</f>
        <v>Good</v>
      </c>
      <c r="O46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2167</v>
      </c>
      <c r="P464" s="1">
        <f>masai_school2[[#This Row],[Rating]]*masai_school2[[#This Row],[Review Count]]+1</f>
        <v>9319.1</v>
      </c>
      <c r="Q464" s="1" t="str">
        <f>IF(masai_school2[[#This Row],[Price per Person]] &lt;= 500, "Low", IF(masai_school2[[#This Row],[Price per Person]] &lt;= 1000, "Medium", "High"))</f>
        <v>Medium</v>
      </c>
    </row>
    <row r="465" spans="1:17" x14ac:dyDescent="0.3">
      <c r="A465">
        <v>463</v>
      </c>
      <c r="B465" t="s">
        <v>2262</v>
      </c>
      <c r="C465">
        <v>4.2</v>
      </c>
      <c r="D465" t="s">
        <v>2263</v>
      </c>
      <c r="E465">
        <v>1000</v>
      </c>
      <c r="F465" t="s">
        <v>150</v>
      </c>
      <c r="G465" t="s">
        <v>2264</v>
      </c>
      <c r="H465" t="s">
        <v>72</v>
      </c>
      <c r="I465" t="s">
        <v>2265</v>
      </c>
      <c r="J465">
        <v>4.2</v>
      </c>
      <c r="K465">
        <v>4.2</v>
      </c>
      <c r="L465" t="s">
        <v>2266</v>
      </c>
      <c r="M465">
        <f>masai_school2[[#This Row],[Price_For_Two]]/2</f>
        <v>500</v>
      </c>
      <c r="N465" t="str">
        <f>IF(masai_school2[[#This Row],[Rating]]&gt;=4.5, "Excellent", IF(masai_school2[[#This Row],[Rating]]&gt;=4, "Good", IF(masai_school2[[#This Row],[Rating]]&gt;=3, "Average", "Below Average")))</f>
        <v>Good</v>
      </c>
      <c r="O46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1317</v>
      </c>
      <c r="P465" s="1">
        <f>masai_school2[[#This Row],[Rating]]*masai_school2[[#This Row],[Review Count]]+1</f>
        <v>5532.4000000000005</v>
      </c>
      <c r="Q465" s="1" t="str">
        <f>IF(masai_school2[[#This Row],[Price per Person]] &lt;= 500, "Low", IF(masai_school2[[#This Row],[Price per Person]] &lt;= 1000, "Medium", "High"))</f>
        <v>Low</v>
      </c>
    </row>
    <row r="466" spans="1:17" x14ac:dyDescent="0.3">
      <c r="A466">
        <v>464</v>
      </c>
      <c r="B466" t="s">
        <v>2267</v>
      </c>
      <c r="C466">
        <v>4.4000000000000004</v>
      </c>
      <c r="D466" t="s">
        <v>2268</v>
      </c>
      <c r="E466">
        <v>3000</v>
      </c>
      <c r="F466" t="s">
        <v>53</v>
      </c>
      <c r="G466" t="s">
        <v>2269</v>
      </c>
      <c r="H466" t="s">
        <v>48</v>
      </c>
      <c r="I466" t="s">
        <v>1978</v>
      </c>
      <c r="J466">
        <v>4.4000000000000004</v>
      </c>
      <c r="K466">
        <v>0</v>
      </c>
      <c r="L466" t="s">
        <v>18</v>
      </c>
      <c r="M466">
        <f>masai_school2[[#This Row],[Price_For_Two]]/2</f>
        <v>1500</v>
      </c>
      <c r="N466" t="str">
        <f>IF(masai_school2[[#This Row],[Rating]]&gt;=4.5, "Excellent", IF(masai_school2[[#This Row],[Rating]]&gt;=4, "Good", IF(masai_school2[[#This Row],[Rating]]&gt;=3, "Average", "Below Average")))</f>
        <v>Good</v>
      </c>
      <c r="O46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65</v>
      </c>
      <c r="P466" s="1">
        <f>masai_school2[[#This Row],[Rating]]*masai_school2[[#This Row],[Review Count]]+1</f>
        <v>287</v>
      </c>
      <c r="Q466" s="1" t="str">
        <f>IF(masai_school2[[#This Row],[Price per Person]] &lt;= 500, "Low", IF(masai_school2[[#This Row],[Price per Person]] &lt;= 1000, "Medium", "High"))</f>
        <v>High</v>
      </c>
    </row>
    <row r="467" spans="1:17" x14ac:dyDescent="0.3">
      <c r="A467">
        <v>465</v>
      </c>
      <c r="B467" t="s">
        <v>1303</v>
      </c>
      <c r="C467">
        <v>3.9</v>
      </c>
      <c r="D467" t="s">
        <v>2270</v>
      </c>
      <c r="E467">
        <v>2500</v>
      </c>
      <c r="F467" t="s">
        <v>495</v>
      </c>
      <c r="G467" t="s">
        <v>2271</v>
      </c>
      <c r="H467" t="s">
        <v>551</v>
      </c>
      <c r="I467" t="s">
        <v>2272</v>
      </c>
      <c r="J467">
        <v>3.9</v>
      </c>
      <c r="K467">
        <v>0</v>
      </c>
      <c r="L467" t="s">
        <v>18</v>
      </c>
      <c r="M467">
        <f>masai_school2[[#This Row],[Price_For_Two]]/2</f>
        <v>1250</v>
      </c>
      <c r="N467" t="str">
        <f>IF(masai_school2[[#This Row],[Rating]]&gt;=4.5, "Excellent", IF(masai_school2[[#This Row],[Rating]]&gt;=4, "Good", IF(masai_school2[[#This Row],[Rating]]&gt;=3, "Average", "Below Average")))</f>
        <v>Average</v>
      </c>
      <c r="O46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15</v>
      </c>
      <c r="P467" s="1">
        <f>masai_school2[[#This Row],[Rating]]*masai_school2[[#This Row],[Review Count]]+1</f>
        <v>59.5</v>
      </c>
      <c r="Q467" s="1" t="str">
        <f>IF(masai_school2[[#This Row],[Price per Person]] &lt;= 500, "Low", IF(masai_school2[[#This Row],[Price per Person]] &lt;= 1000, "Medium", "High"))</f>
        <v>High</v>
      </c>
    </row>
    <row r="468" spans="1:17" x14ac:dyDescent="0.3">
      <c r="A468">
        <v>466</v>
      </c>
      <c r="B468" t="s">
        <v>2273</v>
      </c>
      <c r="C468">
        <v>4.2</v>
      </c>
      <c r="D468" t="s">
        <v>2274</v>
      </c>
      <c r="E468">
        <v>600</v>
      </c>
      <c r="F468" t="s">
        <v>201</v>
      </c>
      <c r="G468" t="s">
        <v>2275</v>
      </c>
      <c r="H468" t="s">
        <v>480</v>
      </c>
      <c r="I468" t="s">
        <v>2276</v>
      </c>
      <c r="J468">
        <v>4.2</v>
      </c>
      <c r="K468">
        <v>3.7</v>
      </c>
      <c r="L468" t="s">
        <v>1964</v>
      </c>
      <c r="M468">
        <f>masai_school2[[#This Row],[Price_For_Two]]/2</f>
        <v>300</v>
      </c>
      <c r="N468" t="str">
        <f>IF(masai_school2[[#This Row],[Rating]]&gt;=4.5, "Excellent", IF(masai_school2[[#This Row],[Rating]]&gt;=4, "Good", IF(masai_school2[[#This Row],[Rating]]&gt;=3, "Average", "Below Average")))</f>
        <v>Good</v>
      </c>
      <c r="O46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3167</v>
      </c>
      <c r="P468" s="1">
        <f>masai_school2[[#This Row],[Rating]]*masai_school2[[#This Row],[Review Count]]+1</f>
        <v>13302.400000000001</v>
      </c>
      <c r="Q468" s="1" t="str">
        <f>IF(masai_school2[[#This Row],[Price per Person]] &lt;= 500, "Low", IF(masai_school2[[#This Row],[Price per Person]] &lt;= 1000, "Medium", "High"))</f>
        <v>Low</v>
      </c>
    </row>
    <row r="469" spans="1:17" x14ac:dyDescent="0.3">
      <c r="A469">
        <v>467</v>
      </c>
      <c r="B469" t="s">
        <v>2277</v>
      </c>
      <c r="C469">
        <v>4.2</v>
      </c>
      <c r="D469" t="s">
        <v>2278</v>
      </c>
      <c r="E469">
        <v>2000</v>
      </c>
      <c r="F469" t="s">
        <v>1766</v>
      </c>
      <c r="G469" t="s">
        <v>2279</v>
      </c>
      <c r="H469" t="s">
        <v>339</v>
      </c>
      <c r="I469" t="s">
        <v>2280</v>
      </c>
      <c r="J469">
        <v>4.2</v>
      </c>
      <c r="K469">
        <v>0</v>
      </c>
      <c r="L469" t="s">
        <v>18</v>
      </c>
      <c r="M469">
        <f>masai_school2[[#This Row],[Price_For_Two]]/2</f>
        <v>1000</v>
      </c>
      <c r="N469" t="str">
        <f>IF(masai_school2[[#This Row],[Rating]]&gt;=4.5, "Excellent", IF(masai_school2[[#This Row],[Rating]]&gt;=4, "Good", IF(masai_school2[[#This Row],[Rating]]&gt;=3, "Average", "Below Average")))</f>
        <v>Good</v>
      </c>
      <c r="O46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385</v>
      </c>
      <c r="P469" s="1">
        <f>masai_school2[[#This Row],[Rating]]*masai_school2[[#This Row],[Review Count]]+1</f>
        <v>1618</v>
      </c>
      <c r="Q469" s="1" t="str">
        <f>IF(masai_school2[[#This Row],[Price per Person]] &lt;= 500, "Low", IF(masai_school2[[#This Row],[Price per Person]] &lt;= 1000, "Medium", "High"))</f>
        <v>Medium</v>
      </c>
    </row>
    <row r="470" spans="1:17" x14ac:dyDescent="0.3">
      <c r="A470">
        <v>468</v>
      </c>
      <c r="B470" t="s">
        <v>2281</v>
      </c>
      <c r="C470">
        <v>4.2</v>
      </c>
      <c r="D470" t="s">
        <v>2282</v>
      </c>
      <c r="E470">
        <v>1300</v>
      </c>
      <c r="F470" t="s">
        <v>2258</v>
      </c>
      <c r="G470" t="s">
        <v>2283</v>
      </c>
      <c r="H470" t="s">
        <v>30</v>
      </c>
      <c r="I470" t="s">
        <v>2284</v>
      </c>
      <c r="J470">
        <v>4.2</v>
      </c>
      <c r="K470">
        <v>4</v>
      </c>
      <c r="L470" t="s">
        <v>2285</v>
      </c>
      <c r="M470">
        <f>masai_school2[[#This Row],[Price_For_Two]]/2</f>
        <v>650</v>
      </c>
      <c r="N470" t="str">
        <f>IF(masai_school2[[#This Row],[Rating]]&gt;=4.5, "Excellent", IF(masai_school2[[#This Row],[Rating]]&gt;=4, "Good", IF(masai_school2[[#This Row],[Rating]]&gt;=3, "Average", "Below Average")))</f>
        <v>Good</v>
      </c>
      <c r="O47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1439</v>
      </c>
      <c r="P470" s="1">
        <f>masai_school2[[#This Row],[Rating]]*masai_school2[[#This Row],[Review Count]]+1</f>
        <v>6044.8</v>
      </c>
      <c r="Q470" s="1" t="str">
        <f>IF(masai_school2[[#This Row],[Price per Person]] &lt;= 500, "Low", IF(masai_school2[[#This Row],[Price per Person]] &lt;= 1000, "Medium", "High"))</f>
        <v>Medium</v>
      </c>
    </row>
    <row r="471" spans="1:17" x14ac:dyDescent="0.3">
      <c r="A471">
        <v>469</v>
      </c>
      <c r="B471" t="s">
        <v>2286</v>
      </c>
      <c r="C471">
        <v>4.2</v>
      </c>
      <c r="D471" t="s">
        <v>2287</v>
      </c>
      <c r="E471">
        <v>3500</v>
      </c>
      <c r="F471" t="s">
        <v>1959</v>
      </c>
      <c r="G471" t="s">
        <v>2288</v>
      </c>
      <c r="H471" t="s">
        <v>1089</v>
      </c>
      <c r="I471" t="s">
        <v>2166</v>
      </c>
      <c r="J471">
        <v>4.2</v>
      </c>
      <c r="K471">
        <v>4.2</v>
      </c>
      <c r="L471" t="s">
        <v>2289</v>
      </c>
      <c r="M471">
        <f>masai_school2[[#This Row],[Price_For_Two]]/2</f>
        <v>1750</v>
      </c>
      <c r="N471" t="str">
        <f>IF(masai_school2[[#This Row],[Rating]]&gt;=4.5, "Excellent", IF(masai_school2[[#This Row],[Rating]]&gt;=4, "Good", IF(masai_school2[[#This Row],[Rating]]&gt;=3, "Average", "Below Average")))</f>
        <v>Good</v>
      </c>
      <c r="O47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630</v>
      </c>
      <c r="P471" s="1">
        <f>masai_school2[[#This Row],[Rating]]*masai_school2[[#This Row],[Review Count]]+1</f>
        <v>2647</v>
      </c>
      <c r="Q471" s="1" t="str">
        <f>IF(masai_school2[[#This Row],[Price per Person]] &lt;= 500, "Low", IF(masai_school2[[#This Row],[Price per Person]] &lt;= 1000, "Medium", "High"))</f>
        <v>High</v>
      </c>
    </row>
    <row r="472" spans="1:17" x14ac:dyDescent="0.3">
      <c r="A472">
        <v>470</v>
      </c>
      <c r="B472" t="s">
        <v>718</v>
      </c>
      <c r="C472">
        <v>4.5</v>
      </c>
      <c r="D472" t="s">
        <v>2290</v>
      </c>
      <c r="E472">
        <v>2000</v>
      </c>
      <c r="F472" t="s">
        <v>367</v>
      </c>
      <c r="G472" t="s">
        <v>2291</v>
      </c>
      <c r="H472" t="s">
        <v>759</v>
      </c>
      <c r="I472" t="s">
        <v>1825</v>
      </c>
      <c r="J472">
        <v>4.5</v>
      </c>
      <c r="K472">
        <v>0</v>
      </c>
      <c r="L472" t="s">
        <v>18</v>
      </c>
      <c r="M472">
        <f>masai_school2[[#This Row],[Price_For_Two]]/2</f>
        <v>1000</v>
      </c>
      <c r="N472" t="str">
        <f>IF(masai_school2[[#This Row],[Rating]]&gt;=4.5, "Excellent", IF(masai_school2[[#This Row],[Rating]]&gt;=4, "Good", IF(masai_school2[[#This Row],[Rating]]&gt;=3, "Average", "Below Average")))</f>
        <v>Excellent</v>
      </c>
      <c r="O47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683</v>
      </c>
      <c r="P472" s="1">
        <f>masai_school2[[#This Row],[Rating]]*masai_school2[[#This Row],[Review Count]]+1</f>
        <v>3074.5</v>
      </c>
      <c r="Q472" s="1" t="str">
        <f>IF(masai_school2[[#This Row],[Price per Person]] &lt;= 500, "Low", IF(masai_school2[[#This Row],[Price per Person]] &lt;= 1000, "Medium", "High"))</f>
        <v>Medium</v>
      </c>
    </row>
    <row r="473" spans="1:17" x14ac:dyDescent="0.3">
      <c r="A473">
        <v>471</v>
      </c>
      <c r="B473" t="s">
        <v>2292</v>
      </c>
      <c r="C473">
        <v>4.5</v>
      </c>
      <c r="D473" t="s">
        <v>2293</v>
      </c>
      <c r="E473">
        <v>1500</v>
      </c>
      <c r="F473" t="s">
        <v>489</v>
      </c>
      <c r="G473" t="s">
        <v>2294</v>
      </c>
      <c r="H473" t="s">
        <v>23</v>
      </c>
      <c r="I473" t="s">
        <v>2295</v>
      </c>
      <c r="J473">
        <v>4.5</v>
      </c>
      <c r="K473">
        <v>3.7</v>
      </c>
      <c r="L473" t="s">
        <v>869</v>
      </c>
      <c r="M473">
        <f>masai_school2[[#This Row],[Price_For_Two]]/2</f>
        <v>750</v>
      </c>
      <c r="N473" t="str">
        <f>IF(masai_school2[[#This Row],[Rating]]&gt;=4.5, "Excellent", IF(masai_school2[[#This Row],[Rating]]&gt;=4, "Good", IF(masai_school2[[#This Row],[Rating]]&gt;=3, "Average", "Below Average")))</f>
        <v>Excellent</v>
      </c>
      <c r="O47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203</v>
      </c>
      <c r="P473" s="1">
        <f>masai_school2[[#This Row],[Rating]]*masai_school2[[#This Row],[Review Count]]+1</f>
        <v>914.5</v>
      </c>
      <c r="Q473" s="1" t="str">
        <f>IF(masai_school2[[#This Row],[Price per Person]] &lt;= 500, "Low", IF(masai_school2[[#This Row],[Price per Person]] &lt;= 1000, "Medium", "High"))</f>
        <v>Medium</v>
      </c>
    </row>
    <row r="474" spans="1:17" x14ac:dyDescent="0.3">
      <c r="A474">
        <v>472</v>
      </c>
      <c r="B474" t="s">
        <v>2296</v>
      </c>
      <c r="C474">
        <v>4</v>
      </c>
      <c r="D474" t="s">
        <v>2297</v>
      </c>
      <c r="E474">
        <v>950</v>
      </c>
      <c r="F474" t="s">
        <v>77</v>
      </c>
      <c r="G474" t="s">
        <v>2298</v>
      </c>
      <c r="H474" t="s">
        <v>2299</v>
      </c>
      <c r="I474" t="s">
        <v>2300</v>
      </c>
      <c r="J474">
        <v>4</v>
      </c>
      <c r="K474">
        <v>3.9</v>
      </c>
      <c r="L474" t="s">
        <v>2301</v>
      </c>
      <c r="M474">
        <f>masai_school2[[#This Row],[Price_For_Two]]/2</f>
        <v>475</v>
      </c>
      <c r="N474" t="str">
        <f>IF(masai_school2[[#This Row],[Rating]]&gt;=4.5, "Excellent", IF(masai_school2[[#This Row],[Rating]]&gt;=4, "Good", IF(masai_school2[[#This Row],[Rating]]&gt;=3, "Average", "Below Average")))</f>
        <v>Good</v>
      </c>
      <c r="O47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32347</v>
      </c>
      <c r="P474" s="1">
        <f>masai_school2[[#This Row],[Rating]]*masai_school2[[#This Row],[Review Count]]+1</f>
        <v>129389</v>
      </c>
      <c r="Q474" s="1" t="str">
        <f>IF(masai_school2[[#This Row],[Price per Person]] &lt;= 500, "Low", IF(masai_school2[[#This Row],[Price per Person]] &lt;= 1000, "Medium", "High"))</f>
        <v>Low</v>
      </c>
    </row>
    <row r="475" spans="1:17" x14ac:dyDescent="0.3">
      <c r="A475">
        <v>473</v>
      </c>
      <c r="B475" t="s">
        <v>2302</v>
      </c>
      <c r="C475">
        <v>4.4000000000000004</v>
      </c>
      <c r="D475" t="s">
        <v>2303</v>
      </c>
      <c r="E475">
        <v>600</v>
      </c>
      <c r="F475" t="s">
        <v>53</v>
      </c>
      <c r="G475" t="s">
        <v>2304</v>
      </c>
      <c r="H475" t="s">
        <v>1683</v>
      </c>
      <c r="I475" t="s">
        <v>1555</v>
      </c>
      <c r="J475">
        <v>4.4000000000000004</v>
      </c>
      <c r="K475">
        <v>0</v>
      </c>
      <c r="L475" t="s">
        <v>18</v>
      </c>
      <c r="M475">
        <f>masai_school2[[#This Row],[Price_For_Two]]/2</f>
        <v>300</v>
      </c>
      <c r="N475" t="str">
        <f>IF(masai_school2[[#This Row],[Rating]]&gt;=4.5, "Excellent", IF(masai_school2[[#This Row],[Rating]]&gt;=4, "Good", IF(masai_school2[[#This Row],[Rating]]&gt;=3, "Average", "Below Average")))</f>
        <v>Good</v>
      </c>
      <c r="O47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37</v>
      </c>
      <c r="P475" s="1">
        <f>masai_school2[[#This Row],[Rating]]*masai_school2[[#This Row],[Review Count]]+1</f>
        <v>163.80000000000001</v>
      </c>
      <c r="Q475" s="1" t="str">
        <f>IF(masai_school2[[#This Row],[Price per Person]] &lt;= 500, "Low", IF(masai_school2[[#This Row],[Price per Person]] &lt;= 1000, "Medium", "High"))</f>
        <v>Low</v>
      </c>
    </row>
    <row r="476" spans="1:17" x14ac:dyDescent="0.3">
      <c r="A476">
        <v>474</v>
      </c>
      <c r="B476" t="s">
        <v>2305</v>
      </c>
      <c r="C476">
        <v>4</v>
      </c>
      <c r="D476" t="s">
        <v>2306</v>
      </c>
      <c r="E476">
        <v>1000</v>
      </c>
      <c r="F476" t="s">
        <v>207</v>
      </c>
      <c r="G476" t="s">
        <v>2307</v>
      </c>
      <c r="H476" t="s">
        <v>23</v>
      </c>
      <c r="I476" t="s">
        <v>2308</v>
      </c>
      <c r="J476">
        <v>4</v>
      </c>
      <c r="K476">
        <v>2.9</v>
      </c>
      <c r="L476" t="s">
        <v>1390</v>
      </c>
      <c r="M476">
        <f>masai_school2[[#This Row],[Price_For_Two]]/2</f>
        <v>500</v>
      </c>
      <c r="N476" t="str">
        <f>IF(masai_school2[[#This Row],[Rating]]&gt;=4.5, "Excellent", IF(masai_school2[[#This Row],[Rating]]&gt;=4, "Good", IF(masai_school2[[#This Row],[Rating]]&gt;=3, "Average", "Below Average")))</f>
        <v>Good</v>
      </c>
      <c r="O47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161</v>
      </c>
      <c r="P476" s="1">
        <f>masai_school2[[#This Row],[Rating]]*masai_school2[[#This Row],[Review Count]]+1</f>
        <v>645</v>
      </c>
      <c r="Q476" s="1" t="str">
        <f>IF(masai_school2[[#This Row],[Price per Person]] &lt;= 500, "Low", IF(masai_school2[[#This Row],[Price per Person]] &lt;= 1000, "Medium", "High"))</f>
        <v>Low</v>
      </c>
    </row>
    <row r="477" spans="1:17" x14ac:dyDescent="0.3">
      <c r="A477">
        <v>475</v>
      </c>
      <c r="B477" t="s">
        <v>2309</v>
      </c>
      <c r="C477">
        <v>4.0999999999999996</v>
      </c>
      <c r="D477" t="s">
        <v>2310</v>
      </c>
      <c r="E477">
        <v>950</v>
      </c>
      <c r="F477" t="s">
        <v>489</v>
      </c>
      <c r="G477" t="s">
        <v>2311</v>
      </c>
      <c r="H477" t="s">
        <v>1182</v>
      </c>
      <c r="I477" t="s">
        <v>2312</v>
      </c>
      <c r="J477">
        <v>4.0999999999999996</v>
      </c>
      <c r="K477">
        <v>4.0999999999999996</v>
      </c>
      <c r="L477" t="s">
        <v>153</v>
      </c>
      <c r="M477">
        <f>masai_school2[[#This Row],[Price_For_Two]]/2</f>
        <v>475</v>
      </c>
      <c r="N477" t="str">
        <f>IF(masai_school2[[#This Row],[Rating]]&gt;=4.5, "Excellent", IF(masai_school2[[#This Row],[Rating]]&gt;=4, "Good", IF(masai_school2[[#This Row],[Rating]]&gt;=3, "Average", "Below Average")))</f>
        <v>Good</v>
      </c>
      <c r="O47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1398</v>
      </c>
      <c r="P477" s="1">
        <f>masai_school2[[#This Row],[Rating]]*masai_school2[[#This Row],[Review Count]]+1</f>
        <v>5732.7999999999993</v>
      </c>
      <c r="Q477" s="1" t="str">
        <f>IF(masai_school2[[#This Row],[Price per Person]] &lt;= 500, "Low", IF(masai_school2[[#This Row],[Price per Person]] &lt;= 1000, "Medium", "High"))</f>
        <v>Low</v>
      </c>
    </row>
    <row r="478" spans="1:17" x14ac:dyDescent="0.3">
      <c r="A478">
        <v>476</v>
      </c>
      <c r="B478" t="s">
        <v>2313</v>
      </c>
      <c r="C478">
        <v>4.2</v>
      </c>
      <c r="D478" t="s">
        <v>2314</v>
      </c>
      <c r="E478">
        <v>1000</v>
      </c>
      <c r="F478" t="s">
        <v>1922</v>
      </c>
      <c r="G478" t="s">
        <v>2315</v>
      </c>
      <c r="H478" t="s">
        <v>2316</v>
      </c>
      <c r="I478" t="s">
        <v>2317</v>
      </c>
      <c r="J478">
        <v>4.2</v>
      </c>
      <c r="K478">
        <v>4.4000000000000004</v>
      </c>
      <c r="L478" t="s">
        <v>2318</v>
      </c>
      <c r="M478">
        <f>masai_school2[[#This Row],[Price_For_Two]]/2</f>
        <v>500</v>
      </c>
      <c r="N478" t="str">
        <f>IF(masai_school2[[#This Row],[Rating]]&gt;=4.5, "Excellent", IF(masai_school2[[#This Row],[Rating]]&gt;=4, "Good", IF(masai_school2[[#This Row],[Rating]]&gt;=3, "Average", "Below Average")))</f>
        <v>Good</v>
      </c>
      <c r="O47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34721</v>
      </c>
      <c r="P478" s="1">
        <f>masai_school2[[#This Row],[Rating]]*masai_school2[[#This Row],[Review Count]]+1</f>
        <v>145829.20000000001</v>
      </c>
      <c r="Q478" s="1" t="str">
        <f>IF(masai_school2[[#This Row],[Price per Person]] &lt;= 500, "Low", IF(masai_school2[[#This Row],[Price per Person]] &lt;= 1000, "Medium", "High"))</f>
        <v>Low</v>
      </c>
    </row>
    <row r="479" spans="1:17" x14ac:dyDescent="0.3">
      <c r="A479">
        <v>477</v>
      </c>
      <c r="B479" t="s">
        <v>2319</v>
      </c>
      <c r="C479">
        <v>4.3</v>
      </c>
      <c r="D479" t="s">
        <v>2320</v>
      </c>
      <c r="E479">
        <v>3000</v>
      </c>
      <c r="F479" t="s">
        <v>2321</v>
      </c>
      <c r="G479" t="s">
        <v>2322</v>
      </c>
      <c r="H479" t="s">
        <v>2323</v>
      </c>
      <c r="I479" t="s">
        <v>2324</v>
      </c>
      <c r="J479">
        <v>4.3</v>
      </c>
      <c r="K479">
        <v>0</v>
      </c>
      <c r="L479" t="s">
        <v>220</v>
      </c>
      <c r="M479">
        <f>masai_school2[[#This Row],[Price_For_Two]]/2</f>
        <v>1500</v>
      </c>
      <c r="N479" t="str">
        <f>IF(masai_school2[[#This Row],[Rating]]&gt;=4.5, "Excellent", IF(masai_school2[[#This Row],[Rating]]&gt;=4, "Good", IF(masai_school2[[#This Row],[Rating]]&gt;=3, "Average", "Below Average")))</f>
        <v>Good</v>
      </c>
      <c r="O47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457</v>
      </c>
      <c r="P479" s="1">
        <f>masai_school2[[#This Row],[Rating]]*masai_school2[[#This Row],[Review Count]]+1</f>
        <v>1966.1</v>
      </c>
      <c r="Q479" s="1" t="str">
        <f>IF(masai_school2[[#This Row],[Price per Person]] &lt;= 500, "Low", IF(masai_school2[[#This Row],[Price per Person]] &lt;= 1000, "Medium", "High"))</f>
        <v>High</v>
      </c>
    </row>
    <row r="480" spans="1:17" x14ac:dyDescent="0.3">
      <c r="A480">
        <v>478</v>
      </c>
      <c r="B480" t="s">
        <v>2325</v>
      </c>
      <c r="C480">
        <v>0</v>
      </c>
      <c r="D480" t="s">
        <v>647</v>
      </c>
      <c r="E480">
        <v>2000</v>
      </c>
      <c r="F480" t="s">
        <v>678</v>
      </c>
      <c r="G480" t="s">
        <v>2326</v>
      </c>
      <c r="H480" t="s">
        <v>2327</v>
      </c>
      <c r="I480" t="s">
        <v>1555</v>
      </c>
      <c r="J480">
        <v>4</v>
      </c>
      <c r="K480">
        <v>0</v>
      </c>
      <c r="L480" t="s">
        <v>18</v>
      </c>
      <c r="M480">
        <f>masai_school2[[#This Row],[Price_For_Two]]/2</f>
        <v>1000</v>
      </c>
      <c r="N480" t="str">
        <f>IF(masai_school2[[#This Row],[Rating]]&gt;=4.5, "Excellent", IF(masai_school2[[#This Row],[Rating]]&gt;=4, "Good", IF(masai_school2[[#This Row],[Rating]]&gt;=3, "Average", "Below Average")))</f>
        <v>Below Average</v>
      </c>
      <c r="O48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37</v>
      </c>
      <c r="P480" s="1">
        <f>masai_school2[[#This Row],[Rating]]*masai_school2[[#This Row],[Review Count]]+1</f>
        <v>1</v>
      </c>
      <c r="Q480" s="1" t="str">
        <f>IF(masai_school2[[#This Row],[Price per Person]] &lt;= 500, "Low", IF(masai_school2[[#This Row],[Price per Person]] &lt;= 1000, "Medium", "High"))</f>
        <v>Medium</v>
      </c>
    </row>
    <row r="481" spans="1:17" x14ac:dyDescent="0.3">
      <c r="A481">
        <v>479</v>
      </c>
      <c r="B481" t="s">
        <v>2328</v>
      </c>
      <c r="C481">
        <v>4.2</v>
      </c>
      <c r="D481" t="s">
        <v>2329</v>
      </c>
      <c r="E481">
        <v>1200</v>
      </c>
      <c r="F481" t="s">
        <v>495</v>
      </c>
      <c r="G481" t="s">
        <v>2330</v>
      </c>
      <c r="H481" t="s">
        <v>2331</v>
      </c>
      <c r="I481" t="s">
        <v>2332</v>
      </c>
      <c r="J481">
        <v>4.2</v>
      </c>
      <c r="K481">
        <v>4.2</v>
      </c>
      <c r="L481" t="s">
        <v>2333</v>
      </c>
      <c r="M481">
        <f>masai_school2[[#This Row],[Price_For_Two]]/2</f>
        <v>600</v>
      </c>
      <c r="N481" t="str">
        <f>IF(masai_school2[[#This Row],[Rating]]&gt;=4.5, "Excellent", IF(masai_school2[[#This Row],[Rating]]&gt;=4, "Good", IF(masai_school2[[#This Row],[Rating]]&gt;=3, "Average", "Below Average")))</f>
        <v>Good</v>
      </c>
      <c r="O48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1840</v>
      </c>
      <c r="P481" s="1">
        <f>masai_school2[[#This Row],[Rating]]*masai_school2[[#This Row],[Review Count]]+1</f>
        <v>7729</v>
      </c>
      <c r="Q481" s="1" t="str">
        <f>IF(masai_school2[[#This Row],[Price per Person]] &lt;= 500, "Low", IF(masai_school2[[#This Row],[Price per Person]] &lt;= 1000, "Medium", "High"))</f>
        <v>Medium</v>
      </c>
    </row>
    <row r="482" spans="1:17" x14ac:dyDescent="0.3">
      <c r="A482">
        <v>480</v>
      </c>
      <c r="B482" t="s">
        <v>2334</v>
      </c>
      <c r="C482">
        <v>4.3</v>
      </c>
      <c r="D482" t="s">
        <v>2335</v>
      </c>
      <c r="E482">
        <v>850</v>
      </c>
      <c r="F482" t="s">
        <v>35</v>
      </c>
      <c r="G482" t="s">
        <v>2336</v>
      </c>
      <c r="H482" t="s">
        <v>867</v>
      </c>
      <c r="I482" t="s">
        <v>1549</v>
      </c>
      <c r="J482">
        <v>4.3</v>
      </c>
      <c r="K482">
        <v>4.2</v>
      </c>
      <c r="L482" t="s">
        <v>2337</v>
      </c>
      <c r="M482">
        <f>masai_school2[[#This Row],[Price_For_Two]]/2</f>
        <v>425</v>
      </c>
      <c r="N482" t="str">
        <f>IF(masai_school2[[#This Row],[Rating]]&gt;=4.5, "Excellent", IF(masai_school2[[#This Row],[Rating]]&gt;=4, "Good", IF(masai_school2[[#This Row],[Rating]]&gt;=3, "Average", "Below Average")))</f>
        <v>Good</v>
      </c>
      <c r="O48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2134</v>
      </c>
      <c r="P482" s="1">
        <f>masai_school2[[#This Row],[Rating]]*masai_school2[[#This Row],[Review Count]]+1</f>
        <v>9177.1999999999989</v>
      </c>
      <c r="Q482" s="1" t="str">
        <f>IF(masai_school2[[#This Row],[Price per Person]] &lt;= 500, "Low", IF(masai_school2[[#This Row],[Price per Person]] &lt;= 1000, "Medium", "High"))</f>
        <v>Low</v>
      </c>
    </row>
    <row r="483" spans="1:17" x14ac:dyDescent="0.3">
      <c r="A483">
        <v>481</v>
      </c>
      <c r="B483" t="s">
        <v>2338</v>
      </c>
      <c r="C483">
        <v>3.9</v>
      </c>
      <c r="D483" t="s">
        <v>2339</v>
      </c>
      <c r="E483">
        <v>1000</v>
      </c>
      <c r="F483" t="s">
        <v>77</v>
      </c>
      <c r="G483" t="s">
        <v>2340</v>
      </c>
      <c r="H483" t="s">
        <v>37</v>
      </c>
      <c r="I483" t="s">
        <v>2341</v>
      </c>
      <c r="J483">
        <v>3.9</v>
      </c>
      <c r="K483">
        <v>0</v>
      </c>
      <c r="L483" t="s">
        <v>220</v>
      </c>
      <c r="M483">
        <f>masai_school2[[#This Row],[Price_For_Two]]/2</f>
        <v>500</v>
      </c>
      <c r="N483" t="str">
        <f>IF(masai_school2[[#This Row],[Rating]]&gt;=4.5, "Excellent", IF(masai_school2[[#This Row],[Rating]]&gt;=4, "Good", IF(masai_school2[[#This Row],[Rating]]&gt;=3, "Average", "Below Average")))</f>
        <v>Average</v>
      </c>
      <c r="O48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158</v>
      </c>
      <c r="P483" s="1">
        <f>masai_school2[[#This Row],[Rating]]*masai_school2[[#This Row],[Review Count]]+1</f>
        <v>617.19999999999993</v>
      </c>
      <c r="Q483" s="1" t="str">
        <f>IF(masai_school2[[#This Row],[Price per Person]] &lt;= 500, "Low", IF(masai_school2[[#This Row],[Price per Person]] &lt;= 1000, "Medium", "High"))</f>
        <v>Low</v>
      </c>
    </row>
    <row r="484" spans="1:17" x14ac:dyDescent="0.3">
      <c r="A484">
        <v>482</v>
      </c>
      <c r="B484" t="s">
        <v>2342</v>
      </c>
      <c r="C484">
        <v>3.9</v>
      </c>
      <c r="D484" t="s">
        <v>2343</v>
      </c>
      <c r="E484">
        <v>1300</v>
      </c>
      <c r="F484" t="s">
        <v>35</v>
      </c>
      <c r="G484" t="s">
        <v>2344</v>
      </c>
      <c r="H484" t="s">
        <v>551</v>
      </c>
      <c r="I484" t="s">
        <v>2345</v>
      </c>
      <c r="J484">
        <v>3.9</v>
      </c>
      <c r="K484">
        <v>4</v>
      </c>
      <c r="L484" t="s">
        <v>2346</v>
      </c>
      <c r="M484">
        <f>masai_school2[[#This Row],[Price_For_Two]]/2</f>
        <v>650</v>
      </c>
      <c r="N484" t="str">
        <f>IF(masai_school2[[#This Row],[Rating]]&gt;=4.5, "Excellent", IF(masai_school2[[#This Row],[Rating]]&gt;=4, "Good", IF(masai_school2[[#This Row],[Rating]]&gt;=3, "Average", "Below Average")))</f>
        <v>Average</v>
      </c>
      <c r="O48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1553</v>
      </c>
      <c r="P484" s="1">
        <f>masai_school2[[#This Row],[Rating]]*masai_school2[[#This Row],[Review Count]]+1</f>
        <v>6057.7</v>
      </c>
      <c r="Q484" s="1" t="str">
        <f>IF(masai_school2[[#This Row],[Price per Person]] &lt;= 500, "Low", IF(masai_school2[[#This Row],[Price per Person]] &lt;= 1000, "Medium", "High"))</f>
        <v>Medium</v>
      </c>
    </row>
    <row r="485" spans="1:17" x14ac:dyDescent="0.3">
      <c r="A485">
        <v>483</v>
      </c>
      <c r="B485" t="s">
        <v>2347</v>
      </c>
      <c r="C485">
        <v>3.8</v>
      </c>
      <c r="D485" t="s">
        <v>2348</v>
      </c>
      <c r="E485">
        <v>400</v>
      </c>
      <c r="F485" t="s">
        <v>357</v>
      </c>
      <c r="G485" t="s">
        <v>2349</v>
      </c>
      <c r="H485" t="s">
        <v>2350</v>
      </c>
      <c r="I485" t="s">
        <v>1627</v>
      </c>
      <c r="J485">
        <v>3.8</v>
      </c>
      <c r="K485">
        <v>4.0999999999999996</v>
      </c>
      <c r="L485" t="s">
        <v>2351</v>
      </c>
      <c r="M485">
        <f>masai_school2[[#This Row],[Price_For_Two]]/2</f>
        <v>200</v>
      </c>
      <c r="N485" t="str">
        <f>IF(masai_school2[[#This Row],[Rating]]&gt;=4.5, "Excellent", IF(masai_school2[[#This Row],[Rating]]&gt;=4, "Good", IF(masai_school2[[#This Row],[Rating]]&gt;=3, "Average", "Below Average")))</f>
        <v>Average</v>
      </c>
      <c r="O48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46004</v>
      </c>
      <c r="P485" s="1">
        <f>masai_school2[[#This Row],[Rating]]*masai_school2[[#This Row],[Review Count]]+1</f>
        <v>174816.19999999998</v>
      </c>
      <c r="Q485" s="1" t="str">
        <f>IF(masai_school2[[#This Row],[Price per Person]] &lt;= 500, "Low", IF(masai_school2[[#This Row],[Price per Person]] &lt;= 1000, "Medium", "High"))</f>
        <v>Low</v>
      </c>
    </row>
    <row r="486" spans="1:17" x14ac:dyDescent="0.3">
      <c r="A486">
        <v>484</v>
      </c>
      <c r="B486" t="s">
        <v>2352</v>
      </c>
      <c r="C486">
        <v>4.2</v>
      </c>
      <c r="D486" t="s">
        <v>2353</v>
      </c>
      <c r="E486">
        <v>1200</v>
      </c>
      <c r="F486" t="s">
        <v>77</v>
      </c>
      <c r="G486" t="s">
        <v>2354</v>
      </c>
      <c r="H486" t="s">
        <v>303</v>
      </c>
      <c r="I486" t="s">
        <v>2355</v>
      </c>
      <c r="J486">
        <v>4.2</v>
      </c>
      <c r="K486">
        <v>4.0999999999999996</v>
      </c>
      <c r="L486" t="s">
        <v>2356</v>
      </c>
      <c r="M486">
        <f>masai_school2[[#This Row],[Price_For_Two]]/2</f>
        <v>600</v>
      </c>
      <c r="N486" t="str">
        <f>IF(masai_school2[[#This Row],[Rating]]&gt;=4.5, "Excellent", IF(masai_school2[[#This Row],[Rating]]&gt;=4, "Good", IF(masai_school2[[#This Row],[Rating]]&gt;=3, "Average", "Below Average")))</f>
        <v>Good</v>
      </c>
      <c r="O48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3563</v>
      </c>
      <c r="P486" s="1">
        <f>masai_school2[[#This Row],[Rating]]*masai_school2[[#This Row],[Review Count]]+1</f>
        <v>14965.6</v>
      </c>
      <c r="Q486" s="1" t="str">
        <f>IF(masai_school2[[#This Row],[Price per Person]] &lt;= 500, "Low", IF(masai_school2[[#This Row],[Price per Person]] &lt;= 1000, "Medium", "High"))</f>
        <v>Medium</v>
      </c>
    </row>
    <row r="487" spans="1:17" x14ac:dyDescent="0.3">
      <c r="A487">
        <v>485</v>
      </c>
      <c r="B487" t="s">
        <v>2357</v>
      </c>
      <c r="C487">
        <v>4</v>
      </c>
      <c r="D487" t="s">
        <v>2358</v>
      </c>
      <c r="E487">
        <v>1000</v>
      </c>
      <c r="F487" t="s">
        <v>489</v>
      </c>
      <c r="G487" t="s">
        <v>2359</v>
      </c>
      <c r="H487" t="s">
        <v>2360</v>
      </c>
      <c r="I487" t="s">
        <v>1586</v>
      </c>
      <c r="J487">
        <v>4</v>
      </c>
      <c r="K487">
        <v>3.8</v>
      </c>
      <c r="L487" t="s">
        <v>2361</v>
      </c>
      <c r="M487">
        <f>masai_school2[[#This Row],[Price_For_Two]]/2</f>
        <v>500</v>
      </c>
      <c r="N487" t="str">
        <f>IF(masai_school2[[#This Row],[Rating]]&gt;=4.5, "Excellent", IF(masai_school2[[#This Row],[Rating]]&gt;=4, "Good", IF(masai_school2[[#This Row],[Rating]]&gt;=3, "Average", "Below Average")))</f>
        <v>Good</v>
      </c>
      <c r="O48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7327</v>
      </c>
      <c r="P487" s="1">
        <f>masai_school2[[#This Row],[Rating]]*masai_school2[[#This Row],[Review Count]]+1</f>
        <v>29309</v>
      </c>
      <c r="Q487" s="1" t="str">
        <f>IF(masai_school2[[#This Row],[Price per Person]] &lt;= 500, "Low", IF(masai_school2[[#This Row],[Price per Person]] &lt;= 1000, "Medium", "High"))</f>
        <v>Low</v>
      </c>
    </row>
    <row r="488" spans="1:17" x14ac:dyDescent="0.3">
      <c r="A488">
        <v>486</v>
      </c>
      <c r="B488" t="s">
        <v>2362</v>
      </c>
      <c r="C488">
        <v>4.2</v>
      </c>
      <c r="D488" t="s">
        <v>2363</v>
      </c>
      <c r="E488">
        <v>2000</v>
      </c>
      <c r="F488" t="s">
        <v>118</v>
      </c>
      <c r="G488" t="s">
        <v>2364</v>
      </c>
      <c r="H488" t="s">
        <v>23</v>
      </c>
      <c r="I488" t="s">
        <v>2365</v>
      </c>
      <c r="J488">
        <v>4.2</v>
      </c>
      <c r="K488">
        <v>0</v>
      </c>
      <c r="L488" t="s">
        <v>18</v>
      </c>
      <c r="M488">
        <f>masai_school2[[#This Row],[Price_For_Two]]/2</f>
        <v>1000</v>
      </c>
      <c r="N488" t="str">
        <f>IF(masai_school2[[#This Row],[Rating]]&gt;=4.5, "Excellent", IF(masai_school2[[#This Row],[Rating]]&gt;=4, "Good", IF(masai_school2[[#This Row],[Rating]]&gt;=3, "Average", "Below Average")))</f>
        <v>Good</v>
      </c>
      <c r="O48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78</v>
      </c>
      <c r="P488" s="1">
        <f>masai_school2[[#This Row],[Rating]]*masai_school2[[#This Row],[Review Count]]+1</f>
        <v>328.6</v>
      </c>
      <c r="Q488" s="1" t="str">
        <f>IF(masai_school2[[#This Row],[Price per Person]] &lt;= 500, "Low", IF(masai_school2[[#This Row],[Price per Person]] &lt;= 1000, "Medium", "High"))</f>
        <v>Medium</v>
      </c>
    </row>
    <row r="489" spans="1:17" x14ac:dyDescent="0.3">
      <c r="A489">
        <v>487</v>
      </c>
      <c r="B489" t="s">
        <v>2366</v>
      </c>
      <c r="C489">
        <v>4.2</v>
      </c>
      <c r="D489" t="s">
        <v>2367</v>
      </c>
      <c r="E489">
        <v>1700</v>
      </c>
      <c r="F489" t="s">
        <v>1300</v>
      </c>
      <c r="G489" t="s">
        <v>2368</v>
      </c>
      <c r="H489" t="s">
        <v>48</v>
      </c>
      <c r="I489" t="s">
        <v>2369</v>
      </c>
      <c r="J489">
        <v>4.2</v>
      </c>
      <c r="K489">
        <v>4.0999999999999996</v>
      </c>
      <c r="L489" t="s">
        <v>2370</v>
      </c>
      <c r="M489">
        <f>masai_school2[[#This Row],[Price_For_Two]]/2</f>
        <v>850</v>
      </c>
      <c r="N489" t="str">
        <f>IF(masai_school2[[#This Row],[Rating]]&gt;=4.5, "Excellent", IF(masai_school2[[#This Row],[Rating]]&gt;=4, "Good", IF(masai_school2[[#This Row],[Rating]]&gt;=3, "Average", "Below Average")))</f>
        <v>Good</v>
      </c>
      <c r="O48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7311</v>
      </c>
      <c r="P489" s="1">
        <f>masai_school2[[#This Row],[Rating]]*masai_school2[[#This Row],[Review Count]]+1</f>
        <v>30707.200000000001</v>
      </c>
      <c r="Q489" s="1" t="str">
        <f>IF(masai_school2[[#This Row],[Price per Person]] &lt;= 500, "Low", IF(masai_school2[[#This Row],[Price per Person]] &lt;= 1000, "Medium", "High"))</f>
        <v>Medium</v>
      </c>
    </row>
    <row r="490" spans="1:17" x14ac:dyDescent="0.3">
      <c r="A490">
        <v>488</v>
      </c>
      <c r="B490" t="s">
        <v>2371</v>
      </c>
      <c r="C490">
        <v>4.0999999999999996</v>
      </c>
      <c r="D490" t="s">
        <v>2372</v>
      </c>
      <c r="E490">
        <v>1400</v>
      </c>
      <c r="F490" t="s">
        <v>53</v>
      </c>
      <c r="G490" t="s">
        <v>2373</v>
      </c>
      <c r="H490" t="s">
        <v>23</v>
      </c>
      <c r="I490" t="s">
        <v>2374</v>
      </c>
      <c r="J490">
        <v>4.0999999999999996</v>
      </c>
      <c r="K490">
        <v>3.5</v>
      </c>
      <c r="L490" t="s">
        <v>2375</v>
      </c>
      <c r="M490">
        <f>masai_school2[[#This Row],[Price_For_Two]]/2</f>
        <v>700</v>
      </c>
      <c r="N490" t="str">
        <f>IF(masai_school2[[#This Row],[Rating]]&gt;=4.5, "Excellent", IF(masai_school2[[#This Row],[Rating]]&gt;=4, "Good", IF(masai_school2[[#This Row],[Rating]]&gt;=3, "Average", "Below Average")))</f>
        <v>Good</v>
      </c>
      <c r="O49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2115</v>
      </c>
      <c r="P490" s="1">
        <f>masai_school2[[#This Row],[Rating]]*masai_school2[[#This Row],[Review Count]]+1</f>
        <v>8672.5</v>
      </c>
      <c r="Q490" s="1" t="str">
        <f>IF(masai_school2[[#This Row],[Price per Person]] &lt;= 500, "Low", IF(masai_school2[[#This Row],[Price per Person]] &lt;= 1000, "Medium", "High"))</f>
        <v>Medium</v>
      </c>
    </row>
    <row r="491" spans="1:17" x14ac:dyDescent="0.3">
      <c r="A491">
        <v>489</v>
      </c>
      <c r="B491" t="s">
        <v>2376</v>
      </c>
      <c r="C491">
        <v>3.6</v>
      </c>
      <c r="D491" t="s">
        <v>2377</v>
      </c>
      <c r="E491">
        <v>1000</v>
      </c>
      <c r="F491" t="s">
        <v>2378</v>
      </c>
      <c r="G491" t="s">
        <v>2379</v>
      </c>
      <c r="H491" t="s">
        <v>23</v>
      </c>
      <c r="I491" t="s">
        <v>682</v>
      </c>
      <c r="J491">
        <v>3.6</v>
      </c>
      <c r="K491">
        <v>4</v>
      </c>
      <c r="L491" t="s">
        <v>2380</v>
      </c>
      <c r="M491">
        <f>masai_school2[[#This Row],[Price_For_Two]]/2</f>
        <v>500</v>
      </c>
      <c r="N491" t="str">
        <f>IF(masai_school2[[#This Row],[Rating]]&gt;=4.5, "Excellent", IF(masai_school2[[#This Row],[Rating]]&gt;=4, "Good", IF(masai_school2[[#This Row],[Rating]]&gt;=3, "Average", "Below Average")))</f>
        <v>Average</v>
      </c>
      <c r="O49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8177</v>
      </c>
      <c r="P491" s="1">
        <f>masai_school2[[#This Row],[Rating]]*masai_school2[[#This Row],[Review Count]]+1</f>
        <v>29438.2</v>
      </c>
      <c r="Q491" s="1" t="str">
        <f>IF(masai_school2[[#This Row],[Price per Person]] &lt;= 500, "Low", IF(masai_school2[[#This Row],[Price per Person]] &lt;= 1000, "Medium", "High"))</f>
        <v>Low</v>
      </c>
    </row>
    <row r="492" spans="1:17" x14ac:dyDescent="0.3">
      <c r="A492">
        <v>490</v>
      </c>
      <c r="B492" t="s">
        <v>2381</v>
      </c>
      <c r="C492">
        <v>4</v>
      </c>
      <c r="D492" t="s">
        <v>2382</v>
      </c>
      <c r="E492">
        <v>1000</v>
      </c>
      <c r="F492" t="s">
        <v>179</v>
      </c>
      <c r="G492" t="s">
        <v>2383</v>
      </c>
      <c r="H492" t="s">
        <v>797</v>
      </c>
      <c r="I492" t="s">
        <v>1705</v>
      </c>
      <c r="J492">
        <v>4</v>
      </c>
      <c r="K492">
        <v>4</v>
      </c>
      <c r="L492" t="s">
        <v>81</v>
      </c>
      <c r="M492">
        <f>masai_school2[[#This Row],[Price_For_Two]]/2</f>
        <v>500</v>
      </c>
      <c r="N492" t="str">
        <f>IF(masai_school2[[#This Row],[Rating]]&gt;=4.5, "Excellent", IF(masai_school2[[#This Row],[Rating]]&gt;=4, "Good", IF(masai_school2[[#This Row],[Rating]]&gt;=3, "Average", "Below Average")))</f>
        <v>Good</v>
      </c>
      <c r="O49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174</v>
      </c>
      <c r="P492" s="1">
        <f>masai_school2[[#This Row],[Rating]]*masai_school2[[#This Row],[Review Count]]+1</f>
        <v>697</v>
      </c>
      <c r="Q492" s="1" t="str">
        <f>IF(masai_school2[[#This Row],[Price per Person]] &lt;= 500, "Low", IF(masai_school2[[#This Row],[Price per Person]] &lt;= 1000, "Medium", "High"))</f>
        <v>Low</v>
      </c>
    </row>
    <row r="493" spans="1:17" x14ac:dyDescent="0.3">
      <c r="A493">
        <v>491</v>
      </c>
      <c r="B493" t="s">
        <v>2384</v>
      </c>
      <c r="C493">
        <v>4.0999999999999996</v>
      </c>
      <c r="D493" t="s">
        <v>2385</v>
      </c>
      <c r="E493">
        <v>600</v>
      </c>
      <c r="F493" t="s">
        <v>2116</v>
      </c>
      <c r="G493" t="s">
        <v>2386</v>
      </c>
      <c r="H493" t="s">
        <v>993</v>
      </c>
      <c r="I493" t="s">
        <v>1805</v>
      </c>
      <c r="J493">
        <v>4.0999999999999996</v>
      </c>
      <c r="K493">
        <v>4.0999999999999996</v>
      </c>
      <c r="L493" t="s">
        <v>2387</v>
      </c>
      <c r="M493">
        <f>masai_school2[[#This Row],[Price_For_Two]]/2</f>
        <v>300</v>
      </c>
      <c r="N493" t="str">
        <f>IF(masai_school2[[#This Row],[Rating]]&gt;=4.5, "Excellent", IF(masai_school2[[#This Row],[Rating]]&gt;=4, "Good", IF(masai_school2[[#This Row],[Rating]]&gt;=3, "Average", "Below Average")))</f>
        <v>Good</v>
      </c>
      <c r="O493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1697</v>
      </c>
      <c r="P493" s="1">
        <f>masai_school2[[#This Row],[Rating]]*masai_school2[[#This Row],[Review Count]]+1</f>
        <v>6958.7</v>
      </c>
      <c r="Q493" s="1" t="str">
        <f>IF(masai_school2[[#This Row],[Price per Person]] &lt;= 500, "Low", IF(masai_school2[[#This Row],[Price per Person]] &lt;= 1000, "Medium", "High"))</f>
        <v>Low</v>
      </c>
    </row>
    <row r="494" spans="1:17" x14ac:dyDescent="0.3">
      <c r="A494">
        <v>492</v>
      </c>
      <c r="B494" t="s">
        <v>2388</v>
      </c>
      <c r="C494">
        <v>4.2</v>
      </c>
      <c r="D494" t="s">
        <v>2389</v>
      </c>
      <c r="E494">
        <v>2500</v>
      </c>
      <c r="F494" t="s">
        <v>757</v>
      </c>
      <c r="G494" t="s">
        <v>2390</v>
      </c>
      <c r="H494" t="s">
        <v>303</v>
      </c>
      <c r="I494" t="s">
        <v>2136</v>
      </c>
      <c r="J494">
        <v>4.2</v>
      </c>
      <c r="K494">
        <v>4</v>
      </c>
      <c r="L494" t="s">
        <v>1635</v>
      </c>
      <c r="M494">
        <f>masai_school2[[#This Row],[Price_For_Two]]/2</f>
        <v>1250</v>
      </c>
      <c r="N494" t="str">
        <f>IF(masai_school2[[#This Row],[Rating]]&gt;=4.5, "Excellent", IF(masai_school2[[#This Row],[Rating]]&gt;=4, "Good", IF(masai_school2[[#This Row],[Rating]]&gt;=3, "Average", "Below Average")))</f>
        <v>Good</v>
      </c>
      <c r="O494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533</v>
      </c>
      <c r="P494" s="1">
        <f>masai_school2[[#This Row],[Rating]]*masai_school2[[#This Row],[Review Count]]+1</f>
        <v>2239.6</v>
      </c>
      <c r="Q494" s="1" t="str">
        <f>IF(masai_school2[[#This Row],[Price per Person]] &lt;= 500, "Low", IF(masai_school2[[#This Row],[Price per Person]] &lt;= 1000, "Medium", "High"))</f>
        <v>High</v>
      </c>
    </row>
    <row r="495" spans="1:17" x14ac:dyDescent="0.3">
      <c r="A495">
        <v>493</v>
      </c>
      <c r="B495" t="s">
        <v>2391</v>
      </c>
      <c r="C495">
        <v>4.3</v>
      </c>
      <c r="D495" t="s">
        <v>2392</v>
      </c>
      <c r="E495">
        <v>1400</v>
      </c>
      <c r="F495" t="s">
        <v>1300</v>
      </c>
      <c r="G495" t="s">
        <v>2393</v>
      </c>
      <c r="H495" t="s">
        <v>2394</v>
      </c>
      <c r="I495" t="s">
        <v>2395</v>
      </c>
      <c r="J495">
        <v>4.3</v>
      </c>
      <c r="K495">
        <v>4</v>
      </c>
      <c r="L495" t="s">
        <v>2396</v>
      </c>
      <c r="M495">
        <f>masai_school2[[#This Row],[Price_For_Two]]/2</f>
        <v>700</v>
      </c>
      <c r="N495" t="str">
        <f>IF(masai_school2[[#This Row],[Rating]]&gt;=4.5, "Excellent", IF(masai_school2[[#This Row],[Rating]]&gt;=4, "Good", IF(masai_school2[[#This Row],[Rating]]&gt;=3, "Average", "Below Average")))</f>
        <v>Good</v>
      </c>
      <c r="O495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11766</v>
      </c>
      <c r="P495" s="1">
        <f>masai_school2[[#This Row],[Rating]]*masai_school2[[#This Row],[Review Count]]+1</f>
        <v>50594.799999999996</v>
      </c>
      <c r="Q495" s="1" t="str">
        <f>IF(masai_school2[[#This Row],[Price per Person]] &lt;= 500, "Low", IF(masai_school2[[#This Row],[Price per Person]] &lt;= 1000, "Medium", "High"))</f>
        <v>Medium</v>
      </c>
    </row>
    <row r="496" spans="1:17" x14ac:dyDescent="0.3">
      <c r="A496">
        <v>494</v>
      </c>
      <c r="B496" t="s">
        <v>2397</v>
      </c>
      <c r="C496">
        <v>4</v>
      </c>
      <c r="D496" t="s">
        <v>2398</v>
      </c>
      <c r="E496">
        <v>1200</v>
      </c>
      <c r="F496" t="s">
        <v>2399</v>
      </c>
      <c r="G496" t="s">
        <v>2400</v>
      </c>
      <c r="H496" t="s">
        <v>873</v>
      </c>
      <c r="I496" t="s">
        <v>2401</v>
      </c>
      <c r="J496">
        <v>4</v>
      </c>
      <c r="K496">
        <v>4</v>
      </c>
      <c r="L496" t="s">
        <v>1390</v>
      </c>
      <c r="M496">
        <f>masai_school2[[#This Row],[Price_For_Two]]/2</f>
        <v>600</v>
      </c>
      <c r="N496" t="str">
        <f>IF(masai_school2[[#This Row],[Rating]]&gt;=4.5, "Excellent", IF(masai_school2[[#This Row],[Rating]]&gt;=4, "Good", IF(masai_school2[[#This Row],[Rating]]&gt;=3, "Average", "Below Average")))</f>
        <v>Good</v>
      </c>
      <c r="O496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1288</v>
      </c>
      <c r="P496" s="1">
        <f>masai_school2[[#This Row],[Rating]]*masai_school2[[#This Row],[Review Count]]+1</f>
        <v>5153</v>
      </c>
      <c r="Q496" s="1" t="str">
        <f>IF(masai_school2[[#This Row],[Price per Person]] &lt;= 500, "Low", IF(masai_school2[[#This Row],[Price per Person]] &lt;= 1000, "Medium", "High"))</f>
        <v>Medium</v>
      </c>
    </row>
    <row r="497" spans="1:17" x14ac:dyDescent="0.3">
      <c r="A497">
        <v>495</v>
      </c>
      <c r="B497" t="s">
        <v>2402</v>
      </c>
      <c r="C497">
        <v>3.5</v>
      </c>
      <c r="D497" t="s">
        <v>2403</v>
      </c>
      <c r="E497">
        <v>900</v>
      </c>
      <c r="F497" t="s">
        <v>53</v>
      </c>
      <c r="G497" t="s">
        <v>2404</v>
      </c>
      <c r="H497" t="s">
        <v>897</v>
      </c>
      <c r="I497" t="s">
        <v>2157</v>
      </c>
      <c r="J497">
        <v>3.5</v>
      </c>
      <c r="K497">
        <v>2.8</v>
      </c>
      <c r="L497" t="s">
        <v>370</v>
      </c>
      <c r="M497">
        <f>masai_school2[[#This Row],[Price_For_Two]]/2</f>
        <v>450</v>
      </c>
      <c r="N497" t="str">
        <f>IF(masai_school2[[#This Row],[Rating]]&gt;=4.5, "Excellent", IF(masai_school2[[#This Row],[Rating]]&gt;=4, "Good", IF(masai_school2[[#This Row],[Rating]]&gt;=3, "Average", "Below Average")))</f>
        <v>Average</v>
      </c>
      <c r="O497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125</v>
      </c>
      <c r="P497" s="1">
        <f>masai_school2[[#This Row],[Rating]]*masai_school2[[#This Row],[Review Count]]+1</f>
        <v>438.5</v>
      </c>
      <c r="Q497" s="1" t="str">
        <f>IF(masai_school2[[#This Row],[Price per Person]] &lt;= 500, "Low", IF(masai_school2[[#This Row],[Price per Person]] &lt;= 1000, "Medium", "High"))</f>
        <v>Low</v>
      </c>
    </row>
    <row r="498" spans="1:17" x14ac:dyDescent="0.3">
      <c r="A498">
        <v>496</v>
      </c>
      <c r="B498" t="s">
        <v>2405</v>
      </c>
      <c r="C498">
        <v>3.9</v>
      </c>
      <c r="D498" t="s">
        <v>2406</v>
      </c>
      <c r="E498">
        <v>1200</v>
      </c>
      <c r="F498" t="s">
        <v>2407</v>
      </c>
      <c r="G498" t="s">
        <v>2408</v>
      </c>
      <c r="H498" t="s">
        <v>2016</v>
      </c>
      <c r="I498" t="s">
        <v>2409</v>
      </c>
      <c r="J498">
        <v>3.9</v>
      </c>
      <c r="K498">
        <v>3.9</v>
      </c>
      <c r="L498" t="s">
        <v>2410</v>
      </c>
      <c r="M498">
        <f>masai_school2[[#This Row],[Price_For_Two]]/2</f>
        <v>600</v>
      </c>
      <c r="N498" t="str">
        <f>IF(masai_school2[[#This Row],[Rating]]&gt;=4.5, "Excellent", IF(masai_school2[[#This Row],[Rating]]&gt;=4, "Good", IF(masai_school2[[#This Row],[Rating]]&gt;=3, "Average", "Below Average")))</f>
        <v>Average</v>
      </c>
      <c r="O498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1013</v>
      </c>
      <c r="P498" s="1">
        <f>masai_school2[[#This Row],[Rating]]*masai_school2[[#This Row],[Review Count]]+1</f>
        <v>3951.7</v>
      </c>
      <c r="Q498" s="1" t="str">
        <f>IF(masai_school2[[#This Row],[Price per Person]] &lt;= 500, "Low", IF(masai_school2[[#This Row],[Price per Person]] &lt;= 1000, "Medium", "High"))</f>
        <v>Medium</v>
      </c>
    </row>
    <row r="499" spans="1:17" x14ac:dyDescent="0.3">
      <c r="A499">
        <v>497</v>
      </c>
      <c r="B499" t="s">
        <v>2411</v>
      </c>
      <c r="C499">
        <v>4.3</v>
      </c>
      <c r="D499" t="s">
        <v>2412</v>
      </c>
      <c r="E499">
        <v>1800</v>
      </c>
      <c r="F499" t="s">
        <v>2413</v>
      </c>
      <c r="G499" t="s">
        <v>2414</v>
      </c>
      <c r="H499" t="s">
        <v>2350</v>
      </c>
      <c r="I499" t="s">
        <v>2415</v>
      </c>
      <c r="J499">
        <v>4.3</v>
      </c>
      <c r="K499">
        <v>4</v>
      </c>
      <c r="L499" t="s">
        <v>1345</v>
      </c>
      <c r="M499">
        <f>masai_school2[[#This Row],[Price_For_Two]]/2</f>
        <v>900</v>
      </c>
      <c r="N499" t="str">
        <f>IF(masai_school2[[#This Row],[Rating]]&gt;=4.5, "Excellent", IF(masai_school2[[#This Row],[Rating]]&gt;=4, "Good", IF(masai_school2[[#This Row],[Rating]]&gt;=3, "Average", "Below Average")))</f>
        <v>Good</v>
      </c>
      <c r="O499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366</v>
      </c>
      <c r="P499" s="1">
        <f>masai_school2[[#This Row],[Rating]]*masai_school2[[#This Row],[Review Count]]+1</f>
        <v>1574.8</v>
      </c>
      <c r="Q499" s="1" t="str">
        <f>IF(masai_school2[[#This Row],[Price per Person]] &lt;= 500, "Low", IF(masai_school2[[#This Row],[Price per Person]] &lt;= 1000, "Medium", "High"))</f>
        <v>Medium</v>
      </c>
    </row>
    <row r="500" spans="1:17" x14ac:dyDescent="0.3">
      <c r="A500">
        <v>498</v>
      </c>
      <c r="B500" t="s">
        <v>2416</v>
      </c>
      <c r="C500">
        <v>4.0999999999999996</v>
      </c>
      <c r="D500" t="s">
        <v>2417</v>
      </c>
      <c r="E500">
        <v>1000</v>
      </c>
      <c r="F500" t="s">
        <v>77</v>
      </c>
      <c r="G500" t="s">
        <v>2418</v>
      </c>
      <c r="H500" t="s">
        <v>37</v>
      </c>
      <c r="I500" t="s">
        <v>2419</v>
      </c>
      <c r="J500">
        <v>4.0999999999999996</v>
      </c>
      <c r="K500">
        <v>0</v>
      </c>
      <c r="L500" t="s">
        <v>68</v>
      </c>
      <c r="M500">
        <f>masai_school2[[#This Row],[Price_For_Two]]/2</f>
        <v>500</v>
      </c>
      <c r="N500" t="str">
        <f>IF(masai_school2[[#This Row],[Rating]]&gt;=4.5, "Excellent", IF(masai_school2[[#This Row],[Rating]]&gt;=4, "Good", IF(masai_school2[[#This Row],[Rating]]&gt;=3, "Average", "Below Average")))</f>
        <v>Good</v>
      </c>
      <c r="O500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638</v>
      </c>
      <c r="P500" s="1">
        <f>masai_school2[[#This Row],[Rating]]*masai_school2[[#This Row],[Review Count]]+1</f>
        <v>2616.7999999999997</v>
      </c>
      <c r="Q500" s="1" t="str">
        <f>IF(masai_school2[[#This Row],[Price per Person]] &lt;= 500, "Low", IF(masai_school2[[#This Row],[Price per Person]] &lt;= 1000, "Medium", "High"))</f>
        <v>Low</v>
      </c>
    </row>
    <row r="501" spans="1:17" x14ac:dyDescent="0.3">
      <c r="A501">
        <v>499</v>
      </c>
      <c r="B501" t="s">
        <v>2420</v>
      </c>
      <c r="C501">
        <v>0</v>
      </c>
      <c r="D501" t="s">
        <v>2421</v>
      </c>
      <c r="E501">
        <v>300</v>
      </c>
      <c r="F501" t="s">
        <v>1300</v>
      </c>
      <c r="G501" t="s">
        <v>2422</v>
      </c>
      <c r="H501" t="s">
        <v>873</v>
      </c>
      <c r="I501" t="s">
        <v>1609</v>
      </c>
      <c r="J501">
        <v>4.0999999999999996</v>
      </c>
      <c r="K501">
        <v>0</v>
      </c>
      <c r="L501" t="s">
        <v>57</v>
      </c>
      <c r="M501">
        <f>masai_school2[[#This Row],[Price_For_Two]]/2</f>
        <v>150</v>
      </c>
      <c r="N501" t="str">
        <f>IF(masai_school2[[#This Row],[Rating]]&gt;=4.5, "Excellent", IF(masai_school2[[#This Row],[Rating]]&gt;=4, "Good", IF(masai_school2[[#This Row],[Rating]]&gt;=3, "Average", "Below Average")))</f>
        <v>Below Average</v>
      </c>
      <c r="O501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56</v>
      </c>
      <c r="P501" s="1">
        <f>masai_school2[[#This Row],[Rating]]*masai_school2[[#This Row],[Review Count]]+1</f>
        <v>1</v>
      </c>
      <c r="Q501" s="1" t="str">
        <f>IF(masai_school2[[#This Row],[Price per Person]] &lt;= 500, "Low", IF(masai_school2[[#This Row],[Price per Person]] &lt;= 1000, "Medium", "High"))</f>
        <v>Low</v>
      </c>
    </row>
    <row r="502" spans="1:17" x14ac:dyDescent="0.3">
      <c r="A502">
        <v>500</v>
      </c>
      <c r="B502" t="s">
        <v>2423</v>
      </c>
      <c r="C502">
        <v>4.5999999999999996</v>
      </c>
      <c r="D502" t="s">
        <v>2424</v>
      </c>
      <c r="E502">
        <v>2500</v>
      </c>
      <c r="F502" t="s">
        <v>123</v>
      </c>
      <c r="G502" t="s">
        <v>2425</v>
      </c>
      <c r="H502" t="s">
        <v>797</v>
      </c>
      <c r="I502" t="s">
        <v>2266</v>
      </c>
      <c r="J502">
        <v>4.5999999999999996</v>
      </c>
      <c r="K502">
        <v>0</v>
      </c>
      <c r="L502" t="s">
        <v>18</v>
      </c>
      <c r="M502">
        <f>masai_school2[[#This Row],[Price_For_Two]]/2</f>
        <v>1250</v>
      </c>
      <c r="N502" t="str">
        <f>IF(masai_school2[[#This Row],[Rating]]&gt;=4.5, "Excellent", IF(masai_school2[[#This Row],[Rating]]&gt;=4, "Good", IF(masai_school2[[#This Row],[Rating]]&gt;=3, "Average", "Below Average")))</f>
        <v>Excellent</v>
      </c>
      <c r="O502">
        <f>IFERROR(IF(RIGHT(masai_school2[[#This Row],[Dining_Review]], 1)="K", VALUE(LEFT(masai_school2[[#This Row],[Dining_Review]], FIND("K", masai_school2[[#This Row],[Dining_Review]])-1))*1000, VALUE(masai_school2[[#This Row],[Dining_Review]])), 0) + IFERROR(IF(RIGHT(masai_school2[[#This Row],[Delivery_Review]], 1)="K", VALUE(LEFT(masai_school2[[#This Row],[Delivery_Review]], FIND("K", masai_school2[[#This Row],[Delivery_Review]])-1))*1000, VALUE(masai_school2[[#This Row],[Delivery_Review]])), 0)</f>
        <v>648</v>
      </c>
      <c r="P502" s="1">
        <f>masai_school2[[#This Row],[Rating]]*masai_school2[[#This Row],[Review Count]]+1</f>
        <v>2981.7999999999997</v>
      </c>
      <c r="Q502" s="1" t="str">
        <f>IF(masai_school2[[#This Row],[Price per Person]] &lt;= 500, "Low", IF(masai_school2[[#This Row],[Price per Person]] &lt;= 1000, "Medium", "High"))</f>
        <v>High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3308-4FC7-4B60-8D06-789A799981BC}">
  <dimension ref="A1:Q65"/>
  <sheetViews>
    <sheetView workbookViewId="0">
      <selection sqref="A1:Q65"/>
    </sheetView>
  </sheetViews>
  <sheetFormatPr defaultRowHeight="14.4" x14ac:dyDescent="0.3"/>
  <cols>
    <col min="1" max="1" width="10.44140625" customWidth="1"/>
    <col min="2" max="2" width="12" customWidth="1"/>
    <col min="4" max="4" width="17.109375" customWidth="1"/>
    <col min="5" max="5" width="15.21875" customWidth="1"/>
    <col min="6" max="6" width="10.109375" customWidth="1"/>
    <col min="9" max="9" width="15.21875" customWidth="1"/>
    <col min="10" max="10" width="14.5546875" customWidth="1"/>
    <col min="11" max="11" width="16" customWidth="1"/>
    <col min="12" max="12" width="16.6640625" customWidth="1"/>
    <col min="13" max="13" width="16.44140625" customWidth="1"/>
    <col min="14" max="14" width="16.21875" customWidth="1"/>
    <col min="15" max="15" width="14.44140625" customWidth="1"/>
    <col min="16" max="16" width="16.44140625" customWidth="1"/>
    <col min="17" max="17" width="20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2426</v>
      </c>
      <c r="N1" t="s">
        <v>2427</v>
      </c>
      <c r="O1" t="s">
        <v>2428</v>
      </c>
      <c r="P1" t="s">
        <v>2429</v>
      </c>
      <c r="Q1" t="s">
        <v>2430</v>
      </c>
    </row>
    <row r="2" spans="1:17" x14ac:dyDescent="0.3">
      <c r="A2">
        <v>496</v>
      </c>
      <c r="B2" t="s">
        <v>2405</v>
      </c>
      <c r="C2">
        <v>3.9</v>
      </c>
      <c r="D2" t="s">
        <v>2406</v>
      </c>
      <c r="E2">
        <v>1200</v>
      </c>
      <c r="F2" t="s">
        <v>2407</v>
      </c>
      <c r="G2" t="s">
        <v>2408</v>
      </c>
      <c r="H2" t="s">
        <v>2016</v>
      </c>
      <c r="I2" t="s">
        <v>2409</v>
      </c>
      <c r="J2">
        <v>3.9</v>
      </c>
      <c r="K2">
        <v>3.9</v>
      </c>
      <c r="L2" t="s">
        <v>2410</v>
      </c>
      <c r="M2">
        <v>600</v>
      </c>
      <c r="N2" t="s">
        <v>2432</v>
      </c>
      <c r="O2">
        <v>1013</v>
      </c>
      <c r="P2">
        <v>3950.7</v>
      </c>
      <c r="Q2" t="s">
        <v>2439</v>
      </c>
    </row>
    <row r="3" spans="1:17" x14ac:dyDescent="0.3">
      <c r="A3">
        <v>495</v>
      </c>
      <c r="B3" t="s">
        <v>2402</v>
      </c>
      <c r="C3">
        <v>3.5</v>
      </c>
      <c r="D3" t="s">
        <v>2403</v>
      </c>
      <c r="E3">
        <v>900</v>
      </c>
      <c r="F3" t="s">
        <v>53</v>
      </c>
      <c r="G3" t="s">
        <v>2404</v>
      </c>
      <c r="H3" t="s">
        <v>897</v>
      </c>
      <c r="I3" t="s">
        <v>2157</v>
      </c>
      <c r="J3">
        <v>3.5</v>
      </c>
      <c r="K3">
        <v>2.8</v>
      </c>
      <c r="L3" t="s">
        <v>370</v>
      </c>
      <c r="M3">
        <v>450</v>
      </c>
      <c r="N3" t="s">
        <v>2432</v>
      </c>
      <c r="O3">
        <v>125</v>
      </c>
      <c r="P3">
        <v>437.5</v>
      </c>
      <c r="Q3" t="s">
        <v>2440</v>
      </c>
    </row>
    <row r="4" spans="1:17" x14ac:dyDescent="0.3">
      <c r="A4">
        <v>489</v>
      </c>
      <c r="B4" t="s">
        <v>2376</v>
      </c>
      <c r="C4">
        <v>3.6</v>
      </c>
      <c r="D4" t="s">
        <v>2377</v>
      </c>
      <c r="E4">
        <v>1000</v>
      </c>
      <c r="F4" t="s">
        <v>2378</v>
      </c>
      <c r="G4" t="s">
        <v>2379</v>
      </c>
      <c r="H4" t="s">
        <v>23</v>
      </c>
      <c r="I4" t="s">
        <v>682</v>
      </c>
      <c r="J4">
        <v>3.6</v>
      </c>
      <c r="K4">
        <v>4</v>
      </c>
      <c r="L4" t="s">
        <v>2380</v>
      </c>
      <c r="M4">
        <v>500</v>
      </c>
      <c r="N4" t="s">
        <v>2432</v>
      </c>
      <c r="O4">
        <v>8177</v>
      </c>
      <c r="P4">
        <v>29437.200000000001</v>
      </c>
      <c r="Q4" t="s">
        <v>2440</v>
      </c>
    </row>
    <row r="5" spans="1:17" x14ac:dyDescent="0.3">
      <c r="A5">
        <v>483</v>
      </c>
      <c r="B5" t="s">
        <v>2347</v>
      </c>
      <c r="C5">
        <v>3.8</v>
      </c>
      <c r="D5" t="s">
        <v>2348</v>
      </c>
      <c r="E5">
        <v>400</v>
      </c>
      <c r="F5" t="s">
        <v>357</v>
      </c>
      <c r="G5" t="s">
        <v>2349</v>
      </c>
      <c r="H5" t="s">
        <v>2350</v>
      </c>
      <c r="I5" t="s">
        <v>1627</v>
      </c>
      <c r="J5">
        <v>3.8</v>
      </c>
      <c r="K5">
        <v>4.0999999999999996</v>
      </c>
      <c r="L5" t="s">
        <v>2351</v>
      </c>
      <c r="M5">
        <v>200</v>
      </c>
      <c r="N5" t="s">
        <v>2432</v>
      </c>
      <c r="O5">
        <v>46004</v>
      </c>
      <c r="P5">
        <v>174815.19999999998</v>
      </c>
      <c r="Q5" t="s">
        <v>2440</v>
      </c>
    </row>
    <row r="6" spans="1:17" x14ac:dyDescent="0.3">
      <c r="A6">
        <v>482</v>
      </c>
      <c r="B6" t="s">
        <v>2342</v>
      </c>
      <c r="C6">
        <v>3.9</v>
      </c>
      <c r="D6" t="s">
        <v>2343</v>
      </c>
      <c r="E6">
        <v>1300</v>
      </c>
      <c r="F6" t="s">
        <v>35</v>
      </c>
      <c r="G6" t="s">
        <v>2344</v>
      </c>
      <c r="H6" t="s">
        <v>551</v>
      </c>
      <c r="I6" t="s">
        <v>2345</v>
      </c>
      <c r="J6">
        <v>3.9</v>
      </c>
      <c r="K6">
        <v>4</v>
      </c>
      <c r="L6" t="s">
        <v>2346</v>
      </c>
      <c r="M6">
        <v>650</v>
      </c>
      <c r="N6" t="s">
        <v>2432</v>
      </c>
      <c r="O6">
        <v>1553</v>
      </c>
      <c r="P6">
        <v>6056.7</v>
      </c>
      <c r="Q6" t="s">
        <v>2439</v>
      </c>
    </row>
    <row r="7" spans="1:17" x14ac:dyDescent="0.3">
      <c r="A7">
        <v>481</v>
      </c>
      <c r="B7" t="s">
        <v>2338</v>
      </c>
      <c r="C7">
        <v>3.9</v>
      </c>
      <c r="D7" t="s">
        <v>2339</v>
      </c>
      <c r="E7">
        <v>1000</v>
      </c>
      <c r="F7" t="s">
        <v>77</v>
      </c>
      <c r="G7" t="s">
        <v>2340</v>
      </c>
      <c r="H7" t="s">
        <v>37</v>
      </c>
      <c r="I7" t="s">
        <v>2341</v>
      </c>
      <c r="J7">
        <v>3.9</v>
      </c>
      <c r="K7">
        <v>0</v>
      </c>
      <c r="L7" t="s">
        <v>220</v>
      </c>
      <c r="M7">
        <v>500</v>
      </c>
      <c r="N7" t="s">
        <v>2432</v>
      </c>
      <c r="O7">
        <v>158</v>
      </c>
      <c r="P7">
        <v>616.19999999999993</v>
      </c>
      <c r="Q7" t="s">
        <v>2440</v>
      </c>
    </row>
    <row r="8" spans="1:17" x14ac:dyDescent="0.3">
      <c r="A8">
        <v>465</v>
      </c>
      <c r="B8" t="s">
        <v>1303</v>
      </c>
      <c r="C8">
        <v>3.9</v>
      </c>
      <c r="D8" t="s">
        <v>2270</v>
      </c>
      <c r="E8">
        <v>2500</v>
      </c>
      <c r="F8" t="s">
        <v>495</v>
      </c>
      <c r="G8" t="s">
        <v>2271</v>
      </c>
      <c r="H8" t="s">
        <v>551</v>
      </c>
      <c r="I8" t="s">
        <v>2272</v>
      </c>
      <c r="J8">
        <v>3.9</v>
      </c>
      <c r="K8">
        <v>0</v>
      </c>
      <c r="L8" t="s">
        <v>18</v>
      </c>
      <c r="M8">
        <v>1250</v>
      </c>
      <c r="N8" t="s">
        <v>2432</v>
      </c>
      <c r="O8">
        <v>15</v>
      </c>
      <c r="P8">
        <v>58.5</v>
      </c>
      <c r="Q8" t="s">
        <v>2441</v>
      </c>
    </row>
    <row r="9" spans="1:17" x14ac:dyDescent="0.3">
      <c r="A9">
        <v>459</v>
      </c>
      <c r="B9" t="s">
        <v>2245</v>
      </c>
      <c r="C9">
        <v>3.8</v>
      </c>
      <c r="D9" t="s">
        <v>2246</v>
      </c>
      <c r="E9">
        <v>550</v>
      </c>
      <c r="F9" t="s">
        <v>207</v>
      </c>
      <c r="G9" t="s">
        <v>2247</v>
      </c>
      <c r="H9" t="s">
        <v>37</v>
      </c>
      <c r="I9" t="s">
        <v>50</v>
      </c>
      <c r="J9">
        <v>3.8</v>
      </c>
      <c r="K9">
        <v>4.0999999999999996</v>
      </c>
      <c r="L9" t="s">
        <v>138</v>
      </c>
      <c r="M9">
        <v>275</v>
      </c>
      <c r="N9" t="s">
        <v>2432</v>
      </c>
      <c r="O9">
        <v>170</v>
      </c>
      <c r="P9">
        <v>646</v>
      </c>
      <c r="Q9" t="s">
        <v>2440</v>
      </c>
    </row>
    <row r="10" spans="1:17" x14ac:dyDescent="0.3">
      <c r="A10">
        <v>453</v>
      </c>
      <c r="B10" t="s">
        <v>2216</v>
      </c>
      <c r="C10">
        <v>3.4</v>
      </c>
      <c r="D10" t="s">
        <v>2217</v>
      </c>
      <c r="E10">
        <v>950</v>
      </c>
      <c r="F10" t="s">
        <v>28</v>
      </c>
      <c r="G10" t="s">
        <v>2218</v>
      </c>
      <c r="H10" t="s">
        <v>2219</v>
      </c>
      <c r="I10" t="s">
        <v>2220</v>
      </c>
      <c r="J10">
        <v>3.4</v>
      </c>
      <c r="K10">
        <v>3.9</v>
      </c>
      <c r="L10" t="s">
        <v>2221</v>
      </c>
      <c r="M10">
        <v>475</v>
      </c>
      <c r="N10" t="s">
        <v>2432</v>
      </c>
      <c r="O10">
        <v>39217</v>
      </c>
      <c r="P10">
        <v>133337.79999999999</v>
      </c>
      <c r="Q10" t="s">
        <v>2440</v>
      </c>
    </row>
    <row r="11" spans="1:17" x14ac:dyDescent="0.3">
      <c r="A11">
        <v>437</v>
      </c>
      <c r="B11" t="s">
        <v>2146</v>
      </c>
      <c r="C11">
        <v>3.9</v>
      </c>
      <c r="D11" t="s">
        <v>2147</v>
      </c>
      <c r="E11">
        <v>250</v>
      </c>
      <c r="F11" t="s">
        <v>970</v>
      </c>
      <c r="G11" t="s">
        <v>2148</v>
      </c>
      <c r="H11" t="s">
        <v>1229</v>
      </c>
      <c r="I11" t="s">
        <v>2149</v>
      </c>
      <c r="J11">
        <v>3.9</v>
      </c>
      <c r="K11">
        <v>3.8</v>
      </c>
      <c r="L11" t="s">
        <v>2150</v>
      </c>
      <c r="M11">
        <v>125</v>
      </c>
      <c r="N11" t="s">
        <v>2432</v>
      </c>
      <c r="O11">
        <v>988</v>
      </c>
      <c r="P11">
        <v>3853.2</v>
      </c>
      <c r="Q11" t="s">
        <v>2440</v>
      </c>
    </row>
    <row r="12" spans="1:17" x14ac:dyDescent="0.3">
      <c r="A12">
        <v>436</v>
      </c>
      <c r="B12" t="s">
        <v>2141</v>
      </c>
      <c r="C12">
        <v>3.8</v>
      </c>
      <c r="D12" t="s">
        <v>2142</v>
      </c>
      <c r="E12">
        <v>1200</v>
      </c>
      <c r="F12" t="s">
        <v>207</v>
      </c>
      <c r="G12" t="s">
        <v>2143</v>
      </c>
      <c r="H12" t="s">
        <v>23</v>
      </c>
      <c r="I12" t="s">
        <v>2144</v>
      </c>
      <c r="J12">
        <v>3.8</v>
      </c>
      <c r="K12">
        <v>4</v>
      </c>
      <c r="L12" t="s">
        <v>2145</v>
      </c>
      <c r="M12">
        <v>600</v>
      </c>
      <c r="N12" t="s">
        <v>2432</v>
      </c>
      <c r="O12">
        <v>2116</v>
      </c>
      <c r="P12">
        <v>8040.7999999999993</v>
      </c>
      <c r="Q12" t="s">
        <v>2439</v>
      </c>
    </row>
    <row r="13" spans="1:17" x14ac:dyDescent="0.3">
      <c r="A13">
        <v>434</v>
      </c>
      <c r="B13" t="s">
        <v>2133</v>
      </c>
      <c r="C13">
        <v>3.8</v>
      </c>
      <c r="D13" t="s">
        <v>2134</v>
      </c>
      <c r="E13">
        <v>400</v>
      </c>
      <c r="F13" t="s">
        <v>1294</v>
      </c>
      <c r="G13" t="s">
        <v>2135</v>
      </c>
      <c r="H13" t="s">
        <v>797</v>
      </c>
      <c r="I13" t="s">
        <v>2136</v>
      </c>
      <c r="J13">
        <v>3.8</v>
      </c>
      <c r="K13">
        <v>4</v>
      </c>
      <c r="L13" t="s">
        <v>2137</v>
      </c>
      <c r="M13">
        <v>200</v>
      </c>
      <c r="N13" t="s">
        <v>2432</v>
      </c>
      <c r="O13">
        <v>9338</v>
      </c>
      <c r="P13">
        <v>35484.400000000001</v>
      </c>
      <c r="Q13" t="s">
        <v>2440</v>
      </c>
    </row>
    <row r="14" spans="1:17" x14ac:dyDescent="0.3">
      <c r="A14">
        <v>433</v>
      </c>
      <c r="B14" t="s">
        <v>2129</v>
      </c>
      <c r="C14">
        <v>3.8</v>
      </c>
      <c r="D14" t="s">
        <v>2130</v>
      </c>
      <c r="E14">
        <v>2500</v>
      </c>
      <c r="F14" t="s">
        <v>60</v>
      </c>
      <c r="G14" t="s">
        <v>2131</v>
      </c>
      <c r="H14" t="s">
        <v>1089</v>
      </c>
      <c r="I14" t="s">
        <v>2132</v>
      </c>
      <c r="J14">
        <v>3.8</v>
      </c>
      <c r="K14">
        <v>0</v>
      </c>
      <c r="L14" t="s">
        <v>18</v>
      </c>
      <c r="M14">
        <v>1250</v>
      </c>
      <c r="N14" t="s">
        <v>2432</v>
      </c>
      <c r="O14">
        <v>760</v>
      </c>
      <c r="P14">
        <v>2888</v>
      </c>
      <c r="Q14" t="s">
        <v>2441</v>
      </c>
    </row>
    <row r="15" spans="1:17" x14ac:dyDescent="0.3">
      <c r="A15">
        <v>432</v>
      </c>
      <c r="B15" t="s">
        <v>2124</v>
      </c>
      <c r="C15">
        <v>3.7</v>
      </c>
      <c r="D15" t="s">
        <v>2125</v>
      </c>
      <c r="E15">
        <v>1100</v>
      </c>
      <c r="F15" t="s">
        <v>207</v>
      </c>
      <c r="G15" t="s">
        <v>2126</v>
      </c>
      <c r="H15" t="s">
        <v>1663</v>
      </c>
      <c r="I15" t="s">
        <v>2127</v>
      </c>
      <c r="J15">
        <v>3.7</v>
      </c>
      <c r="K15">
        <v>4.3</v>
      </c>
      <c r="L15" t="s">
        <v>2128</v>
      </c>
      <c r="M15">
        <v>550</v>
      </c>
      <c r="N15" t="s">
        <v>2432</v>
      </c>
      <c r="O15">
        <v>29007</v>
      </c>
      <c r="P15">
        <v>107325.90000000001</v>
      </c>
      <c r="Q15" t="s">
        <v>2439</v>
      </c>
    </row>
    <row r="16" spans="1:17" x14ac:dyDescent="0.3">
      <c r="A16">
        <v>428</v>
      </c>
      <c r="B16" t="s">
        <v>2105</v>
      </c>
      <c r="C16">
        <v>3.9</v>
      </c>
      <c r="D16" t="s">
        <v>2106</v>
      </c>
      <c r="E16">
        <v>550</v>
      </c>
      <c r="F16" t="s">
        <v>489</v>
      </c>
      <c r="G16" t="s">
        <v>2107</v>
      </c>
      <c r="H16" t="s">
        <v>873</v>
      </c>
      <c r="I16" t="s">
        <v>2108</v>
      </c>
      <c r="J16">
        <v>3.9</v>
      </c>
      <c r="K16">
        <v>3.8</v>
      </c>
      <c r="L16" t="s">
        <v>2109</v>
      </c>
      <c r="M16">
        <v>275</v>
      </c>
      <c r="N16" t="s">
        <v>2432</v>
      </c>
      <c r="O16">
        <v>314</v>
      </c>
      <c r="P16">
        <v>1224.5999999999999</v>
      </c>
      <c r="Q16" t="s">
        <v>2440</v>
      </c>
    </row>
    <row r="17" spans="1:17" x14ac:dyDescent="0.3">
      <c r="A17">
        <v>426</v>
      </c>
      <c r="B17" t="s">
        <v>2097</v>
      </c>
      <c r="C17">
        <v>3.5</v>
      </c>
      <c r="D17" t="s">
        <v>2098</v>
      </c>
      <c r="E17">
        <v>1700</v>
      </c>
      <c r="F17" t="s">
        <v>123</v>
      </c>
      <c r="G17" t="s">
        <v>2099</v>
      </c>
      <c r="H17" t="s">
        <v>23</v>
      </c>
      <c r="I17" t="s">
        <v>2100</v>
      </c>
      <c r="J17">
        <v>3.5</v>
      </c>
      <c r="K17">
        <v>3.8</v>
      </c>
      <c r="L17" t="s">
        <v>2101</v>
      </c>
      <c r="M17">
        <v>850</v>
      </c>
      <c r="N17" t="s">
        <v>2432</v>
      </c>
      <c r="O17">
        <v>2359</v>
      </c>
      <c r="P17">
        <v>8256.5</v>
      </c>
      <c r="Q17" t="s">
        <v>2439</v>
      </c>
    </row>
    <row r="18" spans="1:17" x14ac:dyDescent="0.3">
      <c r="A18">
        <v>425</v>
      </c>
      <c r="B18" t="s">
        <v>2092</v>
      </c>
      <c r="C18">
        <v>3.8</v>
      </c>
      <c r="D18" t="s">
        <v>2093</v>
      </c>
      <c r="E18">
        <v>400</v>
      </c>
      <c r="F18" t="s">
        <v>367</v>
      </c>
      <c r="G18" t="s">
        <v>2094</v>
      </c>
      <c r="H18" t="s">
        <v>2095</v>
      </c>
      <c r="I18" t="s">
        <v>2096</v>
      </c>
      <c r="J18">
        <v>3.8</v>
      </c>
      <c r="K18">
        <v>4</v>
      </c>
      <c r="L18" t="s">
        <v>1131</v>
      </c>
      <c r="M18">
        <v>200</v>
      </c>
      <c r="N18" t="s">
        <v>2432</v>
      </c>
      <c r="O18">
        <v>37</v>
      </c>
      <c r="P18">
        <v>140.6</v>
      </c>
      <c r="Q18" t="s">
        <v>2440</v>
      </c>
    </row>
    <row r="19" spans="1:17" x14ac:dyDescent="0.3">
      <c r="A19">
        <v>17</v>
      </c>
      <c r="B19" t="s">
        <v>116</v>
      </c>
      <c r="C19">
        <v>3.9</v>
      </c>
      <c r="D19" t="s">
        <v>117</v>
      </c>
      <c r="E19">
        <v>1500</v>
      </c>
      <c r="F19" t="s">
        <v>118</v>
      </c>
      <c r="G19" t="s">
        <v>119</v>
      </c>
      <c r="H19" t="s">
        <v>108</v>
      </c>
      <c r="I19" t="s">
        <v>120</v>
      </c>
      <c r="J19">
        <v>3.9</v>
      </c>
      <c r="K19">
        <v>0</v>
      </c>
      <c r="L19" t="s">
        <v>18</v>
      </c>
      <c r="M19">
        <v>750</v>
      </c>
      <c r="N19" t="s">
        <v>2432</v>
      </c>
      <c r="O19">
        <v>3773</v>
      </c>
      <c r="P19">
        <v>14714.699999999999</v>
      </c>
      <c r="Q19" t="s">
        <v>2439</v>
      </c>
    </row>
    <row r="20" spans="1:17" x14ac:dyDescent="0.3">
      <c r="A20">
        <v>423</v>
      </c>
      <c r="B20" t="s">
        <v>2084</v>
      </c>
      <c r="C20">
        <v>3.8</v>
      </c>
      <c r="D20" t="s">
        <v>2085</v>
      </c>
      <c r="E20">
        <v>2000</v>
      </c>
      <c r="F20" t="s">
        <v>46</v>
      </c>
      <c r="G20" t="s">
        <v>2086</v>
      </c>
      <c r="H20" t="s">
        <v>48</v>
      </c>
      <c r="I20" t="s">
        <v>1710</v>
      </c>
      <c r="J20">
        <v>3.8</v>
      </c>
      <c r="K20">
        <v>0</v>
      </c>
      <c r="L20" t="s">
        <v>18</v>
      </c>
      <c r="M20">
        <v>1000</v>
      </c>
      <c r="N20" t="s">
        <v>2432</v>
      </c>
      <c r="O20">
        <v>45</v>
      </c>
      <c r="P20">
        <v>171</v>
      </c>
      <c r="Q20" t="s">
        <v>2439</v>
      </c>
    </row>
    <row r="21" spans="1:17" x14ac:dyDescent="0.3">
      <c r="A21">
        <v>417</v>
      </c>
      <c r="B21" t="s">
        <v>2054</v>
      </c>
      <c r="C21">
        <v>3.6</v>
      </c>
      <c r="D21" t="s">
        <v>2055</v>
      </c>
      <c r="E21">
        <v>350</v>
      </c>
      <c r="F21" t="s">
        <v>2056</v>
      </c>
      <c r="G21" t="s">
        <v>2057</v>
      </c>
      <c r="H21" t="s">
        <v>255</v>
      </c>
      <c r="I21" t="s">
        <v>1331</v>
      </c>
      <c r="J21">
        <v>3.6</v>
      </c>
      <c r="K21">
        <v>3.7</v>
      </c>
      <c r="L21" t="s">
        <v>2058</v>
      </c>
      <c r="M21">
        <v>175</v>
      </c>
      <c r="N21" t="s">
        <v>2432</v>
      </c>
      <c r="O21">
        <v>120</v>
      </c>
      <c r="P21">
        <v>432</v>
      </c>
      <c r="Q21" t="s">
        <v>2440</v>
      </c>
    </row>
    <row r="22" spans="1:17" x14ac:dyDescent="0.3">
      <c r="A22">
        <v>414</v>
      </c>
      <c r="B22" t="s">
        <v>2043</v>
      </c>
      <c r="C22">
        <v>3.5</v>
      </c>
      <c r="D22" t="s">
        <v>2044</v>
      </c>
      <c r="E22">
        <v>2000</v>
      </c>
      <c r="F22" t="s">
        <v>201</v>
      </c>
      <c r="G22" t="s">
        <v>2045</v>
      </c>
      <c r="H22" t="s">
        <v>2046</v>
      </c>
      <c r="I22" t="s">
        <v>1321</v>
      </c>
      <c r="J22">
        <v>3.5</v>
      </c>
      <c r="K22">
        <v>0</v>
      </c>
      <c r="L22" t="s">
        <v>18</v>
      </c>
      <c r="M22">
        <v>1000</v>
      </c>
      <c r="N22" t="s">
        <v>2432</v>
      </c>
      <c r="O22">
        <v>39</v>
      </c>
      <c r="P22">
        <v>136.5</v>
      </c>
      <c r="Q22" t="s">
        <v>2439</v>
      </c>
    </row>
    <row r="23" spans="1:17" x14ac:dyDescent="0.3">
      <c r="A23">
        <v>21</v>
      </c>
      <c r="B23" t="s">
        <v>139</v>
      </c>
      <c r="C23">
        <v>3.9</v>
      </c>
      <c r="D23" t="s">
        <v>140</v>
      </c>
      <c r="E23">
        <v>300</v>
      </c>
      <c r="F23" t="s">
        <v>84</v>
      </c>
      <c r="G23" t="s">
        <v>141</v>
      </c>
      <c r="H23" t="s">
        <v>86</v>
      </c>
      <c r="I23" t="s">
        <v>18</v>
      </c>
      <c r="J23">
        <v>0</v>
      </c>
      <c r="K23">
        <v>0</v>
      </c>
      <c r="L23" t="s">
        <v>18</v>
      </c>
      <c r="M23">
        <v>150</v>
      </c>
      <c r="N23" t="s">
        <v>2432</v>
      </c>
      <c r="O23">
        <v>0</v>
      </c>
      <c r="P23">
        <v>0</v>
      </c>
      <c r="Q23" t="s">
        <v>2440</v>
      </c>
    </row>
    <row r="24" spans="1:17" x14ac:dyDescent="0.3">
      <c r="A24">
        <v>411</v>
      </c>
      <c r="B24" t="s">
        <v>2030</v>
      </c>
      <c r="C24">
        <v>3.7</v>
      </c>
      <c r="D24" t="s">
        <v>2031</v>
      </c>
      <c r="E24">
        <v>500</v>
      </c>
      <c r="F24" t="s">
        <v>357</v>
      </c>
      <c r="G24" t="s">
        <v>2032</v>
      </c>
      <c r="H24" t="s">
        <v>197</v>
      </c>
      <c r="I24" t="s">
        <v>576</v>
      </c>
      <c r="J24">
        <v>3.7</v>
      </c>
      <c r="K24">
        <v>0</v>
      </c>
      <c r="L24" t="s">
        <v>18</v>
      </c>
      <c r="M24">
        <v>250</v>
      </c>
      <c r="N24" t="s">
        <v>2432</v>
      </c>
      <c r="O24">
        <v>25</v>
      </c>
      <c r="P24">
        <v>92.5</v>
      </c>
      <c r="Q24" t="s">
        <v>2440</v>
      </c>
    </row>
    <row r="25" spans="1:17" x14ac:dyDescent="0.3">
      <c r="A25">
        <v>410</v>
      </c>
      <c r="B25" t="s">
        <v>2026</v>
      </c>
      <c r="C25">
        <v>3.9</v>
      </c>
      <c r="D25" t="s">
        <v>2027</v>
      </c>
      <c r="E25">
        <v>1100</v>
      </c>
      <c r="F25" t="s">
        <v>328</v>
      </c>
      <c r="G25" t="s">
        <v>2028</v>
      </c>
      <c r="H25" t="s">
        <v>37</v>
      </c>
      <c r="I25" t="s">
        <v>2029</v>
      </c>
      <c r="J25">
        <v>3.9</v>
      </c>
      <c r="K25">
        <v>4</v>
      </c>
      <c r="L25" t="s">
        <v>761</v>
      </c>
      <c r="M25">
        <v>550</v>
      </c>
      <c r="N25" t="s">
        <v>2432</v>
      </c>
      <c r="O25">
        <v>230</v>
      </c>
      <c r="P25">
        <v>897</v>
      </c>
      <c r="Q25" t="s">
        <v>2439</v>
      </c>
    </row>
    <row r="26" spans="1:17" x14ac:dyDescent="0.3">
      <c r="A26">
        <v>408</v>
      </c>
      <c r="B26" t="s">
        <v>2018</v>
      </c>
      <c r="C26">
        <v>3.8</v>
      </c>
      <c r="D26" t="s">
        <v>2019</v>
      </c>
      <c r="E26">
        <v>950</v>
      </c>
      <c r="F26" t="s">
        <v>53</v>
      </c>
      <c r="G26" t="s">
        <v>2020</v>
      </c>
      <c r="H26" t="s">
        <v>2021</v>
      </c>
      <c r="I26" t="s">
        <v>612</v>
      </c>
      <c r="J26">
        <v>3.8</v>
      </c>
      <c r="K26">
        <v>3.9</v>
      </c>
      <c r="L26" t="s">
        <v>2022</v>
      </c>
      <c r="M26">
        <v>475</v>
      </c>
      <c r="N26" t="s">
        <v>2432</v>
      </c>
      <c r="O26">
        <v>102000</v>
      </c>
      <c r="P26">
        <v>387600</v>
      </c>
      <c r="Q26" t="s">
        <v>2440</v>
      </c>
    </row>
    <row r="27" spans="1:17" x14ac:dyDescent="0.3">
      <c r="A27">
        <v>407</v>
      </c>
      <c r="B27" t="s">
        <v>2012</v>
      </c>
      <c r="C27">
        <v>3.9</v>
      </c>
      <c r="D27" t="s">
        <v>2013</v>
      </c>
      <c r="E27">
        <v>1900</v>
      </c>
      <c r="F27" t="s">
        <v>2014</v>
      </c>
      <c r="G27" t="s">
        <v>2015</v>
      </c>
      <c r="H27" t="s">
        <v>2016</v>
      </c>
      <c r="I27" t="s">
        <v>288</v>
      </c>
      <c r="J27">
        <v>3.9</v>
      </c>
      <c r="K27">
        <v>3.9</v>
      </c>
      <c r="L27" t="s">
        <v>2017</v>
      </c>
      <c r="M27">
        <v>950</v>
      </c>
      <c r="N27" t="s">
        <v>2432</v>
      </c>
      <c r="O27">
        <v>747</v>
      </c>
      <c r="P27">
        <v>2913.2999999999997</v>
      </c>
      <c r="Q27" t="s">
        <v>2439</v>
      </c>
    </row>
    <row r="28" spans="1:17" x14ac:dyDescent="0.3">
      <c r="A28">
        <v>406</v>
      </c>
      <c r="B28" t="s">
        <v>2008</v>
      </c>
      <c r="C28">
        <v>3.5</v>
      </c>
      <c r="D28" t="s">
        <v>2009</v>
      </c>
      <c r="E28">
        <v>1200</v>
      </c>
      <c r="F28" t="s">
        <v>53</v>
      </c>
      <c r="G28" t="s">
        <v>2010</v>
      </c>
      <c r="H28" t="s">
        <v>897</v>
      </c>
      <c r="I28" t="s">
        <v>2011</v>
      </c>
      <c r="J28">
        <v>3.5</v>
      </c>
      <c r="K28">
        <v>0</v>
      </c>
      <c r="L28" t="s">
        <v>18</v>
      </c>
      <c r="M28">
        <v>600</v>
      </c>
      <c r="N28" t="s">
        <v>2432</v>
      </c>
      <c r="O28">
        <v>172</v>
      </c>
      <c r="P28">
        <v>602</v>
      </c>
      <c r="Q28" t="s">
        <v>2439</v>
      </c>
    </row>
    <row r="29" spans="1:17" x14ac:dyDescent="0.3">
      <c r="A29">
        <v>400</v>
      </c>
      <c r="B29" t="s">
        <v>1984</v>
      </c>
      <c r="C29">
        <v>3.6</v>
      </c>
      <c r="D29" t="s">
        <v>1985</v>
      </c>
      <c r="E29">
        <v>2000</v>
      </c>
      <c r="F29" t="s">
        <v>954</v>
      </c>
      <c r="G29" t="s">
        <v>1986</v>
      </c>
      <c r="H29" t="s">
        <v>292</v>
      </c>
      <c r="I29" t="s">
        <v>576</v>
      </c>
      <c r="J29">
        <v>3.6</v>
      </c>
      <c r="K29">
        <v>0</v>
      </c>
      <c r="L29" t="s">
        <v>18</v>
      </c>
      <c r="M29">
        <v>1000</v>
      </c>
      <c r="N29" t="s">
        <v>2432</v>
      </c>
      <c r="O29">
        <v>25</v>
      </c>
      <c r="P29">
        <v>90</v>
      </c>
      <c r="Q29" t="s">
        <v>2439</v>
      </c>
    </row>
    <row r="30" spans="1:17" x14ac:dyDescent="0.3">
      <c r="A30">
        <v>396</v>
      </c>
      <c r="B30" t="s">
        <v>1965</v>
      </c>
      <c r="C30">
        <v>3.9</v>
      </c>
      <c r="D30" t="s">
        <v>1966</v>
      </c>
      <c r="E30">
        <v>600</v>
      </c>
      <c r="F30" t="s">
        <v>489</v>
      </c>
      <c r="G30" t="s">
        <v>1967</v>
      </c>
      <c r="H30" t="s">
        <v>48</v>
      </c>
      <c r="I30" t="s">
        <v>1968</v>
      </c>
      <c r="J30">
        <v>3.9</v>
      </c>
      <c r="K30">
        <v>4.3</v>
      </c>
      <c r="L30" t="s">
        <v>1969</v>
      </c>
      <c r="M30">
        <v>300</v>
      </c>
      <c r="N30" t="s">
        <v>2432</v>
      </c>
      <c r="O30">
        <v>102981</v>
      </c>
      <c r="P30">
        <v>401625.89999999997</v>
      </c>
      <c r="Q30" t="s">
        <v>2440</v>
      </c>
    </row>
    <row r="31" spans="1:17" x14ac:dyDescent="0.3">
      <c r="A31">
        <v>391</v>
      </c>
      <c r="B31" t="s">
        <v>1944</v>
      </c>
      <c r="C31">
        <v>3.6</v>
      </c>
      <c r="D31" t="s">
        <v>1945</v>
      </c>
      <c r="E31">
        <v>700</v>
      </c>
      <c r="F31" t="s">
        <v>1300</v>
      </c>
      <c r="G31" t="s">
        <v>1946</v>
      </c>
      <c r="H31" t="s">
        <v>255</v>
      </c>
      <c r="I31" t="s">
        <v>808</v>
      </c>
      <c r="J31">
        <v>3.6</v>
      </c>
      <c r="K31">
        <v>4.2</v>
      </c>
      <c r="L31" t="s">
        <v>1947</v>
      </c>
      <c r="M31">
        <v>350</v>
      </c>
      <c r="N31" t="s">
        <v>2432</v>
      </c>
      <c r="O31">
        <v>1401</v>
      </c>
      <c r="P31">
        <v>5043.6000000000004</v>
      </c>
      <c r="Q31" t="s">
        <v>2440</v>
      </c>
    </row>
    <row r="32" spans="1:17" x14ac:dyDescent="0.3">
      <c r="A32">
        <v>384</v>
      </c>
      <c r="B32" t="s">
        <v>1911</v>
      </c>
      <c r="C32">
        <v>3.5</v>
      </c>
      <c r="D32" t="s">
        <v>1912</v>
      </c>
      <c r="E32">
        <v>800</v>
      </c>
      <c r="F32" t="s">
        <v>40</v>
      </c>
      <c r="G32" t="s">
        <v>1913</v>
      </c>
      <c r="H32" t="s">
        <v>1804</v>
      </c>
      <c r="I32" t="s">
        <v>153</v>
      </c>
      <c r="J32">
        <v>3.5</v>
      </c>
      <c r="K32">
        <v>0</v>
      </c>
      <c r="L32" t="s">
        <v>68</v>
      </c>
      <c r="M32">
        <v>400</v>
      </c>
      <c r="N32" t="s">
        <v>2432</v>
      </c>
      <c r="O32">
        <v>74</v>
      </c>
      <c r="P32">
        <v>259</v>
      </c>
      <c r="Q32" t="s">
        <v>2440</v>
      </c>
    </row>
    <row r="33" spans="1:17" x14ac:dyDescent="0.3">
      <c r="A33">
        <v>378</v>
      </c>
      <c r="B33" t="s">
        <v>1885</v>
      </c>
      <c r="C33">
        <v>3.9</v>
      </c>
      <c r="D33" t="s">
        <v>1886</v>
      </c>
      <c r="E33">
        <v>1000</v>
      </c>
      <c r="F33" t="s">
        <v>144</v>
      </c>
      <c r="G33" t="s">
        <v>1887</v>
      </c>
      <c r="H33" t="s">
        <v>1888</v>
      </c>
      <c r="I33" t="s">
        <v>1889</v>
      </c>
      <c r="J33">
        <v>3.9</v>
      </c>
      <c r="K33">
        <v>3.5</v>
      </c>
      <c r="L33" t="s">
        <v>32</v>
      </c>
      <c r="M33">
        <v>500</v>
      </c>
      <c r="N33" t="s">
        <v>2432</v>
      </c>
      <c r="O33">
        <v>645</v>
      </c>
      <c r="P33">
        <v>2515.5</v>
      </c>
      <c r="Q33" t="s">
        <v>2440</v>
      </c>
    </row>
    <row r="34" spans="1:17" x14ac:dyDescent="0.3">
      <c r="A34">
        <v>32</v>
      </c>
      <c r="B34" t="s">
        <v>194</v>
      </c>
      <c r="C34">
        <v>3.9</v>
      </c>
      <c r="D34" t="s">
        <v>195</v>
      </c>
      <c r="E34">
        <v>1800</v>
      </c>
      <c r="F34" t="s">
        <v>101</v>
      </c>
      <c r="G34" t="s">
        <v>196</v>
      </c>
      <c r="H34" t="s">
        <v>197</v>
      </c>
      <c r="I34" t="s">
        <v>198</v>
      </c>
      <c r="J34">
        <v>3.9</v>
      </c>
      <c r="K34">
        <v>0</v>
      </c>
      <c r="L34" t="s">
        <v>18</v>
      </c>
      <c r="M34">
        <v>900</v>
      </c>
      <c r="N34" t="s">
        <v>2432</v>
      </c>
      <c r="O34">
        <v>128</v>
      </c>
      <c r="P34">
        <v>499.2</v>
      </c>
      <c r="Q34" t="s">
        <v>2439</v>
      </c>
    </row>
    <row r="35" spans="1:17" x14ac:dyDescent="0.3">
      <c r="A35">
        <v>370</v>
      </c>
      <c r="B35" t="s">
        <v>1850</v>
      </c>
      <c r="C35">
        <v>3.4</v>
      </c>
      <c r="D35" t="s">
        <v>1851</v>
      </c>
      <c r="E35">
        <v>1000</v>
      </c>
      <c r="F35" t="s">
        <v>101</v>
      </c>
      <c r="G35" t="s">
        <v>1852</v>
      </c>
      <c r="H35" t="s">
        <v>37</v>
      </c>
      <c r="I35" t="s">
        <v>528</v>
      </c>
      <c r="J35">
        <v>3.4</v>
      </c>
      <c r="K35">
        <v>0</v>
      </c>
      <c r="L35" t="s">
        <v>18</v>
      </c>
      <c r="M35">
        <v>500</v>
      </c>
      <c r="N35" t="s">
        <v>2432</v>
      </c>
      <c r="O35">
        <v>27</v>
      </c>
      <c r="P35">
        <v>91.8</v>
      </c>
      <c r="Q35" t="s">
        <v>2440</v>
      </c>
    </row>
    <row r="36" spans="1:17" x14ac:dyDescent="0.3">
      <c r="A36">
        <v>365</v>
      </c>
      <c r="B36" t="s">
        <v>1827</v>
      </c>
      <c r="C36">
        <v>3.5</v>
      </c>
      <c r="D36" t="s">
        <v>1828</v>
      </c>
      <c r="E36">
        <v>1000</v>
      </c>
      <c r="F36" t="s">
        <v>549</v>
      </c>
      <c r="G36" t="s">
        <v>1829</v>
      </c>
      <c r="H36" t="s">
        <v>993</v>
      </c>
      <c r="I36" t="s">
        <v>1830</v>
      </c>
      <c r="J36">
        <v>3.5</v>
      </c>
      <c r="K36">
        <v>0</v>
      </c>
      <c r="L36" t="s">
        <v>18</v>
      </c>
      <c r="M36">
        <v>500</v>
      </c>
      <c r="N36" t="s">
        <v>2432</v>
      </c>
      <c r="O36">
        <v>38</v>
      </c>
      <c r="P36">
        <v>133</v>
      </c>
      <c r="Q36" t="s">
        <v>2440</v>
      </c>
    </row>
    <row r="37" spans="1:17" x14ac:dyDescent="0.3">
      <c r="A37">
        <v>362</v>
      </c>
      <c r="B37" t="s">
        <v>1813</v>
      </c>
      <c r="C37">
        <v>3.9</v>
      </c>
      <c r="D37" t="s">
        <v>1814</v>
      </c>
      <c r="E37">
        <v>1900</v>
      </c>
      <c r="F37" t="s">
        <v>53</v>
      </c>
      <c r="G37" t="s">
        <v>1815</v>
      </c>
      <c r="H37" t="s">
        <v>48</v>
      </c>
      <c r="I37" t="s">
        <v>1816</v>
      </c>
      <c r="J37">
        <v>3.9</v>
      </c>
      <c r="K37">
        <v>2.9</v>
      </c>
      <c r="L37" t="s">
        <v>370</v>
      </c>
      <c r="M37">
        <v>950</v>
      </c>
      <c r="N37" t="s">
        <v>2432</v>
      </c>
      <c r="O37">
        <v>1475</v>
      </c>
      <c r="P37">
        <v>5752.5</v>
      </c>
      <c r="Q37" t="s">
        <v>2439</v>
      </c>
    </row>
    <row r="38" spans="1:17" x14ac:dyDescent="0.3">
      <c r="A38">
        <v>356</v>
      </c>
      <c r="B38" t="s">
        <v>1786</v>
      </c>
      <c r="C38">
        <v>3.9</v>
      </c>
      <c r="D38" t="s">
        <v>1787</v>
      </c>
      <c r="E38">
        <v>950</v>
      </c>
      <c r="F38" t="s">
        <v>1788</v>
      </c>
      <c r="G38" t="s">
        <v>1789</v>
      </c>
      <c r="H38" t="s">
        <v>873</v>
      </c>
      <c r="I38" t="s">
        <v>1790</v>
      </c>
      <c r="J38">
        <v>3.9</v>
      </c>
      <c r="K38">
        <v>3.9</v>
      </c>
      <c r="L38" t="s">
        <v>1791</v>
      </c>
      <c r="M38">
        <v>475</v>
      </c>
      <c r="N38" t="s">
        <v>2432</v>
      </c>
      <c r="O38">
        <v>3364</v>
      </c>
      <c r="P38">
        <v>13119.6</v>
      </c>
      <c r="Q38" t="s">
        <v>2440</v>
      </c>
    </row>
    <row r="39" spans="1:17" x14ac:dyDescent="0.3">
      <c r="A39">
        <v>37</v>
      </c>
      <c r="B39" t="s">
        <v>221</v>
      </c>
      <c r="C39">
        <v>3.9</v>
      </c>
      <c r="D39" t="s">
        <v>222</v>
      </c>
      <c r="E39">
        <v>1500</v>
      </c>
      <c r="F39" t="s">
        <v>53</v>
      </c>
      <c r="G39" t="s">
        <v>223</v>
      </c>
      <c r="H39" t="s">
        <v>48</v>
      </c>
      <c r="I39" t="s">
        <v>224</v>
      </c>
      <c r="J39">
        <v>3.9</v>
      </c>
      <c r="K39">
        <v>0</v>
      </c>
      <c r="L39" t="s">
        <v>18</v>
      </c>
      <c r="M39">
        <v>750</v>
      </c>
      <c r="N39" t="s">
        <v>2432</v>
      </c>
      <c r="O39">
        <v>3964</v>
      </c>
      <c r="P39">
        <v>15459.6</v>
      </c>
      <c r="Q39" t="s">
        <v>2439</v>
      </c>
    </row>
    <row r="40" spans="1:17" x14ac:dyDescent="0.3">
      <c r="A40">
        <v>355</v>
      </c>
      <c r="B40" t="s">
        <v>1782</v>
      </c>
      <c r="C40">
        <v>3.5</v>
      </c>
      <c r="D40" t="s">
        <v>1783</v>
      </c>
      <c r="E40">
        <v>1400</v>
      </c>
      <c r="F40" t="s">
        <v>489</v>
      </c>
      <c r="G40" t="s">
        <v>1784</v>
      </c>
      <c r="H40" t="s">
        <v>197</v>
      </c>
      <c r="I40" t="s">
        <v>1785</v>
      </c>
      <c r="J40">
        <v>3.5</v>
      </c>
      <c r="K40">
        <v>3.6</v>
      </c>
      <c r="L40" t="s">
        <v>299</v>
      </c>
      <c r="M40">
        <v>700</v>
      </c>
      <c r="N40" t="s">
        <v>2432</v>
      </c>
      <c r="O40">
        <v>2121</v>
      </c>
      <c r="P40">
        <v>7423.5</v>
      </c>
      <c r="Q40" t="s">
        <v>2439</v>
      </c>
    </row>
    <row r="41" spans="1:17" x14ac:dyDescent="0.3">
      <c r="A41">
        <v>352</v>
      </c>
      <c r="B41" t="s">
        <v>1769</v>
      </c>
      <c r="C41">
        <v>3.8</v>
      </c>
      <c r="D41" t="s">
        <v>1770</v>
      </c>
      <c r="E41">
        <v>1200</v>
      </c>
      <c r="F41" t="s">
        <v>877</v>
      </c>
      <c r="G41" t="s">
        <v>1771</v>
      </c>
      <c r="H41" t="s">
        <v>197</v>
      </c>
      <c r="I41" t="s">
        <v>1772</v>
      </c>
      <c r="J41">
        <v>3.8</v>
      </c>
      <c r="K41">
        <v>4</v>
      </c>
      <c r="L41" t="s">
        <v>608</v>
      </c>
      <c r="M41">
        <v>600</v>
      </c>
      <c r="N41" t="s">
        <v>2432</v>
      </c>
      <c r="O41">
        <v>165</v>
      </c>
      <c r="P41">
        <v>627</v>
      </c>
      <c r="Q41" t="s">
        <v>2439</v>
      </c>
    </row>
    <row r="42" spans="1:17" x14ac:dyDescent="0.3">
      <c r="A42">
        <v>345</v>
      </c>
      <c r="B42" t="s">
        <v>1739</v>
      </c>
      <c r="C42">
        <v>3.6</v>
      </c>
      <c r="D42" t="s">
        <v>1740</v>
      </c>
      <c r="E42">
        <v>1300</v>
      </c>
      <c r="F42" t="s">
        <v>307</v>
      </c>
      <c r="G42" t="s">
        <v>1741</v>
      </c>
      <c r="H42" t="s">
        <v>23</v>
      </c>
      <c r="I42" t="s">
        <v>1742</v>
      </c>
      <c r="J42">
        <v>3.6</v>
      </c>
      <c r="K42">
        <v>3.5</v>
      </c>
      <c r="L42" t="s">
        <v>824</v>
      </c>
      <c r="M42">
        <v>650</v>
      </c>
      <c r="N42" t="s">
        <v>2432</v>
      </c>
      <c r="O42">
        <v>1575</v>
      </c>
      <c r="P42">
        <v>5670</v>
      </c>
      <c r="Q42" t="s">
        <v>2439</v>
      </c>
    </row>
    <row r="43" spans="1:17" x14ac:dyDescent="0.3">
      <c r="A43">
        <v>344</v>
      </c>
      <c r="B43" t="s">
        <v>1734</v>
      </c>
      <c r="C43">
        <v>3.8</v>
      </c>
      <c r="D43" t="s">
        <v>1735</v>
      </c>
      <c r="E43">
        <v>800</v>
      </c>
      <c r="F43" t="s">
        <v>212</v>
      </c>
      <c r="G43" t="s">
        <v>1736</v>
      </c>
      <c r="H43" t="s">
        <v>797</v>
      </c>
      <c r="I43" t="s">
        <v>1737</v>
      </c>
      <c r="J43">
        <v>3.8</v>
      </c>
      <c r="K43">
        <v>4</v>
      </c>
      <c r="L43" t="s">
        <v>1738</v>
      </c>
      <c r="M43">
        <v>400</v>
      </c>
      <c r="N43" t="s">
        <v>2432</v>
      </c>
      <c r="O43">
        <v>9812</v>
      </c>
      <c r="P43">
        <v>37285.599999999999</v>
      </c>
      <c r="Q43" t="s">
        <v>2440</v>
      </c>
    </row>
    <row r="44" spans="1:17" x14ac:dyDescent="0.3">
      <c r="A44">
        <v>343</v>
      </c>
      <c r="B44" t="s">
        <v>1729</v>
      </c>
      <c r="C44">
        <v>3.9</v>
      </c>
      <c r="D44" t="s">
        <v>1730</v>
      </c>
      <c r="E44">
        <v>1600</v>
      </c>
      <c r="F44" t="s">
        <v>77</v>
      </c>
      <c r="G44" t="s">
        <v>1731</v>
      </c>
      <c r="H44" t="s">
        <v>23</v>
      </c>
      <c r="I44" t="s">
        <v>1732</v>
      </c>
      <c r="J44">
        <v>3.9</v>
      </c>
      <c r="K44">
        <v>4.0999999999999996</v>
      </c>
      <c r="L44" t="s">
        <v>1733</v>
      </c>
      <c r="M44">
        <v>800</v>
      </c>
      <c r="N44" t="s">
        <v>2432</v>
      </c>
      <c r="O44">
        <v>3389</v>
      </c>
      <c r="P44">
        <v>13217.1</v>
      </c>
      <c r="Q44" t="s">
        <v>2439</v>
      </c>
    </row>
    <row r="45" spans="1:17" x14ac:dyDescent="0.3">
      <c r="A45">
        <v>341</v>
      </c>
      <c r="B45" t="s">
        <v>1721</v>
      </c>
      <c r="C45">
        <v>3.9</v>
      </c>
      <c r="D45" t="s">
        <v>1722</v>
      </c>
      <c r="E45">
        <v>950</v>
      </c>
      <c r="F45" t="s">
        <v>489</v>
      </c>
      <c r="G45" t="s">
        <v>1723</v>
      </c>
      <c r="H45" t="s">
        <v>125</v>
      </c>
      <c r="I45" t="s">
        <v>1724</v>
      </c>
      <c r="J45">
        <v>3.9</v>
      </c>
      <c r="K45">
        <v>4.0999999999999996</v>
      </c>
      <c r="L45" t="s">
        <v>1725</v>
      </c>
      <c r="M45">
        <v>475</v>
      </c>
      <c r="N45" t="s">
        <v>2432</v>
      </c>
      <c r="O45">
        <v>15658</v>
      </c>
      <c r="P45">
        <v>61066.2</v>
      </c>
      <c r="Q45" t="s">
        <v>2440</v>
      </c>
    </row>
    <row r="46" spans="1:17" x14ac:dyDescent="0.3">
      <c r="A46">
        <v>336</v>
      </c>
      <c r="B46" t="s">
        <v>1699</v>
      </c>
      <c r="C46">
        <v>3.9</v>
      </c>
      <c r="D46" t="s">
        <v>1700</v>
      </c>
      <c r="E46">
        <v>2000</v>
      </c>
      <c r="F46" t="s">
        <v>150</v>
      </c>
      <c r="G46" t="s">
        <v>1701</v>
      </c>
      <c r="H46" t="s">
        <v>37</v>
      </c>
      <c r="I46" t="s">
        <v>1644</v>
      </c>
      <c r="J46">
        <v>3.9</v>
      </c>
      <c r="K46">
        <v>0</v>
      </c>
      <c r="L46" t="s">
        <v>18</v>
      </c>
      <c r="M46">
        <v>1000</v>
      </c>
      <c r="N46" t="s">
        <v>2432</v>
      </c>
      <c r="O46">
        <v>433</v>
      </c>
      <c r="P46">
        <v>1688.7</v>
      </c>
      <c r="Q46" t="s">
        <v>2439</v>
      </c>
    </row>
    <row r="47" spans="1:17" x14ac:dyDescent="0.3">
      <c r="A47">
        <v>325</v>
      </c>
      <c r="B47" t="s">
        <v>1646</v>
      </c>
      <c r="C47">
        <v>3.8</v>
      </c>
      <c r="D47" t="s">
        <v>1647</v>
      </c>
      <c r="E47">
        <v>1700</v>
      </c>
      <c r="F47" t="s">
        <v>751</v>
      </c>
      <c r="G47" t="s">
        <v>1648</v>
      </c>
      <c r="H47" t="s">
        <v>23</v>
      </c>
      <c r="I47" t="s">
        <v>1649</v>
      </c>
      <c r="J47">
        <v>3.8</v>
      </c>
      <c r="K47">
        <v>4.5</v>
      </c>
      <c r="L47" t="s">
        <v>1650</v>
      </c>
      <c r="M47">
        <v>850</v>
      </c>
      <c r="N47" t="s">
        <v>2432</v>
      </c>
      <c r="O47">
        <v>2934</v>
      </c>
      <c r="P47">
        <v>11149.199999999999</v>
      </c>
      <c r="Q47" t="s">
        <v>2439</v>
      </c>
    </row>
    <row r="48" spans="1:17" x14ac:dyDescent="0.3">
      <c r="A48">
        <v>294</v>
      </c>
      <c r="B48" t="s">
        <v>1505</v>
      </c>
      <c r="C48">
        <v>3.6</v>
      </c>
      <c r="D48" t="s">
        <v>1506</v>
      </c>
      <c r="E48">
        <v>1800</v>
      </c>
      <c r="F48" t="s">
        <v>1507</v>
      </c>
      <c r="G48" t="s">
        <v>1508</v>
      </c>
      <c r="H48" t="s">
        <v>861</v>
      </c>
      <c r="I48" t="s">
        <v>1246</v>
      </c>
      <c r="J48">
        <v>3.6</v>
      </c>
      <c r="K48">
        <v>0</v>
      </c>
      <c r="L48" t="s">
        <v>18</v>
      </c>
      <c r="M48">
        <v>900</v>
      </c>
      <c r="N48" t="s">
        <v>2432</v>
      </c>
      <c r="O48">
        <v>75</v>
      </c>
      <c r="P48">
        <v>270</v>
      </c>
      <c r="Q48" t="s">
        <v>2439</v>
      </c>
    </row>
    <row r="49" spans="1:17" x14ac:dyDescent="0.3">
      <c r="A49">
        <v>47</v>
      </c>
      <c r="B49" t="s">
        <v>274</v>
      </c>
      <c r="C49">
        <v>3.9</v>
      </c>
      <c r="D49" t="s">
        <v>275</v>
      </c>
      <c r="E49">
        <v>3000</v>
      </c>
      <c r="F49" t="s">
        <v>21</v>
      </c>
      <c r="G49" t="s">
        <v>276</v>
      </c>
      <c r="H49" t="s">
        <v>277</v>
      </c>
      <c r="I49" t="s">
        <v>278</v>
      </c>
      <c r="J49">
        <v>3.9</v>
      </c>
      <c r="K49">
        <v>0</v>
      </c>
      <c r="L49" t="s">
        <v>18</v>
      </c>
      <c r="M49">
        <v>1500</v>
      </c>
      <c r="N49" t="s">
        <v>2432</v>
      </c>
      <c r="O49">
        <v>512</v>
      </c>
      <c r="P49">
        <v>1996.8</v>
      </c>
      <c r="Q49" t="s">
        <v>2441</v>
      </c>
    </row>
    <row r="50" spans="1:17" x14ac:dyDescent="0.3">
      <c r="A50">
        <v>291</v>
      </c>
      <c r="B50" t="s">
        <v>1491</v>
      </c>
      <c r="C50">
        <v>3.4</v>
      </c>
      <c r="D50" t="s">
        <v>1492</v>
      </c>
      <c r="E50">
        <v>950</v>
      </c>
      <c r="F50" t="s">
        <v>626</v>
      </c>
      <c r="G50" t="s">
        <v>1493</v>
      </c>
      <c r="H50" t="s">
        <v>1494</v>
      </c>
      <c r="I50" t="s">
        <v>299</v>
      </c>
      <c r="J50">
        <v>3.4</v>
      </c>
      <c r="K50">
        <v>3.9</v>
      </c>
      <c r="L50" t="s">
        <v>1495</v>
      </c>
      <c r="M50">
        <v>475</v>
      </c>
      <c r="N50" t="s">
        <v>2432</v>
      </c>
      <c r="O50">
        <v>394</v>
      </c>
      <c r="P50">
        <v>1339.6</v>
      </c>
      <c r="Q50" t="s">
        <v>2440</v>
      </c>
    </row>
    <row r="51" spans="1:17" x14ac:dyDescent="0.3">
      <c r="A51">
        <v>289</v>
      </c>
      <c r="B51" t="s">
        <v>1482</v>
      </c>
      <c r="C51">
        <v>3.9</v>
      </c>
      <c r="D51" t="s">
        <v>1483</v>
      </c>
      <c r="E51">
        <v>2600</v>
      </c>
      <c r="F51" t="s">
        <v>1484</v>
      </c>
      <c r="G51" t="s">
        <v>1485</v>
      </c>
      <c r="H51" t="s">
        <v>797</v>
      </c>
      <c r="I51" t="s">
        <v>1486</v>
      </c>
      <c r="J51">
        <v>3.9</v>
      </c>
      <c r="K51">
        <v>0</v>
      </c>
      <c r="L51" t="s">
        <v>1390</v>
      </c>
      <c r="M51">
        <v>1300</v>
      </c>
      <c r="N51" t="s">
        <v>2432</v>
      </c>
      <c r="O51">
        <v>221</v>
      </c>
      <c r="P51">
        <v>861.9</v>
      </c>
      <c r="Q51" t="s">
        <v>2441</v>
      </c>
    </row>
    <row r="52" spans="1:17" x14ac:dyDescent="0.3">
      <c r="A52">
        <v>275</v>
      </c>
      <c r="B52" t="s">
        <v>1419</v>
      </c>
      <c r="C52">
        <v>3.9</v>
      </c>
      <c r="D52" t="s">
        <v>1420</v>
      </c>
      <c r="E52">
        <v>1800</v>
      </c>
      <c r="F52" t="s">
        <v>77</v>
      </c>
      <c r="G52" t="s">
        <v>1421</v>
      </c>
      <c r="H52" t="s">
        <v>1422</v>
      </c>
      <c r="I52" t="s">
        <v>1423</v>
      </c>
      <c r="J52">
        <v>3.9</v>
      </c>
      <c r="K52">
        <v>0</v>
      </c>
      <c r="L52" t="s">
        <v>57</v>
      </c>
      <c r="M52">
        <v>900</v>
      </c>
      <c r="N52" t="s">
        <v>2432</v>
      </c>
      <c r="O52">
        <v>1527</v>
      </c>
      <c r="P52">
        <v>5955.3</v>
      </c>
      <c r="Q52" t="s">
        <v>2439</v>
      </c>
    </row>
    <row r="53" spans="1:17" x14ac:dyDescent="0.3">
      <c r="A53">
        <v>270</v>
      </c>
      <c r="B53" t="s">
        <v>1396</v>
      </c>
      <c r="C53">
        <v>3.8</v>
      </c>
      <c r="D53" t="s">
        <v>647</v>
      </c>
      <c r="E53">
        <v>2000</v>
      </c>
      <c r="F53" t="s">
        <v>928</v>
      </c>
      <c r="G53" t="s">
        <v>1397</v>
      </c>
      <c r="H53" t="s">
        <v>79</v>
      </c>
      <c r="I53" t="s">
        <v>1398</v>
      </c>
      <c r="J53">
        <v>3.8</v>
      </c>
      <c r="K53">
        <v>0</v>
      </c>
      <c r="L53" t="s">
        <v>18</v>
      </c>
      <c r="M53">
        <v>1000</v>
      </c>
      <c r="N53" t="s">
        <v>2432</v>
      </c>
      <c r="O53">
        <v>285</v>
      </c>
      <c r="P53">
        <v>1083</v>
      </c>
      <c r="Q53" t="s">
        <v>2439</v>
      </c>
    </row>
    <row r="54" spans="1:17" x14ac:dyDescent="0.3">
      <c r="A54">
        <v>52</v>
      </c>
      <c r="B54" t="s">
        <v>300</v>
      </c>
      <c r="C54">
        <v>3.8</v>
      </c>
      <c r="D54" t="s">
        <v>301</v>
      </c>
      <c r="E54">
        <v>2500</v>
      </c>
      <c r="F54" t="s">
        <v>174</v>
      </c>
      <c r="G54" t="s">
        <v>302</v>
      </c>
      <c r="H54" t="s">
        <v>303</v>
      </c>
      <c r="I54" t="s">
        <v>304</v>
      </c>
      <c r="J54">
        <v>3.8</v>
      </c>
      <c r="K54">
        <v>0</v>
      </c>
      <c r="L54" t="s">
        <v>18</v>
      </c>
      <c r="M54">
        <v>1250</v>
      </c>
      <c r="N54" t="s">
        <v>2432</v>
      </c>
      <c r="O54">
        <v>4522</v>
      </c>
      <c r="P54">
        <v>17183.599999999999</v>
      </c>
      <c r="Q54" t="s">
        <v>2441</v>
      </c>
    </row>
    <row r="55" spans="1:17" x14ac:dyDescent="0.3">
      <c r="A55">
        <v>269</v>
      </c>
      <c r="B55" t="s">
        <v>1391</v>
      </c>
      <c r="C55">
        <v>3.4</v>
      </c>
      <c r="D55" t="s">
        <v>1392</v>
      </c>
      <c r="E55">
        <v>1500</v>
      </c>
      <c r="F55" t="s">
        <v>1393</v>
      </c>
      <c r="G55" t="s">
        <v>1394</v>
      </c>
      <c r="H55" t="s">
        <v>897</v>
      </c>
      <c r="I55" t="s">
        <v>1395</v>
      </c>
      <c r="J55">
        <v>3.4</v>
      </c>
      <c r="K55">
        <v>4</v>
      </c>
      <c r="L55" t="s">
        <v>204</v>
      </c>
      <c r="M55">
        <v>750</v>
      </c>
      <c r="N55" t="s">
        <v>2432</v>
      </c>
      <c r="O55">
        <v>125</v>
      </c>
      <c r="P55">
        <v>425</v>
      </c>
      <c r="Q55" t="s">
        <v>2439</v>
      </c>
    </row>
    <row r="56" spans="1:17" x14ac:dyDescent="0.3">
      <c r="A56">
        <v>255</v>
      </c>
      <c r="B56" t="s">
        <v>1327</v>
      </c>
      <c r="C56">
        <v>3.9</v>
      </c>
      <c r="D56" t="s">
        <v>1328</v>
      </c>
      <c r="E56">
        <v>2500</v>
      </c>
      <c r="F56" t="s">
        <v>1329</v>
      </c>
      <c r="G56" t="s">
        <v>1330</v>
      </c>
      <c r="H56" t="s">
        <v>255</v>
      </c>
      <c r="I56" t="s">
        <v>1331</v>
      </c>
      <c r="J56">
        <v>3.9</v>
      </c>
      <c r="K56">
        <v>0</v>
      </c>
      <c r="L56" t="s">
        <v>18</v>
      </c>
      <c r="M56">
        <v>1250</v>
      </c>
      <c r="N56" t="s">
        <v>2432</v>
      </c>
      <c r="O56">
        <v>7</v>
      </c>
      <c r="P56">
        <v>27.3</v>
      </c>
      <c r="Q56" t="s">
        <v>2441</v>
      </c>
    </row>
    <row r="57" spans="1:17" x14ac:dyDescent="0.3">
      <c r="A57">
        <v>248</v>
      </c>
      <c r="B57" t="s">
        <v>1292</v>
      </c>
      <c r="C57">
        <v>3.7</v>
      </c>
      <c r="D57" t="s">
        <v>1293</v>
      </c>
      <c r="E57">
        <v>600</v>
      </c>
      <c r="F57" t="s">
        <v>1294</v>
      </c>
      <c r="G57" t="s">
        <v>1295</v>
      </c>
      <c r="H57" t="s">
        <v>255</v>
      </c>
      <c r="I57" t="s">
        <v>1296</v>
      </c>
      <c r="J57">
        <v>3.7</v>
      </c>
      <c r="K57">
        <v>4.0999999999999996</v>
      </c>
      <c r="L57" t="s">
        <v>1297</v>
      </c>
      <c r="M57">
        <v>300</v>
      </c>
      <c r="N57" t="s">
        <v>2432</v>
      </c>
      <c r="O57">
        <v>420</v>
      </c>
      <c r="P57">
        <v>1554</v>
      </c>
      <c r="Q57" t="s">
        <v>2440</v>
      </c>
    </row>
    <row r="58" spans="1:17" x14ac:dyDescent="0.3">
      <c r="A58">
        <v>56</v>
      </c>
      <c r="B58" t="s">
        <v>319</v>
      </c>
      <c r="C58">
        <v>3.9</v>
      </c>
      <c r="D58" t="s">
        <v>320</v>
      </c>
      <c r="E58">
        <v>3500</v>
      </c>
      <c r="F58" t="s">
        <v>321</v>
      </c>
      <c r="G58" t="s">
        <v>322</v>
      </c>
      <c r="H58" t="s">
        <v>323</v>
      </c>
      <c r="I58" t="s">
        <v>324</v>
      </c>
      <c r="J58">
        <v>3.9</v>
      </c>
      <c r="K58">
        <v>4.3</v>
      </c>
      <c r="L58" t="s">
        <v>325</v>
      </c>
      <c r="M58">
        <v>1750</v>
      </c>
      <c r="N58" t="s">
        <v>2432</v>
      </c>
      <c r="O58">
        <v>1483</v>
      </c>
      <c r="P58">
        <v>5783.7</v>
      </c>
      <c r="Q58" t="s">
        <v>2441</v>
      </c>
    </row>
    <row r="59" spans="1:17" x14ac:dyDescent="0.3">
      <c r="A59">
        <v>239</v>
      </c>
      <c r="B59" t="s">
        <v>1247</v>
      </c>
      <c r="C59">
        <v>3.7</v>
      </c>
      <c r="D59" t="s">
        <v>1248</v>
      </c>
      <c r="E59">
        <v>1100</v>
      </c>
      <c r="F59" t="s">
        <v>1249</v>
      </c>
      <c r="G59" t="s">
        <v>1250</v>
      </c>
      <c r="H59" t="s">
        <v>797</v>
      </c>
      <c r="I59" t="s">
        <v>1251</v>
      </c>
      <c r="J59">
        <v>3.7</v>
      </c>
      <c r="K59">
        <v>4</v>
      </c>
      <c r="L59" t="s">
        <v>1252</v>
      </c>
      <c r="M59">
        <v>550</v>
      </c>
      <c r="N59" t="s">
        <v>2432</v>
      </c>
      <c r="O59">
        <v>3161</v>
      </c>
      <c r="P59">
        <v>11695.7</v>
      </c>
      <c r="Q59" t="s">
        <v>2439</v>
      </c>
    </row>
    <row r="60" spans="1:17" x14ac:dyDescent="0.3">
      <c r="A60">
        <v>222</v>
      </c>
      <c r="B60" t="s">
        <v>1163</v>
      </c>
      <c r="C60">
        <v>3.5</v>
      </c>
      <c r="D60" t="s">
        <v>1164</v>
      </c>
      <c r="E60">
        <v>400</v>
      </c>
      <c r="F60" t="s">
        <v>77</v>
      </c>
      <c r="G60" t="s">
        <v>1165</v>
      </c>
      <c r="H60" t="s">
        <v>255</v>
      </c>
      <c r="I60" t="s">
        <v>50</v>
      </c>
      <c r="J60">
        <v>3.5</v>
      </c>
      <c r="K60">
        <v>3.7</v>
      </c>
      <c r="L60" t="s">
        <v>1166</v>
      </c>
      <c r="M60">
        <v>200</v>
      </c>
      <c r="N60" t="s">
        <v>2432</v>
      </c>
      <c r="O60">
        <v>1039</v>
      </c>
      <c r="P60">
        <v>3636.5</v>
      </c>
      <c r="Q60" t="s">
        <v>2440</v>
      </c>
    </row>
    <row r="61" spans="1:17" x14ac:dyDescent="0.3">
      <c r="A61">
        <v>214</v>
      </c>
      <c r="B61" t="s">
        <v>1127</v>
      </c>
      <c r="C61">
        <v>3.8</v>
      </c>
      <c r="D61" t="s">
        <v>1128</v>
      </c>
      <c r="E61">
        <v>550</v>
      </c>
      <c r="F61" t="s">
        <v>1129</v>
      </c>
      <c r="G61" t="s">
        <v>1130</v>
      </c>
      <c r="H61" t="s">
        <v>255</v>
      </c>
      <c r="I61" t="s">
        <v>1131</v>
      </c>
      <c r="J61">
        <v>3.8</v>
      </c>
      <c r="K61">
        <v>3.9</v>
      </c>
      <c r="L61" t="s">
        <v>1132</v>
      </c>
      <c r="M61">
        <v>275</v>
      </c>
      <c r="N61" t="s">
        <v>2432</v>
      </c>
      <c r="O61">
        <v>369</v>
      </c>
      <c r="P61">
        <v>1402.2</v>
      </c>
      <c r="Q61" t="s">
        <v>2440</v>
      </c>
    </row>
    <row r="62" spans="1:17" x14ac:dyDescent="0.3">
      <c r="A62">
        <v>208</v>
      </c>
      <c r="B62" t="s">
        <v>1097</v>
      </c>
      <c r="C62">
        <v>3.9</v>
      </c>
      <c r="D62" t="s">
        <v>1098</v>
      </c>
      <c r="E62">
        <v>2600</v>
      </c>
      <c r="F62" t="s">
        <v>53</v>
      </c>
      <c r="G62" t="s">
        <v>1099</v>
      </c>
      <c r="H62" t="s">
        <v>1100</v>
      </c>
      <c r="I62" t="s">
        <v>1101</v>
      </c>
      <c r="J62">
        <v>3.9</v>
      </c>
      <c r="K62">
        <v>3.5</v>
      </c>
      <c r="L62" t="s">
        <v>1102</v>
      </c>
      <c r="M62">
        <v>1300</v>
      </c>
      <c r="N62" t="s">
        <v>2432</v>
      </c>
      <c r="O62">
        <v>2639</v>
      </c>
      <c r="P62">
        <v>10292.1</v>
      </c>
      <c r="Q62" t="s">
        <v>2441</v>
      </c>
    </row>
    <row r="63" spans="1:17" x14ac:dyDescent="0.3">
      <c r="A63">
        <v>207</v>
      </c>
      <c r="B63" t="s">
        <v>1092</v>
      </c>
      <c r="C63">
        <v>3.9</v>
      </c>
      <c r="D63" t="s">
        <v>1093</v>
      </c>
      <c r="E63">
        <v>1100</v>
      </c>
      <c r="F63" t="s">
        <v>757</v>
      </c>
      <c r="G63" t="s">
        <v>1094</v>
      </c>
      <c r="H63" t="s">
        <v>897</v>
      </c>
      <c r="I63" t="s">
        <v>1095</v>
      </c>
      <c r="J63">
        <v>3.9</v>
      </c>
      <c r="K63">
        <v>4.4000000000000004</v>
      </c>
      <c r="L63" t="s">
        <v>1096</v>
      </c>
      <c r="M63">
        <v>550</v>
      </c>
      <c r="N63" t="s">
        <v>2432</v>
      </c>
      <c r="O63">
        <v>5306</v>
      </c>
      <c r="P63">
        <v>20693.399999999998</v>
      </c>
      <c r="Q63" t="s">
        <v>2439</v>
      </c>
    </row>
    <row r="64" spans="1:17" x14ac:dyDescent="0.3">
      <c r="A64">
        <v>189</v>
      </c>
      <c r="B64" t="s">
        <v>1006</v>
      </c>
      <c r="C64">
        <v>3.3</v>
      </c>
      <c r="D64" t="s">
        <v>1007</v>
      </c>
      <c r="E64">
        <v>5000</v>
      </c>
      <c r="F64" t="s">
        <v>123</v>
      </c>
      <c r="G64" t="s">
        <v>1008</v>
      </c>
      <c r="H64" t="s">
        <v>55</v>
      </c>
      <c r="I64" t="s">
        <v>138</v>
      </c>
      <c r="J64">
        <v>3.3</v>
      </c>
      <c r="K64">
        <v>0</v>
      </c>
      <c r="L64" t="s">
        <v>18</v>
      </c>
      <c r="M64">
        <v>2500</v>
      </c>
      <c r="N64" t="s">
        <v>2432</v>
      </c>
      <c r="O64">
        <v>142</v>
      </c>
      <c r="P64">
        <v>468.59999999999997</v>
      </c>
      <c r="Q64" t="s">
        <v>2441</v>
      </c>
    </row>
    <row r="65" spans="1:17" x14ac:dyDescent="0.3">
      <c r="A65">
        <v>165</v>
      </c>
      <c r="B65" t="s">
        <v>881</v>
      </c>
      <c r="C65">
        <v>3.9</v>
      </c>
      <c r="D65" t="s">
        <v>882</v>
      </c>
      <c r="E65">
        <v>200</v>
      </c>
      <c r="F65" t="s">
        <v>489</v>
      </c>
      <c r="G65" t="s">
        <v>883</v>
      </c>
      <c r="H65" t="s">
        <v>255</v>
      </c>
      <c r="I65" t="s">
        <v>394</v>
      </c>
      <c r="J65">
        <v>3.9</v>
      </c>
      <c r="K65">
        <v>4.2</v>
      </c>
      <c r="L65" t="s">
        <v>884</v>
      </c>
      <c r="M65">
        <v>100</v>
      </c>
      <c r="N65" t="s">
        <v>2432</v>
      </c>
      <c r="O65">
        <v>2654</v>
      </c>
      <c r="P65">
        <v>10350.6</v>
      </c>
      <c r="Q65" t="s">
        <v>2440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3F7C8-13AB-49EF-BBAB-C9C8B313A318}">
  <sheetPr>
    <outlinePr summaryBelow="0" summaryRight="0"/>
  </sheetPr>
  <dimension ref="H16"/>
  <sheetViews>
    <sheetView zoomScale="76" zoomScaleNormal="76" workbookViewId="0">
      <selection activeCell="A2" sqref="A2"/>
    </sheetView>
  </sheetViews>
  <sheetFormatPr defaultRowHeight="14.4" x14ac:dyDescent="0.3"/>
  <cols>
    <col min="1" max="16384" width="8.88671875" style="10"/>
  </cols>
  <sheetData>
    <row r="16" spans="8:8" x14ac:dyDescent="0.3">
      <c r="H1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D544-279F-46B4-9F3A-6092B1190184}">
  <dimension ref="A3:KZ32"/>
  <sheetViews>
    <sheetView workbookViewId="0">
      <selection activeCell="A12" sqref="A12"/>
    </sheetView>
  </sheetViews>
  <sheetFormatPr defaultRowHeight="14.4" x14ac:dyDescent="0.3"/>
  <cols>
    <col min="1" max="1" width="12.5546875" bestFit="1" customWidth="1"/>
    <col min="2" max="2" width="23.33203125" bestFit="1" customWidth="1"/>
    <col min="3" max="3" width="21.33203125" bestFit="1" customWidth="1"/>
    <col min="4" max="4" width="15.21875" customWidth="1"/>
    <col min="5" max="5" width="12.5546875" bestFit="1" customWidth="1"/>
    <col min="6" max="7" width="19.21875" bestFit="1" customWidth="1"/>
    <col min="8" max="8" width="9" bestFit="1" customWidth="1"/>
    <col min="9" max="10" width="8" bestFit="1" customWidth="1"/>
    <col min="11" max="13" width="9" bestFit="1" customWidth="1"/>
    <col min="14" max="14" width="7" bestFit="1" customWidth="1"/>
    <col min="15" max="16" width="9" bestFit="1" customWidth="1"/>
    <col min="17" max="17" width="10" bestFit="1" customWidth="1"/>
    <col min="18" max="18" width="9" bestFit="1" customWidth="1"/>
    <col min="19" max="19" width="10" bestFit="1" customWidth="1"/>
    <col min="20" max="20" width="9" bestFit="1" customWidth="1"/>
    <col min="21" max="22" width="8" bestFit="1" customWidth="1"/>
    <col min="23" max="23" width="9" bestFit="1" customWidth="1"/>
    <col min="24" max="24" width="10.77734375" bestFit="1" customWidth="1"/>
    <col min="25" max="26" width="4" bestFit="1" customWidth="1"/>
    <col min="27" max="27" width="6" bestFit="1" customWidth="1"/>
    <col min="28" max="29" width="4" bestFit="1" customWidth="1"/>
    <col min="30" max="30" width="6" bestFit="1" customWidth="1"/>
    <col min="31" max="31" width="4" bestFit="1" customWidth="1"/>
    <col min="32" max="36" width="6" bestFit="1" customWidth="1"/>
    <col min="37" max="39" width="4" bestFit="1" customWidth="1"/>
    <col min="40" max="43" width="6" bestFit="1" customWidth="1"/>
    <col min="44" max="44" width="4" bestFit="1" customWidth="1"/>
    <col min="45" max="45" width="6" bestFit="1" customWidth="1"/>
    <col min="46" max="48" width="4" bestFit="1" customWidth="1"/>
    <col min="49" max="50" width="6" bestFit="1" customWidth="1"/>
    <col min="51" max="53" width="4" bestFit="1" customWidth="1"/>
    <col min="54" max="56" width="6" bestFit="1" customWidth="1"/>
    <col min="57" max="58" width="4" bestFit="1" customWidth="1"/>
    <col min="59" max="59" width="6" bestFit="1" customWidth="1"/>
    <col min="60" max="60" width="4" bestFit="1" customWidth="1"/>
    <col min="61" max="64" width="6" bestFit="1" customWidth="1"/>
    <col min="65" max="65" width="4" bestFit="1" customWidth="1"/>
    <col min="66" max="72" width="6" bestFit="1" customWidth="1"/>
    <col min="73" max="74" width="7" bestFit="1" customWidth="1"/>
    <col min="75" max="77" width="5" bestFit="1" customWidth="1"/>
    <col min="78" max="80" width="7" bestFit="1" customWidth="1"/>
    <col min="81" max="81" width="5" bestFit="1" customWidth="1"/>
    <col min="82" max="85" width="7" bestFit="1" customWidth="1"/>
    <col min="86" max="86" width="5" bestFit="1" customWidth="1"/>
    <col min="87" max="92" width="7" bestFit="1" customWidth="1"/>
    <col min="93" max="93" width="5" bestFit="1" customWidth="1"/>
    <col min="94" max="97" width="7" bestFit="1" customWidth="1"/>
    <col min="98" max="98" width="5" bestFit="1" customWidth="1"/>
    <col min="99" max="100" width="7" bestFit="1" customWidth="1"/>
    <col min="101" max="101" width="5" bestFit="1" customWidth="1"/>
    <col min="102" max="102" width="7" bestFit="1" customWidth="1"/>
    <col min="103" max="103" width="5" bestFit="1" customWidth="1"/>
    <col min="104" max="104" width="7" bestFit="1" customWidth="1"/>
    <col min="105" max="106" width="5" bestFit="1" customWidth="1"/>
    <col min="107" max="111" width="7" bestFit="1" customWidth="1"/>
    <col min="112" max="113" width="5" bestFit="1" customWidth="1"/>
    <col min="114" max="122" width="7" bestFit="1" customWidth="1"/>
    <col min="123" max="123" width="5" bestFit="1" customWidth="1"/>
    <col min="124" max="125" width="7" bestFit="1" customWidth="1"/>
    <col min="126" max="126" width="5" bestFit="1" customWidth="1"/>
    <col min="127" max="129" width="7" bestFit="1" customWidth="1"/>
    <col min="130" max="130" width="5" bestFit="1" customWidth="1"/>
    <col min="131" max="131" width="7" bestFit="1" customWidth="1"/>
    <col min="132" max="134" width="5" bestFit="1" customWidth="1"/>
    <col min="135" max="136" width="7" bestFit="1" customWidth="1"/>
    <col min="137" max="137" width="5" bestFit="1" customWidth="1"/>
    <col min="138" max="140" width="7" bestFit="1" customWidth="1"/>
    <col min="141" max="143" width="5" bestFit="1" customWidth="1"/>
    <col min="144" max="145" width="7" bestFit="1" customWidth="1"/>
    <col min="146" max="146" width="5" bestFit="1" customWidth="1"/>
    <col min="147" max="149" width="7" bestFit="1" customWidth="1"/>
    <col min="150" max="150" width="5" bestFit="1" customWidth="1"/>
    <col min="151" max="152" width="7" bestFit="1" customWidth="1"/>
    <col min="153" max="154" width="5" bestFit="1" customWidth="1"/>
    <col min="155" max="155" width="7" bestFit="1" customWidth="1"/>
    <col min="156" max="158" width="5" bestFit="1" customWidth="1"/>
    <col min="159" max="161" width="7" bestFit="1" customWidth="1"/>
    <col min="162" max="162" width="5" bestFit="1" customWidth="1"/>
    <col min="163" max="163" width="7" bestFit="1" customWidth="1"/>
    <col min="164" max="165" width="5" bestFit="1" customWidth="1"/>
    <col min="166" max="170" width="7" bestFit="1" customWidth="1"/>
    <col min="171" max="171" width="5" bestFit="1" customWidth="1"/>
    <col min="172" max="173" width="7" bestFit="1" customWidth="1"/>
    <col min="174" max="174" width="5" bestFit="1" customWidth="1"/>
    <col min="175" max="175" width="7" bestFit="1" customWidth="1"/>
    <col min="176" max="176" width="5" bestFit="1" customWidth="1"/>
    <col min="177" max="179" width="7" bestFit="1" customWidth="1"/>
    <col min="180" max="180" width="5" bestFit="1" customWidth="1"/>
    <col min="181" max="181" width="7" bestFit="1" customWidth="1"/>
    <col min="182" max="182" width="5" bestFit="1" customWidth="1"/>
    <col min="183" max="185" width="7" bestFit="1" customWidth="1"/>
    <col min="186" max="186" width="5" bestFit="1" customWidth="1"/>
    <col min="187" max="188" width="7" bestFit="1" customWidth="1"/>
    <col min="189" max="189" width="5" bestFit="1" customWidth="1"/>
    <col min="190" max="193" width="7" bestFit="1" customWidth="1"/>
    <col min="194" max="196" width="5" bestFit="1" customWidth="1"/>
    <col min="197" max="204" width="7" bestFit="1" customWidth="1"/>
    <col min="205" max="205" width="5" bestFit="1" customWidth="1"/>
    <col min="206" max="209" width="7" bestFit="1" customWidth="1"/>
    <col min="210" max="210" width="5" bestFit="1" customWidth="1"/>
    <col min="211" max="216" width="7" bestFit="1" customWidth="1"/>
    <col min="217" max="217" width="5" bestFit="1" customWidth="1"/>
    <col min="218" max="218" width="7" bestFit="1" customWidth="1"/>
    <col min="219" max="220" width="5" bestFit="1" customWidth="1"/>
    <col min="221" max="231" width="7" bestFit="1" customWidth="1"/>
    <col min="232" max="233" width="5" bestFit="1" customWidth="1"/>
    <col min="234" max="246" width="7" bestFit="1" customWidth="1"/>
    <col min="247" max="248" width="5" bestFit="1" customWidth="1"/>
    <col min="249" max="252" width="7" bestFit="1" customWidth="1"/>
    <col min="253" max="253" width="5" bestFit="1" customWidth="1"/>
    <col min="254" max="255" width="7" bestFit="1" customWidth="1"/>
    <col min="256" max="256" width="5" bestFit="1" customWidth="1"/>
    <col min="257" max="261" width="7" bestFit="1" customWidth="1"/>
    <col min="262" max="264" width="5" bestFit="1" customWidth="1"/>
    <col min="265" max="266" width="7" bestFit="1" customWidth="1"/>
    <col min="267" max="267" width="5" bestFit="1" customWidth="1"/>
    <col min="268" max="272" width="7" bestFit="1" customWidth="1"/>
    <col min="273" max="283" width="8" bestFit="1" customWidth="1"/>
    <col min="284" max="284" width="6" bestFit="1" customWidth="1"/>
    <col min="285" max="293" width="8" bestFit="1" customWidth="1"/>
    <col min="294" max="294" width="6" bestFit="1" customWidth="1"/>
    <col min="295" max="296" width="8" bestFit="1" customWidth="1"/>
    <col min="297" max="298" width="6" bestFit="1" customWidth="1"/>
    <col min="299" max="311" width="8" bestFit="1" customWidth="1"/>
    <col min="312" max="312" width="6" bestFit="1" customWidth="1"/>
    <col min="313" max="319" width="8" bestFit="1" customWidth="1"/>
    <col min="320" max="320" width="6" bestFit="1" customWidth="1"/>
    <col min="321" max="323" width="8" bestFit="1" customWidth="1"/>
    <col min="324" max="324" width="6" bestFit="1" customWidth="1"/>
    <col min="325" max="331" width="8" bestFit="1" customWidth="1"/>
    <col min="332" max="332" width="6" bestFit="1" customWidth="1"/>
    <col min="333" max="333" width="8" bestFit="1" customWidth="1"/>
    <col min="334" max="335" width="6" bestFit="1" customWidth="1"/>
    <col min="336" max="342" width="8" bestFit="1" customWidth="1"/>
    <col min="343" max="344" width="6" bestFit="1" customWidth="1"/>
    <col min="345" max="354" width="8" bestFit="1" customWidth="1"/>
    <col min="355" max="355" width="6" bestFit="1" customWidth="1"/>
    <col min="356" max="356" width="8" bestFit="1" customWidth="1"/>
    <col min="357" max="357" width="6" bestFit="1" customWidth="1"/>
    <col min="358" max="363" width="8" bestFit="1" customWidth="1"/>
    <col min="364" max="365" width="6" bestFit="1" customWidth="1"/>
    <col min="366" max="368" width="8" bestFit="1" customWidth="1"/>
    <col min="369" max="369" width="6" bestFit="1" customWidth="1"/>
    <col min="370" max="378" width="8" bestFit="1" customWidth="1"/>
    <col min="379" max="379" width="6" bestFit="1" customWidth="1"/>
    <col min="380" max="381" width="8" bestFit="1" customWidth="1"/>
    <col min="382" max="382" width="6" bestFit="1" customWidth="1"/>
    <col min="383" max="386" width="8" bestFit="1" customWidth="1"/>
    <col min="387" max="389" width="6" bestFit="1" customWidth="1"/>
    <col min="390" max="391" width="8" bestFit="1" customWidth="1"/>
    <col min="392" max="393" width="6" bestFit="1" customWidth="1"/>
    <col min="394" max="394" width="8" bestFit="1" customWidth="1"/>
    <col min="395" max="395" width="6" bestFit="1" customWidth="1"/>
    <col min="396" max="396" width="8" bestFit="1" customWidth="1"/>
    <col min="397" max="397" width="6" bestFit="1" customWidth="1"/>
    <col min="398" max="402" width="8" bestFit="1" customWidth="1"/>
    <col min="403" max="403" width="6" bestFit="1" customWidth="1"/>
    <col min="404" max="407" width="8" bestFit="1" customWidth="1"/>
    <col min="408" max="409" width="6" bestFit="1" customWidth="1"/>
    <col min="410" max="410" width="8" bestFit="1" customWidth="1"/>
    <col min="411" max="411" width="6" bestFit="1" customWidth="1"/>
    <col min="412" max="415" width="8" bestFit="1" customWidth="1"/>
    <col min="416" max="416" width="6" bestFit="1" customWidth="1"/>
    <col min="417" max="437" width="8" bestFit="1" customWidth="1"/>
    <col min="438" max="438" width="6" bestFit="1" customWidth="1"/>
    <col min="439" max="440" width="8" bestFit="1" customWidth="1"/>
    <col min="441" max="441" width="6" bestFit="1" customWidth="1"/>
    <col min="442" max="450" width="8" bestFit="1" customWidth="1"/>
    <col min="451" max="451" width="6" bestFit="1" customWidth="1"/>
    <col min="452" max="455" width="8" bestFit="1" customWidth="1"/>
    <col min="456" max="457" width="6" bestFit="1" customWidth="1"/>
    <col min="458" max="458" width="8" bestFit="1" customWidth="1"/>
    <col min="459" max="459" width="6" bestFit="1" customWidth="1"/>
    <col min="460" max="460" width="8" bestFit="1" customWidth="1"/>
    <col min="461" max="461" width="6" bestFit="1" customWidth="1"/>
    <col min="462" max="464" width="8" bestFit="1" customWidth="1"/>
    <col min="465" max="466" width="6" bestFit="1" customWidth="1"/>
    <col min="467" max="468" width="8" bestFit="1" customWidth="1"/>
    <col min="469" max="469" width="6" bestFit="1" customWidth="1"/>
    <col min="470" max="471" width="8" bestFit="1" customWidth="1"/>
    <col min="472" max="472" width="6" bestFit="1" customWidth="1"/>
    <col min="473" max="473" width="9" bestFit="1" customWidth="1"/>
    <col min="474" max="474" width="7" bestFit="1" customWidth="1"/>
    <col min="475" max="478" width="9" bestFit="1" customWidth="1"/>
    <col min="479" max="480" width="7" bestFit="1" customWidth="1"/>
    <col min="481" max="481" width="9" bestFit="1" customWidth="1"/>
    <col min="482" max="482" width="19.21875" bestFit="1" customWidth="1"/>
    <col min="483" max="484" width="5" bestFit="1" customWidth="1"/>
    <col min="485" max="486" width="3" bestFit="1" customWidth="1"/>
    <col min="487" max="488" width="5" bestFit="1" customWidth="1"/>
    <col min="489" max="491" width="4" bestFit="1" customWidth="1"/>
    <col min="492" max="493" width="6" bestFit="1" customWidth="1"/>
    <col min="494" max="494" width="4" bestFit="1" customWidth="1"/>
    <col min="495" max="496" width="6" bestFit="1" customWidth="1"/>
    <col min="497" max="497" width="4" bestFit="1" customWidth="1"/>
    <col min="498" max="500" width="6" bestFit="1" customWidth="1"/>
    <col min="501" max="502" width="4" bestFit="1" customWidth="1"/>
    <col min="503" max="503" width="6" bestFit="1" customWidth="1"/>
    <col min="504" max="505" width="4" bestFit="1" customWidth="1"/>
    <col min="506" max="506" width="6" bestFit="1" customWidth="1"/>
    <col min="507" max="507" width="4" bestFit="1" customWidth="1"/>
    <col min="508" max="512" width="6" bestFit="1" customWidth="1"/>
    <col min="513" max="515" width="4" bestFit="1" customWidth="1"/>
    <col min="516" max="519" width="6" bestFit="1" customWidth="1"/>
    <col min="520" max="520" width="4" bestFit="1" customWidth="1"/>
    <col min="521" max="521" width="6" bestFit="1" customWidth="1"/>
    <col min="522" max="524" width="4" bestFit="1" customWidth="1"/>
    <col min="525" max="526" width="6" bestFit="1" customWidth="1"/>
    <col min="527" max="529" width="4" bestFit="1" customWidth="1"/>
    <col min="530" max="532" width="6" bestFit="1" customWidth="1"/>
    <col min="533" max="534" width="4" bestFit="1" customWidth="1"/>
    <col min="535" max="535" width="6" bestFit="1" customWidth="1"/>
    <col min="536" max="536" width="4" bestFit="1" customWidth="1"/>
    <col min="537" max="540" width="6" bestFit="1" customWidth="1"/>
    <col min="541" max="541" width="4" bestFit="1" customWidth="1"/>
    <col min="542" max="548" width="6" bestFit="1" customWidth="1"/>
    <col min="549" max="550" width="7" bestFit="1" customWidth="1"/>
    <col min="551" max="553" width="5" bestFit="1" customWidth="1"/>
    <col min="554" max="556" width="7" bestFit="1" customWidth="1"/>
    <col min="557" max="557" width="5" bestFit="1" customWidth="1"/>
    <col min="558" max="561" width="7" bestFit="1" customWidth="1"/>
    <col min="562" max="562" width="5" bestFit="1" customWidth="1"/>
    <col min="563" max="568" width="7" bestFit="1" customWidth="1"/>
    <col min="569" max="569" width="5" bestFit="1" customWidth="1"/>
    <col min="570" max="573" width="7" bestFit="1" customWidth="1"/>
    <col min="574" max="574" width="5" bestFit="1" customWidth="1"/>
    <col min="575" max="576" width="7" bestFit="1" customWidth="1"/>
    <col min="577" max="577" width="5" bestFit="1" customWidth="1"/>
    <col min="578" max="578" width="7" bestFit="1" customWidth="1"/>
    <col min="579" max="579" width="5" bestFit="1" customWidth="1"/>
    <col min="580" max="580" width="7" bestFit="1" customWidth="1"/>
    <col min="581" max="582" width="5" bestFit="1" customWidth="1"/>
    <col min="583" max="587" width="7" bestFit="1" customWidth="1"/>
    <col min="588" max="589" width="5" bestFit="1" customWidth="1"/>
    <col min="590" max="598" width="7" bestFit="1" customWidth="1"/>
    <col min="599" max="599" width="5" bestFit="1" customWidth="1"/>
    <col min="600" max="601" width="7" bestFit="1" customWidth="1"/>
    <col min="602" max="602" width="5" bestFit="1" customWidth="1"/>
    <col min="603" max="605" width="7" bestFit="1" customWidth="1"/>
    <col min="606" max="606" width="5" bestFit="1" customWidth="1"/>
    <col min="607" max="607" width="7" bestFit="1" customWidth="1"/>
    <col min="608" max="610" width="5" bestFit="1" customWidth="1"/>
    <col min="611" max="612" width="7" bestFit="1" customWidth="1"/>
    <col min="613" max="613" width="5" bestFit="1" customWidth="1"/>
    <col min="614" max="616" width="7" bestFit="1" customWidth="1"/>
    <col min="617" max="619" width="5" bestFit="1" customWidth="1"/>
    <col min="620" max="621" width="7" bestFit="1" customWidth="1"/>
    <col min="622" max="622" width="5" bestFit="1" customWidth="1"/>
    <col min="623" max="625" width="7" bestFit="1" customWidth="1"/>
    <col min="626" max="626" width="5" bestFit="1" customWidth="1"/>
    <col min="627" max="628" width="7" bestFit="1" customWidth="1"/>
    <col min="629" max="630" width="5" bestFit="1" customWidth="1"/>
    <col min="631" max="631" width="7" bestFit="1" customWidth="1"/>
    <col min="632" max="634" width="5" bestFit="1" customWidth="1"/>
    <col min="635" max="637" width="7" bestFit="1" customWidth="1"/>
    <col min="638" max="638" width="5" bestFit="1" customWidth="1"/>
    <col min="639" max="639" width="7" bestFit="1" customWidth="1"/>
    <col min="640" max="641" width="5" bestFit="1" customWidth="1"/>
    <col min="642" max="646" width="7" bestFit="1" customWidth="1"/>
    <col min="647" max="647" width="5" bestFit="1" customWidth="1"/>
    <col min="648" max="649" width="7" bestFit="1" customWidth="1"/>
    <col min="650" max="650" width="5" bestFit="1" customWidth="1"/>
    <col min="651" max="651" width="7" bestFit="1" customWidth="1"/>
    <col min="652" max="652" width="5" bestFit="1" customWidth="1"/>
    <col min="653" max="655" width="7" bestFit="1" customWidth="1"/>
    <col min="656" max="656" width="5" bestFit="1" customWidth="1"/>
    <col min="657" max="657" width="7" bestFit="1" customWidth="1"/>
    <col min="658" max="658" width="5" bestFit="1" customWidth="1"/>
    <col min="659" max="661" width="7" bestFit="1" customWidth="1"/>
    <col min="662" max="662" width="5" bestFit="1" customWidth="1"/>
    <col min="663" max="664" width="7" bestFit="1" customWidth="1"/>
    <col min="665" max="665" width="5" bestFit="1" customWidth="1"/>
    <col min="666" max="669" width="7" bestFit="1" customWidth="1"/>
    <col min="670" max="672" width="5" bestFit="1" customWidth="1"/>
    <col min="673" max="680" width="7" bestFit="1" customWidth="1"/>
    <col min="681" max="681" width="5" bestFit="1" customWidth="1"/>
    <col min="682" max="685" width="7" bestFit="1" customWidth="1"/>
    <col min="686" max="686" width="5" bestFit="1" customWidth="1"/>
    <col min="687" max="692" width="7" bestFit="1" customWidth="1"/>
    <col min="693" max="693" width="5" bestFit="1" customWidth="1"/>
    <col min="694" max="694" width="7" bestFit="1" customWidth="1"/>
    <col min="695" max="696" width="5" bestFit="1" customWidth="1"/>
    <col min="697" max="707" width="7" bestFit="1" customWidth="1"/>
    <col min="708" max="709" width="5" bestFit="1" customWidth="1"/>
    <col min="710" max="722" width="7" bestFit="1" customWidth="1"/>
    <col min="723" max="724" width="5" bestFit="1" customWidth="1"/>
    <col min="725" max="728" width="7" bestFit="1" customWidth="1"/>
    <col min="729" max="729" width="5" bestFit="1" customWidth="1"/>
    <col min="730" max="731" width="7" bestFit="1" customWidth="1"/>
    <col min="732" max="732" width="5" bestFit="1" customWidth="1"/>
    <col min="733" max="737" width="7" bestFit="1" customWidth="1"/>
    <col min="738" max="740" width="5" bestFit="1" customWidth="1"/>
    <col min="741" max="742" width="7" bestFit="1" customWidth="1"/>
    <col min="743" max="743" width="5" bestFit="1" customWidth="1"/>
    <col min="744" max="748" width="7" bestFit="1" customWidth="1"/>
    <col min="749" max="759" width="8" bestFit="1" customWidth="1"/>
    <col min="760" max="760" width="6" bestFit="1" customWidth="1"/>
    <col min="761" max="769" width="8" bestFit="1" customWidth="1"/>
    <col min="770" max="770" width="6" bestFit="1" customWidth="1"/>
    <col min="771" max="772" width="8" bestFit="1" customWidth="1"/>
    <col min="773" max="774" width="6" bestFit="1" customWidth="1"/>
    <col min="775" max="787" width="8" bestFit="1" customWidth="1"/>
    <col min="788" max="788" width="6" bestFit="1" customWidth="1"/>
    <col min="789" max="795" width="8" bestFit="1" customWidth="1"/>
    <col min="796" max="796" width="6" bestFit="1" customWidth="1"/>
    <col min="797" max="799" width="8" bestFit="1" customWidth="1"/>
    <col min="800" max="800" width="6" bestFit="1" customWidth="1"/>
    <col min="801" max="807" width="8" bestFit="1" customWidth="1"/>
    <col min="808" max="808" width="6" bestFit="1" customWidth="1"/>
    <col min="809" max="809" width="8" bestFit="1" customWidth="1"/>
    <col min="810" max="811" width="6" bestFit="1" customWidth="1"/>
    <col min="812" max="818" width="8" bestFit="1" customWidth="1"/>
    <col min="819" max="820" width="6" bestFit="1" customWidth="1"/>
    <col min="821" max="830" width="8" bestFit="1" customWidth="1"/>
    <col min="831" max="831" width="6" bestFit="1" customWidth="1"/>
    <col min="832" max="832" width="8" bestFit="1" customWidth="1"/>
    <col min="833" max="833" width="6" bestFit="1" customWidth="1"/>
    <col min="834" max="839" width="8" bestFit="1" customWidth="1"/>
    <col min="840" max="841" width="6" bestFit="1" customWidth="1"/>
    <col min="842" max="844" width="8" bestFit="1" customWidth="1"/>
    <col min="845" max="845" width="6" bestFit="1" customWidth="1"/>
    <col min="846" max="854" width="8" bestFit="1" customWidth="1"/>
    <col min="855" max="855" width="6" bestFit="1" customWidth="1"/>
    <col min="856" max="857" width="8" bestFit="1" customWidth="1"/>
    <col min="858" max="858" width="6" bestFit="1" customWidth="1"/>
    <col min="859" max="862" width="8" bestFit="1" customWidth="1"/>
    <col min="863" max="865" width="6" bestFit="1" customWidth="1"/>
    <col min="866" max="867" width="8" bestFit="1" customWidth="1"/>
    <col min="868" max="869" width="6" bestFit="1" customWidth="1"/>
    <col min="870" max="870" width="8" bestFit="1" customWidth="1"/>
    <col min="871" max="871" width="6" bestFit="1" customWidth="1"/>
    <col min="872" max="872" width="8" bestFit="1" customWidth="1"/>
    <col min="873" max="873" width="6" bestFit="1" customWidth="1"/>
    <col min="874" max="878" width="8" bestFit="1" customWidth="1"/>
    <col min="879" max="879" width="6" bestFit="1" customWidth="1"/>
    <col min="880" max="883" width="8" bestFit="1" customWidth="1"/>
    <col min="884" max="885" width="6" bestFit="1" customWidth="1"/>
    <col min="886" max="886" width="8" bestFit="1" customWidth="1"/>
    <col min="887" max="887" width="6" bestFit="1" customWidth="1"/>
    <col min="888" max="891" width="8" bestFit="1" customWidth="1"/>
    <col min="892" max="892" width="6" bestFit="1" customWidth="1"/>
    <col min="893" max="913" width="8" bestFit="1" customWidth="1"/>
    <col min="914" max="914" width="6" bestFit="1" customWidth="1"/>
    <col min="915" max="916" width="8" bestFit="1" customWidth="1"/>
    <col min="917" max="917" width="6" bestFit="1" customWidth="1"/>
    <col min="918" max="926" width="8" bestFit="1" customWidth="1"/>
    <col min="927" max="927" width="6" bestFit="1" customWidth="1"/>
    <col min="928" max="931" width="8" bestFit="1" customWidth="1"/>
    <col min="932" max="933" width="6" bestFit="1" customWidth="1"/>
    <col min="934" max="934" width="8" bestFit="1" customWidth="1"/>
    <col min="935" max="935" width="6" bestFit="1" customWidth="1"/>
    <col min="936" max="936" width="8" bestFit="1" customWidth="1"/>
    <col min="937" max="937" width="6" bestFit="1" customWidth="1"/>
    <col min="938" max="940" width="8" bestFit="1" customWidth="1"/>
    <col min="941" max="942" width="6" bestFit="1" customWidth="1"/>
    <col min="943" max="944" width="8" bestFit="1" customWidth="1"/>
    <col min="945" max="945" width="6" bestFit="1" customWidth="1"/>
    <col min="946" max="947" width="8" bestFit="1" customWidth="1"/>
    <col min="948" max="948" width="6" bestFit="1" customWidth="1"/>
    <col min="949" max="949" width="9" bestFit="1" customWidth="1"/>
    <col min="950" max="950" width="7" bestFit="1" customWidth="1"/>
    <col min="951" max="954" width="9" bestFit="1" customWidth="1"/>
    <col min="955" max="956" width="7" bestFit="1" customWidth="1"/>
    <col min="957" max="957" width="9" bestFit="1" customWidth="1"/>
    <col min="958" max="958" width="22.88671875" bestFit="1" customWidth="1"/>
    <col min="959" max="959" width="24" bestFit="1" customWidth="1"/>
  </cols>
  <sheetData>
    <row r="3" spans="1:312" x14ac:dyDescent="0.3">
      <c r="A3" s="3" t="s">
        <v>2431</v>
      </c>
      <c r="B3" t="s">
        <v>2437</v>
      </c>
      <c r="C3" t="s">
        <v>2438</v>
      </c>
    </row>
    <row r="4" spans="1:312" x14ac:dyDescent="0.3">
      <c r="A4" s="4" t="s">
        <v>2432</v>
      </c>
      <c r="B4" s="1">
        <v>64</v>
      </c>
      <c r="C4" s="1">
        <v>423592</v>
      </c>
    </row>
    <row r="5" spans="1:312" x14ac:dyDescent="0.3">
      <c r="A5" s="4" t="s">
        <v>2433</v>
      </c>
      <c r="B5" s="1">
        <v>23</v>
      </c>
      <c r="C5" s="1">
        <v>3452</v>
      </c>
      <c r="E5" s="3" t="s">
        <v>2431</v>
      </c>
      <c r="F5" t="s">
        <v>2442</v>
      </c>
    </row>
    <row r="6" spans="1:312" x14ac:dyDescent="0.3">
      <c r="A6" s="4" t="s">
        <v>2434</v>
      </c>
      <c r="B6" s="1">
        <v>88</v>
      </c>
      <c r="C6" s="1">
        <v>474004</v>
      </c>
      <c r="E6" s="4" t="s">
        <v>2441</v>
      </c>
      <c r="F6" s="1">
        <v>1259247.8000000003</v>
      </c>
    </row>
    <row r="7" spans="1:312" x14ac:dyDescent="0.3">
      <c r="A7" s="4" t="s">
        <v>2435</v>
      </c>
      <c r="B7" s="1">
        <v>326</v>
      </c>
      <c r="C7" s="1">
        <v>1123868</v>
      </c>
      <c r="E7" s="4" t="s">
        <v>2440</v>
      </c>
      <c r="F7" s="1">
        <v>2356768.9000000008</v>
      </c>
    </row>
    <row r="8" spans="1:312" x14ac:dyDescent="0.3">
      <c r="A8" s="4" t="s">
        <v>2436</v>
      </c>
      <c r="B8" s="1">
        <v>501</v>
      </c>
      <c r="C8" s="1">
        <v>2024916</v>
      </c>
      <c r="E8" s="4" t="s">
        <v>2439</v>
      </c>
      <c r="F8" s="1">
        <v>4926955.3</v>
      </c>
    </row>
    <row r="9" spans="1:312" x14ac:dyDescent="0.3">
      <c r="E9" s="4" t="s">
        <v>2436</v>
      </c>
      <c r="F9" s="1">
        <v>8542972</v>
      </c>
    </row>
    <row r="12" spans="1:312" x14ac:dyDescent="0.3">
      <c r="A12" s="3" t="s">
        <v>2431</v>
      </c>
      <c r="B12" t="s">
        <v>2443</v>
      </c>
      <c r="C12" t="s">
        <v>2442</v>
      </c>
    </row>
    <row r="13" spans="1:312" x14ac:dyDescent="0.3">
      <c r="A13" s="4">
        <v>0</v>
      </c>
      <c r="B13" s="1">
        <v>23</v>
      </c>
      <c r="C13" s="1">
        <v>0</v>
      </c>
      <c r="E13" s="3" t="s">
        <v>2431</v>
      </c>
      <c r="F13" t="s">
        <v>2438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</row>
    <row r="14" spans="1:312" x14ac:dyDescent="0.3">
      <c r="A14" s="4">
        <v>3.3</v>
      </c>
      <c r="B14" s="1">
        <v>1</v>
      </c>
      <c r="C14" s="1">
        <v>468.59999999999997</v>
      </c>
      <c r="E14" s="4">
        <v>0</v>
      </c>
      <c r="F14" s="1">
        <v>3452</v>
      </c>
      <c r="G14" s="8"/>
    </row>
    <row r="15" spans="1:312" x14ac:dyDescent="0.3">
      <c r="A15" s="4">
        <v>3.4</v>
      </c>
      <c r="B15" s="1">
        <v>4</v>
      </c>
      <c r="C15" s="1">
        <v>135194.19999999998</v>
      </c>
      <c r="E15" s="4">
        <v>3.3</v>
      </c>
      <c r="F15" s="1">
        <v>142</v>
      </c>
      <c r="G15" s="5"/>
    </row>
    <row r="16" spans="1:312" x14ac:dyDescent="0.3">
      <c r="A16" s="4">
        <v>3.5</v>
      </c>
      <c r="B16" s="1">
        <v>8</v>
      </c>
      <c r="C16" s="1">
        <v>20884.5</v>
      </c>
      <c r="E16" s="4">
        <v>3.4</v>
      </c>
      <c r="F16" s="1">
        <v>39763</v>
      </c>
      <c r="G16" s="6"/>
    </row>
    <row r="17" spans="1:7" x14ac:dyDescent="0.3">
      <c r="A17" s="4">
        <v>3.6</v>
      </c>
      <c r="B17" s="1">
        <v>6</v>
      </c>
      <c r="C17" s="1">
        <v>40942.800000000003</v>
      </c>
      <c r="E17" s="4">
        <v>3.5</v>
      </c>
      <c r="F17" s="1">
        <v>5967</v>
      </c>
      <c r="G17" s="7"/>
    </row>
    <row r="18" spans="1:7" x14ac:dyDescent="0.3">
      <c r="A18" s="4">
        <v>3.7</v>
      </c>
      <c r="B18" s="1">
        <v>4</v>
      </c>
      <c r="C18" s="1">
        <v>120668.1</v>
      </c>
      <c r="E18" s="4">
        <v>3.6</v>
      </c>
      <c r="F18" s="1">
        <v>11373</v>
      </c>
    </row>
    <row r="19" spans="1:7" x14ac:dyDescent="0.3">
      <c r="A19" s="4">
        <v>3.8</v>
      </c>
      <c r="B19" s="1">
        <v>14</v>
      </c>
      <c r="C19" s="1">
        <v>678516.6</v>
      </c>
      <c r="E19" s="4">
        <v>3.7</v>
      </c>
      <c r="F19" s="1">
        <v>32613</v>
      </c>
    </row>
    <row r="20" spans="1:7" x14ac:dyDescent="0.3">
      <c r="A20" s="4">
        <v>3.9</v>
      </c>
      <c r="B20" s="1">
        <v>27</v>
      </c>
      <c r="C20" s="1">
        <v>605190.29999999981</v>
      </c>
      <c r="E20" s="4">
        <v>3.8</v>
      </c>
      <c r="F20" s="1">
        <v>178557</v>
      </c>
    </row>
    <row r="21" spans="1:7" x14ac:dyDescent="0.3">
      <c r="A21" s="4">
        <v>4</v>
      </c>
      <c r="B21" s="1">
        <v>36</v>
      </c>
      <c r="C21" s="1">
        <v>395476</v>
      </c>
      <c r="E21" s="4">
        <v>3.9</v>
      </c>
      <c r="F21" s="1">
        <v>155177</v>
      </c>
    </row>
    <row r="22" spans="1:7" x14ac:dyDescent="0.3">
      <c r="A22" s="4">
        <v>4.0999999999999996</v>
      </c>
      <c r="B22" s="1">
        <v>49</v>
      </c>
      <c r="C22" s="1">
        <v>480630.69999999984</v>
      </c>
      <c r="E22" s="4">
        <v>4</v>
      </c>
      <c r="F22" s="1">
        <v>98869</v>
      </c>
    </row>
    <row r="23" spans="1:7" x14ac:dyDescent="0.3">
      <c r="A23" s="4">
        <v>4.2</v>
      </c>
      <c r="B23" s="1">
        <v>85</v>
      </c>
      <c r="C23" s="1">
        <v>1257123.0000000005</v>
      </c>
      <c r="E23" s="4">
        <v>4.0999999999999996</v>
      </c>
      <c r="F23" s="1">
        <v>117227</v>
      </c>
    </row>
    <row r="24" spans="1:7" x14ac:dyDescent="0.3">
      <c r="A24" s="4">
        <v>4.3</v>
      </c>
      <c r="B24" s="1">
        <v>91</v>
      </c>
      <c r="C24" s="1">
        <v>1501590.1000000003</v>
      </c>
      <c r="E24" s="4">
        <v>4.2</v>
      </c>
      <c r="F24" s="1">
        <v>299315</v>
      </c>
    </row>
    <row r="25" spans="1:7" x14ac:dyDescent="0.3">
      <c r="A25" s="4">
        <v>4.4000000000000004</v>
      </c>
      <c r="B25" s="1">
        <v>65</v>
      </c>
      <c r="C25" s="1">
        <v>1140699.9999999998</v>
      </c>
      <c r="E25" s="4">
        <v>4.3</v>
      </c>
      <c r="F25" s="1">
        <v>349207</v>
      </c>
    </row>
    <row r="26" spans="1:7" x14ac:dyDescent="0.3">
      <c r="A26" s="4">
        <v>4.5</v>
      </c>
      <c r="B26" s="1">
        <v>57</v>
      </c>
      <c r="C26" s="1">
        <v>1322392.5</v>
      </c>
      <c r="E26" s="4">
        <v>4.4000000000000004</v>
      </c>
      <c r="F26" s="1">
        <v>259250</v>
      </c>
    </row>
    <row r="27" spans="1:7" x14ac:dyDescent="0.3">
      <c r="A27" s="4">
        <v>4.5999999999999996</v>
      </c>
      <c r="B27" s="1">
        <v>15</v>
      </c>
      <c r="C27" s="1">
        <v>534133.6</v>
      </c>
      <c r="E27" s="4">
        <v>4.5</v>
      </c>
      <c r="F27" s="1">
        <v>293865</v>
      </c>
    </row>
    <row r="28" spans="1:7" x14ac:dyDescent="0.3">
      <c r="A28" s="4">
        <v>4.7</v>
      </c>
      <c r="B28" s="1">
        <v>5</v>
      </c>
      <c r="C28" s="1">
        <v>57415.199999999997</v>
      </c>
      <c r="E28" s="4">
        <v>4.5999999999999996</v>
      </c>
      <c r="F28" s="1">
        <v>116116</v>
      </c>
    </row>
    <row r="29" spans="1:7" x14ac:dyDescent="0.3">
      <c r="A29" s="4">
        <v>4.8</v>
      </c>
      <c r="B29" s="1">
        <v>5</v>
      </c>
      <c r="C29" s="1">
        <v>106007.99999999999</v>
      </c>
      <c r="E29" s="4">
        <v>4.7</v>
      </c>
      <c r="F29" s="1">
        <v>12216</v>
      </c>
    </row>
    <row r="30" spans="1:7" x14ac:dyDescent="0.3">
      <c r="A30" s="4">
        <v>4.9000000000000004</v>
      </c>
      <c r="B30" s="1">
        <v>6</v>
      </c>
      <c r="C30" s="1">
        <v>145637.80000000002</v>
      </c>
      <c r="E30" s="4">
        <v>4.8</v>
      </c>
      <c r="F30" s="1">
        <v>22085</v>
      </c>
    </row>
    <row r="31" spans="1:7" x14ac:dyDescent="0.3">
      <c r="A31" s="4" t="s">
        <v>2436</v>
      </c>
      <c r="B31" s="1">
        <v>501</v>
      </c>
      <c r="C31" s="1">
        <v>8542971.9999999944</v>
      </c>
      <c r="E31" s="4">
        <v>4.9000000000000004</v>
      </c>
      <c r="F31" s="1">
        <v>29722</v>
      </c>
    </row>
    <row r="32" spans="1:7" x14ac:dyDescent="0.3">
      <c r="E32" s="4" t="s">
        <v>2436</v>
      </c>
      <c r="F32" s="1">
        <v>2024916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T 7 f N W N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E + 3 z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t 8 1 Y + M u k h G A B A A D P A g A A E w A c A E Z v c m 1 1 b G F z L 1 N l Y 3 R p b 2 4 x L m 0 g o h g A K K A U A A A A A A A A A A A A A A A A A A A A A A A A A A A A j V F N S 8 N A E L 0 X 8 h + W e G k h B F r U g y U H S S w K R W o T T 6 2 E 7 W Z s F z c 7 s r t J L a X / 3 a m p V v s B 5 r K Z 9 2 b e v M d Y E E 6 i Z m n z d v t e y 2 v Z B T d Q s J J b L n M r F o i q x y K m w H k t R l + K l R F A S G z r M E F R l a B d e y A V h D F q R 4 V t + / H N 9 N m C s V M F G m u c J r j U C n l h p 3 9 0 Q 2 F r v x N M E l C y l A 5 M 5 A d + w G J U V a l t 1 O 0 F 7 E 4 L L K S e U 3 F F 5 V O F D l K 3 U h D t f 8 N H 1 P D S C R q D F / 7 I Y E l c w e 6 B F + T C J 7 c Z n 1 H j j t n h 7 S Z L w C Y 7 / F a p V H D F j Y 2 c q X 5 L x g u u 5 6 S Y r d 5 h L 5 c Z r u 0 r m r J x v C V t + 8 T + Y L 3 2 K d e D d t e X 4 b Z r E 7 C 1 P w b r e E U S j j h H K H P w 4 R q K O 8 r 8 D e u q n I E 5 m M m / r B w O j o w U k A / Q 5 N k S j 1 c O U f D t q Y / m h l K / H Y E Z H W X v 4 g d O p C Y 4 H 0 M t Y X m W P Z d g e + s a z O o / H c c b N h 2 v J f X J q / Q / A V B L A Q I t A B Q A A g A I A E + 3 z V j b y C I I p Q A A A P c A A A A S A A A A A A A A A A A A A A A A A A A A A A B D b 2 5 m a W c v U G F j a 2 F n Z S 5 4 b W x Q S w E C L Q A U A A I A C A B P t 8 1 Y D 8 r p q 6 Q A A A D p A A A A E w A A A A A A A A A A A A A A A A D x A A A A W 0 N v b n R l b n R f V H l w Z X N d L n h t b F B L A Q I t A B Q A A g A I A E + 3 z V j 4 y 6 S E Y A E A A M 8 C A A A T A A A A A A A A A A A A A A A A A O I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O A A A A A A A A w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h a V 9 z Y 2 h v b 2 w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z Y W l f c 2 N o b 2 9 s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N U M T c 6 M j g 6 M z E u M T Q 5 N z I z M F o i I C 8 + P E V u d H J 5 I F R 5 c G U 9 I k Z p b G x D b 2 x 1 b W 5 U e X B l c y I g V m F s d W U 9 I n N B d 1 l G Q m d N R 0 J n W U d C U V V H I i A v P j x F b n R y e S B U e X B l P S J G a W x s Q 2 9 s d W 1 u T m F t Z X M i I F Z h b H V l P S J z W y Z x d W 9 0 O 0 N v b H V t b j E m c X V v d D s s J n F 1 b 3 Q 7 U m V z d G F 1 c m F u d C Z x d W 9 0 O y w m c X V v d D t S Y X R p b m c m c X V v d D s s J n F 1 b 3 Q 7 U m V z d G F 1 c m F u d F 9 U e X B l J n F 1 b 3 Q 7 L C Z x d W 9 0 O 1 B y a W N l X 0 Z v c l 9 U d 2 8 m c X V v d D s s J n F 1 b 3 Q 7 T G 9 j Y X R p b 2 4 m c X V v d D s s J n F 1 b 3 Q 7 T G l u a y Z x d W 9 0 O y w m c X V v d D t U a W 1 p b m c m c X V v d D s s J n F 1 b 3 Q 7 R G l u a W 5 n X 1 J l d m l l d y Z x d W 9 0 O y w m c X V v d D t E a W 5 p b m d f U m F 0 a W 5 n J n F 1 b 3 Q 7 L C Z x d W 9 0 O 0 R l b G l 2 Z X J 5 X 1 J h d G l u Z y Z x d W 9 0 O y w m c X V v d D t E Z W x p d m V y e V 9 S Z X Z p Z X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z Y W l f c 2 N o b 2 9 s M i 9 D a G F u Z 2 V k I F R 5 c G U u e y w w f S Z x d W 9 0 O y w m c X V v d D t T Z W N 0 a W 9 u M S 9 t Y X N h a V 9 z Y 2 h v b 2 w y L 0 N o Y W 5 n Z W Q g V H l w Z S 5 7 U m V z d G F 1 c m F u d C w x f S Z x d W 9 0 O y w m c X V v d D t T Z W N 0 a W 9 u M S 9 t Y X N h a V 9 z Y 2 h v b 2 w y L 0 N o Y W 5 n Z W Q g V H l w Z S 5 7 U m F 0 a W 5 n L D J 9 J n F 1 b 3 Q 7 L C Z x d W 9 0 O 1 N l Y 3 R p b 2 4 x L 2 1 h c 2 F p X 3 N j a G 9 v b D I v Q 2 h h b m d l Z C B U e X B l L n t S Z X N 0 Y X V y Y W 5 0 X 1 R 5 c G U s M 3 0 m c X V v d D s s J n F 1 b 3 Q 7 U 2 V j d G l v b j E v b W F z Y W l f c 2 N o b 2 9 s M i 9 D a G F u Z 2 V k I F R 5 c G U u e 1 B y a W N l X 0 Z v c l 9 U d 2 8 s N H 0 m c X V v d D s s J n F 1 b 3 Q 7 U 2 V j d G l v b j E v b W F z Y W l f c 2 N o b 2 9 s M i 9 D a G F u Z 2 V k I F R 5 c G U u e 0 x v Y 2 F 0 a W 9 u L D V 9 J n F 1 b 3 Q 7 L C Z x d W 9 0 O 1 N l Y 3 R p b 2 4 x L 2 1 h c 2 F p X 3 N j a G 9 v b D I v Q 2 h h b m d l Z C B U e X B l L n t M a W 5 r L D Z 9 J n F 1 b 3 Q 7 L C Z x d W 9 0 O 1 N l Y 3 R p b 2 4 x L 2 1 h c 2 F p X 3 N j a G 9 v b D I v Q 2 h h b m d l Z C B U e X B l L n t U a W 1 p b m c s N 3 0 m c X V v d D s s J n F 1 b 3 Q 7 U 2 V j d G l v b j E v b W F z Y W l f c 2 N o b 2 9 s M i 9 D a G F u Z 2 V k I F R 5 c G U u e 0 R p b m l u Z 1 9 S Z X Z p Z X c s O H 0 m c X V v d D s s J n F 1 b 3 Q 7 U 2 V j d G l v b j E v b W F z Y W l f c 2 N o b 2 9 s M i 9 D a G F u Z 2 V k I F R 5 c G U u e 0 R p b m l u Z 1 9 S Y X R p b m c s O X 0 m c X V v d D s s J n F 1 b 3 Q 7 U 2 V j d G l v b j E v b W F z Y W l f c 2 N o b 2 9 s M i 9 D a G F u Z 2 V k I F R 5 c G U u e 0 R l b G l 2 Z X J 5 X 1 J h d G l u Z y w x M H 0 m c X V v d D s s J n F 1 b 3 Q 7 U 2 V j d G l v b j E v b W F z Y W l f c 2 N o b 2 9 s M i 9 D a G F u Z 2 V k I F R 5 c G U u e 0 R l b G l 2 Z X J 5 X 1 J l d m l l d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1 h c 2 F p X 3 N j a G 9 v b D I v Q 2 h h b m d l Z C B U e X B l L n s s M H 0 m c X V v d D s s J n F 1 b 3 Q 7 U 2 V j d G l v b j E v b W F z Y W l f c 2 N o b 2 9 s M i 9 D a G F u Z 2 V k I F R 5 c G U u e 1 J l c 3 R h d X J h b n Q s M X 0 m c X V v d D s s J n F 1 b 3 Q 7 U 2 V j d G l v b j E v b W F z Y W l f c 2 N o b 2 9 s M i 9 D a G F u Z 2 V k I F R 5 c G U u e 1 J h d G l u Z y w y f S Z x d W 9 0 O y w m c X V v d D t T Z W N 0 a W 9 u M S 9 t Y X N h a V 9 z Y 2 h v b 2 w y L 0 N o Y W 5 n Z W Q g V H l w Z S 5 7 U m V z d G F 1 c m F u d F 9 U e X B l L D N 9 J n F 1 b 3 Q 7 L C Z x d W 9 0 O 1 N l Y 3 R p b 2 4 x L 2 1 h c 2 F p X 3 N j a G 9 v b D I v Q 2 h h b m d l Z C B U e X B l L n t Q c m l j Z V 9 G b 3 J f V H d v L D R 9 J n F 1 b 3 Q 7 L C Z x d W 9 0 O 1 N l Y 3 R p b 2 4 x L 2 1 h c 2 F p X 3 N j a G 9 v b D I v Q 2 h h b m d l Z C B U e X B l L n t M b 2 N h d G l v b i w 1 f S Z x d W 9 0 O y w m c X V v d D t T Z W N 0 a W 9 u M S 9 t Y X N h a V 9 z Y 2 h v b 2 w y L 0 N o Y W 5 n Z W Q g V H l w Z S 5 7 T G l u a y w 2 f S Z x d W 9 0 O y w m c X V v d D t T Z W N 0 a W 9 u M S 9 t Y X N h a V 9 z Y 2 h v b 2 w y L 0 N o Y W 5 n Z W Q g V H l w Z S 5 7 V G l t a W 5 n L D d 9 J n F 1 b 3 Q 7 L C Z x d W 9 0 O 1 N l Y 3 R p b 2 4 x L 2 1 h c 2 F p X 3 N j a G 9 v b D I v Q 2 h h b m d l Z C B U e X B l L n t E a W 5 p b m d f U m V 2 a W V 3 L D h 9 J n F 1 b 3 Q 7 L C Z x d W 9 0 O 1 N l Y 3 R p b 2 4 x L 2 1 h c 2 F p X 3 N j a G 9 v b D I v Q 2 h h b m d l Z C B U e X B l L n t E a W 5 p b m d f U m F 0 a W 5 n L D l 9 J n F 1 b 3 Q 7 L C Z x d W 9 0 O 1 N l Y 3 R p b 2 4 x L 2 1 h c 2 F p X 3 N j a G 9 v b D I v Q 2 h h b m d l Z C B U e X B l L n t E Z W x p d m V y e V 9 S Y X R p b m c s M T B 9 J n F 1 b 3 Q 7 L C Z x d W 9 0 O 1 N l Y 3 R p b 2 4 x L 2 1 h c 2 F p X 3 N j a G 9 v b D I v Q 2 h h b m d l Z C B U e X B l L n t E Z W x p d m V y e V 9 S Z X Z p Z X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N h a V 9 z Y 2 h v b 2 w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2 F p X 3 N j a G 9 v b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Y W l f c 2 N o b 2 9 s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I 2 B + j F O n R r b F C E K H v h R / A A A A A A I A A A A A A B B m A A A A A Q A A I A A A A B k d 2 v e X d M v 5 K P n T L r j H y 7 2 g L 5 p 7 T D s 7 X K L A 7 l x P s x l s A A A A A A 6 A A A A A A g A A I A A A A D i l O D T k L T 2 F D W s H T v q 8 f W 1 G J 9 9 0 P G m b L g j X g P v o X A T q U A A A A O U 5 x M / P N a K v E R Z V 8 / 0 a z U T X R 9 m M n H y E 9 d D t A K u 5 l N 3 X T v A 6 H E I 3 O p q 4 C E 1 m j N Z B c f C M 3 s g c E q z D H s 7 u b O 6 1 F v c H Z v a r e B M p 1 + d E + m y v q F 0 K Q A A A A P 4 I a u x J t n d D f q C O K w + Z G b f H f y c e N s q 1 Y g I U 7 4 w A L Z C x R A y e Q c J W j Z x j q 2 p y v f U u / 7 / Z n f g v Q Y l o 3 5 s Q m 4 w w g A w = < / D a t a M a s h u p > 
</file>

<file path=customXml/itemProps1.xml><?xml version="1.0" encoding="utf-8"?>
<ds:datastoreItem xmlns:ds="http://schemas.openxmlformats.org/officeDocument/2006/customXml" ds:itemID="{9931F491-97CA-4639-BAE4-CB24DABC68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Sheet5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Mr___Rehan..</dc:creator>
  <cp:lastModifiedBy>Mr___Rehan..</cp:lastModifiedBy>
  <dcterms:created xsi:type="dcterms:W3CDTF">2024-06-13T17:06:55Z</dcterms:created>
  <dcterms:modified xsi:type="dcterms:W3CDTF">2024-06-13T20:27:14Z</dcterms:modified>
</cp:coreProperties>
</file>