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urses\FinalProject\"/>
    </mc:Choice>
  </mc:AlternateContent>
  <bookViews>
    <workbookView xWindow="0" yWindow="0" windowWidth="24000" windowHeight="9528"/>
  </bookViews>
  <sheets>
    <sheet name="Main" sheetId="3" r:id="rId1"/>
    <sheet name="salary" sheetId="1" r:id="rId2"/>
    <sheet name="worker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K17" i="3"/>
  <c r="K18" i="3"/>
  <c r="K13" i="3"/>
  <c r="K14" i="3" s="1"/>
  <c r="K15" i="3" s="1"/>
  <c r="K12" i="3"/>
  <c r="K11" i="3"/>
  <c r="J3" i="3"/>
  <c r="J4" i="3"/>
  <c r="J5" i="3"/>
  <c r="J6" i="3"/>
  <c r="J7" i="3"/>
  <c r="J8" i="3"/>
  <c r="J9" i="3"/>
  <c r="J2" i="3"/>
  <c r="O6" i="3" l="1"/>
  <c r="N6" i="3"/>
  <c r="O5" i="3"/>
  <c r="O4" i="3"/>
  <c r="O3" i="3"/>
  <c r="N4" i="3"/>
  <c r="N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E2" i="3"/>
  <c r="D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I2" i="3"/>
  <c r="H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G2" i="3"/>
  <c r="F2" i="3"/>
  <c r="C3" i="3"/>
  <c r="C4" i="3"/>
  <c r="C5" i="3"/>
  <c r="C6" i="3"/>
  <c r="C7" i="3"/>
  <c r="C8" i="3"/>
  <c r="C9" i="3"/>
  <c r="C2" i="3"/>
  <c r="B2" i="3"/>
  <c r="B3" i="3"/>
  <c r="B4" i="3"/>
  <c r="B5" i="3"/>
  <c r="B6" i="3"/>
  <c r="B7" i="3"/>
  <c r="B8" i="3"/>
  <c r="B9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N5" i="3" l="1"/>
</calcChain>
</file>

<file path=xl/sharedStrings.xml><?xml version="1.0" encoding="utf-8"?>
<sst xmlns="http://schemas.openxmlformats.org/spreadsheetml/2006/main" count="59" uniqueCount="24">
  <si>
    <t>Educational Attainment</t>
  </si>
  <si>
    <t>Yearly Salary (AVG)</t>
  </si>
  <si>
    <t>SEX</t>
  </si>
  <si>
    <t>Associate's Degree</t>
  </si>
  <si>
    <t>Bachelor's Degree</t>
  </si>
  <si>
    <t>Doctorate Degree</t>
  </si>
  <si>
    <t>High School or GED</t>
  </si>
  <si>
    <t>Master's Degree</t>
  </si>
  <si>
    <t>No High School</t>
  </si>
  <si>
    <t>Professional Degree beyond Bachelor's</t>
  </si>
  <si>
    <t>Some College, no Degree</t>
  </si>
  <si>
    <t>Yearly Salary (CNT)</t>
  </si>
  <si>
    <t>Male</t>
  </si>
  <si>
    <t>Female</t>
  </si>
  <si>
    <t>Male.Diff</t>
  </si>
  <si>
    <t>Female.Diff</t>
  </si>
  <si>
    <t>MaleNum</t>
  </si>
  <si>
    <t>FemaleNum</t>
  </si>
  <si>
    <t>MaleSumProd</t>
  </si>
  <si>
    <t>FemaleSumProd</t>
  </si>
  <si>
    <t>lookup</t>
  </si>
  <si>
    <t>Avg Male</t>
  </si>
  <si>
    <t>Avg Female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</si>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</sst>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/>
    <xf numFmtId="0" fontId="1" fillId="0" borderId="2" xfId="2" applyFont="1" applyFill="1" applyBorder="1" applyAlignment="1">
      <alignment horizontal="right"/>
    </xf>
    <xf numFmtId="164" fontId="0" fillId="0" borderId="0" xfId="0" applyNumberFormat="1"/>
    <xf numFmtId="165" fontId="0" fillId="0" borderId="0" xfId="3" applyNumberFormat="1" applyFont="1"/>
    <xf numFmtId="9" fontId="0" fillId="0" borderId="0" xfId="3" applyFont="1"/>
    <xf numFmtId="167" fontId="0" fillId="0" borderId="0" xfId="4" applyNumberFormat="1" applyFont="1"/>
  </cellXfs>
  <cellStyles count="5">
    <cellStyle name="Currency" xfId="4" builtinId="4"/>
    <cellStyle name="Normal" xfId="0" builtinId="0"/>
    <cellStyle name="Normal_Sheet1" xfId="1"/>
    <cellStyle name="Normal_Sheet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B1" workbookViewId="0">
      <selection activeCell="O3" sqref="O3:O4"/>
    </sheetView>
  </sheetViews>
  <sheetFormatPr defaultRowHeight="14.4" x14ac:dyDescent="0.3"/>
  <cols>
    <col min="1" max="1" width="36.33203125" bestFit="1" customWidth="1"/>
    <col min="8" max="8" width="11" bestFit="1" customWidth="1"/>
    <col min="9" max="9" width="15.6640625" bestFit="1" customWidth="1"/>
    <col min="15" max="15" width="11.109375" bestFit="1" customWidth="1"/>
  </cols>
  <sheetData>
    <row r="1" spans="1:15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15" x14ac:dyDescent="0.3">
      <c r="A2" s="2" t="s">
        <v>8</v>
      </c>
      <c r="B2">
        <f>VLOOKUP(A2&amp;"_"&amp;1,salary!A:C,3,0)</f>
        <v>15092.882589697827</v>
      </c>
      <c r="C2">
        <f>VLOOKUP(A2&amp;"_"&amp;2,salary!A:C,3,0)</f>
        <v>5359.4537067052343</v>
      </c>
      <c r="D2" s="9">
        <f>B2/C2-1</f>
        <v>1.8161233244379105</v>
      </c>
      <c r="E2" s="9">
        <f>C2/B2-1</f>
        <v>-0.6449019148692301</v>
      </c>
      <c r="F2">
        <f>VLOOKUP(A2&amp;"_"&amp;1,workers!A:C,3,0)</f>
        <v>81245</v>
      </c>
      <c r="G2">
        <f>VLOOKUP(A2&amp;"_"&amp;2,workers!A:C,3,0)</f>
        <v>80206</v>
      </c>
      <c r="H2">
        <f>F2*B2</f>
        <v>1226221246</v>
      </c>
      <c r="I2">
        <f>G2*C2</f>
        <v>429860344</v>
      </c>
      <c r="J2" t="str">
        <f>"'"&amp;A2&amp;"'"</f>
        <v>'No High School'</v>
      </c>
    </row>
    <row r="3" spans="1:15" x14ac:dyDescent="0.3">
      <c r="A3" s="2" t="s">
        <v>6</v>
      </c>
      <c r="B3">
        <f>VLOOKUP(A3&amp;"_"&amp;1,salary!A:C,3,0)</f>
        <v>23240.094831130926</v>
      </c>
      <c r="C3">
        <f>VLOOKUP(A3&amp;"_"&amp;2,salary!A:C,3,0)</f>
        <v>11225.291183620046</v>
      </c>
      <c r="D3" s="9">
        <f t="shared" ref="D3:D9" si="0">B3/C3-1</f>
        <v>1.0703333616007122</v>
      </c>
      <c r="E3" s="9">
        <f t="shared" ref="E3:E9" si="1">C3/B3-1</f>
        <v>-0.51698599918863608</v>
      </c>
      <c r="F3">
        <f>VLOOKUP(A3&amp;"_"&amp;1,workers!A:C,3,0)</f>
        <v>124031</v>
      </c>
      <c r="G3">
        <f>VLOOKUP(A3&amp;"_"&amp;2,workers!A:C,3,0)</f>
        <v>128352</v>
      </c>
      <c r="H3">
        <f t="shared" ref="H3:H9" si="2">F3*B3</f>
        <v>2882492202</v>
      </c>
      <c r="I3">
        <f t="shared" ref="I3:I9" si="3">G3*C3</f>
        <v>1440788574</v>
      </c>
      <c r="J3" t="str">
        <f t="shared" ref="J3:J9" si="4">"'"&amp;A3&amp;"'"</f>
        <v>'High School or GED'</v>
      </c>
      <c r="M3" t="s">
        <v>21</v>
      </c>
      <c r="N3" s="7">
        <f>SUM(H2:H11)/SUM(F2:F11)</f>
        <v>37566.146253807368</v>
      </c>
      <c r="O3" s="10">
        <f>AVERAGE(B2:B9)</f>
        <v>57334.738809004069</v>
      </c>
    </row>
    <row r="4" spans="1:15" x14ac:dyDescent="0.3">
      <c r="A4" s="2" t="s">
        <v>10</v>
      </c>
      <c r="B4">
        <f>VLOOKUP(A4&amp;"_"&amp;1,salary!A:C,3,0)</f>
        <v>29841.202683432137</v>
      </c>
      <c r="C4">
        <f>VLOOKUP(A4&amp;"_"&amp;2,salary!A:C,3,0)</f>
        <v>16231.144284661948</v>
      </c>
      <c r="D4" s="9">
        <f t="shared" si="0"/>
        <v>0.83851502765774644</v>
      </c>
      <c r="E4" s="9">
        <f t="shared" si="1"/>
        <v>-0.45608277062929858</v>
      </c>
      <c r="F4">
        <f>VLOOKUP(A4&amp;"_"&amp;1,workers!A:C,3,0)</f>
        <v>111499</v>
      </c>
      <c r="G4">
        <f>VLOOKUP(A4&amp;"_"&amp;2,workers!A:C,3,0)</f>
        <v>124892</v>
      </c>
      <c r="H4">
        <f t="shared" si="2"/>
        <v>3327264258</v>
      </c>
      <c r="I4">
        <f t="shared" si="3"/>
        <v>2027140072</v>
      </c>
      <c r="J4" t="str">
        <f t="shared" si="4"/>
        <v>'Some College, no Degree'</v>
      </c>
      <c r="M4" t="s">
        <v>22</v>
      </c>
      <c r="N4" s="7">
        <f>SUM(I2:I11)/SUM(G2:G11)</f>
        <v>19605.281227437543</v>
      </c>
      <c r="O4" s="10">
        <f>AVERAGE(C2:C9)</f>
        <v>33371.5512419523</v>
      </c>
    </row>
    <row r="5" spans="1:15" x14ac:dyDescent="0.3">
      <c r="A5" s="2" t="s">
        <v>3</v>
      </c>
      <c r="B5">
        <f>VLOOKUP(A5&amp;"_"&amp;1,salary!A:C,3,0)</f>
        <v>38918.752234766194</v>
      </c>
      <c r="C5">
        <f>VLOOKUP(A5&amp;"_"&amp;2,salary!A:C,3,0)</f>
        <v>24244.407699901283</v>
      </c>
      <c r="D5" s="9">
        <f t="shared" si="0"/>
        <v>0.60526719054162181</v>
      </c>
      <c r="E5" s="9">
        <f t="shared" si="1"/>
        <v>-0.3770507452640347</v>
      </c>
      <c r="F5">
        <f>VLOOKUP(A5&amp;"_"&amp;1,workers!A:C,3,0)</f>
        <v>28079</v>
      </c>
      <c r="G5">
        <f>VLOOKUP(A5&amp;"_"&amp;2,workers!A:C,3,0)</f>
        <v>34442</v>
      </c>
      <c r="H5">
        <f t="shared" si="2"/>
        <v>1092799644</v>
      </c>
      <c r="I5">
        <f t="shared" si="3"/>
        <v>835025890</v>
      </c>
      <c r="J5" t="str">
        <f t="shared" si="4"/>
        <v>'Associate's Degree'</v>
      </c>
      <c r="M5" t="s">
        <v>23</v>
      </c>
      <c r="N5" s="8">
        <f>N3/N4-1</f>
        <v>0.91612381470119586</v>
      </c>
      <c r="O5" s="9">
        <f>O3/O4-1</f>
        <v>0.71807233033048168</v>
      </c>
    </row>
    <row r="6" spans="1:15" x14ac:dyDescent="0.3">
      <c r="A6" s="2" t="s">
        <v>4</v>
      </c>
      <c r="B6">
        <f>VLOOKUP(A6&amp;"_"&amp;1,salary!A:C,3,0)</f>
        <v>63973.280662170757</v>
      </c>
      <c r="C6">
        <f>VLOOKUP(A6&amp;"_"&amp;2,salary!A:C,3,0)</f>
        <v>33297.856462704993</v>
      </c>
      <c r="D6" s="9">
        <f t="shared" si="0"/>
        <v>0.9212432107701447</v>
      </c>
      <c r="E6" s="9">
        <f t="shared" si="1"/>
        <v>-0.47950369094647705</v>
      </c>
      <c r="F6">
        <f>VLOOKUP(A6&amp;"_"&amp;1,workers!A:C,3,0)</f>
        <v>80221</v>
      </c>
      <c r="G6">
        <f>VLOOKUP(A6&amp;"_"&amp;2,workers!A:C,3,0)</f>
        <v>90736</v>
      </c>
      <c r="H6">
        <f t="shared" si="2"/>
        <v>5132000548</v>
      </c>
      <c r="I6">
        <f t="shared" si="3"/>
        <v>3021314304</v>
      </c>
      <c r="J6" t="str">
        <f t="shared" si="4"/>
        <v>'Bachelor's Degree'</v>
      </c>
      <c r="N6" s="9">
        <f>N4/N3-1</f>
        <v>-0.4781130570333515</v>
      </c>
      <c r="O6" s="9">
        <f>O4/O3-1</f>
        <v>-0.41795232811435601</v>
      </c>
    </row>
    <row r="7" spans="1:15" x14ac:dyDescent="0.3">
      <c r="A7" s="2" t="s">
        <v>7</v>
      </c>
      <c r="B7">
        <f>VLOOKUP(A7&amp;"_"&amp;1,salary!A:C,3,0)</f>
        <v>77746.926035893383</v>
      </c>
      <c r="C7">
        <f>VLOOKUP(A7&amp;"_"&amp;2,salary!A:C,3,0)</f>
        <v>41400.332177915006</v>
      </c>
      <c r="D7" s="9">
        <f t="shared" si="0"/>
        <v>0.87793000553187484</v>
      </c>
      <c r="E7" s="9">
        <f t="shared" si="1"/>
        <v>-0.46749879012834883</v>
      </c>
      <c r="F7">
        <f>VLOOKUP(A7&amp;"_"&amp;1,workers!A:C,3,0)</f>
        <v>30312</v>
      </c>
      <c r="G7">
        <f>VLOOKUP(A7&amp;"_"&amp;2,workers!A:C,3,0)</f>
        <v>34331</v>
      </c>
      <c r="H7">
        <f t="shared" si="2"/>
        <v>2356664822</v>
      </c>
      <c r="I7">
        <f t="shared" si="3"/>
        <v>1421314804</v>
      </c>
      <c r="J7" t="str">
        <f t="shared" si="4"/>
        <v>'Master's Degree'</v>
      </c>
    </row>
    <row r="8" spans="1:15" x14ac:dyDescent="0.3">
      <c r="A8" s="2" t="s">
        <v>9</v>
      </c>
      <c r="B8">
        <f>VLOOKUP(A8&amp;"_"&amp;1,salary!A:C,3,0)</f>
        <v>123535.06094609461</v>
      </c>
      <c r="C8">
        <f>VLOOKUP(A8&amp;"_"&amp;2,salary!A:C,3,0)</f>
        <v>76734.272157261483</v>
      </c>
      <c r="D8" s="9">
        <f t="shared" si="0"/>
        <v>0.60990724839245503</v>
      </c>
      <c r="E8" s="9">
        <f t="shared" si="1"/>
        <v>-0.37884620309739425</v>
      </c>
      <c r="F8">
        <f>VLOOKUP(A8&amp;"_"&amp;1,workers!A:C,3,0)</f>
        <v>9090</v>
      </c>
      <c r="G8">
        <f>VLOOKUP(A8&amp;"_"&amp;2,workers!A:C,3,0)</f>
        <v>5901</v>
      </c>
      <c r="H8">
        <f t="shared" si="2"/>
        <v>1122933704</v>
      </c>
      <c r="I8">
        <f t="shared" si="3"/>
        <v>452808940</v>
      </c>
      <c r="J8" t="str">
        <f t="shared" si="4"/>
        <v>'Professional Degree beyond Bachelor's'</v>
      </c>
    </row>
    <row r="9" spans="1:15" x14ac:dyDescent="0.3">
      <c r="A9" s="2" t="s">
        <v>5</v>
      </c>
      <c r="B9">
        <f>VLOOKUP(A9&amp;"_"&amp;1,salary!A:C,3,0)</f>
        <v>86329.7104888467</v>
      </c>
      <c r="C9">
        <f>VLOOKUP(A9&amp;"_"&amp;2,salary!A:C,3,0)</f>
        <v>58479.65226284838</v>
      </c>
      <c r="D9" s="9">
        <f t="shared" si="0"/>
        <v>0.47623501762323617</v>
      </c>
      <c r="E9" s="9">
        <f t="shared" si="1"/>
        <v>-0.32260108447365154</v>
      </c>
      <c r="F9">
        <f>VLOOKUP(A9&amp;"_"&amp;1,workers!A:C,3,0)</f>
        <v>6321</v>
      </c>
      <c r="G9">
        <f>VLOOKUP(A9&amp;"_"&amp;2,workers!A:C,3,0)</f>
        <v>3911</v>
      </c>
      <c r="H9">
        <f t="shared" si="2"/>
        <v>545690100</v>
      </c>
      <c r="I9">
        <f t="shared" si="3"/>
        <v>228713920</v>
      </c>
      <c r="J9" t="str">
        <f t="shared" si="4"/>
        <v>'Doctorate Degree'</v>
      </c>
    </row>
    <row r="11" spans="1:15" x14ac:dyDescent="0.3">
      <c r="K11" t="str">
        <f>J2</f>
        <v>'No High School'</v>
      </c>
    </row>
    <row r="12" spans="1:15" x14ac:dyDescent="0.3">
      <c r="K12" t="str">
        <f>K11&amp;" , "&amp;J3</f>
        <v>'No High School' , 'High School or GED'</v>
      </c>
    </row>
    <row r="13" spans="1:15" x14ac:dyDescent="0.3">
      <c r="K13" t="str">
        <f t="shared" ref="K13:K18" si="5">K12&amp;" , "&amp;J4</f>
        <v>'No High School' , 'High School or GED' , 'Some College, no Degree'</v>
      </c>
    </row>
    <row r="14" spans="1:15" x14ac:dyDescent="0.3">
      <c r="K14" t="str">
        <f t="shared" si="5"/>
        <v>'No High School' , 'High School or GED' , 'Some College, no Degree' , 'Associate's Degree'</v>
      </c>
    </row>
    <row r="15" spans="1:15" x14ac:dyDescent="0.3">
      <c r="K15" t="str">
        <f t="shared" si="5"/>
        <v>'No High School' , 'High School or GED' , 'Some College, no Degree' , 'Associate's Degree' , 'Bachelor's Degree'</v>
      </c>
    </row>
    <row r="16" spans="1:15" x14ac:dyDescent="0.3">
      <c r="K16" t="str">
        <f>K15&amp;" , "&amp;J7</f>
        <v>'No High School' , 'High School or GED' , 'Some College, no Degree' , 'Associate's Degree' , 'Bachelor's Degree' , 'Master's Degree'</v>
      </c>
    </row>
    <row r="17" spans="11:11" x14ac:dyDescent="0.3">
      <c r="K17" t="str">
        <f t="shared" si="5"/>
        <v>'No High School' , 'High School or GED' , 'Some College, no Degree' , 'Associate's Degree' , 'Bachelor's Degree' , 'Master's Degree' , 'Professional Degree beyond Bachelor's'</v>
      </c>
    </row>
    <row r="18" spans="11:11" x14ac:dyDescent="0.3">
      <c r="K18" t="str">
        <f t="shared" si="5"/>
        <v>'No High School' , 'High School or GED' , 'Some College, no Degree' , 'Associate's Degree' , 'Bachelor's Degree' , 'Master's Degree' , 'Professional Degree beyond Bachelor's' , 'Doctorate Degree'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" sqref="C1:C1048576"/>
    </sheetView>
  </sheetViews>
  <sheetFormatPr defaultRowHeight="14.4" x14ac:dyDescent="0.3"/>
  <cols>
    <col min="2" max="2" width="36.33203125" bestFit="1" customWidth="1"/>
  </cols>
  <sheetData>
    <row r="1" spans="1:4" x14ac:dyDescent="0.3">
      <c r="A1" t="s">
        <v>20</v>
      </c>
      <c r="B1" s="1" t="s">
        <v>0</v>
      </c>
      <c r="C1" s="1" t="s">
        <v>1</v>
      </c>
      <c r="D1" s="1" t="s">
        <v>2</v>
      </c>
    </row>
    <row r="2" spans="1:4" x14ac:dyDescent="0.3">
      <c r="A2" t="str">
        <f>B2&amp;"_"&amp;D2</f>
        <v>Associate's Degree_2</v>
      </c>
      <c r="B2" s="2" t="s">
        <v>3</v>
      </c>
      <c r="C2" s="3">
        <v>24244.407699901283</v>
      </c>
      <c r="D2" s="3">
        <v>2</v>
      </c>
    </row>
    <row r="3" spans="1:4" x14ac:dyDescent="0.3">
      <c r="A3" t="str">
        <f t="shared" ref="A3:A17" si="0">B3&amp;"_"&amp;D3</f>
        <v>Associate's Degree_1</v>
      </c>
      <c r="B3" s="2" t="s">
        <v>3</v>
      </c>
      <c r="C3" s="3">
        <v>38918.752234766194</v>
      </c>
      <c r="D3" s="3">
        <v>1</v>
      </c>
    </row>
    <row r="4" spans="1:4" x14ac:dyDescent="0.3">
      <c r="A4" t="str">
        <f t="shared" si="0"/>
        <v>Bachelor's Degree_2</v>
      </c>
      <c r="B4" s="2" t="s">
        <v>4</v>
      </c>
      <c r="C4" s="3">
        <v>33297.856462704993</v>
      </c>
      <c r="D4" s="3">
        <v>2</v>
      </c>
    </row>
    <row r="5" spans="1:4" x14ac:dyDescent="0.3">
      <c r="A5" t="str">
        <f t="shared" si="0"/>
        <v>Bachelor's Degree_1</v>
      </c>
      <c r="B5" s="2" t="s">
        <v>4</v>
      </c>
      <c r="C5" s="3">
        <v>63973.280662170757</v>
      </c>
      <c r="D5" s="3">
        <v>1</v>
      </c>
    </row>
    <row r="6" spans="1:4" x14ac:dyDescent="0.3">
      <c r="A6" t="str">
        <f t="shared" si="0"/>
        <v>Doctorate Degree_2</v>
      </c>
      <c r="B6" s="2" t="s">
        <v>5</v>
      </c>
      <c r="C6" s="3">
        <v>58479.65226284838</v>
      </c>
      <c r="D6" s="3">
        <v>2</v>
      </c>
    </row>
    <row r="7" spans="1:4" x14ac:dyDescent="0.3">
      <c r="A7" t="str">
        <f t="shared" si="0"/>
        <v>Doctorate Degree_1</v>
      </c>
      <c r="B7" s="2" t="s">
        <v>5</v>
      </c>
      <c r="C7" s="3">
        <v>86329.7104888467</v>
      </c>
      <c r="D7" s="3">
        <v>1</v>
      </c>
    </row>
    <row r="8" spans="1:4" x14ac:dyDescent="0.3">
      <c r="A8" t="str">
        <f t="shared" si="0"/>
        <v>High School or GED_2</v>
      </c>
      <c r="B8" s="2" t="s">
        <v>6</v>
      </c>
      <c r="C8" s="3">
        <v>11225.291183620046</v>
      </c>
      <c r="D8" s="3">
        <v>2</v>
      </c>
    </row>
    <row r="9" spans="1:4" x14ac:dyDescent="0.3">
      <c r="A9" t="str">
        <f t="shared" si="0"/>
        <v>High School or GED_1</v>
      </c>
      <c r="B9" s="2" t="s">
        <v>6</v>
      </c>
      <c r="C9" s="3">
        <v>23240.094831130926</v>
      </c>
      <c r="D9" s="3">
        <v>1</v>
      </c>
    </row>
    <row r="10" spans="1:4" x14ac:dyDescent="0.3">
      <c r="A10" t="str">
        <f t="shared" si="0"/>
        <v>Master's Degree_2</v>
      </c>
      <c r="B10" s="2" t="s">
        <v>7</v>
      </c>
      <c r="C10" s="3">
        <v>41400.332177915006</v>
      </c>
      <c r="D10" s="3">
        <v>2</v>
      </c>
    </row>
    <row r="11" spans="1:4" x14ac:dyDescent="0.3">
      <c r="A11" t="str">
        <f t="shared" si="0"/>
        <v>Master's Degree_1</v>
      </c>
      <c r="B11" s="2" t="s">
        <v>7</v>
      </c>
      <c r="C11" s="3">
        <v>77746.926035893383</v>
      </c>
      <c r="D11" s="3">
        <v>1</v>
      </c>
    </row>
    <row r="12" spans="1:4" x14ac:dyDescent="0.3">
      <c r="A12" t="str">
        <f t="shared" si="0"/>
        <v>No High School_2</v>
      </c>
      <c r="B12" s="2" t="s">
        <v>8</v>
      </c>
      <c r="C12" s="3">
        <v>5359.4537067052343</v>
      </c>
      <c r="D12" s="3">
        <v>2</v>
      </c>
    </row>
    <row r="13" spans="1:4" x14ac:dyDescent="0.3">
      <c r="A13" t="str">
        <f t="shared" si="0"/>
        <v>No High School_1</v>
      </c>
      <c r="B13" s="2" t="s">
        <v>8</v>
      </c>
      <c r="C13" s="3">
        <v>15092.882589697827</v>
      </c>
      <c r="D13" s="3">
        <v>1</v>
      </c>
    </row>
    <row r="14" spans="1:4" x14ac:dyDescent="0.3">
      <c r="A14" t="str">
        <f t="shared" si="0"/>
        <v>Professional Degree beyond Bachelor's_2</v>
      </c>
      <c r="B14" s="2" t="s">
        <v>9</v>
      </c>
      <c r="C14" s="3">
        <v>76734.272157261483</v>
      </c>
      <c r="D14" s="3">
        <v>2</v>
      </c>
    </row>
    <row r="15" spans="1:4" x14ac:dyDescent="0.3">
      <c r="A15" t="str">
        <f t="shared" si="0"/>
        <v>Professional Degree beyond Bachelor's_1</v>
      </c>
      <c r="B15" s="2" t="s">
        <v>9</v>
      </c>
      <c r="C15" s="3">
        <v>123535.06094609461</v>
      </c>
      <c r="D15" s="3">
        <v>1</v>
      </c>
    </row>
    <row r="16" spans="1:4" x14ac:dyDescent="0.3">
      <c r="A16" t="str">
        <f t="shared" si="0"/>
        <v>Some College, no Degree_2</v>
      </c>
      <c r="B16" s="2" t="s">
        <v>10</v>
      </c>
      <c r="C16" s="3">
        <v>16231.144284661948</v>
      </c>
      <c r="D16" s="3">
        <v>2</v>
      </c>
    </row>
    <row r="17" spans="1:4" x14ac:dyDescent="0.3">
      <c r="A17" t="str">
        <f t="shared" si="0"/>
        <v>Some College, no Degree_1</v>
      </c>
      <c r="B17" s="2" t="s">
        <v>10</v>
      </c>
      <c r="C17" s="3">
        <v>29841.202683432137</v>
      </c>
      <c r="D1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" sqref="C1:C1048576"/>
    </sheetView>
  </sheetViews>
  <sheetFormatPr defaultRowHeight="14.4" x14ac:dyDescent="0.3"/>
  <cols>
    <col min="2" max="2" width="36.33203125" bestFit="1" customWidth="1"/>
  </cols>
  <sheetData>
    <row r="1" spans="1:4" x14ac:dyDescent="0.3">
      <c r="A1" t="s">
        <v>20</v>
      </c>
      <c r="B1" s="4" t="s">
        <v>0</v>
      </c>
      <c r="C1" s="4" t="s">
        <v>11</v>
      </c>
      <c r="D1" s="4" t="s">
        <v>2</v>
      </c>
    </row>
    <row r="2" spans="1:4" x14ac:dyDescent="0.3">
      <c r="A2" t="str">
        <f>B2&amp;"_"&amp;D2</f>
        <v>Associate's Degree_2</v>
      </c>
      <c r="B2" s="5" t="s">
        <v>3</v>
      </c>
      <c r="C2" s="6">
        <v>34442</v>
      </c>
      <c r="D2" s="6">
        <v>2</v>
      </c>
    </row>
    <row r="3" spans="1:4" x14ac:dyDescent="0.3">
      <c r="A3" t="str">
        <f t="shared" ref="A3:A17" si="0">B3&amp;"_"&amp;D3</f>
        <v>Associate's Degree_1</v>
      </c>
      <c r="B3" s="5" t="s">
        <v>3</v>
      </c>
      <c r="C3" s="6">
        <v>28079</v>
      </c>
      <c r="D3" s="6">
        <v>1</v>
      </c>
    </row>
    <row r="4" spans="1:4" x14ac:dyDescent="0.3">
      <c r="A4" t="str">
        <f t="shared" si="0"/>
        <v>Bachelor's Degree_2</v>
      </c>
      <c r="B4" s="5" t="s">
        <v>4</v>
      </c>
      <c r="C4" s="6">
        <v>90736</v>
      </c>
      <c r="D4" s="6">
        <v>2</v>
      </c>
    </row>
    <row r="5" spans="1:4" x14ac:dyDescent="0.3">
      <c r="A5" t="str">
        <f t="shared" si="0"/>
        <v>Bachelor's Degree_1</v>
      </c>
      <c r="B5" s="5" t="s">
        <v>4</v>
      </c>
      <c r="C5" s="6">
        <v>80221</v>
      </c>
      <c r="D5" s="6">
        <v>1</v>
      </c>
    </row>
    <row r="6" spans="1:4" x14ac:dyDescent="0.3">
      <c r="A6" t="str">
        <f t="shared" si="0"/>
        <v>Doctorate Degree_2</v>
      </c>
      <c r="B6" s="5" t="s">
        <v>5</v>
      </c>
      <c r="C6" s="6">
        <v>3911</v>
      </c>
      <c r="D6" s="6">
        <v>2</v>
      </c>
    </row>
    <row r="7" spans="1:4" x14ac:dyDescent="0.3">
      <c r="A7" t="str">
        <f t="shared" si="0"/>
        <v>Doctorate Degree_1</v>
      </c>
      <c r="B7" s="5" t="s">
        <v>5</v>
      </c>
      <c r="C7" s="6">
        <v>6321</v>
      </c>
      <c r="D7" s="6">
        <v>1</v>
      </c>
    </row>
    <row r="8" spans="1:4" x14ac:dyDescent="0.3">
      <c r="A8" t="str">
        <f t="shared" si="0"/>
        <v>High School or GED_2</v>
      </c>
      <c r="B8" s="5" t="s">
        <v>6</v>
      </c>
      <c r="C8" s="6">
        <v>128352</v>
      </c>
      <c r="D8" s="6">
        <v>2</v>
      </c>
    </row>
    <row r="9" spans="1:4" x14ac:dyDescent="0.3">
      <c r="A9" t="str">
        <f t="shared" si="0"/>
        <v>High School or GED_1</v>
      </c>
      <c r="B9" s="5" t="s">
        <v>6</v>
      </c>
      <c r="C9" s="6">
        <v>124031</v>
      </c>
      <c r="D9" s="6">
        <v>1</v>
      </c>
    </row>
    <row r="10" spans="1:4" x14ac:dyDescent="0.3">
      <c r="A10" t="str">
        <f t="shared" si="0"/>
        <v>Master's Degree_2</v>
      </c>
      <c r="B10" s="5" t="s">
        <v>7</v>
      </c>
      <c r="C10" s="6">
        <v>34331</v>
      </c>
      <c r="D10" s="6">
        <v>2</v>
      </c>
    </row>
    <row r="11" spans="1:4" x14ac:dyDescent="0.3">
      <c r="A11" t="str">
        <f t="shared" si="0"/>
        <v>Master's Degree_1</v>
      </c>
      <c r="B11" s="5" t="s">
        <v>7</v>
      </c>
      <c r="C11" s="6">
        <v>30312</v>
      </c>
      <c r="D11" s="6">
        <v>1</v>
      </c>
    </row>
    <row r="12" spans="1:4" x14ac:dyDescent="0.3">
      <c r="A12" t="str">
        <f t="shared" si="0"/>
        <v>No High School_2</v>
      </c>
      <c r="B12" s="5" t="s">
        <v>8</v>
      </c>
      <c r="C12" s="6">
        <v>80206</v>
      </c>
      <c r="D12" s="6">
        <v>2</v>
      </c>
    </row>
    <row r="13" spans="1:4" x14ac:dyDescent="0.3">
      <c r="A13" t="str">
        <f t="shared" si="0"/>
        <v>No High School_1</v>
      </c>
      <c r="B13" s="5" t="s">
        <v>8</v>
      </c>
      <c r="C13" s="6">
        <v>81245</v>
      </c>
      <c r="D13" s="6">
        <v>1</v>
      </c>
    </row>
    <row r="14" spans="1:4" x14ac:dyDescent="0.3">
      <c r="A14" t="str">
        <f t="shared" si="0"/>
        <v>Professional Degree beyond Bachelor's_2</v>
      </c>
      <c r="B14" s="5" t="s">
        <v>9</v>
      </c>
      <c r="C14" s="6">
        <v>5901</v>
      </c>
      <c r="D14" s="6">
        <v>2</v>
      </c>
    </row>
    <row r="15" spans="1:4" x14ac:dyDescent="0.3">
      <c r="A15" t="str">
        <f t="shared" si="0"/>
        <v>Professional Degree beyond Bachelor's_1</v>
      </c>
      <c r="B15" s="5" t="s">
        <v>9</v>
      </c>
      <c r="C15" s="6">
        <v>9090</v>
      </c>
      <c r="D15" s="6">
        <v>1</v>
      </c>
    </row>
    <row r="16" spans="1:4" x14ac:dyDescent="0.3">
      <c r="A16" t="str">
        <f t="shared" si="0"/>
        <v>Some College, no Degree_2</v>
      </c>
      <c r="B16" s="5" t="s">
        <v>10</v>
      </c>
      <c r="C16" s="6">
        <v>124892</v>
      </c>
      <c r="D16" s="6">
        <v>2</v>
      </c>
    </row>
    <row r="17" spans="1:4" x14ac:dyDescent="0.3">
      <c r="A17" t="str">
        <f t="shared" si="0"/>
        <v>Some College, no Degree_1</v>
      </c>
      <c r="B17" s="5" t="s">
        <v>10</v>
      </c>
      <c r="C17" s="6">
        <v>111499</v>
      </c>
      <c r="D1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salary</vt:lpstr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</dc:creator>
  <cp:lastModifiedBy>Arya, Kapil</cp:lastModifiedBy>
  <dcterms:created xsi:type="dcterms:W3CDTF">2018-07-22T19:37:33Z</dcterms:created>
  <dcterms:modified xsi:type="dcterms:W3CDTF">2018-07-25T20:54:38Z</dcterms:modified>
</cp:coreProperties>
</file>