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o Alpha\Documents\"/>
    </mc:Choice>
  </mc:AlternateContent>
  <xr:revisionPtr revIDLastSave="0" documentId="8_{96B9C17E-701E-4044-8173-51CED9D21611}" xr6:coauthVersionLast="45" xr6:coauthVersionMax="45" xr10:uidLastSave="{00000000-0000-0000-0000-000000000000}"/>
  <bookViews>
    <workbookView xWindow="-120" yWindow="-120" windowWidth="20730" windowHeight="11160" xr2:uid="{78AAEB4F-50AC-42A4-B424-FD531B2D4486}"/>
  </bookViews>
  <sheets>
    <sheet name="Daily Tes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1" l="1"/>
  <c r="D94" i="1"/>
  <c r="A94" i="1"/>
  <c r="D54" i="1"/>
  <c r="G54" i="1"/>
  <c r="A57" i="1"/>
  <c r="G57" i="1"/>
  <c r="G58" i="1"/>
  <c r="E59" i="1"/>
  <c r="G59" i="1"/>
  <c r="E60" i="1"/>
  <c r="G60" i="1" s="1"/>
  <c r="D61" i="1"/>
  <c r="F61" i="1"/>
  <c r="F62" i="1" s="1"/>
  <c r="G62" i="1" s="1"/>
  <c r="G61" i="1"/>
  <c r="D62" i="1"/>
  <c r="D63" i="1"/>
  <c r="A64" i="1"/>
  <c r="D64" i="1" s="1"/>
  <c r="G64" i="1" s="1"/>
  <c r="E65" i="1"/>
  <c r="D66" i="1" s="1"/>
  <c r="A67" i="1"/>
  <c r="D67" i="1"/>
  <c r="G67" i="1"/>
  <c r="G68" i="1" s="1"/>
  <c r="A68" i="1"/>
  <c r="A69" i="1"/>
  <c r="D69" i="1"/>
  <c r="A70" i="1"/>
  <c r="G70" i="1"/>
  <c r="A71" i="1"/>
  <c r="D71" i="1" s="1"/>
  <c r="C71" i="1"/>
  <c r="G71" i="1"/>
  <c r="A72" i="1"/>
  <c r="D72" i="1"/>
  <c r="F72" i="1"/>
  <c r="G72" i="1"/>
  <c r="A73" i="1"/>
  <c r="D73" i="1"/>
  <c r="F73" i="1"/>
  <c r="G73" i="1"/>
  <c r="A74" i="1"/>
  <c r="D74" i="1"/>
  <c r="F74" i="1"/>
  <c r="G74" i="1"/>
  <c r="A75" i="1"/>
  <c r="D75" i="1"/>
  <c r="F75" i="1"/>
  <c r="G75" i="1"/>
  <c r="A76" i="1"/>
  <c r="D76" i="1"/>
  <c r="F76" i="1"/>
  <c r="G76" i="1"/>
  <c r="A77" i="1"/>
  <c r="D77" i="1"/>
  <c r="F77" i="1"/>
  <c r="G77" i="1"/>
  <c r="A78" i="1"/>
  <c r="D78" i="1"/>
  <c r="G78" i="1"/>
  <c r="A79" i="1"/>
  <c r="D79" i="1"/>
  <c r="G79" i="1"/>
  <c r="A80" i="1"/>
  <c r="G80" i="1"/>
  <c r="A81" i="1"/>
  <c r="D81" i="1"/>
  <c r="G81" i="1"/>
  <c r="A82" i="1"/>
  <c r="D82" i="1"/>
  <c r="G82" i="1"/>
  <c r="A83" i="1"/>
  <c r="D83" i="1"/>
  <c r="F83" i="1"/>
  <c r="G83" i="1"/>
  <c r="A84" i="1"/>
  <c r="D84" i="1"/>
  <c r="G84" i="1"/>
  <c r="A85" i="1"/>
  <c r="D85" i="1" s="1"/>
  <c r="G85" i="1"/>
  <c r="A86" i="1"/>
  <c r="D86" i="1"/>
  <c r="G86" i="1"/>
  <c r="A87" i="1"/>
  <c r="D87" i="1"/>
  <c r="G87" i="1"/>
  <c r="A88" i="1"/>
  <c r="D88" i="1"/>
  <c r="G88" i="1"/>
  <c r="A89" i="1"/>
  <c r="D89" i="1" s="1"/>
  <c r="C89" i="1"/>
  <c r="G89" i="1"/>
  <c r="A90" i="1"/>
  <c r="D90" i="1" s="1"/>
  <c r="C90" i="1"/>
  <c r="G90" i="1"/>
  <c r="A91" i="1"/>
  <c r="D91" i="1" s="1"/>
  <c r="C91" i="1"/>
  <c r="G91" i="1"/>
  <c r="A92" i="1"/>
  <c r="D92" i="1" s="1"/>
  <c r="C92" i="1"/>
  <c r="G92" i="1"/>
  <c r="A93" i="1"/>
  <c r="D93" i="1" s="1"/>
  <c r="C93" i="1"/>
  <c r="G93" i="1"/>
  <c r="C94" i="1"/>
</calcChain>
</file>

<file path=xl/sharedStrings.xml><?xml version="1.0" encoding="utf-8"?>
<sst xmlns="http://schemas.openxmlformats.org/spreadsheetml/2006/main" count="12" uniqueCount="12">
  <si>
    <t>RDT Test</t>
  </si>
  <si>
    <t>Quarantined</t>
  </si>
  <si>
    <t>Dead</t>
  </si>
  <si>
    <t>Isolation</t>
  </si>
  <si>
    <t>Recovered</t>
  </si>
  <si>
    <t>Total negative</t>
  </si>
  <si>
    <t>total Positive</t>
  </si>
  <si>
    <t>Total tested till date</t>
  </si>
  <si>
    <t>Negative</t>
  </si>
  <si>
    <t>Positive</t>
  </si>
  <si>
    <t>Date</t>
  </si>
  <si>
    <t>No.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</si>
</sst>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3" fontId="0" fillId="0" borderId="0" xfId="0" applyNumberFormat="1"/>
    <xf numFmtId="1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2" xfId="0" applyBorder="1"/>
    <xf numFmtId="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6AE05-8366-4B85-982D-F3394BE74448}" name="Table13" displayName="Table13" ref="A1:L94" totalsRowShown="0">
  <autoFilter ref="A1:L94" xr:uid="{BADB0FF2-8EDF-426D-B4F3-0D8D0C11E5E1}"/>
  <tableColumns count="12">
    <tableColumn id="2" xr3:uid="{4CF5F4D7-E48B-4BE1-98F2-558F2E114777}" name="No. of test"/>
    <tableColumn id="7" xr3:uid="{36BBB6BB-5698-428B-92C1-5338BC436563}" name="Date" dataDxfId="1"/>
    <tableColumn id="3" xr3:uid="{90373AF2-4CC4-4517-9D91-40BB22EAAA72}" name="Positive"/>
    <tableColumn id="4" xr3:uid="{B2DBE599-85AA-4866-A70E-DFF8CCE64691}" name="Negative"/>
    <tableColumn id="5" xr3:uid="{E3DE185A-39F4-4941-940A-5B7BFD8EB8F4}" name="Total tested till date"/>
    <tableColumn id="6" xr3:uid="{B0B6CDF0-C04B-4E68-A7D1-E53E648BBBE4}" name="total Positive"/>
    <tableColumn id="1" xr3:uid="{3B74BB62-A9CB-4EED-AB9B-1CD2D8B391D0}" name="Total negative" dataDxfId="0"/>
    <tableColumn id="8" xr3:uid="{8658978D-EE45-47F5-A6C1-A410BC8B15BC}" name="Recovered"/>
    <tableColumn id="9" xr3:uid="{19FEA47E-E1F5-4B44-BB37-41D2F63248CF}" name="Isolation"/>
    <tableColumn id="10" xr3:uid="{A04EA744-B9FB-4772-9181-2F2C1A44773D}" name="Dead"/>
    <tableColumn id="11" xr3:uid="{FA9AE7D7-793F-48CF-BFA4-3024B7EEA759}" name="Quarantined"/>
    <tableColumn id="12" xr3:uid="{074F7267-8711-4AC5-8618-5243C94AAA08}" name="RDT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CB2A-EBF5-42AD-A3FC-05DD8FA3553D}">
  <dimension ref="A1:O94"/>
  <sheetViews>
    <sheetView tabSelected="1" workbookViewId="0">
      <selection activeCell="C12" sqref="C12"/>
    </sheetView>
  </sheetViews>
  <sheetFormatPr defaultRowHeight="15" x14ac:dyDescent="0.25"/>
  <cols>
    <col min="1" max="1" width="12.5703125" bestFit="1" customWidth="1"/>
    <col min="2" max="2" width="13.7109375" style="1" customWidth="1"/>
    <col min="3" max="3" width="16.28515625" customWidth="1"/>
    <col min="4" max="4" width="14.7109375" customWidth="1"/>
    <col min="5" max="5" width="21" customWidth="1"/>
    <col min="12" max="12" width="16.42578125" customWidth="1"/>
  </cols>
  <sheetData>
    <row r="1" spans="1:12" x14ac:dyDescent="0.25">
      <c r="A1" t="s">
        <v>11</v>
      </c>
      <c r="B1" s="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B2" s="1">
        <v>43831</v>
      </c>
      <c r="C2">
        <v>1</v>
      </c>
      <c r="D2">
        <v>4</v>
      </c>
      <c r="E2">
        <v>5</v>
      </c>
      <c r="F2">
        <v>1</v>
      </c>
      <c r="G2">
        <v>4</v>
      </c>
      <c r="H2">
        <v>0</v>
      </c>
    </row>
    <row r="3" spans="1:12" x14ac:dyDescent="0.25">
      <c r="A3">
        <v>1</v>
      </c>
      <c r="B3" s="1">
        <v>43863</v>
      </c>
      <c r="C3">
        <v>0</v>
      </c>
      <c r="D3">
        <v>1</v>
      </c>
      <c r="E3">
        <v>6</v>
      </c>
      <c r="F3">
        <v>1</v>
      </c>
      <c r="G3">
        <v>5</v>
      </c>
      <c r="H3">
        <v>0</v>
      </c>
    </row>
    <row r="4" spans="1:12" x14ac:dyDescent="0.25">
      <c r="A4">
        <v>8</v>
      </c>
      <c r="B4" s="1">
        <v>43864</v>
      </c>
      <c r="C4">
        <v>0</v>
      </c>
      <c r="D4">
        <v>8</v>
      </c>
      <c r="E4">
        <v>14</v>
      </c>
      <c r="F4">
        <v>1</v>
      </c>
      <c r="G4">
        <v>13</v>
      </c>
      <c r="H4">
        <v>0</v>
      </c>
    </row>
    <row r="5" spans="1:12" x14ac:dyDescent="0.25">
      <c r="A5">
        <v>0</v>
      </c>
      <c r="B5" s="1">
        <v>43865</v>
      </c>
      <c r="C5">
        <v>0</v>
      </c>
      <c r="D5">
        <v>0</v>
      </c>
      <c r="E5">
        <v>14</v>
      </c>
      <c r="F5">
        <v>1</v>
      </c>
      <c r="G5">
        <v>13</v>
      </c>
      <c r="H5">
        <v>0</v>
      </c>
    </row>
    <row r="6" spans="1:12" x14ac:dyDescent="0.25">
      <c r="A6">
        <v>0</v>
      </c>
      <c r="B6" s="1">
        <v>43866</v>
      </c>
      <c r="C6">
        <v>0</v>
      </c>
      <c r="D6">
        <v>0</v>
      </c>
      <c r="E6">
        <v>14</v>
      </c>
      <c r="F6">
        <v>1</v>
      </c>
      <c r="G6">
        <v>13</v>
      </c>
      <c r="H6">
        <v>1</v>
      </c>
    </row>
    <row r="7" spans="1:12" x14ac:dyDescent="0.25">
      <c r="A7">
        <v>4</v>
      </c>
      <c r="B7" s="1">
        <v>43867</v>
      </c>
      <c r="C7">
        <v>0</v>
      </c>
      <c r="D7">
        <v>4</v>
      </c>
      <c r="E7">
        <v>18</v>
      </c>
      <c r="F7">
        <v>1</v>
      </c>
      <c r="G7">
        <v>17</v>
      </c>
      <c r="H7">
        <v>1</v>
      </c>
    </row>
    <row r="8" spans="1:12" x14ac:dyDescent="0.25">
      <c r="A8">
        <v>0</v>
      </c>
      <c r="B8" s="1">
        <v>43868</v>
      </c>
      <c r="C8">
        <v>0</v>
      </c>
      <c r="D8">
        <v>0</v>
      </c>
      <c r="E8">
        <v>18</v>
      </c>
      <c r="F8">
        <v>1</v>
      </c>
      <c r="G8">
        <v>17</v>
      </c>
      <c r="H8">
        <v>1</v>
      </c>
    </row>
    <row r="9" spans="1:12" x14ac:dyDescent="0.25">
      <c r="A9">
        <v>0</v>
      </c>
      <c r="B9" s="1">
        <v>43869</v>
      </c>
      <c r="C9">
        <v>0</v>
      </c>
      <c r="D9">
        <v>0</v>
      </c>
      <c r="E9">
        <v>18</v>
      </c>
      <c r="F9">
        <v>1</v>
      </c>
      <c r="G9">
        <v>17</v>
      </c>
      <c r="H9">
        <v>1</v>
      </c>
    </row>
    <row r="10" spans="1:12" x14ac:dyDescent="0.25">
      <c r="A10">
        <v>0</v>
      </c>
      <c r="B10" s="1">
        <v>43870</v>
      </c>
      <c r="C10">
        <v>0</v>
      </c>
      <c r="D10">
        <v>0</v>
      </c>
      <c r="E10">
        <v>18</v>
      </c>
      <c r="F10">
        <v>1</v>
      </c>
      <c r="G10">
        <v>17</v>
      </c>
      <c r="H10">
        <v>1</v>
      </c>
    </row>
    <row r="11" spans="1:12" x14ac:dyDescent="0.25">
      <c r="A11">
        <v>0</v>
      </c>
      <c r="B11" s="1">
        <v>43871</v>
      </c>
      <c r="C11">
        <v>0</v>
      </c>
      <c r="D11">
        <v>0</v>
      </c>
      <c r="E11">
        <v>18</v>
      </c>
      <c r="F11">
        <v>1</v>
      </c>
      <c r="G11">
        <v>17</v>
      </c>
      <c r="H11">
        <v>1</v>
      </c>
    </row>
    <row r="12" spans="1:12" x14ac:dyDescent="0.25">
      <c r="A12">
        <v>0</v>
      </c>
      <c r="B12" s="1">
        <v>43872</v>
      </c>
      <c r="C12">
        <v>0</v>
      </c>
      <c r="D12">
        <v>0</v>
      </c>
      <c r="E12">
        <v>18</v>
      </c>
      <c r="F12">
        <v>1</v>
      </c>
      <c r="G12">
        <v>17</v>
      </c>
      <c r="H12">
        <v>1</v>
      </c>
    </row>
    <row r="13" spans="1:12" x14ac:dyDescent="0.25">
      <c r="A13">
        <v>2</v>
      </c>
      <c r="B13" s="1">
        <v>43873</v>
      </c>
      <c r="C13">
        <v>0</v>
      </c>
      <c r="D13">
        <v>2</v>
      </c>
      <c r="E13">
        <v>20</v>
      </c>
      <c r="F13">
        <v>1</v>
      </c>
      <c r="G13">
        <v>19</v>
      </c>
      <c r="H13">
        <v>1</v>
      </c>
    </row>
    <row r="14" spans="1:12" x14ac:dyDescent="0.25">
      <c r="A14">
        <v>4</v>
      </c>
      <c r="B14" s="1">
        <v>43874</v>
      </c>
      <c r="C14">
        <v>0</v>
      </c>
      <c r="D14">
        <v>4</v>
      </c>
      <c r="E14">
        <v>24</v>
      </c>
      <c r="F14">
        <v>1</v>
      </c>
      <c r="G14">
        <v>23</v>
      </c>
      <c r="H14">
        <v>1</v>
      </c>
    </row>
    <row r="15" spans="1:12" x14ac:dyDescent="0.25">
      <c r="A15">
        <v>0</v>
      </c>
      <c r="B15" s="1">
        <v>43875</v>
      </c>
      <c r="C15">
        <v>0</v>
      </c>
      <c r="D15">
        <v>0</v>
      </c>
      <c r="E15">
        <v>24</v>
      </c>
      <c r="F15">
        <v>1</v>
      </c>
      <c r="G15">
        <v>23</v>
      </c>
      <c r="H15">
        <v>1</v>
      </c>
    </row>
    <row r="16" spans="1:12" x14ac:dyDescent="0.25">
      <c r="A16">
        <v>10</v>
      </c>
      <c r="B16" s="1">
        <v>43877</v>
      </c>
      <c r="C16">
        <v>0</v>
      </c>
      <c r="D16">
        <v>10</v>
      </c>
      <c r="E16">
        <v>34</v>
      </c>
      <c r="F16">
        <v>1</v>
      </c>
      <c r="G16">
        <v>33</v>
      </c>
      <c r="H16">
        <v>1</v>
      </c>
    </row>
    <row r="17" spans="1:8" x14ac:dyDescent="0.25">
      <c r="A17">
        <v>0</v>
      </c>
      <c r="B17" s="1">
        <v>43878</v>
      </c>
      <c r="C17">
        <v>0</v>
      </c>
      <c r="D17">
        <v>0</v>
      </c>
      <c r="E17">
        <v>34</v>
      </c>
      <c r="F17">
        <v>1</v>
      </c>
      <c r="G17">
        <v>33</v>
      </c>
      <c r="H17">
        <v>1</v>
      </c>
    </row>
    <row r="18" spans="1:8" x14ac:dyDescent="0.25">
      <c r="A18">
        <v>1</v>
      </c>
      <c r="B18" s="1">
        <v>43879</v>
      </c>
      <c r="C18">
        <v>0</v>
      </c>
      <c r="D18">
        <v>1</v>
      </c>
      <c r="E18">
        <v>35</v>
      </c>
      <c r="F18">
        <v>1</v>
      </c>
      <c r="G18">
        <v>34</v>
      </c>
      <c r="H18">
        <v>1</v>
      </c>
    </row>
    <row r="19" spans="1:8" x14ac:dyDescent="0.25">
      <c r="A19">
        <v>175</v>
      </c>
      <c r="B19" s="1">
        <v>43880</v>
      </c>
      <c r="C19">
        <v>0</v>
      </c>
      <c r="D19">
        <v>175</v>
      </c>
      <c r="E19">
        <v>210</v>
      </c>
      <c r="F19">
        <v>1</v>
      </c>
      <c r="G19">
        <v>209</v>
      </c>
      <c r="H19">
        <v>1</v>
      </c>
    </row>
    <row r="20" spans="1:8" x14ac:dyDescent="0.25">
      <c r="A20">
        <v>2</v>
      </c>
      <c r="B20" s="1">
        <v>43881</v>
      </c>
      <c r="C20">
        <v>0</v>
      </c>
      <c r="D20">
        <v>2</v>
      </c>
      <c r="E20">
        <v>212</v>
      </c>
      <c r="F20">
        <v>1</v>
      </c>
      <c r="G20">
        <v>211</v>
      </c>
      <c r="H20">
        <v>1</v>
      </c>
    </row>
    <row r="21" spans="1:8" x14ac:dyDescent="0.25">
      <c r="A21">
        <v>4</v>
      </c>
      <c r="B21" s="1">
        <v>43884</v>
      </c>
      <c r="C21">
        <v>0</v>
      </c>
      <c r="D21">
        <v>4</v>
      </c>
      <c r="E21">
        <v>216</v>
      </c>
      <c r="F21">
        <v>1</v>
      </c>
      <c r="G21">
        <v>215</v>
      </c>
      <c r="H21">
        <v>1</v>
      </c>
    </row>
    <row r="22" spans="1:8" x14ac:dyDescent="0.25">
      <c r="A22">
        <v>1</v>
      </c>
      <c r="B22" s="1">
        <v>43885</v>
      </c>
      <c r="C22">
        <v>0</v>
      </c>
      <c r="D22">
        <v>1</v>
      </c>
      <c r="E22">
        <v>217</v>
      </c>
      <c r="F22">
        <v>1</v>
      </c>
      <c r="G22">
        <v>216</v>
      </c>
      <c r="H22">
        <v>1</v>
      </c>
    </row>
    <row r="23" spans="1:8" x14ac:dyDescent="0.25">
      <c r="A23">
        <v>0</v>
      </c>
      <c r="B23" s="1">
        <v>43886</v>
      </c>
      <c r="C23">
        <v>0</v>
      </c>
      <c r="D23">
        <v>0</v>
      </c>
      <c r="E23">
        <v>217</v>
      </c>
      <c r="F23">
        <v>1</v>
      </c>
      <c r="G23">
        <v>216</v>
      </c>
      <c r="H23">
        <v>1</v>
      </c>
    </row>
    <row r="24" spans="1:8" x14ac:dyDescent="0.25">
      <c r="A24">
        <v>4</v>
      </c>
      <c r="B24" s="1">
        <v>43887</v>
      </c>
      <c r="C24">
        <v>0</v>
      </c>
      <c r="D24">
        <v>4</v>
      </c>
      <c r="E24">
        <v>221</v>
      </c>
      <c r="F24">
        <v>1</v>
      </c>
      <c r="G24">
        <v>220</v>
      </c>
      <c r="H24">
        <v>1</v>
      </c>
    </row>
    <row r="25" spans="1:8" x14ac:dyDescent="0.25">
      <c r="A25">
        <v>0</v>
      </c>
      <c r="B25" s="1">
        <v>43888</v>
      </c>
      <c r="C25">
        <v>0</v>
      </c>
      <c r="D25">
        <v>0</v>
      </c>
      <c r="E25">
        <v>221</v>
      </c>
      <c r="F25">
        <v>1</v>
      </c>
      <c r="G25">
        <v>220</v>
      </c>
      <c r="H25">
        <v>1</v>
      </c>
    </row>
    <row r="26" spans="1:8" x14ac:dyDescent="0.25">
      <c r="A26">
        <v>3</v>
      </c>
      <c r="B26" s="1">
        <v>43889</v>
      </c>
      <c r="C26">
        <v>0</v>
      </c>
      <c r="D26">
        <v>3</v>
      </c>
      <c r="E26">
        <v>224</v>
      </c>
      <c r="F26">
        <v>1</v>
      </c>
      <c r="G26">
        <v>223</v>
      </c>
      <c r="H26">
        <v>1</v>
      </c>
    </row>
    <row r="27" spans="1:8" x14ac:dyDescent="0.25">
      <c r="A27">
        <v>19</v>
      </c>
      <c r="B27" s="1">
        <v>43891</v>
      </c>
      <c r="C27">
        <v>0</v>
      </c>
      <c r="D27">
        <v>19</v>
      </c>
      <c r="E27">
        <v>243</v>
      </c>
      <c r="F27">
        <v>1</v>
      </c>
      <c r="G27">
        <v>242</v>
      </c>
      <c r="H27">
        <v>1</v>
      </c>
    </row>
    <row r="28" spans="1:8" x14ac:dyDescent="0.25">
      <c r="A28">
        <v>182</v>
      </c>
      <c r="B28" s="1">
        <v>43892</v>
      </c>
      <c r="C28">
        <v>0</v>
      </c>
      <c r="D28">
        <v>182</v>
      </c>
      <c r="E28">
        <v>425</v>
      </c>
      <c r="F28">
        <v>1</v>
      </c>
      <c r="G28">
        <v>424</v>
      </c>
      <c r="H28">
        <v>1</v>
      </c>
    </row>
    <row r="29" spans="1:8" x14ac:dyDescent="0.25">
      <c r="A29">
        <v>8</v>
      </c>
      <c r="B29" s="1">
        <v>43893</v>
      </c>
      <c r="C29">
        <v>0</v>
      </c>
      <c r="D29">
        <v>8</v>
      </c>
      <c r="E29">
        <v>433</v>
      </c>
      <c r="F29">
        <v>1</v>
      </c>
      <c r="G29">
        <v>432</v>
      </c>
      <c r="H29">
        <v>1</v>
      </c>
    </row>
    <row r="30" spans="1:8" x14ac:dyDescent="0.25">
      <c r="A30">
        <v>0</v>
      </c>
      <c r="B30" s="1">
        <v>43894</v>
      </c>
      <c r="C30">
        <v>0</v>
      </c>
      <c r="D30">
        <v>0</v>
      </c>
      <c r="E30">
        <v>433</v>
      </c>
      <c r="F30">
        <v>1</v>
      </c>
      <c r="G30">
        <v>432</v>
      </c>
      <c r="H30">
        <v>1</v>
      </c>
    </row>
    <row r="31" spans="1:8" x14ac:dyDescent="0.25">
      <c r="A31">
        <v>4</v>
      </c>
      <c r="B31" s="1">
        <v>43896</v>
      </c>
      <c r="C31">
        <v>0</v>
      </c>
      <c r="D31">
        <v>4</v>
      </c>
      <c r="E31">
        <v>437</v>
      </c>
      <c r="F31">
        <v>1</v>
      </c>
      <c r="G31">
        <v>436</v>
      </c>
      <c r="H31">
        <v>1</v>
      </c>
    </row>
    <row r="32" spans="1:8" x14ac:dyDescent="0.25">
      <c r="A32">
        <v>8</v>
      </c>
      <c r="B32" s="1">
        <v>43900</v>
      </c>
      <c r="C32">
        <v>0</v>
      </c>
      <c r="D32">
        <v>8</v>
      </c>
      <c r="E32">
        <v>445</v>
      </c>
      <c r="F32">
        <v>1</v>
      </c>
      <c r="G32">
        <v>444</v>
      </c>
      <c r="H32">
        <v>1</v>
      </c>
    </row>
    <row r="33" spans="1:8" x14ac:dyDescent="0.25">
      <c r="A33">
        <v>2</v>
      </c>
      <c r="B33" s="1">
        <v>43901</v>
      </c>
      <c r="C33">
        <v>0</v>
      </c>
      <c r="D33">
        <v>2</v>
      </c>
      <c r="E33">
        <v>447</v>
      </c>
      <c r="F33">
        <v>1</v>
      </c>
      <c r="G33">
        <v>446</v>
      </c>
      <c r="H33">
        <v>1</v>
      </c>
    </row>
    <row r="34" spans="1:8" x14ac:dyDescent="0.25">
      <c r="A34">
        <v>3</v>
      </c>
      <c r="B34" s="1">
        <v>43902</v>
      </c>
      <c r="C34">
        <v>0</v>
      </c>
      <c r="D34">
        <v>3</v>
      </c>
      <c r="E34">
        <v>450</v>
      </c>
      <c r="F34">
        <v>1</v>
      </c>
      <c r="G34">
        <v>449</v>
      </c>
      <c r="H34">
        <v>1</v>
      </c>
    </row>
    <row r="35" spans="1:8" x14ac:dyDescent="0.25">
      <c r="A35">
        <v>6</v>
      </c>
      <c r="B35" s="1">
        <v>43903</v>
      </c>
      <c r="C35">
        <v>0</v>
      </c>
      <c r="D35">
        <v>6</v>
      </c>
      <c r="E35">
        <v>456</v>
      </c>
      <c r="F35">
        <v>1</v>
      </c>
      <c r="G35">
        <v>455</v>
      </c>
      <c r="H35">
        <v>1</v>
      </c>
    </row>
    <row r="36" spans="1:8" x14ac:dyDescent="0.25">
      <c r="A36">
        <v>11</v>
      </c>
      <c r="B36" s="1">
        <v>43905</v>
      </c>
      <c r="C36">
        <v>0</v>
      </c>
      <c r="D36">
        <v>11</v>
      </c>
      <c r="E36">
        <v>467</v>
      </c>
      <c r="F36">
        <v>1</v>
      </c>
      <c r="G36">
        <v>466</v>
      </c>
      <c r="H36">
        <v>1</v>
      </c>
    </row>
    <row r="37" spans="1:8" x14ac:dyDescent="0.25">
      <c r="A37">
        <v>11</v>
      </c>
      <c r="B37" s="1">
        <v>43906</v>
      </c>
      <c r="C37">
        <v>0</v>
      </c>
      <c r="D37">
        <v>11</v>
      </c>
      <c r="E37">
        <v>478</v>
      </c>
      <c r="F37">
        <v>1</v>
      </c>
      <c r="G37">
        <v>477</v>
      </c>
      <c r="H37">
        <v>1</v>
      </c>
    </row>
    <row r="38" spans="1:8" x14ac:dyDescent="0.25">
      <c r="A38">
        <v>18</v>
      </c>
      <c r="B38" s="1">
        <v>43907</v>
      </c>
      <c r="C38">
        <v>0</v>
      </c>
      <c r="D38">
        <v>18</v>
      </c>
      <c r="E38">
        <v>496</v>
      </c>
      <c r="F38">
        <v>1</v>
      </c>
      <c r="G38">
        <v>495</v>
      </c>
      <c r="H38">
        <v>1</v>
      </c>
    </row>
    <row r="39" spans="1:8" x14ac:dyDescent="0.25">
      <c r="A39">
        <v>16</v>
      </c>
      <c r="B39" s="1">
        <v>43908</v>
      </c>
      <c r="C39">
        <v>0</v>
      </c>
      <c r="D39">
        <v>16</v>
      </c>
      <c r="E39">
        <v>512</v>
      </c>
      <c r="F39">
        <v>1</v>
      </c>
      <c r="G39">
        <v>511</v>
      </c>
      <c r="H39">
        <v>1</v>
      </c>
    </row>
    <row r="40" spans="1:8" x14ac:dyDescent="0.25">
      <c r="A40">
        <v>16</v>
      </c>
      <c r="B40" s="1">
        <v>43909</v>
      </c>
      <c r="C40">
        <v>0</v>
      </c>
      <c r="D40">
        <v>16</v>
      </c>
      <c r="E40">
        <v>528</v>
      </c>
      <c r="F40">
        <v>1</v>
      </c>
      <c r="G40">
        <v>527</v>
      </c>
      <c r="H40">
        <v>1</v>
      </c>
    </row>
    <row r="41" spans="1:8" x14ac:dyDescent="0.25">
      <c r="A41">
        <v>18</v>
      </c>
      <c r="B41" s="1">
        <v>43910</v>
      </c>
      <c r="C41">
        <v>0</v>
      </c>
      <c r="D41">
        <v>18</v>
      </c>
      <c r="E41">
        <v>546</v>
      </c>
      <c r="F41">
        <v>1</v>
      </c>
      <c r="G41">
        <v>545</v>
      </c>
      <c r="H41">
        <v>1</v>
      </c>
    </row>
    <row r="42" spans="1:8" x14ac:dyDescent="0.25">
      <c r="A42">
        <v>26</v>
      </c>
      <c r="B42" s="1">
        <v>43912</v>
      </c>
      <c r="C42">
        <v>0</v>
      </c>
      <c r="D42">
        <v>26</v>
      </c>
      <c r="E42">
        <v>572</v>
      </c>
      <c r="F42">
        <v>1</v>
      </c>
      <c r="G42">
        <v>571</v>
      </c>
      <c r="H42">
        <v>1</v>
      </c>
    </row>
    <row r="43" spans="1:8" x14ac:dyDescent="0.25">
      <c r="A43">
        <v>38</v>
      </c>
      <c r="B43" s="1">
        <v>43913</v>
      </c>
      <c r="C43">
        <v>1</v>
      </c>
      <c r="D43">
        <v>37</v>
      </c>
      <c r="E43">
        <v>610</v>
      </c>
      <c r="F43">
        <v>2</v>
      </c>
      <c r="G43">
        <v>608</v>
      </c>
      <c r="H43">
        <v>1</v>
      </c>
    </row>
    <row r="44" spans="1:8" x14ac:dyDescent="0.25">
      <c r="A44">
        <v>77</v>
      </c>
      <c r="B44" s="1">
        <v>43915</v>
      </c>
      <c r="C44">
        <v>1</v>
      </c>
      <c r="D44">
        <v>76</v>
      </c>
      <c r="E44">
        <v>687</v>
      </c>
      <c r="F44">
        <v>3</v>
      </c>
      <c r="G44">
        <v>684</v>
      </c>
      <c r="H44">
        <v>1</v>
      </c>
    </row>
    <row r="45" spans="1:8" x14ac:dyDescent="0.25">
      <c r="A45">
        <v>71</v>
      </c>
      <c r="B45" s="1">
        <v>43916</v>
      </c>
      <c r="C45">
        <v>1</v>
      </c>
      <c r="D45">
        <v>70</v>
      </c>
      <c r="E45">
        <v>758</v>
      </c>
      <c r="F45">
        <v>4</v>
      </c>
      <c r="G45">
        <v>754</v>
      </c>
      <c r="H45">
        <v>1</v>
      </c>
    </row>
    <row r="46" spans="1:8" x14ac:dyDescent="0.25">
      <c r="A46">
        <v>44</v>
      </c>
      <c r="B46" s="1">
        <v>43917</v>
      </c>
      <c r="C46">
        <v>0</v>
      </c>
      <c r="D46">
        <v>44</v>
      </c>
      <c r="E46">
        <v>802</v>
      </c>
      <c r="F46">
        <v>4</v>
      </c>
      <c r="G46">
        <v>798</v>
      </c>
      <c r="H46">
        <v>1</v>
      </c>
    </row>
    <row r="47" spans="1:8" x14ac:dyDescent="0.25">
      <c r="A47">
        <v>73</v>
      </c>
      <c r="B47" s="1">
        <v>43918</v>
      </c>
      <c r="C47">
        <v>1</v>
      </c>
      <c r="D47">
        <v>72</v>
      </c>
      <c r="E47">
        <v>875</v>
      </c>
      <c r="F47">
        <v>5</v>
      </c>
      <c r="G47">
        <v>870</v>
      </c>
      <c r="H47">
        <v>1</v>
      </c>
    </row>
    <row r="48" spans="1:8" x14ac:dyDescent="0.25">
      <c r="A48">
        <v>42</v>
      </c>
      <c r="B48" s="1">
        <v>43919</v>
      </c>
      <c r="C48">
        <v>0</v>
      </c>
      <c r="D48">
        <v>42</v>
      </c>
      <c r="E48">
        <v>917</v>
      </c>
      <c r="F48">
        <v>5</v>
      </c>
      <c r="G48">
        <v>912</v>
      </c>
      <c r="H48">
        <v>1</v>
      </c>
    </row>
    <row r="49" spans="1:8" x14ac:dyDescent="0.25">
      <c r="A49">
        <v>76</v>
      </c>
      <c r="B49" s="1">
        <v>43920</v>
      </c>
      <c r="C49">
        <v>0</v>
      </c>
      <c r="D49">
        <v>76</v>
      </c>
      <c r="E49">
        <v>993</v>
      </c>
      <c r="F49">
        <v>5</v>
      </c>
      <c r="G49">
        <v>988</v>
      </c>
      <c r="H49">
        <v>1</v>
      </c>
    </row>
    <row r="50" spans="1:8" x14ac:dyDescent="0.25">
      <c r="A50">
        <v>97</v>
      </c>
      <c r="B50" s="1">
        <v>43921</v>
      </c>
      <c r="C50">
        <v>0</v>
      </c>
      <c r="D50">
        <v>97</v>
      </c>
      <c r="E50">
        <v>1060</v>
      </c>
      <c r="F50">
        <v>5</v>
      </c>
      <c r="G50">
        <v>1055</v>
      </c>
      <c r="H50">
        <v>1</v>
      </c>
    </row>
    <row r="51" spans="1:8" x14ac:dyDescent="0.25">
      <c r="A51">
        <v>90</v>
      </c>
      <c r="B51" s="1">
        <v>43922</v>
      </c>
      <c r="C51">
        <v>0</v>
      </c>
      <c r="D51">
        <v>90</v>
      </c>
      <c r="E51">
        <v>1145</v>
      </c>
      <c r="F51">
        <v>5</v>
      </c>
      <c r="G51">
        <v>1140</v>
      </c>
      <c r="H51">
        <v>1</v>
      </c>
    </row>
    <row r="52" spans="1:8" x14ac:dyDescent="0.25">
      <c r="A52">
        <v>40</v>
      </c>
      <c r="B52" s="1">
        <v>43923</v>
      </c>
      <c r="C52">
        <v>1</v>
      </c>
      <c r="D52">
        <v>39</v>
      </c>
      <c r="E52">
        <v>1185</v>
      </c>
      <c r="F52">
        <v>6</v>
      </c>
      <c r="G52">
        <v>1179</v>
      </c>
      <c r="H52">
        <v>1</v>
      </c>
    </row>
    <row r="53" spans="1:8" x14ac:dyDescent="0.25">
      <c r="A53">
        <v>44</v>
      </c>
      <c r="B53" s="1">
        <v>43924</v>
      </c>
      <c r="C53">
        <v>0</v>
      </c>
      <c r="D53">
        <v>44</v>
      </c>
      <c r="E53">
        <v>1229</v>
      </c>
      <c r="F53">
        <v>6</v>
      </c>
      <c r="G53">
        <v>1223</v>
      </c>
      <c r="H53">
        <v>1</v>
      </c>
    </row>
    <row r="54" spans="1:8" x14ac:dyDescent="0.25">
      <c r="A54">
        <v>229</v>
      </c>
      <c r="B54" s="1">
        <v>43925</v>
      </c>
      <c r="C54">
        <v>3</v>
      </c>
      <c r="D54">
        <f>Table13[[#This Row],[No. of test]]-Table13[[#This Row],[Positive]]</f>
        <v>226</v>
      </c>
      <c r="E54">
        <v>1521</v>
      </c>
      <c r="F54">
        <v>9</v>
      </c>
      <c r="G54">
        <f>Table13[[#This Row],[Total tested till date]]-Table13[[#This Row],[total Positive]]</f>
        <v>1512</v>
      </c>
      <c r="H54">
        <v>1</v>
      </c>
    </row>
    <row r="55" spans="1:8" x14ac:dyDescent="0.25">
      <c r="A55">
        <v>115</v>
      </c>
      <c r="B55" s="1">
        <v>43926</v>
      </c>
      <c r="C55">
        <v>0</v>
      </c>
      <c r="D55">
        <v>115</v>
      </c>
      <c r="E55">
        <v>1642</v>
      </c>
      <c r="F55">
        <v>9</v>
      </c>
      <c r="G55">
        <v>1633</v>
      </c>
      <c r="H55">
        <v>1</v>
      </c>
    </row>
    <row r="56" spans="1:8" x14ac:dyDescent="0.25">
      <c r="A56">
        <v>225</v>
      </c>
      <c r="B56" s="1">
        <v>43927</v>
      </c>
      <c r="C56">
        <v>0</v>
      </c>
      <c r="D56">
        <v>225</v>
      </c>
      <c r="E56">
        <v>1890</v>
      </c>
      <c r="F56">
        <v>9</v>
      </c>
      <c r="G56">
        <v>1881</v>
      </c>
      <c r="H56">
        <v>1</v>
      </c>
    </row>
    <row r="57" spans="1:8" x14ac:dyDescent="0.25">
      <c r="A57">
        <f>Table13[[#This Row],[Total tested till date]]-E56</f>
        <v>232</v>
      </c>
      <c r="B57" s="1">
        <v>43928</v>
      </c>
      <c r="C57">
        <v>0</v>
      </c>
      <c r="D57">
        <v>232</v>
      </c>
      <c r="E57">
        <v>2122</v>
      </c>
      <c r="F57">
        <v>9</v>
      </c>
      <c r="G57">
        <f>Table13[[#This Row],[Total tested till date]]-Table13[[#This Row],[total Positive]]</f>
        <v>2113</v>
      </c>
      <c r="H57">
        <v>1</v>
      </c>
    </row>
    <row r="58" spans="1:8" x14ac:dyDescent="0.25">
      <c r="A58">
        <v>256</v>
      </c>
      <c r="B58" s="1">
        <v>43929</v>
      </c>
      <c r="C58">
        <v>0</v>
      </c>
      <c r="D58">
        <v>256</v>
      </c>
      <c r="E58">
        <v>2366</v>
      </c>
      <c r="F58">
        <v>9</v>
      </c>
      <c r="G58">
        <f>Table13[[#This Row],[Total tested till date]]-Table13[[#This Row],[total Positive]]</f>
        <v>2357</v>
      </c>
      <c r="H58">
        <v>1</v>
      </c>
    </row>
    <row r="59" spans="1:8" x14ac:dyDescent="0.25">
      <c r="A59">
        <v>529</v>
      </c>
      <c r="B59" s="1">
        <v>43930</v>
      </c>
      <c r="C59">
        <v>0</v>
      </c>
      <c r="D59">
        <v>529</v>
      </c>
      <c r="E59">
        <f>E58+Table13[[#This Row],[No. of test]]</f>
        <v>2895</v>
      </c>
      <c r="F59">
        <v>9</v>
      </c>
      <c r="G59">
        <f>Table13[[#This Row],[Total tested till date]]-Table13[[#This Row],[total Positive]]</f>
        <v>2886</v>
      </c>
      <c r="H59">
        <v>1</v>
      </c>
    </row>
    <row r="60" spans="1:8" x14ac:dyDescent="0.25">
      <c r="A60">
        <v>630</v>
      </c>
      <c r="B60" s="1">
        <v>43931</v>
      </c>
      <c r="C60">
        <v>0</v>
      </c>
      <c r="D60">
        <v>630</v>
      </c>
      <c r="E60">
        <f>E59+Table13[[#This Row],[No. of test]]</f>
        <v>3525</v>
      </c>
      <c r="F60">
        <v>9</v>
      </c>
      <c r="G60">
        <f>Table13[[#This Row],[Total tested till date]]-Table13[[#This Row],[total Positive]]</f>
        <v>3516</v>
      </c>
      <c r="H60">
        <v>1</v>
      </c>
    </row>
    <row r="61" spans="1:8" x14ac:dyDescent="0.25">
      <c r="A61" s="9">
        <v>897</v>
      </c>
      <c r="B61" s="1">
        <v>43932</v>
      </c>
      <c r="C61">
        <v>0</v>
      </c>
      <c r="D61" s="9">
        <f>Table13[[#This Row],[No. of test]]</f>
        <v>897</v>
      </c>
      <c r="E61" s="9">
        <v>4426</v>
      </c>
      <c r="F61">
        <f>Table13[[#This Row],[Positive]]+F60</f>
        <v>9</v>
      </c>
      <c r="G61" s="9">
        <f>Table13[[#This Row],[Total tested till date]]-Table13[[#This Row],[total Positive]]</f>
        <v>4417</v>
      </c>
      <c r="H61">
        <v>1</v>
      </c>
    </row>
    <row r="62" spans="1:8" x14ac:dyDescent="0.25">
      <c r="A62" s="9">
        <v>795</v>
      </c>
      <c r="B62" s="1">
        <v>43933</v>
      </c>
      <c r="C62">
        <v>3</v>
      </c>
      <c r="D62" s="9">
        <f>Table13[[#This Row],[No. of test]]-Table13[[#This Row],[Positive]]</f>
        <v>792</v>
      </c>
      <c r="E62" s="9">
        <v>5184</v>
      </c>
      <c r="F62">
        <f>Table13[[#This Row],[Positive]]+F61</f>
        <v>12</v>
      </c>
      <c r="G62" s="9">
        <f>Table13[[#This Row],[Total tested till date]]-Table13[[#This Row],[total Positive]]</f>
        <v>5172</v>
      </c>
      <c r="H62">
        <v>1</v>
      </c>
    </row>
    <row r="63" spans="1:8" x14ac:dyDescent="0.25">
      <c r="A63">
        <v>519</v>
      </c>
      <c r="B63" s="1">
        <v>43934</v>
      </c>
      <c r="C63">
        <v>2</v>
      </c>
      <c r="D63">
        <f>Table13[[#This Row],[No. of test]]-Table13[[#This Row],[Positive]]</f>
        <v>517</v>
      </c>
      <c r="E63">
        <v>5691</v>
      </c>
      <c r="F63">
        <v>14</v>
      </c>
      <c r="G63">
        <v>5677</v>
      </c>
      <c r="H63">
        <v>1</v>
      </c>
    </row>
    <row r="64" spans="1:8" x14ac:dyDescent="0.25">
      <c r="A64">
        <f>Table13[[#This Row],[Total tested till date]]-E63</f>
        <v>608</v>
      </c>
      <c r="B64" s="1">
        <v>43935</v>
      </c>
      <c r="C64">
        <v>2</v>
      </c>
      <c r="D64">
        <f>Table13[[#This Row],[No. of test]]-Table13[[#This Row],[Positive]]</f>
        <v>606</v>
      </c>
      <c r="E64">
        <v>6299</v>
      </c>
      <c r="F64">
        <v>16</v>
      </c>
      <c r="G64">
        <f>G63+Table13[[#This Row],[Negative]]</f>
        <v>6283</v>
      </c>
      <c r="H64">
        <v>1</v>
      </c>
    </row>
    <row r="65" spans="1:15" x14ac:dyDescent="0.25">
      <c r="A65">
        <v>572</v>
      </c>
      <c r="B65" s="1">
        <v>43936</v>
      </c>
      <c r="C65">
        <v>0</v>
      </c>
      <c r="D65">
        <v>572</v>
      </c>
      <c r="E65">
        <f>Table13[[#This Row],[Total negative]]-Table13[[#This Row],[total Positive]]</f>
        <v>6855</v>
      </c>
      <c r="F65">
        <v>16</v>
      </c>
      <c r="G65">
        <v>6871</v>
      </c>
      <c r="H65">
        <v>1</v>
      </c>
      <c r="L65">
        <v>8929</v>
      </c>
    </row>
    <row r="66" spans="1:15" x14ac:dyDescent="0.25">
      <c r="A66">
        <v>369</v>
      </c>
      <c r="B66" s="1">
        <v>43937</v>
      </c>
      <c r="C66">
        <v>0</v>
      </c>
      <c r="D66">
        <f>Table13[[#This Row],[Total tested till date]]-E65</f>
        <v>369</v>
      </c>
      <c r="E66">
        <v>7224</v>
      </c>
      <c r="F66">
        <v>16</v>
      </c>
      <c r="G66">
        <v>7240</v>
      </c>
      <c r="H66">
        <v>1</v>
      </c>
      <c r="L66">
        <v>12192</v>
      </c>
    </row>
    <row r="67" spans="1:15" x14ac:dyDescent="0.25">
      <c r="A67">
        <f>Table13[[#This Row],[Total tested till date]]-E66</f>
        <v>478</v>
      </c>
      <c r="B67" s="1">
        <v>43938</v>
      </c>
      <c r="C67">
        <v>30</v>
      </c>
      <c r="D67">
        <f>Table13[[#This Row],[No. of test]]-Table13[[#This Row],[Positive]]</f>
        <v>448</v>
      </c>
      <c r="E67">
        <v>7702</v>
      </c>
      <c r="F67">
        <v>30</v>
      </c>
      <c r="G67">
        <f>Table13[[#This Row],[Total tested till date]]-Table13[[#This Row],[total Positive]]</f>
        <v>7672</v>
      </c>
      <c r="H67">
        <v>1</v>
      </c>
      <c r="I67">
        <v>85</v>
      </c>
      <c r="J67">
        <v>0</v>
      </c>
      <c r="K67">
        <v>4607</v>
      </c>
      <c r="L67">
        <v>16565</v>
      </c>
    </row>
    <row r="68" spans="1:15" x14ac:dyDescent="0.25">
      <c r="A68">
        <f>Table13[[#This Row],[Total tested till date]]-E67</f>
        <v>315</v>
      </c>
      <c r="B68" s="1">
        <v>43939</v>
      </c>
      <c r="C68">
        <v>1</v>
      </c>
      <c r="D68">
        <v>314</v>
      </c>
      <c r="E68">
        <v>8017</v>
      </c>
      <c r="F68">
        <v>31</v>
      </c>
      <c r="G68">
        <f>G67+Table13[[#This Row],[Negative]]</f>
        <v>7986</v>
      </c>
      <c r="H68">
        <v>2</v>
      </c>
      <c r="I68">
        <v>117</v>
      </c>
      <c r="J68">
        <v>0</v>
      </c>
      <c r="K68">
        <v>4536</v>
      </c>
      <c r="L68">
        <v>19454</v>
      </c>
    </row>
    <row r="69" spans="1:15" x14ac:dyDescent="0.25">
      <c r="A69">
        <f>Table13[[#This Row],[Total tested till date]]-E68</f>
        <v>64</v>
      </c>
      <c r="B69" s="1">
        <v>43940</v>
      </c>
      <c r="C69">
        <v>0</v>
      </c>
      <c r="D69">
        <f>Table13[[#This Row],[No. of test]]-Table13[[#This Row],[Positive]]</f>
        <v>64</v>
      </c>
      <c r="E69">
        <v>8081</v>
      </c>
      <c r="F69">
        <v>31</v>
      </c>
      <c r="G69">
        <v>8050</v>
      </c>
      <c r="H69">
        <v>4</v>
      </c>
      <c r="I69" s="8">
        <v>98</v>
      </c>
      <c r="J69">
        <v>0</v>
      </c>
      <c r="K69" s="6">
        <v>5180</v>
      </c>
      <c r="L69" s="6">
        <v>21486</v>
      </c>
      <c r="M69" s="7"/>
      <c r="N69" s="6"/>
      <c r="O69" s="5"/>
    </row>
    <row r="70" spans="1:15" x14ac:dyDescent="0.25">
      <c r="A70">
        <f>Table13[[#This Row],[Total tested till date]]-E69</f>
        <v>333</v>
      </c>
      <c r="B70" s="1">
        <v>43941</v>
      </c>
      <c r="C70">
        <v>0</v>
      </c>
      <c r="D70">
        <v>333</v>
      </c>
      <c r="E70">
        <v>8414</v>
      </c>
      <c r="F70">
        <v>31</v>
      </c>
      <c r="G70">
        <f>Table13[[#This Row],[Total tested till date]]-Table13[[#This Row],[total Positive]]</f>
        <v>8383</v>
      </c>
      <c r="H70">
        <v>4</v>
      </c>
      <c r="I70">
        <v>111</v>
      </c>
      <c r="J70">
        <v>0</v>
      </c>
      <c r="K70">
        <v>5936</v>
      </c>
      <c r="L70">
        <v>25148</v>
      </c>
    </row>
    <row r="71" spans="1:15" x14ac:dyDescent="0.25">
      <c r="A71">
        <f>Table13[[#This Row],[Total tested till date]]-E70</f>
        <v>359</v>
      </c>
      <c r="B71" s="1">
        <v>43942</v>
      </c>
      <c r="C71">
        <f>Table13[[#This Row],[total Positive]]-F70</f>
        <v>11</v>
      </c>
      <c r="D71">
        <f>Table13[[#This Row],[No. of test]]-Table13[[#This Row],[Positive]]</f>
        <v>348</v>
      </c>
      <c r="E71">
        <v>8773</v>
      </c>
      <c r="F71">
        <v>42</v>
      </c>
      <c r="G71">
        <f>Table13[[#This Row],[Total tested till date]]-Table13[[#This Row],[total Positive]]</f>
        <v>8731</v>
      </c>
      <c r="H71">
        <v>4</v>
      </c>
      <c r="I71">
        <v>107</v>
      </c>
      <c r="J71">
        <v>0</v>
      </c>
      <c r="K71" s="4">
        <v>7167</v>
      </c>
      <c r="L71" s="4">
        <v>27956</v>
      </c>
    </row>
    <row r="72" spans="1:15" x14ac:dyDescent="0.25">
      <c r="A72">
        <f>Table13[[#This Row],[Total tested till date]]-E71</f>
        <v>238</v>
      </c>
      <c r="B72" s="1">
        <v>43943</v>
      </c>
      <c r="C72">
        <v>3</v>
      </c>
      <c r="D72">
        <f>Table13[[#This Row],[No. of test]]-Table13[[#This Row],[Positive]]</f>
        <v>235</v>
      </c>
      <c r="E72">
        <v>9011</v>
      </c>
      <c r="F72">
        <f>F71+Table13[[#This Row],[Positive]]</f>
        <v>45</v>
      </c>
      <c r="G72">
        <f>Table13[[#This Row],[Total tested till date]]-Table13[[#This Row],[total Positive]]</f>
        <v>8966</v>
      </c>
      <c r="H72">
        <v>7</v>
      </c>
      <c r="I72">
        <v>95</v>
      </c>
      <c r="J72">
        <v>0</v>
      </c>
      <c r="K72">
        <v>8595</v>
      </c>
      <c r="L72">
        <v>31420</v>
      </c>
    </row>
    <row r="73" spans="1:15" x14ac:dyDescent="0.25">
      <c r="A73">
        <f>Table13[[#This Row],[Total tested till date]]-E72</f>
        <v>124</v>
      </c>
      <c r="B73" s="1">
        <v>43944</v>
      </c>
      <c r="C73">
        <v>2</v>
      </c>
      <c r="D73">
        <f>Table13[[#This Row],[No. of test]]-Table13[[#This Row],[Positive]]</f>
        <v>122</v>
      </c>
      <c r="E73">
        <v>9135</v>
      </c>
      <c r="F73">
        <f>F72+Table13[[#This Row],[Positive]]</f>
        <v>47</v>
      </c>
      <c r="G73">
        <f>Table13[[#This Row],[Total tested till date]]-Table13[[#This Row],[total Positive]]</f>
        <v>9088</v>
      </c>
      <c r="H73">
        <v>9</v>
      </c>
      <c r="I73">
        <v>82</v>
      </c>
      <c r="J73">
        <v>0</v>
      </c>
      <c r="K73">
        <v>10573</v>
      </c>
      <c r="L73">
        <v>34523</v>
      </c>
    </row>
    <row r="74" spans="1:15" x14ac:dyDescent="0.25">
      <c r="A74">
        <f>Table13[[#This Row],[Total tested till date]]-E73</f>
        <v>273</v>
      </c>
      <c r="B74" s="1">
        <v>43945</v>
      </c>
      <c r="C74">
        <v>2</v>
      </c>
      <c r="D74">
        <f>Table13[[#This Row],[No. of test]]-Table13[[#This Row],[Positive]]</f>
        <v>271</v>
      </c>
      <c r="E74">
        <v>9408</v>
      </c>
      <c r="F74">
        <f>F73+Table13[[#This Row],[Positive]]</f>
        <v>49</v>
      </c>
      <c r="G74">
        <f>Table13[[#This Row],[Total tested till date]]-Table13[[#This Row],[total Positive]]</f>
        <v>9359</v>
      </c>
      <c r="H74">
        <v>9</v>
      </c>
      <c r="I74">
        <v>89</v>
      </c>
      <c r="J74">
        <v>0</v>
      </c>
      <c r="K74">
        <v>12985</v>
      </c>
      <c r="L74">
        <v>38089</v>
      </c>
    </row>
    <row r="75" spans="1:15" x14ac:dyDescent="0.25">
      <c r="A75">
        <f>Table13[[#This Row],[Total tested till date]]-E74</f>
        <v>523</v>
      </c>
      <c r="B75" s="1">
        <v>43947</v>
      </c>
      <c r="C75">
        <v>2</v>
      </c>
      <c r="D75">
        <f>Table13[[#This Row],[No. of test]]-Table13[[#This Row],[Positive]]</f>
        <v>521</v>
      </c>
      <c r="E75">
        <v>9931</v>
      </c>
      <c r="F75">
        <f>F74+Table13[[#This Row],[Positive]]</f>
        <v>51</v>
      </c>
      <c r="G75">
        <f>Table13[[#This Row],[Total tested till date]]-Table13[[#This Row],[total Positive]]</f>
        <v>9880</v>
      </c>
      <c r="H75">
        <v>16</v>
      </c>
      <c r="I75">
        <v>110</v>
      </c>
      <c r="J75">
        <v>0</v>
      </c>
      <c r="K75">
        <v>17025</v>
      </c>
      <c r="L75">
        <v>41436</v>
      </c>
    </row>
    <row r="76" spans="1:15" x14ac:dyDescent="0.25">
      <c r="A76">
        <f>Table13[[#This Row],[Total tested till date]]-E75</f>
        <v>540</v>
      </c>
      <c r="B76" s="1">
        <v>43948</v>
      </c>
      <c r="C76">
        <v>1</v>
      </c>
      <c r="D76">
        <f>Table13[[#This Row],[No. of test]]-Table13[[#This Row],[Positive]]</f>
        <v>539</v>
      </c>
      <c r="E76">
        <v>10471</v>
      </c>
      <c r="F76">
        <f>F75+Table13[[#This Row],[Positive]]</f>
        <v>52</v>
      </c>
      <c r="G76">
        <f>Table13[[#This Row],[Total tested till date]]-Table13[[#This Row],[total Positive]]</f>
        <v>10419</v>
      </c>
      <c r="H76">
        <v>16</v>
      </c>
      <c r="I76">
        <v>106</v>
      </c>
      <c r="J76">
        <v>0</v>
      </c>
      <c r="K76">
        <v>20195</v>
      </c>
      <c r="L76">
        <v>43063</v>
      </c>
    </row>
    <row r="77" spans="1:15" x14ac:dyDescent="0.25">
      <c r="A77">
        <f>Table13[[#This Row],[Total tested till date]]-E76</f>
        <v>336</v>
      </c>
      <c r="B77" s="1">
        <v>43949</v>
      </c>
      <c r="C77">
        <v>2</v>
      </c>
      <c r="D77">
        <f>Table13[[#This Row],[No. of test]]-Table13[[#This Row],[Positive]]</f>
        <v>334</v>
      </c>
      <c r="E77">
        <v>10807</v>
      </c>
      <c r="F77">
        <f>F76+Table13[[#This Row],[Positive]]</f>
        <v>54</v>
      </c>
      <c r="G77">
        <f>Table13[[#This Row],[Total tested till date]]-Table13[[#This Row],[total Positive]]</f>
        <v>10753</v>
      </c>
      <c r="H77">
        <v>16</v>
      </c>
      <c r="I77">
        <v>106</v>
      </c>
      <c r="J77">
        <v>0</v>
      </c>
      <c r="K77">
        <v>22099</v>
      </c>
      <c r="L77">
        <v>44019</v>
      </c>
    </row>
    <row r="78" spans="1:15" x14ac:dyDescent="0.25">
      <c r="A78">
        <f>Table13[[#This Row],[Total tested till date]]-E77</f>
        <v>717</v>
      </c>
      <c r="B78" s="1">
        <v>43950</v>
      </c>
      <c r="C78">
        <v>3</v>
      </c>
      <c r="D78">
        <f>Table13[[#This Row],[No. of test]]-Table13[[#This Row],[Positive]]</f>
        <v>714</v>
      </c>
      <c r="E78">
        <v>11524</v>
      </c>
      <c r="F78">
        <v>57</v>
      </c>
      <c r="G78">
        <f>Table13[[#This Row],[Total tested till date]]-Table13[[#This Row],[total Positive]]</f>
        <v>11467</v>
      </c>
      <c r="H78">
        <v>16</v>
      </c>
      <c r="I78">
        <v>87</v>
      </c>
      <c r="J78">
        <v>0</v>
      </c>
      <c r="K78">
        <v>22901</v>
      </c>
      <c r="L78">
        <v>45665</v>
      </c>
    </row>
    <row r="79" spans="1:15" x14ac:dyDescent="0.25">
      <c r="A79" s="3">
        <f>E79-E78</f>
        <v>430</v>
      </c>
      <c r="B79" s="1">
        <v>43950</v>
      </c>
      <c r="C79">
        <v>0</v>
      </c>
      <c r="D79" s="2">
        <f>A79-C79</f>
        <v>430</v>
      </c>
      <c r="E79">
        <v>11954</v>
      </c>
      <c r="F79">
        <v>57</v>
      </c>
      <c r="G79" s="2">
        <f>E79-F79</f>
        <v>11897</v>
      </c>
      <c r="H79">
        <v>16</v>
      </c>
      <c r="I79">
        <v>80</v>
      </c>
      <c r="J79">
        <v>0</v>
      </c>
      <c r="K79">
        <v>23336</v>
      </c>
      <c r="L79">
        <v>46860</v>
      </c>
    </row>
    <row r="80" spans="1:15" x14ac:dyDescent="0.25">
      <c r="A80" s="3">
        <f>E80-E79</f>
        <v>57</v>
      </c>
      <c r="B80" s="1">
        <v>43951</v>
      </c>
      <c r="C80">
        <v>0</v>
      </c>
      <c r="D80">
        <v>57</v>
      </c>
      <c r="E80">
        <v>12011</v>
      </c>
      <c r="F80">
        <v>57</v>
      </c>
      <c r="G80" s="2">
        <f>E80-F80</f>
        <v>11954</v>
      </c>
      <c r="H80">
        <v>16</v>
      </c>
      <c r="I80">
        <v>80</v>
      </c>
      <c r="J80">
        <v>0</v>
      </c>
      <c r="K80">
        <v>23336</v>
      </c>
      <c r="L80">
        <v>46860</v>
      </c>
    </row>
    <row r="81" spans="1:12" x14ac:dyDescent="0.25">
      <c r="A81" s="3">
        <f>E81-E80</f>
        <v>566</v>
      </c>
      <c r="B81" s="1">
        <v>43952</v>
      </c>
      <c r="C81">
        <v>2</v>
      </c>
      <c r="D81" s="2">
        <f>A81-C81</f>
        <v>564</v>
      </c>
      <c r="E81">
        <v>12577</v>
      </c>
      <c r="F81">
        <v>59</v>
      </c>
      <c r="G81" s="2">
        <f>E81-F81</f>
        <v>12518</v>
      </c>
      <c r="H81">
        <v>16</v>
      </c>
      <c r="I81">
        <v>94</v>
      </c>
      <c r="J81">
        <v>0</v>
      </c>
      <c r="K81">
        <v>24907</v>
      </c>
      <c r="L81">
        <v>47797</v>
      </c>
    </row>
    <row r="82" spans="1:12" x14ac:dyDescent="0.25">
      <c r="A82" s="3">
        <f>E82-E81</f>
        <v>521</v>
      </c>
      <c r="B82" s="1">
        <v>43953</v>
      </c>
      <c r="C82">
        <v>0</v>
      </c>
      <c r="D82" s="2">
        <f>A82-C82</f>
        <v>521</v>
      </c>
      <c r="E82">
        <v>13098</v>
      </c>
      <c r="F82">
        <v>59</v>
      </c>
      <c r="G82" s="2">
        <f>E82-F82</f>
        <v>13039</v>
      </c>
      <c r="H82">
        <v>16</v>
      </c>
      <c r="I82">
        <v>89</v>
      </c>
      <c r="J82">
        <v>0</v>
      </c>
      <c r="K82">
        <v>22978</v>
      </c>
      <c r="L82">
        <v>48592</v>
      </c>
    </row>
    <row r="83" spans="1:12" x14ac:dyDescent="0.25">
      <c r="A83" s="3">
        <f>E83-E82</f>
        <v>326</v>
      </c>
      <c r="B83" s="1">
        <v>43954</v>
      </c>
      <c r="C83">
        <v>10</v>
      </c>
      <c r="D83" s="2">
        <f>A83-C83</f>
        <v>316</v>
      </c>
      <c r="E83">
        <v>13424</v>
      </c>
      <c r="F83">
        <f>F82+Table13[[#This Row],[Positive]]</f>
        <v>69</v>
      </c>
      <c r="G83" s="2">
        <f>E83-F83</f>
        <v>13355</v>
      </c>
      <c r="H83">
        <v>16</v>
      </c>
      <c r="I83">
        <v>89</v>
      </c>
      <c r="J83">
        <v>0</v>
      </c>
      <c r="K83">
        <v>22978</v>
      </c>
      <c r="L83">
        <v>49668</v>
      </c>
    </row>
    <row r="84" spans="1:12" x14ac:dyDescent="0.25">
      <c r="A84" s="3">
        <f>E84-E83</f>
        <v>216</v>
      </c>
      <c r="B84" s="1">
        <v>43955</v>
      </c>
      <c r="C84">
        <v>6</v>
      </c>
      <c r="D84" s="2">
        <f>A84-C84</f>
        <v>210</v>
      </c>
      <c r="E84">
        <v>13640</v>
      </c>
      <c r="F84">
        <v>75</v>
      </c>
      <c r="G84" s="2">
        <f>E84-F84</f>
        <v>13565</v>
      </c>
      <c r="H84">
        <v>16</v>
      </c>
      <c r="I84">
        <v>106</v>
      </c>
      <c r="J84">
        <v>0</v>
      </c>
      <c r="K84">
        <v>21523</v>
      </c>
      <c r="L84">
        <v>50845</v>
      </c>
    </row>
    <row r="85" spans="1:12" x14ac:dyDescent="0.25">
      <c r="A85" s="3">
        <f>E85-E84</f>
        <v>210</v>
      </c>
      <c r="B85" s="1">
        <v>43956</v>
      </c>
      <c r="C85">
        <v>7</v>
      </c>
      <c r="D85" s="2">
        <f>A85-C85</f>
        <v>203</v>
      </c>
      <c r="E85">
        <v>13850</v>
      </c>
      <c r="F85">
        <v>82</v>
      </c>
      <c r="G85" s="2">
        <f>E85-F85</f>
        <v>13768</v>
      </c>
      <c r="H85">
        <v>16</v>
      </c>
      <c r="I85">
        <v>120</v>
      </c>
      <c r="J85">
        <v>0</v>
      </c>
      <c r="K85">
        <v>21099</v>
      </c>
      <c r="L85">
        <v>52227</v>
      </c>
    </row>
    <row r="86" spans="1:12" x14ac:dyDescent="0.25">
      <c r="A86" s="3">
        <f>E86-E85</f>
        <v>246</v>
      </c>
      <c r="B86" s="1">
        <v>43957</v>
      </c>
      <c r="C86">
        <v>17</v>
      </c>
      <c r="D86" s="2">
        <f>A86-C86</f>
        <v>229</v>
      </c>
      <c r="E86">
        <v>14096</v>
      </c>
      <c r="F86">
        <v>99</v>
      </c>
      <c r="G86" s="2">
        <f>E86-F86</f>
        <v>13997</v>
      </c>
      <c r="H86">
        <v>22</v>
      </c>
      <c r="I86">
        <v>136</v>
      </c>
      <c r="J86">
        <v>0</v>
      </c>
      <c r="K86">
        <v>19734</v>
      </c>
      <c r="L86">
        <v>52970</v>
      </c>
    </row>
    <row r="87" spans="1:12" x14ac:dyDescent="0.25">
      <c r="A87" s="3">
        <f>E87-E86</f>
        <v>415</v>
      </c>
      <c r="B87" s="1">
        <v>43958</v>
      </c>
      <c r="C87">
        <v>3</v>
      </c>
      <c r="D87" s="2">
        <f>A87-C87</f>
        <v>412</v>
      </c>
      <c r="E87">
        <v>14511</v>
      </c>
      <c r="F87">
        <v>102</v>
      </c>
      <c r="G87" s="2">
        <f>E87-F87</f>
        <v>14409</v>
      </c>
      <c r="H87">
        <v>30</v>
      </c>
      <c r="I87">
        <v>133</v>
      </c>
      <c r="J87">
        <v>0</v>
      </c>
      <c r="K87">
        <v>17372</v>
      </c>
      <c r="L87">
        <v>54093</v>
      </c>
    </row>
    <row r="88" spans="1:12" x14ac:dyDescent="0.25">
      <c r="A88" s="3">
        <f>E88-E87</f>
        <v>981</v>
      </c>
      <c r="B88" s="1">
        <v>43959</v>
      </c>
      <c r="C88">
        <v>0</v>
      </c>
      <c r="D88" s="2">
        <f>A88-C88</f>
        <v>981</v>
      </c>
      <c r="E88">
        <v>15492</v>
      </c>
      <c r="F88">
        <v>102</v>
      </c>
      <c r="G88" s="2">
        <f>E88-F88</f>
        <v>15390</v>
      </c>
      <c r="H88">
        <v>30</v>
      </c>
      <c r="I88">
        <v>135</v>
      </c>
      <c r="J88">
        <v>0</v>
      </c>
      <c r="K88">
        <v>15624</v>
      </c>
      <c r="L88">
        <v>55005</v>
      </c>
    </row>
    <row r="89" spans="1:12" x14ac:dyDescent="0.25">
      <c r="A89" s="3">
        <f>E89-E88</f>
        <v>817</v>
      </c>
      <c r="B89" s="1">
        <v>43960</v>
      </c>
      <c r="C89">
        <f>Table13[[#This Row],[total Positive]]-F88</f>
        <v>7</v>
      </c>
      <c r="D89">
        <f>Table13[[#This Row],[No. of test]]-Table13[[#This Row],[Positive]]</f>
        <v>810</v>
      </c>
      <c r="E89">
        <v>16309</v>
      </c>
      <c r="F89">
        <v>109</v>
      </c>
      <c r="G89" s="2">
        <f>E89-F89</f>
        <v>16200</v>
      </c>
      <c r="H89">
        <v>31</v>
      </c>
      <c r="I89">
        <v>143</v>
      </c>
      <c r="J89">
        <v>0</v>
      </c>
      <c r="K89">
        <v>14592</v>
      </c>
    </row>
    <row r="90" spans="1:12" x14ac:dyDescent="0.25">
      <c r="A90" s="3">
        <f>E90-E89</f>
        <v>589</v>
      </c>
      <c r="B90" s="1">
        <v>43961</v>
      </c>
      <c r="C90">
        <f>Table13[[#This Row],[total Positive]]-F89</f>
        <v>1</v>
      </c>
      <c r="D90">
        <f>Table13[[#This Row],[No. of test]]-Table13[[#This Row],[Positive]]</f>
        <v>588</v>
      </c>
      <c r="E90">
        <v>16898</v>
      </c>
      <c r="F90">
        <v>110</v>
      </c>
      <c r="G90" s="2">
        <f>E90-F90</f>
        <v>16788</v>
      </c>
      <c r="H90">
        <v>31</v>
      </c>
      <c r="I90">
        <v>164</v>
      </c>
      <c r="J90">
        <v>0</v>
      </c>
      <c r="K90">
        <v>13625</v>
      </c>
    </row>
    <row r="91" spans="1:12" x14ac:dyDescent="0.25">
      <c r="A91" s="3">
        <f>E91-E90</f>
        <v>911</v>
      </c>
      <c r="B91" s="1">
        <v>43962</v>
      </c>
      <c r="C91">
        <f>Table13[[#This Row],[total Positive]]-F90</f>
        <v>11</v>
      </c>
      <c r="D91">
        <f>Table13[[#This Row],[No. of test]]-Table13[[#This Row],[Positive]]</f>
        <v>900</v>
      </c>
      <c r="E91">
        <v>17809</v>
      </c>
      <c r="F91">
        <v>121</v>
      </c>
      <c r="G91" s="2">
        <f>E91-F91</f>
        <v>17688</v>
      </c>
      <c r="H91">
        <v>33</v>
      </c>
      <c r="I91">
        <v>153</v>
      </c>
      <c r="J91">
        <v>0</v>
      </c>
      <c r="K91">
        <v>12701</v>
      </c>
      <c r="L91">
        <v>17809</v>
      </c>
    </row>
    <row r="92" spans="1:12" x14ac:dyDescent="0.25">
      <c r="A92" s="3">
        <f>E92-E91</f>
        <v>1155</v>
      </c>
      <c r="B92" s="1">
        <v>43963</v>
      </c>
      <c r="C92">
        <f>Table13[[#This Row],[total Positive]]-F91</f>
        <v>70</v>
      </c>
      <c r="D92">
        <f>Table13[[#This Row],[No. of test]]-Table13[[#This Row],[Positive]]</f>
        <v>1085</v>
      </c>
      <c r="E92">
        <v>18964</v>
      </c>
      <c r="F92">
        <v>191</v>
      </c>
      <c r="G92" s="2">
        <f>E92-F92</f>
        <v>18773</v>
      </c>
      <c r="H92">
        <v>33</v>
      </c>
      <c r="I92">
        <v>228</v>
      </c>
      <c r="J92">
        <v>0</v>
      </c>
      <c r="K92">
        <v>12785</v>
      </c>
      <c r="L92">
        <v>18964</v>
      </c>
    </row>
    <row r="93" spans="1:12" x14ac:dyDescent="0.25">
      <c r="A93" s="3">
        <f>E93-E92</f>
        <v>2376</v>
      </c>
      <c r="B93" s="1">
        <v>43964</v>
      </c>
      <c r="C93">
        <f>Table13[[#This Row],[total Positive]]-F92</f>
        <v>28</v>
      </c>
      <c r="D93">
        <f>Table13[[#This Row],[No. of test]]-Table13[[#This Row],[Positive]]</f>
        <v>2348</v>
      </c>
      <c r="E93">
        <v>21340</v>
      </c>
      <c r="F93">
        <v>219</v>
      </c>
      <c r="G93" s="2">
        <f>E93-F93</f>
        <v>21121</v>
      </c>
      <c r="H93">
        <v>35</v>
      </c>
      <c r="I93">
        <v>245</v>
      </c>
      <c r="J93">
        <v>0</v>
      </c>
      <c r="K93">
        <v>14313</v>
      </c>
      <c r="L93">
        <v>60319</v>
      </c>
    </row>
    <row r="94" spans="1:12" x14ac:dyDescent="0.25">
      <c r="A94" s="3">
        <f>E94-E93</f>
        <v>1324</v>
      </c>
      <c r="B94" s="1">
        <v>43965</v>
      </c>
      <c r="C94">
        <f>Table13[[#This Row],[total Positive]]-F93</f>
        <v>27</v>
      </c>
      <c r="D94">
        <f>Table13[[#This Row],[No. of test]]-Table13[[#This Row],[Positive]]</f>
        <v>1297</v>
      </c>
      <c r="E94">
        <v>22664</v>
      </c>
      <c r="F94">
        <v>246</v>
      </c>
      <c r="G94" s="2">
        <f>E94-F94</f>
        <v>22418</v>
      </c>
      <c r="H94">
        <v>35</v>
      </c>
      <c r="I94">
        <v>272</v>
      </c>
      <c r="J94">
        <v>0</v>
      </c>
      <c r="L94">
        <v>62327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Kilo Alpha</dc:creator>
  <cp:lastModifiedBy>Mahesh Dahal</cp:lastModifiedBy>
  <dcterms:created xsi:type="dcterms:W3CDTF">2020-05-14T13:30:04Z</dcterms:created>
  <dcterms:modified xsi:type="dcterms:W3CDTF">2020-05-14T13:33:40Z</dcterms:modified>
</cp:coreProperties>
</file>