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\Desktop\"/>
    </mc:Choice>
  </mc:AlternateContent>
  <xr:revisionPtr revIDLastSave="0" documentId="13_ncr:1_{CB50794F-6270-4C9F-9AB8-A939622EA7A5}" xr6:coauthVersionLast="47" xr6:coauthVersionMax="47" xr10:uidLastSave="{00000000-0000-0000-0000-000000000000}"/>
  <bookViews>
    <workbookView xWindow="-120" yWindow="-120" windowWidth="20730" windowHeight="11160" activeTab="2" xr2:uid="{07797266-98E2-44D6-A659-029A12CA9CA7}"/>
  </bookViews>
  <sheets>
    <sheet name="efficient frontier" sheetId="1" r:id="rId1"/>
    <sheet name="sizing decision" sheetId="2" r:id="rId2"/>
    <sheet name="ASSET ALLOC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8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0" i="3"/>
  <c r="A9" i="3"/>
  <c r="C2" i="3"/>
  <c r="B3" i="3"/>
  <c r="B2" i="3"/>
  <c r="F4" i="2"/>
  <c r="A10" i="2"/>
  <c r="B10" i="2" s="1"/>
  <c r="B9" i="2"/>
  <c r="A9" i="2"/>
  <c r="B8" i="2"/>
  <c r="D8" i="2" s="1"/>
  <c r="I12" i="1"/>
  <c r="J11" i="1"/>
  <c r="I11" i="1"/>
  <c r="J10" i="1"/>
  <c r="I10" i="1"/>
  <c r="I4" i="1"/>
  <c r="I6" i="1"/>
  <c r="J5" i="1"/>
  <c r="I5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E4" i="1"/>
  <c r="D4" i="1"/>
  <c r="C8" i="2" l="1"/>
  <c r="F8" i="2" s="1"/>
  <c r="C10" i="2"/>
  <c r="A11" i="2"/>
  <c r="D10" i="2"/>
  <c r="D9" i="2"/>
  <c r="C9" i="2"/>
  <c r="F9" i="2" l="1"/>
  <c r="F10" i="2"/>
  <c r="A12" i="2"/>
  <c r="B11" i="2"/>
  <c r="C11" i="2" s="1"/>
  <c r="D11" i="2" l="1"/>
  <c r="F11" i="2" s="1"/>
  <c r="B12" i="2"/>
  <c r="D12" i="2"/>
  <c r="C12" i="2"/>
  <c r="A13" i="2"/>
  <c r="F12" i="2" l="1"/>
  <c r="D13" i="2"/>
  <c r="C13" i="2"/>
  <c r="A14" i="2"/>
  <c r="B13" i="2"/>
  <c r="C14" i="2" l="1"/>
  <c r="B14" i="2"/>
  <c r="D14" i="2" s="1"/>
  <c r="F14" i="2" s="1"/>
  <c r="A15" i="2"/>
  <c r="F13" i="2"/>
  <c r="A16" i="2" l="1"/>
  <c r="B15" i="2"/>
  <c r="D15" i="2" s="1"/>
  <c r="C16" i="2" l="1"/>
  <c r="D16" i="2"/>
  <c r="A17" i="2"/>
  <c r="B16" i="2"/>
  <c r="C15" i="2"/>
  <c r="F15" i="2" s="1"/>
  <c r="F16" i="2" l="1"/>
  <c r="D17" i="2"/>
  <c r="C17" i="2"/>
  <c r="A18" i="2"/>
  <c r="B17" i="2"/>
  <c r="B18" i="2" l="1"/>
  <c r="C18" i="2" s="1"/>
  <c r="A19" i="2"/>
  <c r="F17" i="2"/>
  <c r="A20" i="2" l="1"/>
  <c r="B19" i="2"/>
  <c r="D19" i="2" s="1"/>
  <c r="D18" i="2"/>
  <c r="F18" i="2" s="1"/>
  <c r="A21" i="2" l="1"/>
  <c r="B20" i="2"/>
  <c r="D20" i="2" s="1"/>
  <c r="C19" i="2"/>
  <c r="F19" i="2" s="1"/>
  <c r="D21" i="2" l="1"/>
  <c r="C21" i="2"/>
  <c r="A22" i="2"/>
  <c r="B21" i="2"/>
  <c r="C20" i="2"/>
  <c r="F20" i="2" s="1"/>
  <c r="A23" i="2" l="1"/>
  <c r="B22" i="2"/>
  <c r="D22" i="2" s="1"/>
  <c r="F21" i="2"/>
  <c r="D23" i="2" l="1"/>
  <c r="A24" i="2"/>
  <c r="B23" i="2"/>
  <c r="C23" i="2" s="1"/>
  <c r="C22" i="2"/>
  <c r="F22" i="2" s="1"/>
  <c r="B24" i="2" l="1"/>
  <c r="C24" i="2" s="1"/>
  <c r="A25" i="2"/>
  <c r="F23" i="2"/>
  <c r="D24" i="2" l="1"/>
  <c r="F24" i="2" s="1"/>
  <c r="C25" i="2"/>
  <c r="A26" i="2"/>
  <c r="B25" i="2"/>
  <c r="D25" i="2" s="1"/>
  <c r="F25" i="2" s="1"/>
  <c r="B26" i="2" l="1"/>
  <c r="C26" i="2" s="1"/>
  <c r="A27" i="2"/>
  <c r="D26" i="2" l="1"/>
  <c r="F26" i="2" s="1"/>
  <c r="A28" i="2"/>
  <c r="B27" i="2"/>
  <c r="D27" i="2" s="1"/>
  <c r="C27" i="2" l="1"/>
  <c r="F27" i="2" s="1"/>
  <c r="D28" i="2"/>
  <c r="C28" i="2"/>
  <c r="B28" i="2"/>
  <c r="A29" i="2"/>
  <c r="F28" i="2" l="1"/>
  <c r="A30" i="2"/>
  <c r="B29" i="2"/>
  <c r="D29" i="2" s="1"/>
  <c r="C29" i="2" l="1"/>
  <c r="F29" i="2" s="1"/>
  <c r="D30" i="2"/>
  <c r="C30" i="2"/>
  <c r="B30" i="2"/>
  <c r="A31" i="2"/>
  <c r="F30" i="2" l="1"/>
  <c r="D31" i="2"/>
  <c r="C31" i="2"/>
  <c r="A32" i="2"/>
  <c r="B31" i="2"/>
  <c r="B32" i="2" l="1"/>
  <c r="C32" i="2" s="1"/>
  <c r="A33" i="2"/>
  <c r="F31" i="2"/>
  <c r="D32" i="2" l="1"/>
  <c r="F32" i="2" s="1"/>
  <c r="D33" i="2"/>
  <c r="C33" i="2"/>
  <c r="A34" i="2"/>
  <c r="B33" i="2"/>
  <c r="B34" i="2" l="1"/>
  <c r="D34" i="2" s="1"/>
  <c r="A35" i="2"/>
  <c r="F33" i="2"/>
  <c r="F34" i="2" l="1"/>
  <c r="A36" i="2"/>
  <c r="B35" i="2"/>
  <c r="D35" i="2" s="1"/>
  <c r="C34" i="2"/>
  <c r="B36" i="2" l="1"/>
  <c r="D36" i="2" s="1"/>
  <c r="A37" i="2"/>
  <c r="C35" i="2"/>
  <c r="F35" i="2" s="1"/>
  <c r="C36" i="2" l="1"/>
  <c r="F36" i="2" s="1"/>
  <c r="A38" i="2"/>
  <c r="B37" i="2"/>
  <c r="D37" i="2" s="1"/>
  <c r="C37" i="2" l="1"/>
  <c r="F37" i="2" s="1"/>
  <c r="D38" i="2"/>
  <c r="F38" i="2" s="1"/>
  <c r="C38" i="2"/>
  <c r="B38" i="2"/>
  <c r="A39" i="2"/>
  <c r="A40" i="2" l="1"/>
  <c r="B39" i="2"/>
  <c r="D39" i="2" s="1"/>
  <c r="B40" i="2" l="1"/>
  <c r="C40" i="2" s="1"/>
  <c r="A41" i="2"/>
  <c r="C39" i="2"/>
  <c r="F39" i="2" s="1"/>
  <c r="A42" i="2" l="1"/>
  <c r="B41" i="2"/>
  <c r="D41" i="2" s="1"/>
  <c r="D40" i="2"/>
  <c r="F40" i="2" s="1"/>
  <c r="B42" i="2" l="1"/>
  <c r="D42" i="2" s="1"/>
  <c r="A43" i="2"/>
  <c r="C41" i="2"/>
  <c r="F41" i="2" s="1"/>
  <c r="D43" i="2" l="1"/>
  <c r="F43" i="2" s="1"/>
  <c r="C43" i="2"/>
  <c r="A44" i="2"/>
  <c r="B43" i="2"/>
  <c r="C42" i="2"/>
  <c r="F42" i="2" s="1"/>
  <c r="B44" i="2" l="1"/>
  <c r="D44" i="2" s="1"/>
  <c r="A45" i="2"/>
  <c r="C44" i="2" l="1"/>
  <c r="F44" i="2" s="1"/>
  <c r="A46" i="2"/>
  <c r="B45" i="2"/>
  <c r="D45" i="2" s="1"/>
  <c r="F45" i="2" l="1"/>
  <c r="C45" i="2"/>
  <c r="B46" i="2"/>
  <c r="D46" i="2" s="1"/>
  <c r="A47" i="2"/>
  <c r="C46" i="2" l="1"/>
  <c r="F46" i="2" s="1"/>
  <c r="D47" i="2"/>
  <c r="C47" i="2"/>
  <c r="A48" i="2"/>
  <c r="B47" i="2"/>
  <c r="F47" i="2" l="1"/>
  <c r="B48" i="2"/>
  <c r="C48" i="2" s="1"/>
  <c r="A49" i="2"/>
  <c r="D48" i="2" l="1"/>
  <c r="F48" i="2" s="1"/>
  <c r="D49" i="2"/>
  <c r="C49" i="2"/>
  <c r="A50" i="2"/>
  <c r="B49" i="2"/>
  <c r="B50" i="2" l="1"/>
  <c r="C50" i="2" s="1"/>
  <c r="A51" i="2"/>
  <c r="F49" i="2"/>
  <c r="D51" i="2" l="1"/>
  <c r="B51" i="2"/>
  <c r="C51" i="2" s="1"/>
  <c r="A52" i="2"/>
  <c r="D50" i="2"/>
  <c r="F50" i="2" s="1"/>
  <c r="B52" i="2" l="1"/>
  <c r="D52" i="2" s="1"/>
  <c r="A53" i="2"/>
  <c r="F51" i="2"/>
  <c r="F52" i="2" l="1"/>
  <c r="C52" i="2"/>
  <c r="A54" i="2"/>
  <c r="B53" i="2"/>
  <c r="D53" i="2" s="1"/>
  <c r="C53" i="2" l="1"/>
  <c r="F53" i="2" s="1"/>
  <c r="B54" i="2"/>
  <c r="D54" i="2" s="1"/>
  <c r="A55" i="2"/>
  <c r="D55" i="2" l="1"/>
  <c r="C55" i="2"/>
  <c r="A56" i="2"/>
  <c r="B55" i="2"/>
  <c r="C54" i="2"/>
  <c r="F54" i="2" s="1"/>
  <c r="C56" i="2" l="1"/>
  <c r="B56" i="2"/>
  <c r="D56" i="2" s="1"/>
  <c r="F56" i="2" s="1"/>
  <c r="A57" i="2"/>
  <c r="F55" i="2"/>
  <c r="D57" i="2" l="1"/>
  <c r="B57" i="2"/>
  <c r="C57" i="2" s="1"/>
  <c r="A58" i="2"/>
  <c r="F57" i="2" l="1"/>
  <c r="B58" i="2"/>
  <c r="D58" i="2" s="1"/>
  <c r="A59" i="2"/>
  <c r="C58" i="2" l="1"/>
  <c r="F58" i="2" s="1"/>
  <c r="D59" i="2"/>
  <c r="C59" i="2"/>
  <c r="B59" i="2"/>
  <c r="A60" i="2"/>
  <c r="F59" i="2" l="1"/>
  <c r="B60" i="2"/>
  <c r="D60" i="2" s="1"/>
  <c r="A61" i="2"/>
  <c r="C60" i="2" l="1"/>
  <c r="F60" i="2" s="1"/>
  <c r="A62" i="2"/>
  <c r="B61" i="2"/>
  <c r="D61" i="2" s="1"/>
  <c r="B62" i="2" l="1"/>
  <c r="D62" i="2" s="1"/>
  <c r="A63" i="2"/>
  <c r="C61" i="2"/>
  <c r="F61" i="2" s="1"/>
  <c r="C62" i="2" l="1"/>
  <c r="F62" i="2" s="1"/>
  <c r="D63" i="2"/>
  <c r="C63" i="2"/>
  <c r="B63" i="2"/>
  <c r="A64" i="2"/>
  <c r="F63" i="2" l="1"/>
  <c r="B64" i="2"/>
  <c r="C64" i="2" s="1"/>
  <c r="A65" i="2"/>
  <c r="D64" i="2" l="1"/>
  <c r="F64" i="2" s="1"/>
  <c r="A66" i="2"/>
  <c r="B65" i="2"/>
  <c r="D65" i="2" s="1"/>
  <c r="D66" i="2" l="1"/>
  <c r="C66" i="2"/>
  <c r="A67" i="2"/>
  <c r="B66" i="2"/>
  <c r="C65" i="2"/>
  <c r="F65" i="2" s="1"/>
  <c r="A68" i="2" l="1"/>
  <c r="B67" i="2"/>
  <c r="D67" i="2" s="1"/>
  <c r="F66" i="2"/>
  <c r="B68" i="2" l="1"/>
  <c r="C68" i="2" s="1"/>
  <c r="A69" i="2"/>
  <c r="C67" i="2"/>
  <c r="F67" i="2" s="1"/>
  <c r="D68" i="2" l="1"/>
  <c r="F68" i="2" s="1"/>
  <c r="D69" i="2"/>
  <c r="C69" i="2"/>
  <c r="A70" i="2"/>
  <c r="B69" i="2"/>
  <c r="B70" i="2" l="1"/>
  <c r="D70" i="2" s="1"/>
  <c r="A71" i="2"/>
  <c r="F69" i="2"/>
  <c r="C70" i="2" l="1"/>
  <c r="F70" i="2" s="1"/>
  <c r="D71" i="2"/>
  <c r="C71" i="2"/>
  <c r="A72" i="2"/>
  <c r="B71" i="2"/>
  <c r="F71" i="2" l="1"/>
  <c r="B72" i="2"/>
  <c r="D72" i="2" s="1"/>
  <c r="A73" i="2"/>
  <c r="C72" i="2" l="1"/>
  <c r="F72" i="2" s="1"/>
  <c r="D73" i="2"/>
  <c r="C73" i="2"/>
  <c r="A74" i="2"/>
  <c r="B73" i="2"/>
  <c r="F73" i="2" l="1"/>
  <c r="B74" i="2"/>
  <c r="D74" i="2" s="1"/>
  <c r="A75" i="2"/>
  <c r="C74" i="2" l="1"/>
  <c r="F74" i="2" s="1"/>
  <c r="D75" i="2"/>
  <c r="C75" i="2"/>
  <c r="A76" i="2"/>
  <c r="B75" i="2"/>
  <c r="F75" i="2" l="1"/>
  <c r="B76" i="2"/>
  <c r="D76" i="2" s="1"/>
  <c r="A77" i="2"/>
  <c r="D77" i="2" l="1"/>
  <c r="C77" i="2"/>
  <c r="A78" i="2"/>
  <c r="B77" i="2"/>
  <c r="C76" i="2"/>
  <c r="F76" i="2" s="1"/>
  <c r="B78" i="2" l="1"/>
  <c r="D78" i="2" s="1"/>
  <c r="A79" i="2"/>
  <c r="F77" i="2"/>
  <c r="B79" i="2" l="1"/>
  <c r="D79" i="2" s="1"/>
  <c r="A80" i="2"/>
  <c r="C78" i="2"/>
  <c r="F78" i="2" s="1"/>
  <c r="F79" i="2" l="1"/>
  <c r="C79" i="2"/>
  <c r="B80" i="2"/>
  <c r="C80" i="2" s="1"/>
  <c r="A81" i="2"/>
  <c r="D80" i="2" l="1"/>
  <c r="F80" i="2" s="1"/>
  <c r="A82" i="2"/>
  <c r="B81" i="2"/>
  <c r="D81" i="2" s="1"/>
  <c r="F81" i="2" l="1"/>
  <c r="B82" i="2"/>
  <c r="C82" i="2" s="1"/>
  <c r="A83" i="2"/>
  <c r="C81" i="2"/>
  <c r="D82" i="2" l="1"/>
  <c r="F82" i="2" s="1"/>
  <c r="C83" i="2"/>
  <c r="A84" i="2"/>
  <c r="B83" i="2"/>
  <c r="D83" i="2" s="1"/>
  <c r="F83" i="2" s="1"/>
  <c r="B84" i="2" l="1"/>
  <c r="D84" i="2" s="1"/>
  <c r="A85" i="2"/>
  <c r="D85" i="2" l="1"/>
  <c r="C85" i="2"/>
  <c r="A86" i="2"/>
  <c r="B85" i="2"/>
  <c r="C84" i="2"/>
  <c r="F84" i="2" s="1"/>
  <c r="D86" i="2" l="1"/>
  <c r="B86" i="2"/>
  <c r="C86" i="2" s="1"/>
  <c r="A87" i="2"/>
  <c r="F85" i="2"/>
  <c r="F86" i="2" l="1"/>
  <c r="D87" i="2"/>
  <c r="C87" i="2"/>
  <c r="A88" i="2"/>
  <c r="B87" i="2"/>
  <c r="D88" i="2" l="1"/>
  <c r="B88" i="2"/>
  <c r="C88" i="2" s="1"/>
  <c r="A89" i="2"/>
  <c r="F87" i="2"/>
  <c r="A90" i="2" l="1"/>
  <c r="B89" i="2"/>
  <c r="D89" i="2" s="1"/>
  <c r="F88" i="2"/>
  <c r="D90" i="2" l="1"/>
  <c r="C90" i="2"/>
  <c r="A91" i="2"/>
  <c r="B90" i="2"/>
  <c r="C89" i="2"/>
  <c r="F89" i="2" s="1"/>
  <c r="A92" i="2" l="1"/>
  <c r="B91" i="2"/>
  <c r="D91" i="2" s="1"/>
  <c r="F90" i="2"/>
  <c r="B92" i="2" l="1"/>
  <c r="C92" i="2" s="1"/>
  <c r="A93" i="2"/>
  <c r="C91" i="2"/>
  <c r="F91" i="2" s="1"/>
  <c r="D92" i="2" l="1"/>
  <c r="F92" i="2" s="1"/>
  <c r="D93" i="2"/>
  <c r="C93" i="2"/>
  <c r="A94" i="2"/>
  <c r="B93" i="2"/>
  <c r="F93" i="2" l="1"/>
  <c r="B94" i="2"/>
  <c r="D94" i="2" s="1"/>
  <c r="A95" i="2"/>
  <c r="C94" i="2" l="1"/>
  <c r="F94" i="2" s="1"/>
  <c r="D95" i="2"/>
  <c r="C95" i="2"/>
  <c r="A96" i="2"/>
  <c r="B95" i="2"/>
  <c r="F95" i="2" l="1"/>
  <c r="B96" i="2"/>
  <c r="C96" i="2" s="1"/>
  <c r="A97" i="2"/>
  <c r="D96" i="2" l="1"/>
  <c r="F96" i="2" s="1"/>
  <c r="B97" i="2"/>
  <c r="D97" i="2" s="1"/>
  <c r="A98" i="2"/>
  <c r="C97" i="2" l="1"/>
  <c r="F97" i="2" s="1"/>
  <c r="D98" i="2"/>
  <c r="C98" i="2"/>
  <c r="B98" i="2"/>
  <c r="A99" i="2"/>
  <c r="F98" i="2" l="1"/>
  <c r="D99" i="2"/>
  <c r="C99" i="2"/>
  <c r="A100" i="2"/>
  <c r="B99" i="2"/>
  <c r="B100" i="2" l="1"/>
  <c r="D100" i="2" s="1"/>
  <c r="A101" i="2"/>
  <c r="F99" i="2"/>
  <c r="A102" i="2" l="1"/>
  <c r="B101" i="2"/>
  <c r="D101" i="2" s="1"/>
  <c r="C100" i="2"/>
  <c r="F100" i="2" s="1"/>
  <c r="B102" i="2" l="1"/>
  <c r="D102" i="2" s="1"/>
  <c r="A103" i="2"/>
  <c r="C101" i="2"/>
  <c r="F101" i="2" s="1"/>
  <c r="C102" i="2" l="1"/>
  <c r="F102" i="2" s="1"/>
  <c r="D103" i="2"/>
  <c r="A104" i="2"/>
  <c r="B103" i="2"/>
  <c r="C103" i="2" s="1"/>
  <c r="F103" i="2" l="1"/>
  <c r="B104" i="2"/>
  <c r="D104" i="2" s="1"/>
  <c r="A105" i="2"/>
  <c r="C104" i="2" l="1"/>
  <c r="F104" i="2" s="1"/>
  <c r="C105" i="2"/>
  <c r="A106" i="2"/>
  <c r="B105" i="2"/>
  <c r="D105" i="2" s="1"/>
  <c r="F105" i="2" s="1"/>
  <c r="B106" i="2" l="1"/>
  <c r="D106" i="2" s="1"/>
  <c r="A107" i="2"/>
  <c r="D107" i="2" l="1"/>
  <c r="A108" i="2"/>
  <c r="B107" i="2"/>
  <c r="C107" i="2" s="1"/>
  <c r="C106" i="2"/>
  <c r="F106" i="2" s="1"/>
  <c r="D108" i="2" l="1"/>
  <c r="C108" i="2"/>
  <c r="B108" i="2"/>
  <c r="A109" i="2"/>
  <c r="F107" i="2"/>
  <c r="F108" i="2" l="1"/>
  <c r="C109" i="2"/>
  <c r="B109" i="2"/>
  <c r="D109" i="2" s="1"/>
  <c r="F109" i="2" s="1"/>
  <c r="A110" i="2"/>
  <c r="A111" i="2" l="1"/>
  <c r="B110" i="2"/>
  <c r="D110" i="2" s="1"/>
  <c r="A112" i="2" l="1"/>
  <c r="B111" i="2"/>
  <c r="D111" i="2" s="1"/>
  <c r="C110" i="2"/>
  <c r="F110" i="2" s="1"/>
  <c r="C111" i="2" l="1"/>
  <c r="F111" i="2" s="1"/>
  <c r="D112" i="2"/>
  <c r="B112" i="2"/>
  <c r="C112" i="2" s="1"/>
  <c r="A113" i="2"/>
  <c r="F112" i="2" l="1"/>
  <c r="D113" i="2"/>
  <c r="C113" i="2"/>
  <c r="A114" i="2"/>
  <c r="B113" i="2"/>
  <c r="B114" i="2" l="1"/>
  <c r="D114" i="2" s="1"/>
  <c r="A115" i="2"/>
  <c r="F113" i="2"/>
  <c r="D115" i="2" l="1"/>
  <c r="A116" i="2"/>
  <c r="B115" i="2"/>
  <c r="C115" i="2" s="1"/>
  <c r="C114" i="2"/>
  <c r="F114" i="2" s="1"/>
  <c r="F115" i="2" l="1"/>
  <c r="B116" i="2"/>
  <c r="D116" i="2" s="1"/>
  <c r="A117" i="2"/>
  <c r="C116" i="2" l="1"/>
  <c r="F116" i="2" s="1"/>
  <c r="D117" i="2"/>
  <c r="F117" i="2" s="1"/>
  <c r="C117" i="2"/>
  <c r="A118" i="2"/>
  <c r="B117" i="2"/>
  <c r="B118" i="2" l="1"/>
  <c r="D118" i="2" s="1"/>
  <c r="A119" i="2"/>
  <c r="D119" i="2" l="1"/>
  <c r="C119" i="2"/>
  <c r="A120" i="2"/>
  <c r="B119" i="2"/>
  <c r="C118" i="2"/>
  <c r="F118" i="2" s="1"/>
  <c r="B120" i="2" l="1"/>
  <c r="D120" i="2" s="1"/>
  <c r="A121" i="2"/>
  <c r="F119" i="2"/>
  <c r="D121" i="2" l="1"/>
  <c r="C121" i="2"/>
  <c r="A122" i="2"/>
  <c r="B121" i="2"/>
  <c r="C120" i="2"/>
  <c r="F120" i="2" s="1"/>
  <c r="A123" i="2" l="1"/>
  <c r="B122" i="2"/>
  <c r="C122" i="2" s="1"/>
  <c r="F121" i="2"/>
  <c r="C123" i="2" l="1"/>
  <c r="A124" i="2"/>
  <c r="B123" i="2"/>
  <c r="D123" i="2" s="1"/>
  <c r="F123" i="2" s="1"/>
  <c r="D122" i="2"/>
  <c r="F122" i="2" s="1"/>
  <c r="C124" i="2" l="1"/>
  <c r="B124" i="2"/>
  <c r="D124" i="2" s="1"/>
  <c r="F124" i="2" s="1"/>
  <c r="A125" i="2"/>
  <c r="B125" i="2" l="1"/>
  <c r="D125" i="2" s="1"/>
  <c r="A126" i="2"/>
  <c r="B126" i="2" l="1"/>
  <c r="D126" i="2" s="1"/>
  <c r="A127" i="2"/>
  <c r="C125" i="2"/>
  <c r="F125" i="2" s="1"/>
  <c r="C126" i="2" l="1"/>
  <c r="F126" i="2" s="1"/>
  <c r="A128" i="2"/>
  <c r="B127" i="2"/>
  <c r="D127" i="2" s="1"/>
  <c r="C127" i="2" l="1"/>
  <c r="F127" i="2" s="1"/>
  <c r="C128" i="2"/>
  <c r="B128" i="2"/>
  <c r="D128" i="2" s="1"/>
  <c r="F128" i="2" s="1"/>
  <c r="A129" i="2"/>
  <c r="B129" i="2" l="1"/>
  <c r="D129" i="2" s="1"/>
  <c r="A130" i="2"/>
  <c r="C129" i="2" l="1"/>
  <c r="F129" i="2" s="1"/>
  <c r="C130" i="2"/>
  <c r="A131" i="2"/>
  <c r="B130" i="2"/>
  <c r="D130" i="2" s="1"/>
  <c r="F130" i="2" s="1"/>
  <c r="A132" i="2" l="1"/>
  <c r="B131" i="2"/>
  <c r="D131" i="2" s="1"/>
  <c r="D132" i="2" l="1"/>
  <c r="C132" i="2"/>
  <c r="A133" i="2"/>
  <c r="B132" i="2"/>
  <c r="C131" i="2"/>
  <c r="F131" i="2" s="1"/>
  <c r="A134" i="2" l="1"/>
  <c r="B133" i="2"/>
  <c r="D133" i="2" s="1"/>
  <c r="F132" i="2"/>
  <c r="B134" i="2" l="1"/>
  <c r="C134" i="2" s="1"/>
  <c r="A135" i="2"/>
  <c r="C133" i="2"/>
  <c r="F133" i="2" s="1"/>
  <c r="D134" i="2" l="1"/>
  <c r="F134" i="2" s="1"/>
  <c r="C135" i="2"/>
  <c r="A136" i="2"/>
  <c r="B135" i="2"/>
  <c r="D135" i="2" s="1"/>
  <c r="F135" i="2" s="1"/>
  <c r="B136" i="2" l="1"/>
  <c r="D136" i="2" s="1"/>
  <c r="A137" i="2"/>
  <c r="D137" i="2" l="1"/>
  <c r="C137" i="2"/>
  <c r="A138" i="2"/>
  <c r="B137" i="2"/>
  <c r="C136" i="2"/>
  <c r="F136" i="2" s="1"/>
  <c r="C138" i="2" l="1"/>
  <c r="B138" i="2"/>
  <c r="D138" i="2" s="1"/>
  <c r="F138" i="2" s="1"/>
  <c r="A139" i="2"/>
  <c r="F137" i="2"/>
  <c r="A140" i="2" l="1"/>
  <c r="B139" i="2"/>
  <c r="D139" i="2" s="1"/>
  <c r="C139" i="2" l="1"/>
  <c r="F139" i="2" s="1"/>
  <c r="B140" i="2"/>
  <c r="D140" i="2" s="1"/>
  <c r="A141" i="2"/>
  <c r="C140" i="2" l="1"/>
  <c r="F140" i="2" s="1"/>
  <c r="A142" i="2"/>
  <c r="B141" i="2"/>
  <c r="D141" i="2" s="1"/>
  <c r="C141" i="2" l="1"/>
  <c r="F141" i="2" s="1"/>
  <c r="D142" i="2"/>
  <c r="C142" i="2"/>
  <c r="B142" i="2"/>
  <c r="A143" i="2"/>
  <c r="F142" i="2" l="1"/>
  <c r="D143" i="2"/>
  <c r="C143" i="2"/>
  <c r="A144" i="2"/>
  <c r="B143" i="2"/>
  <c r="B144" i="2" l="1"/>
  <c r="D144" i="2" s="1"/>
  <c r="A145" i="2"/>
  <c r="F143" i="2"/>
  <c r="D145" i="2" l="1"/>
  <c r="C145" i="2"/>
  <c r="A146" i="2"/>
  <c r="B145" i="2"/>
  <c r="C144" i="2"/>
  <c r="F144" i="2" s="1"/>
  <c r="B146" i="2" l="1"/>
  <c r="D146" i="2" s="1"/>
  <c r="A147" i="2"/>
  <c r="F145" i="2"/>
  <c r="D147" i="2" l="1"/>
  <c r="C147" i="2"/>
  <c r="A148" i="2"/>
  <c r="B147" i="2"/>
  <c r="C146" i="2"/>
  <c r="F146" i="2" s="1"/>
  <c r="B148" i="2" l="1"/>
  <c r="D148" i="2" s="1"/>
  <c r="A149" i="2"/>
  <c r="F147" i="2"/>
  <c r="C149" i="2" l="1"/>
  <c r="A150" i="2"/>
  <c r="B149" i="2"/>
  <c r="D149" i="2" s="1"/>
  <c r="F149" i="2" s="1"/>
  <c r="C148" i="2"/>
  <c r="F148" i="2" s="1"/>
  <c r="D150" i="2" l="1"/>
  <c r="B150" i="2"/>
  <c r="C150" i="2" s="1"/>
  <c r="A151" i="2"/>
  <c r="F150" i="2" l="1"/>
  <c r="C151" i="2"/>
  <c r="D151" i="2"/>
  <c r="A152" i="2"/>
  <c r="B151" i="2"/>
  <c r="A153" i="2" l="1"/>
  <c r="B152" i="2"/>
  <c r="D152" i="2" s="1"/>
  <c r="F151" i="2"/>
  <c r="C152" i="2" l="1"/>
  <c r="F152" i="2" s="1"/>
  <c r="D153" i="2"/>
  <c r="C153" i="2"/>
  <c r="A154" i="2"/>
  <c r="B153" i="2"/>
  <c r="F153" i="2" l="1"/>
  <c r="B154" i="2"/>
  <c r="D154" i="2" s="1"/>
  <c r="A155" i="2"/>
  <c r="B155" i="2" l="1"/>
  <c r="D155" i="2" s="1"/>
  <c r="A156" i="2"/>
  <c r="C154" i="2"/>
  <c r="F154" i="2" s="1"/>
  <c r="C155" i="2" l="1"/>
  <c r="F155" i="2" s="1"/>
  <c r="D156" i="2"/>
  <c r="F156" i="2" s="1"/>
  <c r="C156" i="2"/>
  <c r="B156" i="2"/>
  <c r="A157" i="2"/>
  <c r="A158" i="2" l="1"/>
  <c r="B157" i="2"/>
  <c r="D157" i="2" s="1"/>
  <c r="B158" i="2" l="1"/>
  <c r="D158" i="2" s="1"/>
  <c r="A159" i="2"/>
  <c r="C157" i="2"/>
  <c r="F157" i="2" s="1"/>
  <c r="C158" i="2" l="1"/>
  <c r="F158" i="2" s="1"/>
  <c r="C159" i="2"/>
  <c r="D159" i="2"/>
  <c r="F159" i="2" s="1"/>
  <c r="A160" i="2"/>
  <c r="B159" i="2"/>
  <c r="D160" i="2" l="1"/>
  <c r="B160" i="2"/>
  <c r="C160" i="2" s="1"/>
  <c r="A161" i="2"/>
  <c r="F160" i="2" l="1"/>
  <c r="B161" i="2"/>
  <c r="D161" i="2" s="1"/>
  <c r="A162" i="2"/>
  <c r="C161" i="2" l="1"/>
  <c r="F161" i="2" s="1"/>
  <c r="D162" i="2"/>
  <c r="C162" i="2"/>
  <c r="A163" i="2"/>
  <c r="B162" i="2"/>
  <c r="F162" i="2" l="1"/>
  <c r="B163" i="2"/>
  <c r="C163" i="2" s="1"/>
  <c r="A164" i="2"/>
  <c r="D163" i="2" l="1"/>
  <c r="F163" i="2" s="1"/>
  <c r="D164" i="2"/>
  <c r="C164" i="2"/>
  <c r="A165" i="2"/>
  <c r="B164" i="2"/>
  <c r="A166" i="2" l="1"/>
  <c r="B165" i="2"/>
  <c r="D165" i="2" s="1"/>
  <c r="F164" i="2"/>
  <c r="C165" i="2" l="1"/>
  <c r="F165" i="2" s="1"/>
  <c r="D166" i="2"/>
  <c r="C166" i="2"/>
  <c r="B166" i="2"/>
  <c r="A167" i="2"/>
  <c r="F166" i="2" l="1"/>
  <c r="C167" i="2"/>
  <c r="D167" i="2"/>
  <c r="F167" i="2" s="1"/>
  <c r="A168" i="2"/>
  <c r="B167" i="2"/>
  <c r="A169" i="2" l="1"/>
  <c r="B168" i="2"/>
  <c r="D168" i="2" s="1"/>
  <c r="C169" i="2" l="1"/>
  <c r="A170" i="2"/>
  <c r="B169" i="2"/>
  <c r="D169" i="2" s="1"/>
  <c r="F169" i="2" s="1"/>
  <c r="C168" i="2"/>
  <c r="F168" i="2" s="1"/>
  <c r="A171" i="2" l="1"/>
  <c r="B170" i="2"/>
  <c r="D170" i="2" s="1"/>
  <c r="C170" i="2" l="1"/>
  <c r="F170" i="2" s="1"/>
  <c r="D171" i="2"/>
  <c r="C171" i="2"/>
  <c r="A172" i="2"/>
  <c r="B171" i="2"/>
  <c r="F171" i="2" l="1"/>
  <c r="C172" i="2"/>
  <c r="B172" i="2"/>
  <c r="D172" i="2" s="1"/>
  <c r="F172" i="2" s="1"/>
  <c r="A173" i="2"/>
  <c r="A174" i="2" l="1"/>
  <c r="B173" i="2"/>
  <c r="D173" i="2" s="1"/>
  <c r="B174" i="2" l="1"/>
  <c r="D174" i="2" s="1"/>
  <c r="A175" i="2"/>
  <c r="C173" i="2"/>
  <c r="F173" i="2" s="1"/>
  <c r="C174" i="2" l="1"/>
  <c r="F174" i="2" s="1"/>
  <c r="C175" i="2"/>
  <c r="D175" i="2"/>
  <c r="F175" i="2" s="1"/>
  <c r="A176" i="2"/>
  <c r="B175" i="2"/>
  <c r="A177" i="2" l="1"/>
  <c r="B176" i="2"/>
  <c r="D176" i="2" s="1"/>
  <c r="C176" i="2" l="1"/>
  <c r="F176" i="2" s="1"/>
  <c r="D177" i="2"/>
  <c r="C177" i="2"/>
  <c r="B177" i="2"/>
  <c r="A178" i="2"/>
  <c r="F177" i="2" l="1"/>
  <c r="D178" i="2"/>
  <c r="C178" i="2"/>
  <c r="A179" i="2"/>
  <c r="B178" i="2"/>
  <c r="A180" i="2" l="1"/>
  <c r="B179" i="2"/>
  <c r="C179" i="2" s="1"/>
  <c r="F178" i="2"/>
  <c r="B180" i="2" l="1"/>
  <c r="D180" i="2" s="1"/>
  <c r="A181" i="2"/>
  <c r="D179" i="2"/>
  <c r="F179" i="2" s="1"/>
  <c r="B181" i="2" l="1"/>
  <c r="D181" i="2" s="1"/>
  <c r="A182" i="2"/>
  <c r="C180" i="2"/>
  <c r="F180" i="2" s="1"/>
  <c r="C181" i="2" l="1"/>
  <c r="F181" i="2" s="1"/>
  <c r="D182" i="2"/>
  <c r="C182" i="2"/>
  <c r="B182" i="2"/>
  <c r="A183" i="2"/>
  <c r="F182" i="2" l="1"/>
  <c r="C183" i="2"/>
  <c r="D183" i="2"/>
  <c r="F183" i="2" s="1"/>
  <c r="A184" i="2"/>
  <c r="B183" i="2"/>
  <c r="B184" i="2" l="1"/>
  <c r="D184" i="2" s="1"/>
  <c r="A185" i="2"/>
  <c r="C184" i="2" l="1"/>
  <c r="F184" i="2" s="1"/>
  <c r="D185" i="2"/>
  <c r="C185" i="2"/>
  <c r="A186" i="2"/>
  <c r="B185" i="2"/>
  <c r="F185" i="2" l="1"/>
  <c r="B186" i="2"/>
  <c r="D186" i="2" s="1"/>
  <c r="A187" i="2"/>
  <c r="C186" i="2" l="1"/>
  <c r="F186" i="2" s="1"/>
  <c r="C187" i="2"/>
  <c r="A188" i="2"/>
  <c r="B187" i="2"/>
  <c r="D187" i="2" s="1"/>
  <c r="F187" i="2" s="1"/>
  <c r="B188" i="2" l="1"/>
  <c r="D188" i="2" s="1"/>
  <c r="A189" i="2"/>
  <c r="D189" i="2" l="1"/>
  <c r="C189" i="2"/>
  <c r="A190" i="2"/>
  <c r="B189" i="2"/>
  <c r="C188" i="2"/>
  <c r="F188" i="2" s="1"/>
  <c r="F189" i="2" l="1"/>
  <c r="B190" i="2"/>
  <c r="D190" i="2" s="1"/>
  <c r="A191" i="2"/>
  <c r="C190" i="2" l="1"/>
  <c r="F190" i="2" s="1"/>
  <c r="C191" i="2"/>
  <c r="D191" i="2"/>
  <c r="A192" i="2"/>
  <c r="B191" i="2"/>
  <c r="F191" i="2" l="1"/>
  <c r="B192" i="2"/>
  <c r="D192" i="2" s="1"/>
  <c r="A193" i="2"/>
  <c r="C192" i="2" l="1"/>
  <c r="F192" i="2" s="1"/>
  <c r="D193" i="2"/>
  <c r="C193" i="2"/>
  <c r="A194" i="2"/>
  <c r="B193" i="2"/>
  <c r="F193" i="2" l="1"/>
  <c r="D194" i="2"/>
  <c r="C194" i="2"/>
  <c r="A195" i="2"/>
  <c r="B194" i="2"/>
  <c r="A196" i="2" l="1"/>
  <c r="B195" i="2"/>
  <c r="C195" i="2" s="1"/>
  <c r="F194" i="2"/>
  <c r="B196" i="2" l="1"/>
  <c r="D196" i="2" s="1"/>
  <c r="A197" i="2"/>
  <c r="D195" i="2"/>
  <c r="F195" i="2" s="1"/>
  <c r="C196" i="2" l="1"/>
  <c r="F196" i="2" s="1"/>
  <c r="C197" i="2"/>
  <c r="A198" i="2"/>
  <c r="B197" i="2"/>
  <c r="D197" i="2" s="1"/>
  <c r="F197" i="2" s="1"/>
  <c r="B198" i="2" l="1"/>
  <c r="D198" i="2" s="1"/>
  <c r="A199" i="2"/>
  <c r="C198" i="2" l="1"/>
  <c r="F198" i="2" s="1"/>
  <c r="C199" i="2"/>
  <c r="D199" i="2"/>
  <c r="F199" i="2" s="1"/>
  <c r="A200" i="2"/>
  <c r="B199" i="2"/>
  <c r="B200" i="2" l="1"/>
  <c r="D200" i="2" s="1"/>
  <c r="A201" i="2"/>
  <c r="C201" i="2" l="1"/>
  <c r="A202" i="2"/>
  <c r="B201" i="2"/>
  <c r="D201" i="2" s="1"/>
  <c r="F201" i="2" s="1"/>
  <c r="C200" i="2"/>
  <c r="F200" i="2" s="1"/>
  <c r="B202" i="2" l="1"/>
  <c r="D202" i="2" s="1"/>
  <c r="A203" i="2"/>
  <c r="B203" i="2" l="1"/>
  <c r="D203" i="2" s="1"/>
  <c r="A204" i="2"/>
  <c r="C202" i="2"/>
  <c r="F202" i="2" s="1"/>
  <c r="C203" i="2" l="1"/>
  <c r="F203" i="2" s="1"/>
  <c r="D204" i="2"/>
  <c r="C204" i="2"/>
  <c r="B204" i="2"/>
  <c r="A205" i="2"/>
  <c r="F204" i="2" l="1"/>
  <c r="D205" i="2"/>
  <c r="F205" i="2" s="1"/>
  <c r="C205" i="2"/>
  <c r="A206" i="2"/>
  <c r="B205" i="2"/>
  <c r="B206" i="2" l="1"/>
  <c r="D206" i="2" s="1"/>
  <c r="A207" i="2"/>
  <c r="A208" i="2" l="1"/>
  <c r="B207" i="2"/>
  <c r="C207" i="2" s="1"/>
  <c r="C206" i="2"/>
  <c r="F206" i="2" s="1"/>
  <c r="B208" i="2" l="1"/>
  <c r="D208" i="2"/>
  <c r="C208" i="2"/>
  <c r="D207" i="2"/>
  <c r="F207" i="2" s="1"/>
  <c r="F208" i="2" l="1"/>
</calcChain>
</file>

<file path=xl/sharedStrings.xml><?xml version="1.0" encoding="utf-8"?>
<sst xmlns="http://schemas.openxmlformats.org/spreadsheetml/2006/main" count="42" uniqueCount="28">
  <si>
    <t>TCS</t>
  </si>
  <si>
    <t>Date</t>
  </si>
  <si>
    <t>HDFC bank</t>
  </si>
  <si>
    <t>% Returns on TCS</t>
  </si>
  <si>
    <t>% Returns on HDFCB</t>
  </si>
  <si>
    <t>HDFC B</t>
  </si>
  <si>
    <t>AVG monthly returns</t>
  </si>
  <si>
    <t>Monthly SD</t>
  </si>
  <si>
    <t>Correlation</t>
  </si>
  <si>
    <t>monthly</t>
  </si>
  <si>
    <t>AVG annual returns</t>
  </si>
  <si>
    <t>annual SD</t>
  </si>
  <si>
    <t>annual</t>
  </si>
  <si>
    <t>Wright of TCS</t>
  </si>
  <si>
    <t>Weight of  HDFCB</t>
  </si>
  <si>
    <t>S.Dp</t>
  </si>
  <si>
    <t>Rp</t>
  </si>
  <si>
    <t>RFR</t>
  </si>
  <si>
    <t>Sharpe Ratio</t>
  </si>
  <si>
    <t>Highest Sharpe Ratio</t>
  </si>
  <si>
    <t>MAXIMUM RETURNS</t>
  </si>
  <si>
    <r>
      <t xml:space="preserve"> </t>
    </r>
    <r>
      <rPr>
        <b/>
        <sz val="11"/>
        <color theme="0"/>
        <rFont val="Calibri"/>
        <family val="2"/>
        <scheme val="minor"/>
      </rPr>
      <t>MINIMUM RISK</t>
    </r>
    <r>
      <rPr>
        <sz val="11"/>
        <color theme="0"/>
        <rFont val="Calibri"/>
        <family val="2"/>
        <scheme val="minor"/>
      </rPr>
      <t>(</t>
    </r>
    <r>
      <rPr>
        <b/>
        <sz val="11"/>
        <color theme="0"/>
        <rFont val="Calibri"/>
        <family val="2"/>
        <scheme val="minor"/>
      </rPr>
      <t xml:space="preserve"> GMVP)</t>
    </r>
  </si>
  <si>
    <t>EQUITY</t>
  </si>
  <si>
    <t>RETURNS</t>
  </si>
  <si>
    <t>SD</t>
  </si>
  <si>
    <t>weight of Equity</t>
  </si>
  <si>
    <t>Weight of RFR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</si>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</sst>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 mmmm\ yyyy;@"/>
    <numFmt numFmtId="165" formatCode="0.00000%"/>
    <numFmt numFmtId="17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5" xfId="0" applyNumberFormat="1" applyBorder="1"/>
    <xf numFmtId="10" fontId="0" fillId="0" borderId="5" xfId="1" applyNumberFormat="1" applyFont="1" applyBorder="1"/>
    <xf numFmtId="0" fontId="0" fillId="2" borderId="1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0" fontId="0" fillId="2" borderId="0" xfId="0" applyNumberFormat="1" applyFill="1"/>
    <xf numFmtId="10" fontId="0" fillId="2" borderId="5" xfId="0" applyNumberFormat="1" applyFill="1" applyBorder="1"/>
    <xf numFmtId="10" fontId="0" fillId="2" borderId="0" xfId="1" applyNumberFormat="1" applyFont="1" applyFill="1" applyBorder="1"/>
    <xf numFmtId="10" fontId="0" fillId="2" borderId="5" xfId="1" applyNumberFormat="1" applyFont="1" applyFill="1" applyBorder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9" fontId="0" fillId="0" borderId="0" xfId="0" applyNumberFormat="1"/>
    <xf numFmtId="10" fontId="3" fillId="3" borderId="0" xfId="0" applyNumberFormat="1" applyFont="1" applyFill="1"/>
    <xf numFmtId="9" fontId="3" fillId="3" borderId="0" xfId="0" applyNumberFormat="1" applyFont="1" applyFill="1"/>
    <xf numFmtId="165" fontId="3" fillId="3" borderId="0" xfId="1" applyNumberFormat="1" applyFont="1" applyFill="1"/>
    <xf numFmtId="10" fontId="3" fillId="3" borderId="0" xfId="1" applyNumberFormat="1" applyFont="1" applyFill="1"/>
    <xf numFmtId="10" fontId="0" fillId="4" borderId="0" xfId="1" applyNumberFormat="1" applyFont="1" applyFill="1"/>
    <xf numFmtId="165" fontId="0" fillId="4" borderId="0" xfId="1" applyNumberFormat="1" applyFont="1" applyFill="1"/>
    <xf numFmtId="10" fontId="0" fillId="5" borderId="0" xfId="1" applyNumberFormat="1" applyFon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0" fontId="0" fillId="0" borderId="0" xfId="1" applyNumberFormat="1" applyFont="1"/>
    <xf numFmtId="175" fontId="0" fillId="0" borderId="0" xfId="1" applyNumberFormat="1" applyFont="1" applyAlignment="1">
      <alignment horizontal="center"/>
    </xf>
    <xf numFmtId="175" fontId="0" fillId="0" borderId="0" xfId="0" applyNumberFormat="1"/>
    <xf numFmtId="9" fontId="0" fillId="2" borderId="0" xfId="0" applyNumberFormat="1" applyFill="1"/>
    <xf numFmtId="10" fontId="0" fillId="2" borderId="0" xfId="1" applyNumberFormat="1" applyFont="1" applyFill="1"/>
    <xf numFmtId="17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/>
    <xf numFmtId="175" fontId="4" fillId="3" borderId="0" xfId="1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Variance Frontier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'sizing decision'!$D$7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'sizing decision'!$C$8:$C$208</c:f>
              <c:numCache>
                <c:formatCode>0.00%</c:formatCode>
                <c:ptCount val="201"/>
                <c:pt idx="0">
                  <c:v>0.36894140732632269</c:v>
                </c:pt>
                <c:pt idx="1">
                  <c:v>0.36627939196073361</c:v>
                </c:pt>
                <c:pt idx="2">
                  <c:v>0.36362473164246284</c:v>
                </c:pt>
                <c:pt idx="3">
                  <c:v>0.36097758864050378</c:v>
                </c:pt>
                <c:pt idx="4">
                  <c:v>0.35833812955238759</c:v>
                </c:pt>
                <c:pt idx="5">
                  <c:v>0.35570652542963827</c:v>
                </c:pt>
                <c:pt idx="6">
                  <c:v>0.35308295190660133</c:v>
                </c:pt>
                <c:pt idx="7">
                  <c:v>0.35046758933268579</c:v>
                </c:pt>
                <c:pt idx="8">
                  <c:v>0.34786062290805497</c:v>
                </c:pt>
                <c:pt idx="9">
                  <c:v>0.34526224282279588</c:v>
                </c:pt>
                <c:pt idx="10">
                  <c:v>0.342672644399587</c:v>
                </c:pt>
                <c:pt idx="11">
                  <c:v>0.34009202823988033</c:v>
                </c:pt>
                <c:pt idx="12">
                  <c:v>0.33752060037360182</c:v>
                </c:pt>
                <c:pt idx="13">
                  <c:v>0.33495857241236399</c:v>
                </c:pt>
                <c:pt idx="14">
                  <c:v>0.33240616170617604</c:v>
                </c:pt>
                <c:pt idx="15">
                  <c:v>0.32986359150362032</c:v>
                </c:pt>
                <c:pt idx="16">
                  <c:v>0.32733109111545361</c:v>
                </c:pt>
                <c:pt idx="17">
                  <c:v>0.32480889608157404</c:v>
                </c:pt>
                <c:pt idx="18">
                  <c:v>0.32229724834127788</c:v>
                </c:pt>
                <c:pt idx="19">
                  <c:v>0.31979639640671248</c:v>
                </c:pt>
                <c:pt idx="20">
                  <c:v>0.31730659553940938</c:v>
                </c:pt>
                <c:pt idx="21">
                  <c:v>0.31482810792976018</c:v>
                </c:pt>
                <c:pt idx="22">
                  <c:v>0.3123612028792731</c:v>
                </c:pt>
                <c:pt idx="23">
                  <c:v>0.30990615698541929</c:v>
                </c:pt>
                <c:pt idx="24">
                  <c:v>0.30746325432885074</c:v>
                </c:pt>
                <c:pt idx="25">
                  <c:v>0.30503278666273725</c:v>
                </c:pt>
                <c:pt idx="26">
                  <c:v>0.30261505360393709</c:v>
                </c:pt>
                <c:pt idx="27">
                  <c:v>0.30021036282567543</c:v>
                </c:pt>
                <c:pt idx="28">
                  <c:v>0.29781903025136752</c:v>
                </c:pt>
                <c:pt idx="29">
                  <c:v>0.29544138024917466</c:v>
                </c:pt>
                <c:pt idx="30">
                  <c:v>0.29307774582683888</c:v>
                </c:pt>
                <c:pt idx="31">
                  <c:v>0.29072846882628511</c:v>
                </c:pt>
                <c:pt idx="32">
                  <c:v>0.2883939001174306</c:v>
                </c:pt>
                <c:pt idx="33">
                  <c:v>0.28607439979057914</c:v>
                </c:pt>
                <c:pt idx="34">
                  <c:v>0.28377033734671586</c:v>
                </c:pt>
                <c:pt idx="35">
                  <c:v>0.28148209188495282</c:v>
                </c:pt>
                <c:pt idx="36">
                  <c:v>0.27921005228630352</c:v>
                </c:pt>
                <c:pt idx="37">
                  <c:v>0.27695461739289162</c:v>
                </c:pt>
                <c:pt idx="38">
                  <c:v>0.2747161961816173</c:v>
                </c:pt>
                <c:pt idx="39">
                  <c:v>0.27249520793122578</c:v>
                </c:pt>
                <c:pt idx="40">
                  <c:v>0.27029208238163094</c:v>
                </c:pt>
                <c:pt idx="41">
                  <c:v>0.26810725988425982</c:v>
                </c:pt>
                <c:pt idx="42">
                  <c:v>0.2659411915420869</c:v>
                </c:pt>
                <c:pt idx="43">
                  <c:v>0.26379433933793039</c:v>
                </c:pt>
                <c:pt idx="44">
                  <c:v>0.26166717624948038</c:v>
                </c:pt>
                <c:pt idx="45">
                  <c:v>0.25956018634942712</c:v>
                </c:pt>
                <c:pt idx="46">
                  <c:v>0.25747386488895002</c:v>
                </c:pt>
                <c:pt idx="47">
                  <c:v>0.25540871836272261</c:v>
                </c:pt>
                <c:pt idx="48">
                  <c:v>0.25336526455348035</c:v>
                </c:pt>
                <c:pt idx="49">
                  <c:v>0.25134403255409277</c:v>
                </c:pt>
                <c:pt idx="50">
                  <c:v>0.24934556276497452</c:v>
                </c:pt>
                <c:pt idx="51">
                  <c:v>0.24737040686456852</c:v>
                </c:pt>
                <c:pt idx="52">
                  <c:v>0.24541912775053562</c:v>
                </c:pt>
                <c:pt idx="53">
                  <c:v>0.24349229944919518</c:v>
                </c:pt>
                <c:pt idx="54">
                  <c:v>0.24159050699067341</c:v>
                </c:pt>
                <c:pt idx="55">
                  <c:v>0.23971434624714466</c:v>
                </c:pt>
                <c:pt idx="56">
                  <c:v>0.23786442373148736</c:v>
                </c:pt>
                <c:pt idx="57">
                  <c:v>0.23604135635362811</c:v>
                </c:pt>
                <c:pt idx="58">
                  <c:v>0.23424577113181697</c:v>
                </c:pt>
                <c:pt idx="59">
                  <c:v>0.23247830485606605</c:v>
                </c:pt>
                <c:pt idx="60">
                  <c:v>0.23073960370099375</c:v>
                </c:pt>
                <c:pt idx="61">
                  <c:v>0.22903032278535648</c:v>
                </c:pt>
                <c:pt idx="62">
                  <c:v>0.22735112567561386</c:v>
                </c:pt>
                <c:pt idx="63">
                  <c:v>0.22570268383097314</c:v>
                </c:pt>
                <c:pt idx="64">
                  <c:v>0.2240856759874913</c:v>
                </c:pt>
                <c:pt idx="65">
                  <c:v>0.22250078747898605</c:v>
                </c:pt>
                <c:pt idx="66">
                  <c:v>0.2209487094927195</c:v>
                </c:pt>
                <c:pt idx="67">
                  <c:v>0.21943013825807672</c:v>
                </c:pt>
                <c:pt idx="68">
                  <c:v>0.21794577416676481</c:v>
                </c:pt>
                <c:pt idx="69">
                  <c:v>0.21649632082341133</c:v>
                </c:pt>
                <c:pt idx="70">
                  <c:v>0.21508248402584473</c:v>
                </c:pt>
                <c:pt idx="71">
                  <c:v>0.21370497067479108</c:v>
                </c:pt>
                <c:pt idx="72">
                  <c:v>0.21236448761323098</c:v>
                </c:pt>
                <c:pt idx="73">
                  <c:v>0.21106174039621256</c:v>
                </c:pt>
                <c:pt idx="74">
                  <c:v>0.2097974319925236</c:v>
                </c:pt>
                <c:pt idx="75">
                  <c:v>0.20857226142027652</c:v>
                </c:pt>
                <c:pt idx="76">
                  <c:v>0.20738692231915212</c:v>
                </c:pt>
                <c:pt idx="77">
                  <c:v>0.20624210146277888</c:v>
                </c:pt>
                <c:pt idx="78">
                  <c:v>0.20513847721548384</c:v>
                </c:pt>
                <c:pt idx="79">
                  <c:v>0.20407671793843427</c:v>
                </c:pt>
                <c:pt idx="80">
                  <c:v>0.20305748035098378</c:v>
                </c:pt>
                <c:pt idx="81">
                  <c:v>0.20208140785383588</c:v>
                </c:pt>
                <c:pt idx="82">
                  <c:v>0.20114912882142397</c:v>
                </c:pt>
                <c:pt idx="83">
                  <c:v>0.20026125487167637</c:v>
                </c:pt>
                <c:pt idx="84">
                  <c:v>0.19941837912206214</c:v>
                </c:pt>
                <c:pt idx="85">
                  <c:v>0.1986210744414946</c:v>
                </c:pt>
                <c:pt idx="86">
                  <c:v>0.19786989170828451</c:v>
                </c:pt>
                <c:pt idx="87">
                  <c:v>0.19716535808486749</c:v>
                </c:pt>
                <c:pt idx="88">
                  <c:v>0.19650797532047151</c:v>
                </c:pt>
                <c:pt idx="89">
                  <c:v>0.19589821809322142</c:v>
                </c:pt>
                <c:pt idx="90">
                  <c:v>0.19533653240338553</c:v>
                </c:pt>
                <c:pt idx="91">
                  <c:v>0.19482333402955024</c:v>
                </c:pt>
                <c:pt idx="92">
                  <c:v>0.1943590070594409</c:v>
                </c:pt>
                <c:pt idx="93">
                  <c:v>0.19394390250689797</c:v>
                </c:pt>
                <c:pt idx="94">
                  <c:v>0.1935783370261501</c:v>
                </c:pt>
                <c:pt idx="95">
                  <c:v>0.19326259173400739</c:v>
                </c:pt>
                <c:pt idx="96">
                  <c:v>0.19299691114992684</c:v>
                </c:pt>
                <c:pt idx="97">
                  <c:v>0.19278150226308319</c:v>
                </c:pt>
                <c:pt idx="98">
                  <c:v>0.19261653373462212</c:v>
                </c:pt>
                <c:pt idx="99">
                  <c:v>0.19250213524218826</c:v>
                </c:pt>
                <c:pt idx="100" formatCode="0.00000%">
                  <c:v>0.19243839697262585</c:v>
                </c:pt>
                <c:pt idx="101" formatCode="0.00000%">
                  <c:v>0.19242536926745751</c:v>
                </c:pt>
                <c:pt idx="102">
                  <c:v>0.19246306242438338</c:v>
                </c:pt>
                <c:pt idx="103">
                  <c:v>0.19255144665662233</c:v>
                </c:pt>
                <c:pt idx="104">
                  <c:v>0.19269045221046971</c:v>
                </c:pt>
                <c:pt idx="105">
                  <c:v>0.19287996963999091</c:v>
                </c:pt>
                <c:pt idx="106">
                  <c:v>0.19311985023633271</c:v>
                </c:pt>
                <c:pt idx="107">
                  <c:v>0.19340990660773974</c:v>
                </c:pt>
                <c:pt idx="108">
                  <c:v>0.19374991340503073</c:v>
                </c:pt>
                <c:pt idx="109">
                  <c:v>0.19413960818604345</c:v>
                </c:pt>
                <c:pt idx="110">
                  <c:v>0.19457869241141301</c:v>
                </c:pt>
                <c:pt idx="111">
                  <c:v>0.19506683256302534</c:v>
                </c:pt>
                <c:pt idx="112">
                  <c:v>0.19560366137559571</c:v>
                </c:pt>
                <c:pt idx="113">
                  <c:v>0.19618877917107622</c:v>
                </c:pt>
                <c:pt idx="114">
                  <c:v>0.19682175528499685</c:v>
                </c:pt>
                <c:pt idx="115">
                  <c:v>0.1975021295734006</c:v>
                </c:pt>
                <c:pt idx="116">
                  <c:v>0.19822941398874366</c:v>
                </c:pt>
                <c:pt idx="117">
                  <c:v>0.19900309421299051</c:v>
                </c:pt>
                <c:pt idx="118">
                  <c:v>0.19982263133614092</c:v>
                </c:pt>
                <c:pt idx="119">
                  <c:v>0.20068746356856842</c:v>
                </c:pt>
                <c:pt idx="120">
                  <c:v>0.20159700797582025</c:v>
                </c:pt>
                <c:pt idx="121">
                  <c:v>0.20255066222491508</c:v>
                </c:pt>
                <c:pt idx="122">
                  <c:v>0.20354780633166161</c:v>
                </c:pt>
                <c:pt idx="123">
                  <c:v>0.20458780439909624</c:v>
                </c:pt>
                <c:pt idx="124">
                  <c:v>0.20567000633778706</c:v>
                </c:pt>
                <c:pt idx="125">
                  <c:v>0.20679374955945629</c:v>
                </c:pt>
                <c:pt idx="126">
                  <c:v>0.20795836063612388</c:v>
                </c:pt>
                <c:pt idx="127">
                  <c:v>0.20916315691775272</c:v>
                </c:pt>
                <c:pt idx="128">
                  <c:v>0.21040744810217152</c:v>
                </c:pt>
                <c:pt idx="129">
                  <c:v>0.2116905377518486</c:v>
                </c:pt>
                <c:pt idx="130">
                  <c:v>0.21301172475288044</c:v>
                </c:pt>
                <c:pt idx="131">
                  <c:v>0.21437030471233243</c:v>
                </c:pt>
                <c:pt idx="132">
                  <c:v>0.21576557129081292</c:v>
                </c:pt>
                <c:pt idx="133">
                  <c:v>0.21719681746787803</c:v>
                </c:pt>
                <c:pt idx="134">
                  <c:v>0.2186633367385348</c:v>
                </c:pt>
                <c:pt idx="135">
                  <c:v>0.22016442423974011</c:v>
                </c:pt>
                <c:pt idx="136">
                  <c:v>0.22169937780637525</c:v>
                </c:pt>
                <c:pt idx="137">
                  <c:v>0.22326749895670628</c:v>
                </c:pt>
                <c:pt idx="138">
                  <c:v>0.22486809380782108</c:v>
                </c:pt>
                <c:pt idx="139">
                  <c:v>0.2265004739219644</c:v>
                </c:pt>
                <c:pt idx="140">
                  <c:v>0.22816395708506895</c:v>
                </c:pt>
                <c:pt idx="141">
                  <c:v>0.22985786801911123</c:v>
                </c:pt>
                <c:pt idx="142">
                  <c:v>0.23158153903020073</c:v>
                </c:pt>
                <c:pt idx="143">
                  <c:v>0.23333431059454779</c:v>
                </c:pt>
                <c:pt idx="144">
                  <c:v>0.2351155318846474</c:v>
                </c:pt>
                <c:pt idx="145">
                  <c:v>0.23692456123817066</c:v>
                </c:pt>
                <c:pt idx="146">
                  <c:v>0.23876076657216944</c:v>
                </c:pt>
                <c:pt idx="147">
                  <c:v>0.24062352574528437</c:v>
                </c:pt>
                <c:pt idx="148">
                  <c:v>0.24251222687069685</c:v>
                </c:pt>
                <c:pt idx="149">
                  <c:v>0.24442626858259001</c:v>
                </c:pt>
                <c:pt idx="150">
                  <c:v>0.24636506025888444</c:v>
                </c:pt>
                <c:pt idx="151">
                  <c:v>0.24832802220299338</c:v>
                </c:pt>
                <c:pt idx="152">
                  <c:v>0.25031458578730131</c:v>
                </c:pt>
                <c:pt idx="153">
                  <c:v>0.2523241935610166</c:v>
                </c:pt>
                <c:pt idx="154">
                  <c:v>0.25435629932497789</c:v>
                </c:pt>
                <c:pt idx="155">
                  <c:v>0.25641036817591722</c:v>
                </c:pt>
                <c:pt idx="156">
                  <c:v>0.25848587652259131</c:v>
                </c:pt>
                <c:pt idx="157">
                  <c:v>0.26058231207610105</c:v>
                </c:pt>
                <c:pt idx="158">
                  <c:v>0.26269917381661478</c:v>
                </c:pt>
                <c:pt idx="159">
                  <c:v>0.26483597193861086</c:v>
                </c:pt>
                <c:pt idx="160">
                  <c:v>0.2669922277766465</c:v>
                </c:pt>
                <c:pt idx="161">
                  <c:v>0.26916747371355232</c:v>
                </c:pt>
                <c:pt idx="162">
                  <c:v>0.27136125307284825</c:v>
                </c:pt>
                <c:pt idx="163">
                  <c:v>0.2735731199970643</c:v>
                </c:pt>
                <c:pt idx="164">
                  <c:v>0.27580263931355187</c:v>
                </c:pt>
                <c:pt idx="165">
                  <c:v>0.27804938638926263</c:v>
                </c:pt>
                <c:pt idx="166">
                  <c:v>0.28031294697587733</c:v>
                </c:pt>
                <c:pt idx="167">
                  <c:v>0.28259291704656692</c:v>
                </c:pt>
                <c:pt idx="168">
                  <c:v>0.28488890262557776</c:v>
                </c:pt>
                <c:pt idx="169">
                  <c:v>0.28720051961174309</c:v>
                </c:pt>
                <c:pt idx="170">
                  <c:v>0.2895273935969373</c:v>
                </c:pt>
                <c:pt idx="171">
                  <c:v>0.29186915968040839</c:v>
                </c:pt>
                <c:pt idx="172">
                  <c:v>0.29422546227984903</c:v>
                </c:pt>
                <c:pt idx="173">
                  <c:v>0.29659595493999114</c:v>
                </c:pt>
                <c:pt idx="174">
                  <c:v>0.29898030013944216</c:v>
                </c:pt>
                <c:pt idx="175">
                  <c:v>0.30137816909641585</c:v>
                </c:pt>
                <c:pt idx="176">
                  <c:v>0.30378924157395049</c:v>
                </c:pt>
                <c:pt idx="177">
                  <c:v>0.30621320568514915</c:v>
                </c:pt>
                <c:pt idx="178">
                  <c:v>0.30864975769892666</c:v>
                </c:pt>
                <c:pt idx="179">
                  <c:v>0.31109860184669452</c:v>
                </c:pt>
                <c:pt idx="180">
                  <c:v>0.31355945013037223</c:v>
                </c:pt>
                <c:pt idx="181">
                  <c:v>0.3160320221320711</c:v>
                </c:pt>
                <c:pt idx="182">
                  <c:v>0.31851604482575385</c:v>
                </c:pt>
                <c:pt idx="183">
                  <c:v>0.32101125239114081</c:v>
                </c:pt>
                <c:pt idx="184">
                  <c:v>0.32351738603009722</c:v>
                </c:pt>
                <c:pt idx="185">
                  <c:v>0.32603419378570786</c:v>
                </c:pt>
                <c:pt idx="186">
                  <c:v>0.32856143036421259</c:v>
                </c:pt>
                <c:pt idx="187">
                  <c:v>0.331098856959956</c:v>
                </c:pt>
                <c:pt idx="188">
                  <c:v>0.33364624108347563</c:v>
                </c:pt>
                <c:pt idx="189">
                  <c:v>0.33620335639283461</c:v>
                </c:pt>
                <c:pt idx="190">
                  <c:v>0.33876998252828311</c:v>
                </c:pt>
                <c:pt idx="191">
                  <c:v>0.3413459049503163</c:v>
                </c:pt>
                <c:pt idx="192">
                  <c:v>0.34393091478117915</c:v>
                </c:pt>
                <c:pt idx="193">
                  <c:v>0.34652480864985463</c:v>
                </c:pt>
                <c:pt idx="194">
                  <c:v>0.34912738854055736</c:v>
                </c:pt>
                <c:pt idx="195">
                  <c:v>0.3517384616447447</c:v>
                </c:pt>
                <c:pt idx="196">
                  <c:v>0.35435784021664452</c:v>
                </c:pt>
                <c:pt idx="197">
                  <c:v>0.35698534143229138</c:v>
                </c:pt>
                <c:pt idx="198">
                  <c:v>0.35962078725205199</c:v>
                </c:pt>
                <c:pt idx="199">
                  <c:v>0.36226400428661537</c:v>
                </c:pt>
                <c:pt idx="200">
                  <c:v>0.36491482366641576</c:v>
                </c:pt>
              </c:numCache>
            </c:numRef>
          </c:xVal>
          <c:yVal>
            <c:numRef>
              <c:f>'sizing decision'!$D$8:$D$208</c:f>
              <c:numCache>
                <c:formatCode>0.00%</c:formatCode>
                <c:ptCount val="201"/>
                <c:pt idx="0">
                  <c:v>0.31946843109426681</c:v>
                </c:pt>
                <c:pt idx="1">
                  <c:v>0.31861664844781223</c:v>
                </c:pt>
                <c:pt idx="2">
                  <c:v>0.31776486580135771</c:v>
                </c:pt>
                <c:pt idx="3">
                  <c:v>0.31691308315490319</c:v>
                </c:pt>
                <c:pt idx="4">
                  <c:v>0.31606130050844866</c:v>
                </c:pt>
                <c:pt idx="5">
                  <c:v>0.31520951786199408</c:v>
                </c:pt>
                <c:pt idx="6">
                  <c:v>0.31435773521553956</c:v>
                </c:pt>
                <c:pt idx="7">
                  <c:v>0.31350595256908498</c:v>
                </c:pt>
                <c:pt idx="8">
                  <c:v>0.31265416992263051</c:v>
                </c:pt>
                <c:pt idx="9">
                  <c:v>0.31180238727617593</c:v>
                </c:pt>
                <c:pt idx="10">
                  <c:v>0.31095060462972141</c:v>
                </c:pt>
                <c:pt idx="11">
                  <c:v>0.31009882198326688</c:v>
                </c:pt>
                <c:pt idx="12">
                  <c:v>0.30924703933681236</c:v>
                </c:pt>
                <c:pt idx="13">
                  <c:v>0.30839525669035778</c:v>
                </c:pt>
                <c:pt idx="14">
                  <c:v>0.30754347404390325</c:v>
                </c:pt>
                <c:pt idx="15">
                  <c:v>0.30669169139744867</c:v>
                </c:pt>
                <c:pt idx="16">
                  <c:v>0.3058399087509942</c:v>
                </c:pt>
                <c:pt idx="17">
                  <c:v>0.30498812610453963</c:v>
                </c:pt>
                <c:pt idx="18">
                  <c:v>0.3041363434580851</c:v>
                </c:pt>
                <c:pt idx="19">
                  <c:v>0.30328456081163058</c:v>
                </c:pt>
                <c:pt idx="20">
                  <c:v>0.30243277816517605</c:v>
                </c:pt>
                <c:pt idx="21">
                  <c:v>0.30158099551872147</c:v>
                </c:pt>
                <c:pt idx="22">
                  <c:v>0.30072921287226695</c:v>
                </c:pt>
                <c:pt idx="23">
                  <c:v>0.29987743022581242</c:v>
                </c:pt>
                <c:pt idx="24">
                  <c:v>0.2990256475793579</c:v>
                </c:pt>
                <c:pt idx="25">
                  <c:v>0.29817386493290332</c:v>
                </c:pt>
                <c:pt idx="26">
                  <c:v>0.2973220822864488</c:v>
                </c:pt>
                <c:pt idx="27">
                  <c:v>0.29647029963999427</c:v>
                </c:pt>
                <c:pt idx="28">
                  <c:v>0.29561851699353975</c:v>
                </c:pt>
                <c:pt idx="29">
                  <c:v>0.29476673434708517</c:v>
                </c:pt>
                <c:pt idx="30">
                  <c:v>0.29391495170063064</c:v>
                </c:pt>
                <c:pt idx="31">
                  <c:v>0.29306316905417612</c:v>
                </c:pt>
                <c:pt idx="32">
                  <c:v>0.2922113864077216</c:v>
                </c:pt>
                <c:pt idx="33">
                  <c:v>0.29135960376126702</c:v>
                </c:pt>
                <c:pt idx="34">
                  <c:v>0.29050782111481249</c:v>
                </c:pt>
                <c:pt idx="35">
                  <c:v>0.28965603846835797</c:v>
                </c:pt>
                <c:pt idx="36">
                  <c:v>0.28880425582190344</c:v>
                </c:pt>
                <c:pt idx="37">
                  <c:v>0.28795247317544886</c:v>
                </c:pt>
                <c:pt idx="38">
                  <c:v>0.28710069052899434</c:v>
                </c:pt>
                <c:pt idx="39">
                  <c:v>0.28624890788253982</c:v>
                </c:pt>
                <c:pt idx="40">
                  <c:v>0.28539712523608529</c:v>
                </c:pt>
                <c:pt idx="41">
                  <c:v>0.28454534258963071</c:v>
                </c:pt>
                <c:pt idx="42">
                  <c:v>0.28369355994317624</c:v>
                </c:pt>
                <c:pt idx="43">
                  <c:v>0.28284177729672166</c:v>
                </c:pt>
                <c:pt idx="44">
                  <c:v>0.28198999465026714</c:v>
                </c:pt>
                <c:pt idx="45">
                  <c:v>0.28113821200381256</c:v>
                </c:pt>
                <c:pt idx="46">
                  <c:v>0.28028642935735809</c:v>
                </c:pt>
                <c:pt idx="47">
                  <c:v>0.27943464671090351</c:v>
                </c:pt>
                <c:pt idx="48">
                  <c:v>0.27858286406444899</c:v>
                </c:pt>
                <c:pt idx="49">
                  <c:v>0.27773108141799441</c:v>
                </c:pt>
                <c:pt idx="50">
                  <c:v>0.27687929877153983</c:v>
                </c:pt>
                <c:pt idx="51">
                  <c:v>0.27602751612508536</c:v>
                </c:pt>
                <c:pt idx="52">
                  <c:v>0.27517573347863084</c:v>
                </c:pt>
                <c:pt idx="53">
                  <c:v>0.27432395083217626</c:v>
                </c:pt>
                <c:pt idx="54">
                  <c:v>0.27347216818572179</c:v>
                </c:pt>
                <c:pt idx="55">
                  <c:v>0.27262038553926721</c:v>
                </c:pt>
                <c:pt idx="56">
                  <c:v>0.27176860289281268</c:v>
                </c:pt>
                <c:pt idx="57">
                  <c:v>0.2709168202463581</c:v>
                </c:pt>
                <c:pt idx="58">
                  <c:v>0.27006503759990363</c:v>
                </c:pt>
                <c:pt idx="59">
                  <c:v>0.26921325495344905</c:v>
                </c:pt>
                <c:pt idx="60">
                  <c:v>0.26836147230699453</c:v>
                </c:pt>
                <c:pt idx="61">
                  <c:v>0.26750968966053995</c:v>
                </c:pt>
                <c:pt idx="62">
                  <c:v>0.26665790701408543</c:v>
                </c:pt>
                <c:pt idx="63">
                  <c:v>0.2658061243676309</c:v>
                </c:pt>
                <c:pt idx="64">
                  <c:v>0.26495434172117638</c:v>
                </c:pt>
                <c:pt idx="65">
                  <c:v>0.2641025590747218</c:v>
                </c:pt>
                <c:pt idx="66">
                  <c:v>0.26325077642826727</c:v>
                </c:pt>
                <c:pt idx="67">
                  <c:v>0.26239899378181275</c:v>
                </c:pt>
                <c:pt idx="68">
                  <c:v>0.26154721113535823</c:v>
                </c:pt>
                <c:pt idx="69">
                  <c:v>0.26069542848890365</c:v>
                </c:pt>
                <c:pt idx="70">
                  <c:v>0.25984364584244912</c:v>
                </c:pt>
                <c:pt idx="71">
                  <c:v>0.2589918631959946</c:v>
                </c:pt>
                <c:pt idx="72">
                  <c:v>0.25814008054954007</c:v>
                </c:pt>
                <c:pt idx="73">
                  <c:v>0.25728829790308549</c:v>
                </c:pt>
                <c:pt idx="74">
                  <c:v>0.25643651525663097</c:v>
                </c:pt>
                <c:pt idx="75">
                  <c:v>0.25558473261017645</c:v>
                </c:pt>
                <c:pt idx="76">
                  <c:v>0.25473294996372192</c:v>
                </c:pt>
                <c:pt idx="77">
                  <c:v>0.25388116731726734</c:v>
                </c:pt>
                <c:pt idx="78">
                  <c:v>0.25302938467081282</c:v>
                </c:pt>
                <c:pt idx="79">
                  <c:v>0.25217760202435829</c:v>
                </c:pt>
                <c:pt idx="80">
                  <c:v>0.25132581937790377</c:v>
                </c:pt>
                <c:pt idx="81">
                  <c:v>0.25047403673144919</c:v>
                </c:pt>
                <c:pt idx="82">
                  <c:v>0.24962225408499467</c:v>
                </c:pt>
                <c:pt idx="83">
                  <c:v>0.24877047143854014</c:v>
                </c:pt>
                <c:pt idx="84">
                  <c:v>0.24791868879208562</c:v>
                </c:pt>
                <c:pt idx="85">
                  <c:v>0.24706690614563107</c:v>
                </c:pt>
                <c:pt idx="86">
                  <c:v>0.24621512349917651</c:v>
                </c:pt>
                <c:pt idx="87">
                  <c:v>0.24536334085272199</c:v>
                </c:pt>
                <c:pt idx="88">
                  <c:v>0.24451155820626747</c:v>
                </c:pt>
                <c:pt idx="89">
                  <c:v>0.24365977555981291</c:v>
                </c:pt>
                <c:pt idx="90">
                  <c:v>0.24280799291335836</c:v>
                </c:pt>
                <c:pt idx="91">
                  <c:v>0.24195621026690384</c:v>
                </c:pt>
                <c:pt idx="92">
                  <c:v>0.24110442762044931</c:v>
                </c:pt>
                <c:pt idx="93">
                  <c:v>0.24025264497399476</c:v>
                </c:pt>
                <c:pt idx="94">
                  <c:v>0.23940086232754021</c:v>
                </c:pt>
                <c:pt idx="95">
                  <c:v>0.23854907968108569</c:v>
                </c:pt>
                <c:pt idx="96">
                  <c:v>0.23769729703463116</c:v>
                </c:pt>
                <c:pt idx="97">
                  <c:v>0.23684551438817661</c:v>
                </c:pt>
                <c:pt idx="98">
                  <c:v>0.23599373174172206</c:v>
                </c:pt>
                <c:pt idx="99">
                  <c:v>0.23514194909526753</c:v>
                </c:pt>
                <c:pt idx="100">
                  <c:v>0.23429016644881301</c:v>
                </c:pt>
                <c:pt idx="101">
                  <c:v>0.23343838380235846</c:v>
                </c:pt>
                <c:pt idx="102">
                  <c:v>0.2325866011559039</c:v>
                </c:pt>
                <c:pt idx="103">
                  <c:v>0.23173481850944938</c:v>
                </c:pt>
                <c:pt idx="104">
                  <c:v>0.23088303586299486</c:v>
                </c:pt>
                <c:pt idx="105">
                  <c:v>0.2300312532165403</c:v>
                </c:pt>
                <c:pt idx="106">
                  <c:v>0.22917947057008575</c:v>
                </c:pt>
                <c:pt idx="107">
                  <c:v>0.22832768792363123</c:v>
                </c:pt>
                <c:pt idx="108">
                  <c:v>0.2274759052771767</c:v>
                </c:pt>
                <c:pt idx="109">
                  <c:v>0.22662412263072215</c:v>
                </c:pt>
                <c:pt idx="110">
                  <c:v>0.2257723399842676</c:v>
                </c:pt>
                <c:pt idx="111">
                  <c:v>0.22492055733781308</c:v>
                </c:pt>
                <c:pt idx="112">
                  <c:v>0.22406877469135855</c:v>
                </c:pt>
                <c:pt idx="113">
                  <c:v>0.22321699204490403</c:v>
                </c:pt>
                <c:pt idx="114">
                  <c:v>0.22236520939844948</c:v>
                </c:pt>
                <c:pt idx="115">
                  <c:v>0.22151342675199492</c:v>
                </c:pt>
                <c:pt idx="116">
                  <c:v>0.2206616441055404</c:v>
                </c:pt>
                <c:pt idx="117">
                  <c:v>0.21980986145908585</c:v>
                </c:pt>
                <c:pt idx="118">
                  <c:v>0.21895807881263132</c:v>
                </c:pt>
                <c:pt idx="119">
                  <c:v>0.21810629616617677</c:v>
                </c:pt>
                <c:pt idx="120">
                  <c:v>0.21725451351972225</c:v>
                </c:pt>
                <c:pt idx="121">
                  <c:v>0.2164027308732677</c:v>
                </c:pt>
                <c:pt idx="122">
                  <c:v>0.21555094822681317</c:v>
                </c:pt>
                <c:pt idx="123">
                  <c:v>0.21469916558035862</c:v>
                </c:pt>
                <c:pt idx="124">
                  <c:v>0.2138473829339041</c:v>
                </c:pt>
                <c:pt idx="125">
                  <c:v>0.21299560028744954</c:v>
                </c:pt>
                <c:pt idx="126">
                  <c:v>0.21214381764099502</c:v>
                </c:pt>
                <c:pt idx="127">
                  <c:v>0.21129203499454047</c:v>
                </c:pt>
                <c:pt idx="128">
                  <c:v>0.21044025234808594</c:v>
                </c:pt>
                <c:pt idx="129">
                  <c:v>0.20958846970163139</c:v>
                </c:pt>
                <c:pt idx="130">
                  <c:v>0.20873668705517687</c:v>
                </c:pt>
                <c:pt idx="131">
                  <c:v>0.20788490440872232</c:v>
                </c:pt>
                <c:pt idx="132">
                  <c:v>0.20703312176226779</c:v>
                </c:pt>
                <c:pt idx="133">
                  <c:v>0.20618133911581327</c:v>
                </c:pt>
                <c:pt idx="134">
                  <c:v>0.20532955646935871</c:v>
                </c:pt>
                <c:pt idx="135">
                  <c:v>0.20447777382290419</c:v>
                </c:pt>
                <c:pt idx="136">
                  <c:v>0.20362599117644964</c:v>
                </c:pt>
                <c:pt idx="137">
                  <c:v>0.20277420852999511</c:v>
                </c:pt>
                <c:pt idx="138">
                  <c:v>0.20192242588354056</c:v>
                </c:pt>
                <c:pt idx="139">
                  <c:v>0.20107064323708604</c:v>
                </c:pt>
                <c:pt idx="140">
                  <c:v>0.20021886059063149</c:v>
                </c:pt>
                <c:pt idx="141">
                  <c:v>0.19936707794417696</c:v>
                </c:pt>
                <c:pt idx="142">
                  <c:v>0.19851529529772238</c:v>
                </c:pt>
                <c:pt idx="143">
                  <c:v>0.19766351265126789</c:v>
                </c:pt>
                <c:pt idx="144">
                  <c:v>0.19681173000481333</c:v>
                </c:pt>
                <c:pt idx="145">
                  <c:v>0.19595994735835881</c:v>
                </c:pt>
                <c:pt idx="146">
                  <c:v>0.19510816471190426</c:v>
                </c:pt>
                <c:pt idx="147">
                  <c:v>0.19425638206544973</c:v>
                </c:pt>
                <c:pt idx="148">
                  <c:v>0.19340459941899518</c:v>
                </c:pt>
                <c:pt idx="149">
                  <c:v>0.19255281677254066</c:v>
                </c:pt>
                <c:pt idx="150">
                  <c:v>0.19170103412608611</c:v>
                </c:pt>
                <c:pt idx="151">
                  <c:v>0.19084925147963155</c:v>
                </c:pt>
                <c:pt idx="152">
                  <c:v>0.18999746883317703</c:v>
                </c:pt>
                <c:pt idx="153">
                  <c:v>0.18914568618672248</c:v>
                </c:pt>
                <c:pt idx="154">
                  <c:v>0.18829390354026795</c:v>
                </c:pt>
                <c:pt idx="155">
                  <c:v>0.1874421208938134</c:v>
                </c:pt>
                <c:pt idx="156">
                  <c:v>0.18659033824735888</c:v>
                </c:pt>
                <c:pt idx="157">
                  <c:v>0.18573855560090435</c:v>
                </c:pt>
                <c:pt idx="158">
                  <c:v>0.18488677295444983</c:v>
                </c:pt>
                <c:pt idx="159">
                  <c:v>0.18403499030799528</c:v>
                </c:pt>
                <c:pt idx="160">
                  <c:v>0.18318320766154075</c:v>
                </c:pt>
                <c:pt idx="161">
                  <c:v>0.1823314250150862</c:v>
                </c:pt>
                <c:pt idx="162">
                  <c:v>0.18147964236863168</c:v>
                </c:pt>
                <c:pt idx="163">
                  <c:v>0.18062785972217713</c:v>
                </c:pt>
                <c:pt idx="164">
                  <c:v>0.1797760770757226</c:v>
                </c:pt>
                <c:pt idx="165">
                  <c:v>0.17892429442926805</c:v>
                </c:pt>
                <c:pt idx="166">
                  <c:v>0.17807251178281353</c:v>
                </c:pt>
                <c:pt idx="167">
                  <c:v>0.17722072913635897</c:v>
                </c:pt>
                <c:pt idx="168">
                  <c:v>0.17636894648990445</c:v>
                </c:pt>
                <c:pt idx="169">
                  <c:v>0.1755171638434499</c:v>
                </c:pt>
                <c:pt idx="170">
                  <c:v>0.17466538119699537</c:v>
                </c:pt>
                <c:pt idx="171">
                  <c:v>0.17381359855054082</c:v>
                </c:pt>
                <c:pt idx="172">
                  <c:v>0.1729618159040863</c:v>
                </c:pt>
                <c:pt idx="173">
                  <c:v>0.17211003325763174</c:v>
                </c:pt>
                <c:pt idx="174">
                  <c:v>0.17125825061117722</c:v>
                </c:pt>
                <c:pt idx="175">
                  <c:v>0.1704064679647227</c:v>
                </c:pt>
                <c:pt idx="176">
                  <c:v>0.16955468531826817</c:v>
                </c:pt>
                <c:pt idx="177">
                  <c:v>0.16870290267181359</c:v>
                </c:pt>
                <c:pt idx="178">
                  <c:v>0.16785112002535907</c:v>
                </c:pt>
                <c:pt idx="179">
                  <c:v>0.16699933737890452</c:v>
                </c:pt>
                <c:pt idx="180">
                  <c:v>0.16614755473244999</c:v>
                </c:pt>
                <c:pt idx="181">
                  <c:v>0.16529577208599544</c:v>
                </c:pt>
                <c:pt idx="182">
                  <c:v>0.16444398943954094</c:v>
                </c:pt>
                <c:pt idx="183">
                  <c:v>0.16359220679308639</c:v>
                </c:pt>
                <c:pt idx="184">
                  <c:v>0.16274042414663184</c:v>
                </c:pt>
                <c:pt idx="185">
                  <c:v>0.16188864150017729</c:v>
                </c:pt>
                <c:pt idx="186">
                  <c:v>0.16103685885372279</c:v>
                </c:pt>
                <c:pt idx="187">
                  <c:v>0.16018507620726824</c:v>
                </c:pt>
                <c:pt idx="188">
                  <c:v>0.15933329356081369</c:v>
                </c:pt>
                <c:pt idx="189">
                  <c:v>0.15848151091435914</c:v>
                </c:pt>
                <c:pt idx="190">
                  <c:v>0.15762972826790464</c:v>
                </c:pt>
                <c:pt idx="191">
                  <c:v>0.15677794562145009</c:v>
                </c:pt>
                <c:pt idx="192">
                  <c:v>0.15592616297499554</c:v>
                </c:pt>
                <c:pt idx="193">
                  <c:v>0.15507438032854098</c:v>
                </c:pt>
                <c:pt idx="194">
                  <c:v>0.15422259768208649</c:v>
                </c:pt>
                <c:pt idx="195">
                  <c:v>0.15337081503563194</c:v>
                </c:pt>
                <c:pt idx="196">
                  <c:v>0.15251903238917738</c:v>
                </c:pt>
                <c:pt idx="197">
                  <c:v>0.15166724974272283</c:v>
                </c:pt>
                <c:pt idx="198">
                  <c:v>0.15081546709626834</c:v>
                </c:pt>
                <c:pt idx="199">
                  <c:v>0.14996368444981378</c:v>
                </c:pt>
                <c:pt idx="200">
                  <c:v>0.1491119018033592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5-4E3E-8483-4253D141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2280"/>
        <c:axId val="137552640"/>
      </c:scatterChart>
      <c:valAx>
        <c:axId val="1375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2640"/>
        <c:crosses val="autoZero"/>
        <c:crossBetween val="midCat"/>
      </c:valAx>
      <c:valAx>
        <c:axId val="1375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'ASSET ALLOCATION'!$H$7</c:f>
              <c:strCache>
                <c:ptCount val="1"/>
                <c:pt idx="0">
                  <c:v>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'ASSET ALLOCATION'!$G$8:$G$208</c:f>
              <c:numCache>
                <c:formatCode>0.00%</c:formatCode>
                <c:ptCount val="201"/>
                <c:pt idx="0">
                  <c:v>0.36894140732632269</c:v>
                </c:pt>
                <c:pt idx="1">
                  <c:v>0.36627939196073361</c:v>
                </c:pt>
                <c:pt idx="2">
                  <c:v>0.36362473164246284</c:v>
                </c:pt>
                <c:pt idx="3">
                  <c:v>0.36097758864050378</c:v>
                </c:pt>
                <c:pt idx="4">
                  <c:v>0.35833812955238759</c:v>
                </c:pt>
                <c:pt idx="5">
                  <c:v>0.35570652542963827</c:v>
                </c:pt>
                <c:pt idx="6">
                  <c:v>0.35308295190660133</c:v>
                </c:pt>
                <c:pt idx="7">
                  <c:v>0.35046758933268579</c:v>
                </c:pt>
                <c:pt idx="8">
                  <c:v>0.34786062290805497</c:v>
                </c:pt>
                <c:pt idx="9">
                  <c:v>0.34526224282279588</c:v>
                </c:pt>
                <c:pt idx="10">
                  <c:v>0.342672644399587</c:v>
                </c:pt>
                <c:pt idx="11">
                  <c:v>0.34009202823988033</c:v>
                </c:pt>
                <c:pt idx="12">
                  <c:v>0.33752060037360182</c:v>
                </c:pt>
                <c:pt idx="13">
                  <c:v>0.33495857241236399</c:v>
                </c:pt>
                <c:pt idx="14">
                  <c:v>0.33240616170617604</c:v>
                </c:pt>
                <c:pt idx="15">
                  <c:v>0.32986359150362032</c:v>
                </c:pt>
                <c:pt idx="16">
                  <c:v>0.32733109111545361</c:v>
                </c:pt>
                <c:pt idx="17">
                  <c:v>0.32480889608157404</c:v>
                </c:pt>
                <c:pt idx="18">
                  <c:v>0.32229724834127788</c:v>
                </c:pt>
                <c:pt idx="19">
                  <c:v>0.31979639640671248</c:v>
                </c:pt>
                <c:pt idx="20">
                  <c:v>0.31730659553940938</c:v>
                </c:pt>
                <c:pt idx="21">
                  <c:v>0.31482810792976018</c:v>
                </c:pt>
                <c:pt idx="22">
                  <c:v>0.3123612028792731</c:v>
                </c:pt>
                <c:pt idx="23">
                  <c:v>0.30990615698541929</c:v>
                </c:pt>
                <c:pt idx="24">
                  <c:v>0.30746325432885074</c:v>
                </c:pt>
                <c:pt idx="25">
                  <c:v>0.30503278666273725</c:v>
                </c:pt>
                <c:pt idx="26">
                  <c:v>0.30261505360393709</c:v>
                </c:pt>
                <c:pt idx="27">
                  <c:v>0.30021036282567543</c:v>
                </c:pt>
                <c:pt idx="28">
                  <c:v>0.29781903025136752</c:v>
                </c:pt>
                <c:pt idx="29">
                  <c:v>0.29544138024917466</c:v>
                </c:pt>
                <c:pt idx="30">
                  <c:v>0.29307774582683888</c:v>
                </c:pt>
                <c:pt idx="31">
                  <c:v>0.29072846882628511</c:v>
                </c:pt>
                <c:pt idx="32">
                  <c:v>0.2883939001174306</c:v>
                </c:pt>
                <c:pt idx="33">
                  <c:v>0.28607439979057914</c:v>
                </c:pt>
                <c:pt idx="34">
                  <c:v>0.28377033734671586</c:v>
                </c:pt>
                <c:pt idx="35">
                  <c:v>0.28148209188495282</c:v>
                </c:pt>
                <c:pt idx="36">
                  <c:v>0.27921005228630352</c:v>
                </c:pt>
                <c:pt idx="37">
                  <c:v>0.27695461739289162</c:v>
                </c:pt>
                <c:pt idx="38">
                  <c:v>0.2747161961816173</c:v>
                </c:pt>
                <c:pt idx="39">
                  <c:v>0.27249520793122578</c:v>
                </c:pt>
                <c:pt idx="40">
                  <c:v>0.27029208238163094</c:v>
                </c:pt>
                <c:pt idx="41">
                  <c:v>0.26810725988425982</c:v>
                </c:pt>
                <c:pt idx="42">
                  <c:v>0.2659411915420869</c:v>
                </c:pt>
                <c:pt idx="43">
                  <c:v>0.26379433933793039</c:v>
                </c:pt>
                <c:pt idx="44">
                  <c:v>0.26166717624948038</c:v>
                </c:pt>
                <c:pt idx="45">
                  <c:v>0.25956018634942712</c:v>
                </c:pt>
                <c:pt idx="46">
                  <c:v>0.25747386488895002</c:v>
                </c:pt>
                <c:pt idx="47">
                  <c:v>0.25540871836272261</c:v>
                </c:pt>
                <c:pt idx="48">
                  <c:v>0.25336526455348035</c:v>
                </c:pt>
                <c:pt idx="49">
                  <c:v>0.25134403255409277</c:v>
                </c:pt>
                <c:pt idx="50">
                  <c:v>0.24934556276497452</c:v>
                </c:pt>
                <c:pt idx="51">
                  <c:v>0.24737040686456852</c:v>
                </c:pt>
                <c:pt idx="52">
                  <c:v>0.24541912775053562</c:v>
                </c:pt>
                <c:pt idx="53">
                  <c:v>0.24349229944919518</c:v>
                </c:pt>
                <c:pt idx="54">
                  <c:v>0.24159050699067341</c:v>
                </c:pt>
                <c:pt idx="55">
                  <c:v>0.23971434624714466</c:v>
                </c:pt>
                <c:pt idx="56">
                  <c:v>0.23786442373148736</c:v>
                </c:pt>
                <c:pt idx="57">
                  <c:v>0.23604135635362811</c:v>
                </c:pt>
                <c:pt idx="58">
                  <c:v>0.23424577113181697</c:v>
                </c:pt>
                <c:pt idx="59">
                  <c:v>0.23247830485606605</c:v>
                </c:pt>
                <c:pt idx="60">
                  <c:v>0.23073960370099375</c:v>
                </c:pt>
                <c:pt idx="61">
                  <c:v>0.22903032278535648</c:v>
                </c:pt>
                <c:pt idx="62">
                  <c:v>0.22735112567561386</c:v>
                </c:pt>
                <c:pt idx="63">
                  <c:v>0.22570268383097314</c:v>
                </c:pt>
                <c:pt idx="64">
                  <c:v>0.2240856759874913</c:v>
                </c:pt>
                <c:pt idx="65">
                  <c:v>0.22250078747898605</c:v>
                </c:pt>
                <c:pt idx="66">
                  <c:v>0.2209487094927195</c:v>
                </c:pt>
                <c:pt idx="67">
                  <c:v>0.21943013825807672</c:v>
                </c:pt>
                <c:pt idx="68">
                  <c:v>0.21794577416676481</c:v>
                </c:pt>
                <c:pt idx="69">
                  <c:v>0.21649632082341133</c:v>
                </c:pt>
                <c:pt idx="70">
                  <c:v>0.21508248402584473</c:v>
                </c:pt>
                <c:pt idx="71">
                  <c:v>0.21370497067479108</c:v>
                </c:pt>
                <c:pt idx="72">
                  <c:v>0.21236448761323098</c:v>
                </c:pt>
                <c:pt idx="73">
                  <c:v>0.21106174039621256</c:v>
                </c:pt>
                <c:pt idx="74">
                  <c:v>0.2097974319925236</c:v>
                </c:pt>
                <c:pt idx="75">
                  <c:v>0.20857226142027652</c:v>
                </c:pt>
                <c:pt idx="76">
                  <c:v>0.20738692231915212</c:v>
                </c:pt>
                <c:pt idx="77">
                  <c:v>0.20624210146277888</c:v>
                </c:pt>
                <c:pt idx="78">
                  <c:v>0.20513847721548384</c:v>
                </c:pt>
                <c:pt idx="79">
                  <c:v>0.20407671793843427</c:v>
                </c:pt>
                <c:pt idx="80">
                  <c:v>0.20305748035098378</c:v>
                </c:pt>
                <c:pt idx="81">
                  <c:v>0.20208140785383588</c:v>
                </c:pt>
                <c:pt idx="82">
                  <c:v>0.20114912882142397</c:v>
                </c:pt>
                <c:pt idx="83">
                  <c:v>0.20026125487167637</c:v>
                </c:pt>
                <c:pt idx="84">
                  <c:v>0.19941837912206214</c:v>
                </c:pt>
                <c:pt idx="85">
                  <c:v>0.1986210744414946</c:v>
                </c:pt>
                <c:pt idx="86">
                  <c:v>0.19786989170828451</c:v>
                </c:pt>
                <c:pt idx="87">
                  <c:v>0.19716535808486749</c:v>
                </c:pt>
                <c:pt idx="88">
                  <c:v>0.19650797532047151</c:v>
                </c:pt>
                <c:pt idx="89">
                  <c:v>0.19589821809322142</c:v>
                </c:pt>
                <c:pt idx="90">
                  <c:v>0.19533653240338553</c:v>
                </c:pt>
                <c:pt idx="91">
                  <c:v>0.19482333402955024</c:v>
                </c:pt>
                <c:pt idx="92">
                  <c:v>0.1943590070594409</c:v>
                </c:pt>
                <c:pt idx="93">
                  <c:v>0.19394390250689797</c:v>
                </c:pt>
                <c:pt idx="94">
                  <c:v>0.1935783370261501</c:v>
                </c:pt>
                <c:pt idx="95">
                  <c:v>0.19326259173400739</c:v>
                </c:pt>
                <c:pt idx="96">
                  <c:v>0.19299691114992684</c:v>
                </c:pt>
                <c:pt idx="97">
                  <c:v>0.19278150226308319</c:v>
                </c:pt>
                <c:pt idx="98">
                  <c:v>0.19261653373462212</c:v>
                </c:pt>
                <c:pt idx="99">
                  <c:v>0.19250213524218826</c:v>
                </c:pt>
                <c:pt idx="100">
                  <c:v>0.19243839697262585</c:v>
                </c:pt>
                <c:pt idx="101">
                  <c:v>0.19242536926745751</c:v>
                </c:pt>
                <c:pt idx="102">
                  <c:v>0.19246306242438338</c:v>
                </c:pt>
                <c:pt idx="103">
                  <c:v>0.19255144665662233</c:v>
                </c:pt>
                <c:pt idx="104">
                  <c:v>0.19269045221046971</c:v>
                </c:pt>
                <c:pt idx="105">
                  <c:v>0.19287996963999091</c:v>
                </c:pt>
                <c:pt idx="106">
                  <c:v>0.19311985023633271</c:v>
                </c:pt>
                <c:pt idx="107">
                  <c:v>0.19340990660773974</c:v>
                </c:pt>
                <c:pt idx="108">
                  <c:v>0.19374991340503073</c:v>
                </c:pt>
                <c:pt idx="109">
                  <c:v>0.19413960818604345</c:v>
                </c:pt>
                <c:pt idx="110">
                  <c:v>0.19457869241141301</c:v>
                </c:pt>
                <c:pt idx="111">
                  <c:v>0.19506683256302534</c:v>
                </c:pt>
                <c:pt idx="112">
                  <c:v>0.19560366137559571</c:v>
                </c:pt>
                <c:pt idx="113">
                  <c:v>0.19618877917107622</c:v>
                </c:pt>
                <c:pt idx="114">
                  <c:v>0.19682175528499685</c:v>
                </c:pt>
                <c:pt idx="115">
                  <c:v>0.1975021295734006</c:v>
                </c:pt>
                <c:pt idx="116">
                  <c:v>0.19822941398874366</c:v>
                </c:pt>
                <c:pt idx="117">
                  <c:v>0.19900309421299051</c:v>
                </c:pt>
                <c:pt idx="118">
                  <c:v>0.19982263133614092</c:v>
                </c:pt>
                <c:pt idx="119">
                  <c:v>0.20068746356856842</c:v>
                </c:pt>
                <c:pt idx="120">
                  <c:v>0.20159700797582025</c:v>
                </c:pt>
                <c:pt idx="121">
                  <c:v>0.20255066222491508</c:v>
                </c:pt>
                <c:pt idx="122">
                  <c:v>0.20354780633166161</c:v>
                </c:pt>
                <c:pt idx="123">
                  <c:v>0.20458780439909624</c:v>
                </c:pt>
                <c:pt idx="124">
                  <c:v>0.20567000633778706</c:v>
                </c:pt>
                <c:pt idx="125">
                  <c:v>0.20679374955945629</c:v>
                </c:pt>
                <c:pt idx="126">
                  <c:v>0.20795836063612388</c:v>
                </c:pt>
                <c:pt idx="127">
                  <c:v>0.20916315691775272</c:v>
                </c:pt>
                <c:pt idx="128">
                  <c:v>0.21040744810217152</c:v>
                </c:pt>
                <c:pt idx="129">
                  <c:v>0.2116905377518486</c:v>
                </c:pt>
                <c:pt idx="130">
                  <c:v>0.21301172475288044</c:v>
                </c:pt>
                <c:pt idx="131">
                  <c:v>0.21437030471233243</c:v>
                </c:pt>
                <c:pt idx="132">
                  <c:v>0.21576557129081292</c:v>
                </c:pt>
                <c:pt idx="133">
                  <c:v>0.21719681746787803</c:v>
                </c:pt>
                <c:pt idx="134">
                  <c:v>0.2186633367385348</c:v>
                </c:pt>
                <c:pt idx="135">
                  <c:v>0.22016442423974011</c:v>
                </c:pt>
                <c:pt idx="136">
                  <c:v>0.22169937780637525</c:v>
                </c:pt>
                <c:pt idx="137">
                  <c:v>0.22326749895670628</c:v>
                </c:pt>
                <c:pt idx="138">
                  <c:v>0.22486809380782108</c:v>
                </c:pt>
                <c:pt idx="139">
                  <c:v>0.2265004739219644</c:v>
                </c:pt>
                <c:pt idx="140">
                  <c:v>0.22816395708506895</c:v>
                </c:pt>
                <c:pt idx="141">
                  <c:v>0.22985786801911123</c:v>
                </c:pt>
                <c:pt idx="142">
                  <c:v>0.23158153903020073</c:v>
                </c:pt>
                <c:pt idx="143">
                  <c:v>0.23333431059454779</c:v>
                </c:pt>
                <c:pt idx="144">
                  <c:v>0.2351155318846474</c:v>
                </c:pt>
                <c:pt idx="145">
                  <c:v>0.23692456123817066</c:v>
                </c:pt>
                <c:pt idx="146">
                  <c:v>0.23876076657216944</c:v>
                </c:pt>
                <c:pt idx="147">
                  <c:v>0.24062352574528437</c:v>
                </c:pt>
                <c:pt idx="148">
                  <c:v>0.24251222687069685</c:v>
                </c:pt>
                <c:pt idx="149">
                  <c:v>0.24442626858259001</c:v>
                </c:pt>
                <c:pt idx="150">
                  <c:v>0.24636506025888444</c:v>
                </c:pt>
                <c:pt idx="151">
                  <c:v>0.24832802220299338</c:v>
                </c:pt>
                <c:pt idx="152">
                  <c:v>0.25031458578730131</c:v>
                </c:pt>
                <c:pt idx="153">
                  <c:v>0.2523241935610166</c:v>
                </c:pt>
                <c:pt idx="154">
                  <c:v>0.25435629932497789</c:v>
                </c:pt>
                <c:pt idx="155">
                  <c:v>0.25641036817591722</c:v>
                </c:pt>
                <c:pt idx="156">
                  <c:v>0.25848587652259131</c:v>
                </c:pt>
                <c:pt idx="157">
                  <c:v>0.26058231207610105</c:v>
                </c:pt>
                <c:pt idx="158">
                  <c:v>0.26269917381661478</c:v>
                </c:pt>
                <c:pt idx="159">
                  <c:v>0.26483597193861086</c:v>
                </c:pt>
                <c:pt idx="160">
                  <c:v>0.2669922277766465</c:v>
                </c:pt>
                <c:pt idx="161">
                  <c:v>0.26916747371355232</c:v>
                </c:pt>
                <c:pt idx="162">
                  <c:v>0.27136125307284825</c:v>
                </c:pt>
                <c:pt idx="163">
                  <c:v>0.2735731199970643</c:v>
                </c:pt>
                <c:pt idx="164">
                  <c:v>0.27580263931355187</c:v>
                </c:pt>
                <c:pt idx="165">
                  <c:v>0.27804938638926263</c:v>
                </c:pt>
                <c:pt idx="166">
                  <c:v>0.28031294697587733</c:v>
                </c:pt>
                <c:pt idx="167">
                  <c:v>0.28259291704656692</c:v>
                </c:pt>
                <c:pt idx="168">
                  <c:v>0.28488890262557776</c:v>
                </c:pt>
                <c:pt idx="169">
                  <c:v>0.28720051961174309</c:v>
                </c:pt>
                <c:pt idx="170">
                  <c:v>0.2895273935969373</c:v>
                </c:pt>
                <c:pt idx="171">
                  <c:v>0.29186915968040839</c:v>
                </c:pt>
                <c:pt idx="172">
                  <c:v>0.29422546227984903</c:v>
                </c:pt>
                <c:pt idx="173">
                  <c:v>0.29659595493999114</c:v>
                </c:pt>
                <c:pt idx="174">
                  <c:v>0.29898030013944216</c:v>
                </c:pt>
                <c:pt idx="175">
                  <c:v>0.30137816909641585</c:v>
                </c:pt>
                <c:pt idx="176">
                  <c:v>0.30378924157395049</c:v>
                </c:pt>
                <c:pt idx="177">
                  <c:v>0.30621320568514915</c:v>
                </c:pt>
                <c:pt idx="178">
                  <c:v>0.30864975769892666</c:v>
                </c:pt>
                <c:pt idx="179">
                  <c:v>0.31109860184669452</c:v>
                </c:pt>
                <c:pt idx="180">
                  <c:v>0.31355945013037223</c:v>
                </c:pt>
                <c:pt idx="181">
                  <c:v>0.3160320221320711</c:v>
                </c:pt>
                <c:pt idx="182">
                  <c:v>0.31851604482575385</c:v>
                </c:pt>
                <c:pt idx="183">
                  <c:v>0.32101125239114081</c:v>
                </c:pt>
                <c:pt idx="184">
                  <c:v>0.32351738603009722</c:v>
                </c:pt>
                <c:pt idx="185">
                  <c:v>0.32603419378570786</c:v>
                </c:pt>
                <c:pt idx="186">
                  <c:v>0.32856143036421259</c:v>
                </c:pt>
                <c:pt idx="187">
                  <c:v>0.331098856959956</c:v>
                </c:pt>
                <c:pt idx="188">
                  <c:v>0.33364624108347563</c:v>
                </c:pt>
                <c:pt idx="189">
                  <c:v>0.33620335639283461</c:v>
                </c:pt>
                <c:pt idx="190">
                  <c:v>0.33876998252828311</c:v>
                </c:pt>
                <c:pt idx="191">
                  <c:v>0.3413459049503163</c:v>
                </c:pt>
                <c:pt idx="192">
                  <c:v>0.34393091478117915</c:v>
                </c:pt>
                <c:pt idx="193">
                  <c:v>0.34652480864985463</c:v>
                </c:pt>
                <c:pt idx="194">
                  <c:v>0.34912738854055736</c:v>
                </c:pt>
                <c:pt idx="195">
                  <c:v>0.3517384616447447</c:v>
                </c:pt>
                <c:pt idx="196">
                  <c:v>0.35435784021664452</c:v>
                </c:pt>
                <c:pt idx="197">
                  <c:v>0.35698534143229138</c:v>
                </c:pt>
                <c:pt idx="198">
                  <c:v>0.35962078725205199</c:v>
                </c:pt>
                <c:pt idx="199">
                  <c:v>0.36226400428661537</c:v>
                </c:pt>
                <c:pt idx="200">
                  <c:v>0.36491482366641576</c:v>
                </c:pt>
              </c:numCache>
            </c:numRef>
          </c:xVal>
          <c:yVal>
            <c:numRef>
              <c:f>'ASSET ALLOCATION'!$H$8:$H$208</c:f>
              <c:numCache>
                <c:formatCode>0.00%</c:formatCode>
                <c:ptCount val="201"/>
                <c:pt idx="0">
                  <c:v>0.31946843109426681</c:v>
                </c:pt>
                <c:pt idx="1">
                  <c:v>0.31861664844781223</c:v>
                </c:pt>
                <c:pt idx="2">
                  <c:v>0.31776486580135771</c:v>
                </c:pt>
                <c:pt idx="3">
                  <c:v>0.31691308315490319</c:v>
                </c:pt>
                <c:pt idx="4">
                  <c:v>0.31606130050844866</c:v>
                </c:pt>
                <c:pt idx="5">
                  <c:v>0.31520951786199408</c:v>
                </c:pt>
                <c:pt idx="6">
                  <c:v>0.31435773521553956</c:v>
                </c:pt>
                <c:pt idx="7">
                  <c:v>0.31350595256908498</c:v>
                </c:pt>
                <c:pt idx="8">
                  <c:v>0.31265416992263051</c:v>
                </c:pt>
                <c:pt idx="9">
                  <c:v>0.31180238727617593</c:v>
                </c:pt>
                <c:pt idx="10">
                  <c:v>0.31095060462972141</c:v>
                </c:pt>
                <c:pt idx="11">
                  <c:v>0.31009882198326688</c:v>
                </c:pt>
                <c:pt idx="12">
                  <c:v>0.30924703933681236</c:v>
                </c:pt>
                <c:pt idx="13">
                  <c:v>0.30839525669035778</c:v>
                </c:pt>
                <c:pt idx="14">
                  <c:v>0.30754347404390325</c:v>
                </c:pt>
                <c:pt idx="15">
                  <c:v>0.30669169139744867</c:v>
                </c:pt>
                <c:pt idx="16">
                  <c:v>0.3058399087509942</c:v>
                </c:pt>
                <c:pt idx="17">
                  <c:v>0.30498812610453963</c:v>
                </c:pt>
                <c:pt idx="18">
                  <c:v>0.3041363434580851</c:v>
                </c:pt>
                <c:pt idx="19">
                  <c:v>0.30328456081163058</c:v>
                </c:pt>
                <c:pt idx="20">
                  <c:v>0.30243277816517605</c:v>
                </c:pt>
                <c:pt idx="21">
                  <c:v>0.30158099551872147</c:v>
                </c:pt>
                <c:pt idx="22">
                  <c:v>0.30072921287226695</c:v>
                </c:pt>
                <c:pt idx="23">
                  <c:v>0.29987743022581242</c:v>
                </c:pt>
                <c:pt idx="24">
                  <c:v>0.2990256475793579</c:v>
                </c:pt>
                <c:pt idx="25">
                  <c:v>0.29817386493290332</c:v>
                </c:pt>
                <c:pt idx="26">
                  <c:v>0.2973220822864488</c:v>
                </c:pt>
                <c:pt idx="27">
                  <c:v>0.29647029963999427</c:v>
                </c:pt>
                <c:pt idx="28">
                  <c:v>0.29561851699353975</c:v>
                </c:pt>
                <c:pt idx="29">
                  <c:v>0.29476673434708517</c:v>
                </c:pt>
                <c:pt idx="30">
                  <c:v>0.29391495170063064</c:v>
                </c:pt>
                <c:pt idx="31">
                  <c:v>0.29306316905417612</c:v>
                </c:pt>
                <c:pt idx="32">
                  <c:v>0.2922113864077216</c:v>
                </c:pt>
                <c:pt idx="33">
                  <c:v>0.29135960376126702</c:v>
                </c:pt>
                <c:pt idx="34">
                  <c:v>0.29050782111481249</c:v>
                </c:pt>
                <c:pt idx="35">
                  <c:v>0.28965603846835797</c:v>
                </c:pt>
                <c:pt idx="36">
                  <c:v>0.28880425582190344</c:v>
                </c:pt>
                <c:pt idx="37">
                  <c:v>0.28795247317544886</c:v>
                </c:pt>
                <c:pt idx="38">
                  <c:v>0.28710069052899434</c:v>
                </c:pt>
                <c:pt idx="39">
                  <c:v>0.28624890788253982</c:v>
                </c:pt>
                <c:pt idx="40">
                  <c:v>0.28539712523608529</c:v>
                </c:pt>
                <c:pt idx="41">
                  <c:v>0.28454534258963071</c:v>
                </c:pt>
                <c:pt idx="42">
                  <c:v>0.28369355994317624</c:v>
                </c:pt>
                <c:pt idx="43">
                  <c:v>0.28284177729672166</c:v>
                </c:pt>
                <c:pt idx="44">
                  <c:v>0.28198999465026714</c:v>
                </c:pt>
                <c:pt idx="45">
                  <c:v>0.28113821200381256</c:v>
                </c:pt>
                <c:pt idx="46">
                  <c:v>0.28028642935735809</c:v>
                </c:pt>
                <c:pt idx="47">
                  <c:v>0.27943464671090351</c:v>
                </c:pt>
                <c:pt idx="48">
                  <c:v>0.27858286406444899</c:v>
                </c:pt>
                <c:pt idx="49">
                  <c:v>0.27773108141799441</c:v>
                </c:pt>
                <c:pt idx="50">
                  <c:v>0.27687929877153983</c:v>
                </c:pt>
                <c:pt idx="51">
                  <c:v>0.27602751612508536</c:v>
                </c:pt>
                <c:pt idx="52">
                  <c:v>0.27517573347863084</c:v>
                </c:pt>
                <c:pt idx="53">
                  <c:v>0.27432395083217626</c:v>
                </c:pt>
                <c:pt idx="54">
                  <c:v>0.27347216818572179</c:v>
                </c:pt>
                <c:pt idx="55">
                  <c:v>0.27262038553926721</c:v>
                </c:pt>
                <c:pt idx="56">
                  <c:v>0.27176860289281268</c:v>
                </c:pt>
                <c:pt idx="57">
                  <c:v>0.2709168202463581</c:v>
                </c:pt>
                <c:pt idx="58">
                  <c:v>0.27006503759990363</c:v>
                </c:pt>
                <c:pt idx="59">
                  <c:v>0.26921325495344905</c:v>
                </c:pt>
                <c:pt idx="60">
                  <c:v>0.26836147230699453</c:v>
                </c:pt>
                <c:pt idx="61">
                  <c:v>0.26750968966053995</c:v>
                </c:pt>
                <c:pt idx="62">
                  <c:v>0.26665790701408543</c:v>
                </c:pt>
                <c:pt idx="63">
                  <c:v>0.2658061243676309</c:v>
                </c:pt>
                <c:pt idx="64">
                  <c:v>0.26495434172117638</c:v>
                </c:pt>
                <c:pt idx="65">
                  <c:v>0.2641025590747218</c:v>
                </c:pt>
                <c:pt idx="66">
                  <c:v>0.26325077642826727</c:v>
                </c:pt>
                <c:pt idx="67">
                  <c:v>0.26239899378181275</c:v>
                </c:pt>
                <c:pt idx="68">
                  <c:v>0.26154721113535823</c:v>
                </c:pt>
                <c:pt idx="69">
                  <c:v>0.26069542848890365</c:v>
                </c:pt>
                <c:pt idx="70">
                  <c:v>0.25984364584244912</c:v>
                </c:pt>
                <c:pt idx="71">
                  <c:v>0.2589918631959946</c:v>
                </c:pt>
                <c:pt idx="72">
                  <c:v>0.25814008054954007</c:v>
                </c:pt>
                <c:pt idx="73">
                  <c:v>0.25728829790308549</c:v>
                </c:pt>
                <c:pt idx="74">
                  <c:v>0.25643651525663097</c:v>
                </c:pt>
                <c:pt idx="75">
                  <c:v>0.25558473261017645</c:v>
                </c:pt>
                <c:pt idx="76">
                  <c:v>0.25473294996372192</c:v>
                </c:pt>
                <c:pt idx="77">
                  <c:v>0.25388116731726734</c:v>
                </c:pt>
                <c:pt idx="78">
                  <c:v>0.25302938467081282</c:v>
                </c:pt>
                <c:pt idx="79">
                  <c:v>0.25217760202435829</c:v>
                </c:pt>
                <c:pt idx="80">
                  <c:v>0.25132581937790377</c:v>
                </c:pt>
                <c:pt idx="81">
                  <c:v>0.25047403673144919</c:v>
                </c:pt>
                <c:pt idx="82">
                  <c:v>0.24962225408499467</c:v>
                </c:pt>
                <c:pt idx="83">
                  <c:v>0.24877047143854014</c:v>
                </c:pt>
                <c:pt idx="84">
                  <c:v>0.24791868879208562</c:v>
                </c:pt>
                <c:pt idx="85">
                  <c:v>0.24706690614563107</c:v>
                </c:pt>
                <c:pt idx="86">
                  <c:v>0.24621512349917651</c:v>
                </c:pt>
                <c:pt idx="87">
                  <c:v>0.24536334085272199</c:v>
                </c:pt>
                <c:pt idx="88">
                  <c:v>0.24451155820626747</c:v>
                </c:pt>
                <c:pt idx="89">
                  <c:v>0.24365977555981291</c:v>
                </c:pt>
                <c:pt idx="90">
                  <c:v>0.24280799291335836</c:v>
                </c:pt>
                <c:pt idx="91">
                  <c:v>0.24195621026690384</c:v>
                </c:pt>
                <c:pt idx="92">
                  <c:v>0.24110442762044931</c:v>
                </c:pt>
                <c:pt idx="93">
                  <c:v>0.24025264497399476</c:v>
                </c:pt>
                <c:pt idx="94">
                  <c:v>0.23940086232754021</c:v>
                </c:pt>
                <c:pt idx="95">
                  <c:v>0.23854907968108569</c:v>
                </c:pt>
                <c:pt idx="96">
                  <c:v>0.23769729703463116</c:v>
                </c:pt>
                <c:pt idx="97">
                  <c:v>0.23684551438817661</c:v>
                </c:pt>
                <c:pt idx="98">
                  <c:v>0.23599373174172206</c:v>
                </c:pt>
                <c:pt idx="99">
                  <c:v>0.23514194909526753</c:v>
                </c:pt>
                <c:pt idx="100">
                  <c:v>0.23429016644881301</c:v>
                </c:pt>
                <c:pt idx="101">
                  <c:v>0.23343838380235846</c:v>
                </c:pt>
                <c:pt idx="102">
                  <c:v>0.2325866011559039</c:v>
                </c:pt>
                <c:pt idx="103">
                  <c:v>0.23173481850944938</c:v>
                </c:pt>
                <c:pt idx="104">
                  <c:v>0.23088303586299486</c:v>
                </c:pt>
                <c:pt idx="105">
                  <c:v>0.2300312532165403</c:v>
                </c:pt>
                <c:pt idx="106">
                  <c:v>0.22917947057008575</c:v>
                </c:pt>
                <c:pt idx="107">
                  <c:v>0.22832768792363123</c:v>
                </c:pt>
                <c:pt idx="108">
                  <c:v>0.2274759052771767</c:v>
                </c:pt>
                <c:pt idx="109">
                  <c:v>0.22662412263072215</c:v>
                </c:pt>
                <c:pt idx="110">
                  <c:v>0.2257723399842676</c:v>
                </c:pt>
                <c:pt idx="111">
                  <c:v>0.22492055733781308</c:v>
                </c:pt>
                <c:pt idx="112">
                  <c:v>0.22406877469135855</c:v>
                </c:pt>
                <c:pt idx="113">
                  <c:v>0.22321699204490403</c:v>
                </c:pt>
                <c:pt idx="114">
                  <c:v>0.22236520939844948</c:v>
                </c:pt>
                <c:pt idx="115">
                  <c:v>0.22151342675199492</c:v>
                </c:pt>
                <c:pt idx="116">
                  <c:v>0.2206616441055404</c:v>
                </c:pt>
                <c:pt idx="117">
                  <c:v>0.21980986145908585</c:v>
                </c:pt>
                <c:pt idx="118">
                  <c:v>0.21895807881263132</c:v>
                </c:pt>
                <c:pt idx="119">
                  <c:v>0.21810629616617677</c:v>
                </c:pt>
                <c:pt idx="120">
                  <c:v>0.21725451351972225</c:v>
                </c:pt>
                <c:pt idx="121">
                  <c:v>0.2164027308732677</c:v>
                </c:pt>
                <c:pt idx="122">
                  <c:v>0.21555094822681317</c:v>
                </c:pt>
                <c:pt idx="123">
                  <c:v>0.21469916558035862</c:v>
                </c:pt>
                <c:pt idx="124">
                  <c:v>0.2138473829339041</c:v>
                </c:pt>
                <c:pt idx="125">
                  <c:v>0.21299560028744954</c:v>
                </c:pt>
                <c:pt idx="126">
                  <c:v>0.21214381764099502</c:v>
                </c:pt>
                <c:pt idx="127">
                  <c:v>0.21129203499454047</c:v>
                </c:pt>
                <c:pt idx="128">
                  <c:v>0.21044025234808594</c:v>
                </c:pt>
                <c:pt idx="129">
                  <c:v>0.20958846970163139</c:v>
                </c:pt>
                <c:pt idx="130">
                  <c:v>0.20873668705517687</c:v>
                </c:pt>
                <c:pt idx="131">
                  <c:v>0.20788490440872232</c:v>
                </c:pt>
                <c:pt idx="132">
                  <c:v>0.20703312176226779</c:v>
                </c:pt>
                <c:pt idx="133">
                  <c:v>0.20618133911581327</c:v>
                </c:pt>
                <c:pt idx="134">
                  <c:v>0.20532955646935871</c:v>
                </c:pt>
                <c:pt idx="135">
                  <c:v>0.20447777382290419</c:v>
                </c:pt>
                <c:pt idx="136">
                  <c:v>0.20362599117644964</c:v>
                </c:pt>
                <c:pt idx="137">
                  <c:v>0.20277420852999511</c:v>
                </c:pt>
                <c:pt idx="138">
                  <c:v>0.20192242588354056</c:v>
                </c:pt>
                <c:pt idx="139">
                  <c:v>0.20107064323708604</c:v>
                </c:pt>
                <c:pt idx="140">
                  <c:v>0.20021886059063149</c:v>
                </c:pt>
                <c:pt idx="141">
                  <c:v>0.19936707794417696</c:v>
                </c:pt>
                <c:pt idx="142">
                  <c:v>0.19851529529772238</c:v>
                </c:pt>
                <c:pt idx="143">
                  <c:v>0.19766351265126789</c:v>
                </c:pt>
                <c:pt idx="144">
                  <c:v>0.19681173000481333</c:v>
                </c:pt>
                <c:pt idx="145">
                  <c:v>0.19595994735835881</c:v>
                </c:pt>
                <c:pt idx="146">
                  <c:v>0.19510816471190426</c:v>
                </c:pt>
                <c:pt idx="147">
                  <c:v>0.19425638206544973</c:v>
                </c:pt>
                <c:pt idx="148">
                  <c:v>0.19340459941899518</c:v>
                </c:pt>
                <c:pt idx="149">
                  <c:v>0.19255281677254066</c:v>
                </c:pt>
                <c:pt idx="150">
                  <c:v>0.19170103412608611</c:v>
                </c:pt>
                <c:pt idx="151">
                  <c:v>0.19084925147963155</c:v>
                </c:pt>
                <c:pt idx="152">
                  <c:v>0.18999746883317703</c:v>
                </c:pt>
                <c:pt idx="153">
                  <c:v>0.18914568618672248</c:v>
                </c:pt>
                <c:pt idx="154">
                  <c:v>0.18829390354026795</c:v>
                </c:pt>
                <c:pt idx="155">
                  <c:v>0.1874421208938134</c:v>
                </c:pt>
                <c:pt idx="156">
                  <c:v>0.18659033824735888</c:v>
                </c:pt>
                <c:pt idx="157">
                  <c:v>0.18573855560090435</c:v>
                </c:pt>
                <c:pt idx="158">
                  <c:v>0.18488677295444983</c:v>
                </c:pt>
                <c:pt idx="159">
                  <c:v>0.18403499030799528</c:v>
                </c:pt>
                <c:pt idx="160">
                  <c:v>0.18318320766154075</c:v>
                </c:pt>
                <c:pt idx="161">
                  <c:v>0.1823314250150862</c:v>
                </c:pt>
                <c:pt idx="162">
                  <c:v>0.18147964236863168</c:v>
                </c:pt>
                <c:pt idx="163">
                  <c:v>0.18062785972217713</c:v>
                </c:pt>
                <c:pt idx="164">
                  <c:v>0.1797760770757226</c:v>
                </c:pt>
                <c:pt idx="165">
                  <c:v>0.17892429442926805</c:v>
                </c:pt>
                <c:pt idx="166">
                  <c:v>0.17807251178281353</c:v>
                </c:pt>
                <c:pt idx="167">
                  <c:v>0.17722072913635897</c:v>
                </c:pt>
                <c:pt idx="168">
                  <c:v>0.17636894648990445</c:v>
                </c:pt>
                <c:pt idx="169">
                  <c:v>0.1755171638434499</c:v>
                </c:pt>
                <c:pt idx="170">
                  <c:v>0.17466538119699537</c:v>
                </c:pt>
                <c:pt idx="171">
                  <c:v>0.17381359855054082</c:v>
                </c:pt>
                <c:pt idx="172">
                  <c:v>0.1729618159040863</c:v>
                </c:pt>
                <c:pt idx="173">
                  <c:v>0.17211003325763174</c:v>
                </c:pt>
                <c:pt idx="174">
                  <c:v>0.17125825061117722</c:v>
                </c:pt>
                <c:pt idx="175">
                  <c:v>0.1704064679647227</c:v>
                </c:pt>
                <c:pt idx="176">
                  <c:v>0.16955468531826817</c:v>
                </c:pt>
                <c:pt idx="177">
                  <c:v>0.16870290267181359</c:v>
                </c:pt>
                <c:pt idx="178">
                  <c:v>0.16785112002535907</c:v>
                </c:pt>
                <c:pt idx="179">
                  <c:v>0.16699933737890452</c:v>
                </c:pt>
                <c:pt idx="180">
                  <c:v>0.16614755473244999</c:v>
                </c:pt>
                <c:pt idx="181">
                  <c:v>0.16529577208599544</c:v>
                </c:pt>
                <c:pt idx="182">
                  <c:v>0.16444398943954094</c:v>
                </c:pt>
                <c:pt idx="183">
                  <c:v>0.16359220679308639</c:v>
                </c:pt>
                <c:pt idx="184">
                  <c:v>0.16274042414663184</c:v>
                </c:pt>
                <c:pt idx="185">
                  <c:v>0.16188864150017729</c:v>
                </c:pt>
                <c:pt idx="186">
                  <c:v>0.16103685885372279</c:v>
                </c:pt>
                <c:pt idx="187">
                  <c:v>0.16018507620726824</c:v>
                </c:pt>
                <c:pt idx="188">
                  <c:v>0.15933329356081369</c:v>
                </c:pt>
                <c:pt idx="189">
                  <c:v>0.15848151091435914</c:v>
                </c:pt>
                <c:pt idx="190">
                  <c:v>0.15762972826790464</c:v>
                </c:pt>
                <c:pt idx="191">
                  <c:v>0.15677794562145009</c:v>
                </c:pt>
                <c:pt idx="192">
                  <c:v>0.15592616297499554</c:v>
                </c:pt>
                <c:pt idx="193">
                  <c:v>0.15507438032854098</c:v>
                </c:pt>
                <c:pt idx="194">
                  <c:v>0.15422259768208649</c:v>
                </c:pt>
                <c:pt idx="195">
                  <c:v>0.15337081503563194</c:v>
                </c:pt>
                <c:pt idx="196">
                  <c:v>0.15251903238917738</c:v>
                </c:pt>
                <c:pt idx="197">
                  <c:v>0.15166724974272283</c:v>
                </c:pt>
                <c:pt idx="198">
                  <c:v>0.15081546709626834</c:v>
                </c:pt>
                <c:pt idx="199">
                  <c:v>0.14996368444981378</c:v>
                </c:pt>
                <c:pt idx="200">
                  <c:v>0.1491119018033592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B-4B99-8D42-50735D9C2455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'ASSET ALLOCATION'!$C$8:$C$158</c:f>
              <c:numCache>
                <c:formatCode>0.00%</c:formatCode>
                <c:ptCount val="151"/>
                <c:pt idx="0">
                  <c:v>0.30172369323213594</c:v>
                </c:pt>
                <c:pt idx="1">
                  <c:v>0.29971220194392173</c:v>
                </c:pt>
                <c:pt idx="2">
                  <c:v>0.29770071065570747</c:v>
                </c:pt>
                <c:pt idx="3">
                  <c:v>0.29568921936749321</c:v>
                </c:pt>
                <c:pt idx="4">
                  <c:v>0.293677728079279</c:v>
                </c:pt>
                <c:pt idx="5">
                  <c:v>0.29166623679106474</c:v>
                </c:pt>
                <c:pt idx="6">
                  <c:v>0.28965474550285047</c:v>
                </c:pt>
                <c:pt idx="7">
                  <c:v>0.28764325421463627</c:v>
                </c:pt>
                <c:pt idx="8">
                  <c:v>0.28563176292642201</c:v>
                </c:pt>
                <c:pt idx="9">
                  <c:v>0.2836202716382078</c:v>
                </c:pt>
                <c:pt idx="10">
                  <c:v>0.28160878034999354</c:v>
                </c:pt>
                <c:pt idx="11">
                  <c:v>0.27959728906177927</c:v>
                </c:pt>
                <c:pt idx="12">
                  <c:v>0.27758579777356507</c:v>
                </c:pt>
                <c:pt idx="13">
                  <c:v>0.27557430648535081</c:v>
                </c:pt>
                <c:pt idx="14">
                  <c:v>0.27356281519713654</c:v>
                </c:pt>
                <c:pt idx="15">
                  <c:v>0.27155132390892234</c:v>
                </c:pt>
                <c:pt idx="16">
                  <c:v>0.26953983262070808</c:v>
                </c:pt>
                <c:pt idx="17">
                  <c:v>0.26752834133249387</c:v>
                </c:pt>
                <c:pt idx="18">
                  <c:v>0.26551685004427961</c:v>
                </c:pt>
                <c:pt idx="19">
                  <c:v>0.26350535875606534</c:v>
                </c:pt>
                <c:pt idx="20">
                  <c:v>0.26149386746785114</c:v>
                </c:pt>
                <c:pt idx="21">
                  <c:v>0.25948237617963688</c:v>
                </c:pt>
                <c:pt idx="22">
                  <c:v>0.25747088489142261</c:v>
                </c:pt>
                <c:pt idx="23">
                  <c:v>0.25545939360320841</c:v>
                </c:pt>
                <c:pt idx="24">
                  <c:v>0.25344790231499414</c:v>
                </c:pt>
                <c:pt idx="25">
                  <c:v>0.25143641102677994</c:v>
                </c:pt>
                <c:pt idx="26">
                  <c:v>0.24942491973856568</c:v>
                </c:pt>
                <c:pt idx="27">
                  <c:v>0.24741342845035144</c:v>
                </c:pt>
                <c:pt idx="28">
                  <c:v>0.24540193716213718</c:v>
                </c:pt>
                <c:pt idx="29">
                  <c:v>0.24339044587392294</c:v>
                </c:pt>
                <c:pt idx="30">
                  <c:v>0.24137895458570871</c:v>
                </c:pt>
                <c:pt idx="31">
                  <c:v>0.23936746329749448</c:v>
                </c:pt>
                <c:pt idx="32">
                  <c:v>0.23735597200928021</c:v>
                </c:pt>
                <c:pt idx="33">
                  <c:v>0.23534448072106598</c:v>
                </c:pt>
                <c:pt idx="34">
                  <c:v>0.23333298943285175</c:v>
                </c:pt>
                <c:pt idx="35">
                  <c:v>0.23132149814463751</c:v>
                </c:pt>
                <c:pt idx="36">
                  <c:v>0.22931000685642325</c:v>
                </c:pt>
                <c:pt idx="37">
                  <c:v>0.22729851556820901</c:v>
                </c:pt>
                <c:pt idx="38">
                  <c:v>0.22528702427999478</c:v>
                </c:pt>
                <c:pt idx="39">
                  <c:v>0.22327553299178055</c:v>
                </c:pt>
                <c:pt idx="40">
                  <c:v>0.22126404170356628</c:v>
                </c:pt>
                <c:pt idx="41">
                  <c:v>0.21925255041535205</c:v>
                </c:pt>
                <c:pt idx="42">
                  <c:v>0.21724105912713781</c:v>
                </c:pt>
                <c:pt idx="43">
                  <c:v>0.21522956783892358</c:v>
                </c:pt>
                <c:pt idx="44">
                  <c:v>0.21321807655070932</c:v>
                </c:pt>
                <c:pt idx="45">
                  <c:v>0.21120658526249508</c:v>
                </c:pt>
                <c:pt idx="46">
                  <c:v>0.20919509397428085</c:v>
                </c:pt>
                <c:pt idx="47">
                  <c:v>0.20718360268606661</c:v>
                </c:pt>
                <c:pt idx="48">
                  <c:v>0.20517211139785235</c:v>
                </c:pt>
                <c:pt idx="49">
                  <c:v>0.20316062010963812</c:v>
                </c:pt>
                <c:pt idx="50">
                  <c:v>0.20114912882142388</c:v>
                </c:pt>
                <c:pt idx="51">
                  <c:v>0.19913763753320965</c:v>
                </c:pt>
                <c:pt idx="52">
                  <c:v>0.19712614624499539</c:v>
                </c:pt>
                <c:pt idx="53">
                  <c:v>0.19511465495678115</c:v>
                </c:pt>
                <c:pt idx="54">
                  <c:v>0.19310316366856692</c:v>
                </c:pt>
                <c:pt idx="55">
                  <c:v>0.19109167238035268</c:v>
                </c:pt>
                <c:pt idx="56">
                  <c:v>0.18908018109213842</c:v>
                </c:pt>
                <c:pt idx="57">
                  <c:v>0.18706868980392419</c:v>
                </c:pt>
                <c:pt idx="58">
                  <c:v>0.18505719851570995</c:v>
                </c:pt>
                <c:pt idx="59">
                  <c:v>0.18304570722749569</c:v>
                </c:pt>
                <c:pt idx="60">
                  <c:v>0.18103421593928146</c:v>
                </c:pt>
                <c:pt idx="61">
                  <c:v>0.17902272465106722</c:v>
                </c:pt>
                <c:pt idx="62">
                  <c:v>0.17701123336285299</c:v>
                </c:pt>
                <c:pt idx="63">
                  <c:v>0.17499974207463873</c:v>
                </c:pt>
                <c:pt idx="64">
                  <c:v>0.17298825078642449</c:v>
                </c:pt>
                <c:pt idx="65">
                  <c:v>0.17097675949821026</c:v>
                </c:pt>
                <c:pt idx="66">
                  <c:v>0.16896526820999602</c:v>
                </c:pt>
                <c:pt idx="67">
                  <c:v>0.16695377692178176</c:v>
                </c:pt>
                <c:pt idx="68">
                  <c:v>0.16494228563356753</c:v>
                </c:pt>
                <c:pt idx="69">
                  <c:v>0.16293079434535329</c:v>
                </c:pt>
                <c:pt idx="70">
                  <c:v>0.16091930305713906</c:v>
                </c:pt>
                <c:pt idx="71">
                  <c:v>0.15890781176892479</c:v>
                </c:pt>
                <c:pt idx="72">
                  <c:v>0.15689632048071056</c:v>
                </c:pt>
                <c:pt idx="73">
                  <c:v>0.15488482919249633</c:v>
                </c:pt>
                <c:pt idx="74">
                  <c:v>0.15287333790428209</c:v>
                </c:pt>
                <c:pt idx="75">
                  <c:v>0.15086184661606783</c:v>
                </c:pt>
                <c:pt idx="76">
                  <c:v>0.1488503553278536</c:v>
                </c:pt>
                <c:pt idx="77">
                  <c:v>0.14683886403963936</c:v>
                </c:pt>
                <c:pt idx="78">
                  <c:v>0.14482737275142513</c:v>
                </c:pt>
                <c:pt idx="79">
                  <c:v>0.14281588146321086</c:v>
                </c:pt>
                <c:pt idx="80">
                  <c:v>0.14080439017499663</c:v>
                </c:pt>
                <c:pt idx="81">
                  <c:v>0.1387928988867824</c:v>
                </c:pt>
                <c:pt idx="82">
                  <c:v>0.13678140759856816</c:v>
                </c:pt>
                <c:pt idx="83">
                  <c:v>0.1347699163103539</c:v>
                </c:pt>
                <c:pt idx="84">
                  <c:v>0.13275842502213966</c:v>
                </c:pt>
                <c:pt idx="85">
                  <c:v>0.13074693373392543</c:v>
                </c:pt>
                <c:pt idx="86">
                  <c:v>0.1287354424457112</c:v>
                </c:pt>
                <c:pt idx="87">
                  <c:v>0.12672395115749693</c:v>
                </c:pt>
                <c:pt idx="88">
                  <c:v>0.1247124598692827</c:v>
                </c:pt>
                <c:pt idx="89">
                  <c:v>0.12270096858106846</c:v>
                </c:pt>
                <c:pt idx="90">
                  <c:v>0.12068947729285422</c:v>
                </c:pt>
                <c:pt idx="91">
                  <c:v>0.11867798600463998</c:v>
                </c:pt>
                <c:pt idx="92">
                  <c:v>0.11666649471642573</c:v>
                </c:pt>
                <c:pt idx="93">
                  <c:v>0.1146550034282115</c:v>
                </c:pt>
                <c:pt idx="94">
                  <c:v>0.11264351213999725</c:v>
                </c:pt>
                <c:pt idx="95">
                  <c:v>0.11063202085178302</c:v>
                </c:pt>
                <c:pt idx="96">
                  <c:v>0.10862052956356877</c:v>
                </c:pt>
                <c:pt idx="97">
                  <c:v>0.10660903827535453</c:v>
                </c:pt>
                <c:pt idx="98">
                  <c:v>0.10459754698714029</c:v>
                </c:pt>
                <c:pt idx="99">
                  <c:v>0.10258605569892605</c:v>
                </c:pt>
                <c:pt idx="100">
                  <c:v>0.1005745644107118</c:v>
                </c:pt>
                <c:pt idx="101">
                  <c:v>9.8563073122497569E-2</c:v>
                </c:pt>
                <c:pt idx="102">
                  <c:v>9.655158183428332E-2</c:v>
                </c:pt>
                <c:pt idx="103">
                  <c:v>9.4540090546069086E-2</c:v>
                </c:pt>
                <c:pt idx="104">
                  <c:v>9.2528599257854838E-2</c:v>
                </c:pt>
                <c:pt idx="105">
                  <c:v>9.0517107969640603E-2</c:v>
                </c:pt>
                <c:pt idx="106">
                  <c:v>8.8505616681426355E-2</c:v>
                </c:pt>
                <c:pt idx="107">
                  <c:v>8.6494125393212121E-2</c:v>
                </c:pt>
                <c:pt idx="108">
                  <c:v>8.4482634104997872E-2</c:v>
                </c:pt>
                <c:pt idx="109">
                  <c:v>8.2471142816783638E-2</c:v>
                </c:pt>
                <c:pt idx="110">
                  <c:v>8.045965152856939E-2</c:v>
                </c:pt>
                <c:pt idx="111">
                  <c:v>7.8448160240355155E-2</c:v>
                </c:pt>
                <c:pt idx="112">
                  <c:v>7.6436668952140907E-2</c:v>
                </c:pt>
                <c:pt idx="113">
                  <c:v>7.4425177663926673E-2</c:v>
                </c:pt>
                <c:pt idx="114">
                  <c:v>7.2413686375712424E-2</c:v>
                </c:pt>
                <c:pt idx="115">
                  <c:v>7.0402195087498176E-2</c:v>
                </c:pt>
                <c:pt idx="116">
                  <c:v>6.8390703799283942E-2</c:v>
                </c:pt>
                <c:pt idx="117">
                  <c:v>6.6379212511069693E-2</c:v>
                </c:pt>
                <c:pt idx="118">
                  <c:v>6.4367721222855459E-2</c:v>
                </c:pt>
                <c:pt idx="119">
                  <c:v>6.2356229934641218E-2</c:v>
                </c:pt>
                <c:pt idx="120">
                  <c:v>6.0344738646426976E-2</c:v>
                </c:pt>
                <c:pt idx="121">
                  <c:v>5.8333247358212735E-2</c:v>
                </c:pt>
                <c:pt idx="122">
                  <c:v>5.6321756069998494E-2</c:v>
                </c:pt>
                <c:pt idx="123">
                  <c:v>5.4310264781784252E-2</c:v>
                </c:pt>
                <c:pt idx="124">
                  <c:v>5.2298773493570011E-2</c:v>
                </c:pt>
                <c:pt idx="125">
                  <c:v>5.028728220535577E-2</c:v>
                </c:pt>
                <c:pt idx="126">
                  <c:v>4.8275790917141528E-2</c:v>
                </c:pt>
                <c:pt idx="127">
                  <c:v>4.6264299628927287E-2</c:v>
                </c:pt>
                <c:pt idx="128">
                  <c:v>4.4252808340713046E-2</c:v>
                </c:pt>
                <c:pt idx="129">
                  <c:v>4.2241317052498804E-2</c:v>
                </c:pt>
                <c:pt idx="130">
                  <c:v>4.0229825764284563E-2</c:v>
                </c:pt>
                <c:pt idx="131">
                  <c:v>3.8218334476070322E-2</c:v>
                </c:pt>
                <c:pt idx="132">
                  <c:v>3.620684318785608E-2</c:v>
                </c:pt>
                <c:pt idx="133">
                  <c:v>3.4195351899641839E-2</c:v>
                </c:pt>
                <c:pt idx="134">
                  <c:v>3.2183860611427598E-2</c:v>
                </c:pt>
                <c:pt idx="135">
                  <c:v>3.0172369323213353E-2</c:v>
                </c:pt>
                <c:pt idx="136">
                  <c:v>2.8160878034999112E-2</c:v>
                </c:pt>
                <c:pt idx="137">
                  <c:v>2.614938674678487E-2</c:v>
                </c:pt>
                <c:pt idx="138">
                  <c:v>2.4137895458570632E-2</c:v>
                </c:pt>
                <c:pt idx="139">
                  <c:v>2.2126404170356394E-2</c:v>
                </c:pt>
                <c:pt idx="140">
                  <c:v>2.0114912882142157E-2</c:v>
                </c:pt>
                <c:pt idx="141">
                  <c:v>1.8103421593927915E-2</c:v>
                </c:pt>
                <c:pt idx="142">
                  <c:v>1.6091930305713677E-2</c:v>
                </c:pt>
                <c:pt idx="143">
                  <c:v>1.408043901749944E-2</c:v>
                </c:pt>
                <c:pt idx="144">
                  <c:v>1.2068947729285198E-2</c:v>
                </c:pt>
                <c:pt idx="145">
                  <c:v>1.0057456441070959E-2</c:v>
                </c:pt>
                <c:pt idx="146">
                  <c:v>8.045965152856719E-3</c:v>
                </c:pt>
                <c:pt idx="147">
                  <c:v>6.0344738646424785E-3</c:v>
                </c:pt>
                <c:pt idx="148">
                  <c:v>4.0229825764282389E-3</c:v>
                </c:pt>
                <c:pt idx="149">
                  <c:v>2.0114912882139989E-3</c:v>
                </c:pt>
                <c:pt idx="150">
                  <c:v>-2.407672999977769E-16</c:v>
                </c:pt>
              </c:numCache>
            </c:numRef>
          </c:xVal>
          <c:yVal>
            <c:numRef>
              <c:f>'ASSET ALLOCATION'!$D$8:$D$158</c:f>
              <c:numCache>
                <c:formatCode>0.00%</c:formatCode>
                <c:ptCount val="151"/>
                <c:pt idx="0">
                  <c:v>0.34193338112749205</c:v>
                </c:pt>
                <c:pt idx="1">
                  <c:v>0.34008715858664207</c:v>
                </c:pt>
                <c:pt idx="2">
                  <c:v>0.33824093604579208</c:v>
                </c:pt>
                <c:pt idx="3">
                  <c:v>0.33639471350494216</c:v>
                </c:pt>
                <c:pt idx="4">
                  <c:v>0.33454849096409223</c:v>
                </c:pt>
                <c:pt idx="5">
                  <c:v>0.33270226842324224</c:v>
                </c:pt>
                <c:pt idx="6">
                  <c:v>0.33085604588239231</c:v>
                </c:pt>
                <c:pt idx="7">
                  <c:v>0.32900982334154238</c:v>
                </c:pt>
                <c:pt idx="8">
                  <c:v>0.3271636008006924</c:v>
                </c:pt>
                <c:pt idx="9">
                  <c:v>0.32531737825984247</c:v>
                </c:pt>
                <c:pt idx="10">
                  <c:v>0.32347115571899254</c:v>
                </c:pt>
                <c:pt idx="11">
                  <c:v>0.32162493317814256</c:v>
                </c:pt>
                <c:pt idx="12">
                  <c:v>0.31977871063729263</c:v>
                </c:pt>
                <c:pt idx="13">
                  <c:v>0.31793248809644264</c:v>
                </c:pt>
                <c:pt idx="14">
                  <c:v>0.31608626555559272</c:v>
                </c:pt>
                <c:pt idx="15">
                  <c:v>0.31424004301474279</c:v>
                </c:pt>
                <c:pt idx="16">
                  <c:v>0.3123938204738928</c:v>
                </c:pt>
                <c:pt idx="17">
                  <c:v>0.31054759793304287</c:v>
                </c:pt>
                <c:pt idx="18">
                  <c:v>0.30870137539219294</c:v>
                </c:pt>
                <c:pt idx="19">
                  <c:v>0.30685515285134296</c:v>
                </c:pt>
                <c:pt idx="20">
                  <c:v>0.30500893031049303</c:v>
                </c:pt>
                <c:pt idx="21">
                  <c:v>0.3031627077696431</c:v>
                </c:pt>
                <c:pt idx="22">
                  <c:v>0.30131648522879312</c:v>
                </c:pt>
                <c:pt idx="23">
                  <c:v>0.29947026268794319</c:v>
                </c:pt>
                <c:pt idx="24">
                  <c:v>0.29762404014709326</c:v>
                </c:pt>
                <c:pt idx="25">
                  <c:v>0.29577781760624328</c:v>
                </c:pt>
                <c:pt idx="26">
                  <c:v>0.29393159506539335</c:v>
                </c:pt>
                <c:pt idx="27">
                  <c:v>0.29208537252454342</c:v>
                </c:pt>
                <c:pt idx="28">
                  <c:v>0.29023914998369343</c:v>
                </c:pt>
                <c:pt idx="29">
                  <c:v>0.28839292744284351</c:v>
                </c:pt>
                <c:pt idx="30">
                  <c:v>0.28654670490199352</c:v>
                </c:pt>
                <c:pt idx="31">
                  <c:v>0.28470048236114359</c:v>
                </c:pt>
                <c:pt idx="32">
                  <c:v>0.28285425982029366</c:v>
                </c:pt>
                <c:pt idx="33">
                  <c:v>0.28100803727944368</c:v>
                </c:pt>
                <c:pt idx="34">
                  <c:v>0.27916181473859375</c:v>
                </c:pt>
                <c:pt idx="35">
                  <c:v>0.27731559219774382</c:v>
                </c:pt>
                <c:pt idx="36">
                  <c:v>0.27546936965689384</c:v>
                </c:pt>
                <c:pt idx="37">
                  <c:v>0.27362314711604391</c:v>
                </c:pt>
                <c:pt idx="38">
                  <c:v>0.27177692457519398</c:v>
                </c:pt>
                <c:pt idx="39">
                  <c:v>0.26993070203434399</c:v>
                </c:pt>
                <c:pt idx="40">
                  <c:v>0.26808447949349412</c:v>
                </c:pt>
                <c:pt idx="41">
                  <c:v>0.26623825695264414</c:v>
                </c:pt>
                <c:pt idx="42">
                  <c:v>0.26439203441179415</c:v>
                </c:pt>
                <c:pt idx="43">
                  <c:v>0.26254581187094422</c:v>
                </c:pt>
                <c:pt idx="44">
                  <c:v>0.26069958933009429</c:v>
                </c:pt>
                <c:pt idx="45">
                  <c:v>0.25885336678924431</c:v>
                </c:pt>
                <c:pt idx="46">
                  <c:v>0.25700714424839438</c:v>
                </c:pt>
                <c:pt idx="47">
                  <c:v>0.25516092170754445</c:v>
                </c:pt>
                <c:pt idx="48">
                  <c:v>0.25331469916669447</c:v>
                </c:pt>
                <c:pt idx="49">
                  <c:v>0.25146847662584454</c:v>
                </c:pt>
                <c:pt idx="50">
                  <c:v>0.24962225408499455</c:v>
                </c:pt>
                <c:pt idx="51">
                  <c:v>0.24777603154414465</c:v>
                </c:pt>
                <c:pt idx="52">
                  <c:v>0.24592980900329467</c:v>
                </c:pt>
                <c:pt idx="53">
                  <c:v>0.24408358646244474</c:v>
                </c:pt>
                <c:pt idx="54">
                  <c:v>0.24223736392159478</c:v>
                </c:pt>
                <c:pt idx="55">
                  <c:v>0.24039114138074485</c:v>
                </c:pt>
                <c:pt idx="56">
                  <c:v>0.2385449188398949</c:v>
                </c:pt>
                <c:pt idx="57">
                  <c:v>0.23669869629904494</c:v>
                </c:pt>
                <c:pt idx="58">
                  <c:v>0.23485247375819501</c:v>
                </c:pt>
                <c:pt idx="59">
                  <c:v>0.23300625121734503</c:v>
                </c:pt>
                <c:pt idx="60">
                  <c:v>0.2311600286764951</c:v>
                </c:pt>
                <c:pt idx="61">
                  <c:v>0.22931380613564517</c:v>
                </c:pt>
                <c:pt idx="62">
                  <c:v>0.22746758359479519</c:v>
                </c:pt>
                <c:pt idx="63">
                  <c:v>0.22562136105394526</c:v>
                </c:pt>
                <c:pt idx="64">
                  <c:v>0.2237751385130953</c:v>
                </c:pt>
                <c:pt idx="65">
                  <c:v>0.22192891597224537</c:v>
                </c:pt>
                <c:pt idx="66">
                  <c:v>0.22008269343139542</c:v>
                </c:pt>
                <c:pt idx="67">
                  <c:v>0.21823647089054546</c:v>
                </c:pt>
                <c:pt idx="68">
                  <c:v>0.21639024834969553</c:v>
                </c:pt>
                <c:pt idx="69">
                  <c:v>0.21454402580884555</c:v>
                </c:pt>
                <c:pt idx="70">
                  <c:v>0.21269780326799562</c:v>
                </c:pt>
                <c:pt idx="71">
                  <c:v>0.21085158072714569</c:v>
                </c:pt>
                <c:pt idx="72">
                  <c:v>0.2090053581862957</c:v>
                </c:pt>
                <c:pt idx="73">
                  <c:v>0.20715913564544577</c:v>
                </c:pt>
                <c:pt idx="74">
                  <c:v>0.20531291310459582</c:v>
                </c:pt>
                <c:pt idx="75">
                  <c:v>0.20346669056374589</c:v>
                </c:pt>
                <c:pt idx="76">
                  <c:v>0.20162046802289593</c:v>
                </c:pt>
                <c:pt idx="77">
                  <c:v>0.19977424548204598</c:v>
                </c:pt>
                <c:pt idx="78">
                  <c:v>0.19792802294119605</c:v>
                </c:pt>
                <c:pt idx="79">
                  <c:v>0.19608180040034606</c:v>
                </c:pt>
                <c:pt idx="80">
                  <c:v>0.19423557785949613</c:v>
                </c:pt>
                <c:pt idx="81">
                  <c:v>0.1923893553186462</c:v>
                </c:pt>
                <c:pt idx="82">
                  <c:v>0.19054313277779622</c:v>
                </c:pt>
                <c:pt idx="83">
                  <c:v>0.18869691023694629</c:v>
                </c:pt>
                <c:pt idx="84">
                  <c:v>0.18685068769609636</c:v>
                </c:pt>
                <c:pt idx="85">
                  <c:v>0.18500446515524641</c:v>
                </c:pt>
                <c:pt idx="86">
                  <c:v>0.18315824261439645</c:v>
                </c:pt>
                <c:pt idx="87">
                  <c:v>0.18131202007354649</c:v>
                </c:pt>
                <c:pt idx="88">
                  <c:v>0.17946579753269656</c:v>
                </c:pt>
                <c:pt idx="89">
                  <c:v>0.17761957499184661</c:v>
                </c:pt>
                <c:pt idx="90">
                  <c:v>0.17577335245099665</c:v>
                </c:pt>
                <c:pt idx="91">
                  <c:v>0.17392712991014672</c:v>
                </c:pt>
                <c:pt idx="92">
                  <c:v>0.17208090736929674</c:v>
                </c:pt>
                <c:pt idx="93">
                  <c:v>0.17023468482844681</c:v>
                </c:pt>
                <c:pt idx="94">
                  <c:v>0.16838846228759685</c:v>
                </c:pt>
                <c:pt idx="95">
                  <c:v>0.16654223974674692</c:v>
                </c:pt>
                <c:pt idx="96">
                  <c:v>0.16469601720589697</c:v>
                </c:pt>
                <c:pt idx="97">
                  <c:v>0.16284979466504701</c:v>
                </c:pt>
                <c:pt idx="98">
                  <c:v>0.16100357212419708</c:v>
                </c:pt>
                <c:pt idx="99">
                  <c:v>0.1591573495833471</c:v>
                </c:pt>
                <c:pt idx="100">
                  <c:v>0.15731112704249717</c:v>
                </c:pt>
                <c:pt idx="101">
                  <c:v>0.15546490450164721</c:v>
                </c:pt>
                <c:pt idx="102">
                  <c:v>0.15361868196079728</c:v>
                </c:pt>
                <c:pt idx="103">
                  <c:v>0.15177245941994733</c:v>
                </c:pt>
                <c:pt idx="104">
                  <c:v>0.1499262368790974</c:v>
                </c:pt>
                <c:pt idx="105">
                  <c:v>0.14808001433824741</c:v>
                </c:pt>
                <c:pt idx="106">
                  <c:v>0.14623379179739748</c:v>
                </c:pt>
                <c:pt idx="107">
                  <c:v>0.14438756925654753</c:v>
                </c:pt>
                <c:pt idx="108">
                  <c:v>0.14254134671569757</c:v>
                </c:pt>
                <c:pt idx="109">
                  <c:v>0.14069512417484764</c:v>
                </c:pt>
                <c:pt idx="110">
                  <c:v>0.13884890163399768</c:v>
                </c:pt>
                <c:pt idx="111">
                  <c:v>0.13700267909314773</c:v>
                </c:pt>
                <c:pt idx="112">
                  <c:v>0.1351564565522978</c:v>
                </c:pt>
                <c:pt idx="113">
                  <c:v>0.13331023401144784</c:v>
                </c:pt>
                <c:pt idx="114">
                  <c:v>0.13146401147059789</c:v>
                </c:pt>
                <c:pt idx="115">
                  <c:v>0.12961778892974796</c:v>
                </c:pt>
                <c:pt idx="116">
                  <c:v>0.127771566388898</c:v>
                </c:pt>
                <c:pt idx="117">
                  <c:v>0.12592534384804804</c:v>
                </c:pt>
                <c:pt idx="118">
                  <c:v>0.1240791213071981</c:v>
                </c:pt>
                <c:pt idx="119">
                  <c:v>0.12223289876634816</c:v>
                </c:pt>
                <c:pt idx="120">
                  <c:v>0.1203866762254982</c:v>
                </c:pt>
                <c:pt idx="121">
                  <c:v>0.11854045368464824</c:v>
                </c:pt>
                <c:pt idx="122">
                  <c:v>0.11669423114379832</c:v>
                </c:pt>
                <c:pt idx="123">
                  <c:v>0.11484800860294836</c:v>
                </c:pt>
                <c:pt idx="124">
                  <c:v>0.11300178606209842</c:v>
                </c:pt>
                <c:pt idx="125">
                  <c:v>0.11115556352124846</c:v>
                </c:pt>
                <c:pt idx="126">
                  <c:v>0.10930934098039852</c:v>
                </c:pt>
                <c:pt idx="127">
                  <c:v>0.10746311843954856</c:v>
                </c:pt>
                <c:pt idx="128">
                  <c:v>0.10561689589869862</c:v>
                </c:pt>
                <c:pt idx="129">
                  <c:v>0.10377067335784868</c:v>
                </c:pt>
                <c:pt idx="130">
                  <c:v>0.10192445081699872</c:v>
                </c:pt>
                <c:pt idx="131">
                  <c:v>0.10007822827614878</c:v>
                </c:pt>
                <c:pt idx="132">
                  <c:v>9.8232005735298833E-2</c:v>
                </c:pt>
                <c:pt idx="133">
                  <c:v>9.6385783194448876E-2</c:v>
                </c:pt>
                <c:pt idx="134">
                  <c:v>9.453956065359892E-2</c:v>
                </c:pt>
                <c:pt idx="135">
                  <c:v>9.2693338112748977E-2</c:v>
                </c:pt>
                <c:pt idx="136">
                  <c:v>9.0847115571899034E-2</c:v>
                </c:pt>
                <c:pt idx="137">
                  <c:v>8.9000893031049078E-2</c:v>
                </c:pt>
                <c:pt idx="138">
                  <c:v>8.7154670490199149E-2</c:v>
                </c:pt>
                <c:pt idx="139">
                  <c:v>8.5308447949349192E-2</c:v>
                </c:pt>
                <c:pt idx="140">
                  <c:v>8.3462225408499249E-2</c:v>
                </c:pt>
                <c:pt idx="141">
                  <c:v>8.1616002867649307E-2</c:v>
                </c:pt>
                <c:pt idx="142">
                  <c:v>7.976978032679935E-2</c:v>
                </c:pt>
                <c:pt idx="143">
                  <c:v>7.7923557785949407E-2</c:v>
                </c:pt>
                <c:pt idx="144">
                  <c:v>7.6077335245099464E-2</c:v>
                </c:pt>
                <c:pt idx="145">
                  <c:v>7.4231112704249508E-2</c:v>
                </c:pt>
                <c:pt idx="146">
                  <c:v>7.2384890163399565E-2</c:v>
                </c:pt>
                <c:pt idx="147">
                  <c:v>7.0538667622549622E-2</c:v>
                </c:pt>
                <c:pt idx="148">
                  <c:v>6.8692445081699666E-2</c:v>
                </c:pt>
                <c:pt idx="149">
                  <c:v>6.6846222540849737E-2</c:v>
                </c:pt>
                <c:pt idx="150">
                  <c:v>6.4999999999999766E-2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FB-4B99-8D42-50735D9C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30872"/>
        <c:axId val="549629072"/>
      </c:scatterChart>
      <c:valAx>
        <c:axId val="5496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9072"/>
        <c:crosses val="autoZero"/>
        <c:crossBetween val="midCat"/>
      </c:valAx>
      <c:valAx>
        <c:axId val="549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6</xdr:row>
      <xdr:rowOff>4762</xdr:rowOff>
    </xdr:from>
    <xdr:to>
      <xdr:col>16</xdr:col>
      <xdr:colOff>485775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4CC75-42F9-9E86-2F90-4A4D150AE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5</xdr:row>
      <xdr:rowOff>52387</xdr:rowOff>
    </xdr:from>
    <xdr:to>
      <xdr:col>17</xdr:col>
      <xdr:colOff>66675</xdr:colOff>
      <xdr:row>19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8A4777-5724-DB36-B905-61577E2BB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9B52-9374-4AD8-BD32-90444F32D678}">
  <dimension ref="A2:J62"/>
  <sheetViews>
    <sheetView workbookViewId="0">
      <selection activeCell="H9" sqref="H9:J12"/>
    </sheetView>
  </sheetViews>
  <sheetFormatPr defaultRowHeight="15" x14ac:dyDescent="0.25"/>
  <cols>
    <col min="1" max="1" width="12.42578125" style="1" customWidth="1"/>
    <col min="3" max="3" width="10.5703125" customWidth="1"/>
    <col min="4" max="4" width="17.140625" customWidth="1"/>
    <col min="5" max="5" width="17.85546875" customWidth="1"/>
    <col min="7" max="7" width="12.28515625" customWidth="1"/>
    <col min="8" max="8" width="23.7109375" customWidth="1"/>
    <col min="9" max="9" width="10.42578125" customWidth="1"/>
    <col min="10" max="10" width="11.7109375" customWidth="1"/>
  </cols>
  <sheetData>
    <row r="2" spans="1:10" s="5" customFormat="1" ht="15.75" thickBot="1" x14ac:dyDescent="0.3">
      <c r="A2" s="4" t="s">
        <v>1</v>
      </c>
      <c r="B2" s="5" t="s">
        <v>0</v>
      </c>
      <c r="C2" s="5" t="s">
        <v>2</v>
      </c>
      <c r="D2" s="5" t="s">
        <v>3</v>
      </c>
      <c r="E2" s="5" t="s">
        <v>4</v>
      </c>
    </row>
    <row r="3" spans="1:10" x14ac:dyDescent="0.25">
      <c r="A3" s="2">
        <v>42767</v>
      </c>
      <c r="B3">
        <v>1074.9221190000001</v>
      </c>
      <c r="C3">
        <v>662.01867700000003</v>
      </c>
      <c r="H3" s="7"/>
      <c r="I3" s="8" t="s">
        <v>0</v>
      </c>
      <c r="J3" s="9" t="s">
        <v>5</v>
      </c>
    </row>
    <row r="4" spans="1:10" x14ac:dyDescent="0.25">
      <c r="A4" s="2">
        <v>42795</v>
      </c>
      <c r="B4">
        <v>1059.906616</v>
      </c>
      <c r="C4">
        <v>686.99737500000003</v>
      </c>
      <c r="D4" s="6">
        <f>B4/B3-1</f>
        <v>-1.396892178009046E-2</v>
      </c>
      <c r="E4" s="6">
        <f>C4/C3-1</f>
        <v>3.7731107698038668E-2</v>
      </c>
      <c r="G4" s="3" t="s">
        <v>9</v>
      </c>
      <c r="H4" s="10" t="s">
        <v>6</v>
      </c>
      <c r="I4" s="12">
        <f>AVERAGE(D4:D62)</f>
        <v>2.3073274897628327E-2</v>
      </c>
      <c r="J4" s="14">
        <f>AVERAGE(E4:E62)</f>
        <v>1.5975086177173851E-2</v>
      </c>
    </row>
    <row r="5" spans="1:10" x14ac:dyDescent="0.25">
      <c r="A5" s="2">
        <v>42826</v>
      </c>
      <c r="B5">
        <v>990.75866699999995</v>
      </c>
      <c r="C5">
        <v>736.50238000000002</v>
      </c>
      <c r="D5" s="6">
        <f t="shared" ref="D5:D62" si="0">B5/B4-1</f>
        <v>-6.5239661642040425E-2</v>
      </c>
      <c r="E5" s="6">
        <f t="shared" ref="E5:E62" si="1">C5/C4-1</f>
        <v>7.2059962383407949E-2</v>
      </c>
      <c r="G5" s="3"/>
      <c r="H5" s="10" t="s">
        <v>7</v>
      </c>
      <c r="I5" s="13">
        <f>_xlfn.STDEV.P(D4:D62)</f>
        <v>7.1979863891798418E-2</v>
      </c>
      <c r="J5" s="15">
        <f>_xlfn.STDEV.P(E4:E62)</f>
        <v>7.1119466929692593E-2</v>
      </c>
    </row>
    <row r="6" spans="1:10" ht="15.75" thickBot="1" x14ac:dyDescent="0.3">
      <c r="A6" s="2">
        <v>42856</v>
      </c>
      <c r="B6">
        <v>1109.9426269999999</v>
      </c>
      <c r="C6">
        <v>779.22082499999999</v>
      </c>
      <c r="D6" s="6">
        <f t="shared" si="0"/>
        <v>0.12029565218024985</v>
      </c>
      <c r="E6" s="6">
        <f t="shared" si="1"/>
        <v>5.8001774549594876E-2</v>
      </c>
      <c r="G6" s="3"/>
      <c r="H6" s="11" t="s">
        <v>8</v>
      </c>
      <c r="I6" s="38">
        <f>CORREL(D4:D62,E4:E62)</f>
        <v>0.20560947179024594</v>
      </c>
      <c r="J6" s="39"/>
    </row>
    <row r="7" spans="1:10" x14ac:dyDescent="0.25">
      <c r="A7" s="2">
        <v>42887</v>
      </c>
      <c r="B7">
        <v>1029.636841</v>
      </c>
      <c r="C7">
        <v>786.76928699999996</v>
      </c>
      <c r="D7" s="6">
        <f t="shared" si="0"/>
        <v>-7.2351294604347083E-2</v>
      </c>
      <c r="E7" s="6">
        <f t="shared" si="1"/>
        <v>9.6871923308774477E-3</v>
      </c>
      <c r="G7" s="3"/>
    </row>
    <row r="8" spans="1:10" ht="15.75" thickBot="1" x14ac:dyDescent="0.3">
      <c r="A8" s="2">
        <v>42917</v>
      </c>
      <c r="B8">
        <v>1098.2001949999999</v>
      </c>
      <c r="C8">
        <v>855.44604500000003</v>
      </c>
      <c r="D8" s="6">
        <f t="shared" si="0"/>
        <v>6.6589841456537346E-2</v>
      </c>
      <c r="E8" s="6">
        <f t="shared" si="1"/>
        <v>8.7289576671032432E-2</v>
      </c>
      <c r="G8" s="3"/>
    </row>
    <row r="9" spans="1:10" x14ac:dyDescent="0.25">
      <c r="A9" s="2">
        <v>42948</v>
      </c>
      <c r="B9">
        <v>1103.3057859999999</v>
      </c>
      <c r="C9">
        <v>851.63476600000001</v>
      </c>
      <c r="D9" s="6">
        <f t="shared" si="0"/>
        <v>4.6490530808911412E-3</v>
      </c>
      <c r="E9" s="6">
        <f t="shared" si="1"/>
        <v>-4.455311965350206E-3</v>
      </c>
      <c r="G9" s="3"/>
      <c r="H9" s="16"/>
      <c r="I9" s="17" t="s">
        <v>0</v>
      </c>
      <c r="J9" s="18" t="s">
        <v>5</v>
      </c>
    </row>
    <row r="10" spans="1:10" x14ac:dyDescent="0.25">
      <c r="A10" s="2">
        <v>42979</v>
      </c>
      <c r="B10">
        <v>1076.611206</v>
      </c>
      <c r="C10">
        <v>865.65728799999999</v>
      </c>
      <c r="D10" s="6">
        <f t="shared" si="0"/>
        <v>-2.4195087471425514E-2</v>
      </c>
      <c r="E10" s="6">
        <f t="shared" si="1"/>
        <v>1.6465417523830794E-2</v>
      </c>
      <c r="G10" s="3" t="s">
        <v>12</v>
      </c>
      <c r="H10" s="19" t="s">
        <v>10</v>
      </c>
      <c r="I10" s="20">
        <f>I4*12</f>
        <v>0.27687929877153994</v>
      </c>
      <c r="J10" s="21">
        <f>J4*12</f>
        <v>0.19170103412608622</v>
      </c>
    </row>
    <row r="11" spans="1:10" x14ac:dyDescent="0.25">
      <c r="A11" s="2">
        <v>43009</v>
      </c>
      <c r="B11">
        <v>1159.7231449999999</v>
      </c>
      <c r="C11">
        <v>866.99975600000005</v>
      </c>
      <c r="D11" s="6">
        <f t="shared" si="0"/>
        <v>7.7197727960486962E-2</v>
      </c>
      <c r="E11" s="6">
        <f t="shared" si="1"/>
        <v>1.5508077141030974E-3</v>
      </c>
      <c r="H11" s="19" t="s">
        <v>11</v>
      </c>
      <c r="I11" s="22">
        <f>I5*SQRT(12)</f>
        <v>0.24934556276497463</v>
      </c>
      <c r="J11" s="23">
        <f>J5*SQRT(12)</f>
        <v>0.24636506025888422</v>
      </c>
    </row>
    <row r="12" spans="1:10" ht="15.75" thickBot="1" x14ac:dyDescent="0.3">
      <c r="A12" s="2">
        <v>43040</v>
      </c>
      <c r="B12">
        <v>1168.6412350000001</v>
      </c>
      <c r="C12">
        <v>888.66863999999998</v>
      </c>
      <c r="D12" s="6">
        <f t="shared" si="0"/>
        <v>7.6898439411590136E-3</v>
      </c>
      <c r="E12" s="6">
        <f t="shared" si="1"/>
        <v>2.4992952823852832E-2</v>
      </c>
      <c r="H12" s="24" t="s">
        <v>8</v>
      </c>
      <c r="I12" s="40">
        <f>I6</f>
        <v>0.20560947179024594</v>
      </c>
      <c r="J12" s="41"/>
    </row>
    <row r="13" spans="1:10" x14ac:dyDescent="0.25">
      <c r="A13" s="2">
        <v>43070</v>
      </c>
      <c r="B13">
        <v>1197.093018</v>
      </c>
      <c r="C13">
        <v>897.63348399999995</v>
      </c>
      <c r="D13" s="6">
        <f t="shared" si="0"/>
        <v>2.4346037216460115E-2</v>
      </c>
      <c r="E13" s="6">
        <f t="shared" si="1"/>
        <v>1.0087949092026038E-2</v>
      </c>
    </row>
    <row r="14" spans="1:10" x14ac:dyDescent="0.25">
      <c r="A14" s="2">
        <v>43101</v>
      </c>
      <c r="B14">
        <v>1379.3023679999999</v>
      </c>
      <c r="C14">
        <v>961.53784199999996</v>
      </c>
      <c r="D14" s="6">
        <f t="shared" si="0"/>
        <v>0.15220985108109608</v>
      </c>
      <c r="E14" s="6">
        <f t="shared" si="1"/>
        <v>7.1192038999293938E-2</v>
      </c>
    </row>
    <row r="15" spans="1:10" x14ac:dyDescent="0.25">
      <c r="A15" s="2">
        <v>43132</v>
      </c>
      <c r="B15">
        <v>1348.2344969999999</v>
      </c>
      <c r="C15">
        <v>903.29040499999996</v>
      </c>
      <c r="D15" s="6">
        <f t="shared" si="0"/>
        <v>-2.2524336737744233E-2</v>
      </c>
      <c r="E15" s="6">
        <f t="shared" si="1"/>
        <v>-6.0577373511213284E-2</v>
      </c>
    </row>
    <row r="16" spans="1:10" x14ac:dyDescent="0.25">
      <c r="A16" s="2">
        <v>43160</v>
      </c>
      <c r="B16">
        <v>1265.653564</v>
      </c>
      <c r="C16">
        <v>904.201233</v>
      </c>
      <c r="D16" s="6">
        <f t="shared" si="0"/>
        <v>-6.1251164529429802E-2</v>
      </c>
      <c r="E16" s="6">
        <f t="shared" si="1"/>
        <v>1.0083445976600824E-3</v>
      </c>
    </row>
    <row r="17" spans="1:5" x14ac:dyDescent="0.25">
      <c r="A17" s="2">
        <v>43191</v>
      </c>
      <c r="B17">
        <v>1569.035034</v>
      </c>
      <c r="C17">
        <v>932.10253899999998</v>
      </c>
      <c r="D17" s="6">
        <f t="shared" si="0"/>
        <v>0.23970340591558603</v>
      </c>
      <c r="E17" s="6">
        <f t="shared" si="1"/>
        <v>3.0857407600991316E-2</v>
      </c>
    </row>
    <row r="18" spans="1:5" x14ac:dyDescent="0.25">
      <c r="A18" s="2">
        <v>43221</v>
      </c>
      <c r="B18">
        <v>1546.823486</v>
      </c>
      <c r="C18">
        <v>1025.658081</v>
      </c>
      <c r="D18" s="6">
        <f t="shared" si="0"/>
        <v>-1.4156183589715821E-2</v>
      </c>
      <c r="E18" s="6">
        <f t="shared" si="1"/>
        <v>0.10037044003803541</v>
      </c>
    </row>
    <row r="19" spans="1:5" x14ac:dyDescent="0.25">
      <c r="A19" s="2">
        <v>43252</v>
      </c>
      <c r="B19">
        <v>1655.2806399999999</v>
      </c>
      <c r="C19">
        <v>1017.252625</v>
      </c>
      <c r="D19" s="6">
        <f t="shared" si="0"/>
        <v>7.0116050720476331E-2</v>
      </c>
      <c r="E19" s="6">
        <f t="shared" si="1"/>
        <v>-8.1951833225014648E-3</v>
      </c>
    </row>
    <row r="20" spans="1:5" x14ac:dyDescent="0.25">
      <c r="A20" s="2">
        <v>43282</v>
      </c>
      <c r="B20">
        <v>1738.1004640000001</v>
      </c>
      <c r="C20">
        <v>1051.531616</v>
      </c>
      <c r="D20" s="6">
        <f t="shared" si="0"/>
        <v>5.0033705462778855E-2</v>
      </c>
      <c r="E20" s="6">
        <f t="shared" si="1"/>
        <v>3.3697618622512859E-2</v>
      </c>
    </row>
    <row r="21" spans="1:5" x14ac:dyDescent="0.25">
      <c r="A21" s="2">
        <v>43313</v>
      </c>
      <c r="B21">
        <v>1865.6568600000001</v>
      </c>
      <c r="C21">
        <v>994.45605499999999</v>
      </c>
      <c r="D21" s="6">
        <f t="shared" si="0"/>
        <v>7.3388390741491616E-2</v>
      </c>
      <c r="E21" s="6">
        <f t="shared" si="1"/>
        <v>-5.427850207406415E-2</v>
      </c>
    </row>
    <row r="22" spans="1:5" x14ac:dyDescent="0.25">
      <c r="A22" s="2">
        <v>43344</v>
      </c>
      <c r="B22">
        <v>1960.178467</v>
      </c>
      <c r="C22">
        <v>967.848206</v>
      </c>
      <c r="D22" s="6">
        <f t="shared" si="0"/>
        <v>5.0663982764761917E-2</v>
      </c>
      <c r="E22" s="6">
        <f t="shared" si="1"/>
        <v>-2.675618381146061E-2</v>
      </c>
    </row>
    <row r="23" spans="1:5" x14ac:dyDescent="0.25">
      <c r="A23" s="2">
        <v>43374</v>
      </c>
      <c r="B23">
        <v>1739.7626949999999</v>
      </c>
      <c r="C23">
        <v>922.35174600000005</v>
      </c>
      <c r="D23" s="6">
        <f t="shared" si="0"/>
        <v>-0.11244678773425176</v>
      </c>
      <c r="E23" s="6">
        <f t="shared" si="1"/>
        <v>-4.7007846600275571E-2</v>
      </c>
    </row>
    <row r="24" spans="1:5" x14ac:dyDescent="0.25">
      <c r="A24" s="2">
        <v>43405</v>
      </c>
      <c r="B24">
        <v>1770.503418</v>
      </c>
      <c r="C24">
        <v>1026.9018550000001</v>
      </c>
      <c r="D24" s="6">
        <f t="shared" si="0"/>
        <v>1.7669491987813979E-2</v>
      </c>
      <c r="E24" s="6">
        <f t="shared" si="1"/>
        <v>0.11335166811729547</v>
      </c>
    </row>
    <row r="25" spans="1:5" x14ac:dyDescent="0.25">
      <c r="A25" s="2">
        <v>43435</v>
      </c>
      <c r="B25">
        <v>1702.8583980000001</v>
      </c>
      <c r="C25">
        <v>1023.645081</v>
      </c>
      <c r="D25" s="6">
        <f t="shared" si="0"/>
        <v>-3.8206658802394933E-2</v>
      </c>
      <c r="E25" s="6">
        <f t="shared" si="1"/>
        <v>-3.1714559518446483E-3</v>
      </c>
    </row>
    <row r="26" spans="1:5" x14ac:dyDescent="0.25">
      <c r="A26" s="2">
        <v>43466</v>
      </c>
      <c r="B26">
        <v>1811.7468260000001</v>
      </c>
      <c r="C26">
        <v>1003.502258</v>
      </c>
      <c r="D26" s="6">
        <f t="shared" si="0"/>
        <v>6.394449951204928E-2</v>
      </c>
      <c r="E26" s="6">
        <f t="shared" si="1"/>
        <v>-1.9677545834853705E-2</v>
      </c>
    </row>
    <row r="27" spans="1:5" x14ac:dyDescent="0.25">
      <c r="A27" s="2">
        <v>43497</v>
      </c>
      <c r="B27">
        <v>1788.000366</v>
      </c>
      <c r="C27">
        <v>1002.344482</v>
      </c>
      <c r="D27" s="6">
        <f t="shared" si="0"/>
        <v>-1.310694168700588E-2</v>
      </c>
      <c r="E27" s="6">
        <f t="shared" si="1"/>
        <v>-1.1537353212413004E-3</v>
      </c>
    </row>
    <row r="28" spans="1:5" x14ac:dyDescent="0.25">
      <c r="A28" s="2">
        <v>43525</v>
      </c>
      <c r="B28">
        <v>1804.4072269999999</v>
      </c>
      <c r="C28">
        <v>1118.787231</v>
      </c>
      <c r="D28" s="6">
        <f t="shared" si="0"/>
        <v>9.1760948778238927E-3</v>
      </c>
      <c r="E28" s="6">
        <f t="shared" si="1"/>
        <v>0.11617038961262027</v>
      </c>
    </row>
    <row r="29" spans="1:5" x14ac:dyDescent="0.25">
      <c r="A29" s="2">
        <v>43556</v>
      </c>
      <c r="B29">
        <v>2037.615112</v>
      </c>
      <c r="C29">
        <v>1118.087769</v>
      </c>
      <c r="D29" s="6">
        <f t="shared" si="0"/>
        <v>0.12924348867064261</v>
      </c>
      <c r="E29" s="6">
        <f t="shared" si="1"/>
        <v>-6.2519662418281108E-4</v>
      </c>
    </row>
    <row r="30" spans="1:5" x14ac:dyDescent="0.25">
      <c r="A30" s="2">
        <v>43586</v>
      </c>
      <c r="B30">
        <v>1980.1014399999999</v>
      </c>
      <c r="C30">
        <v>1170.1457519999999</v>
      </c>
      <c r="D30" s="6">
        <f t="shared" si="0"/>
        <v>-2.8225974405710064E-2</v>
      </c>
      <c r="E30" s="6">
        <f t="shared" si="1"/>
        <v>4.6559835858467347E-2</v>
      </c>
    </row>
    <row r="31" spans="1:5" x14ac:dyDescent="0.25">
      <c r="A31" s="2">
        <v>43617</v>
      </c>
      <c r="B31">
        <v>2007.7312010000001</v>
      </c>
      <c r="C31">
        <v>1179.0230710000001</v>
      </c>
      <c r="D31" s="6">
        <f t="shared" si="0"/>
        <v>1.3953709866500574E-2</v>
      </c>
      <c r="E31" s="6">
        <f t="shared" si="1"/>
        <v>7.5865070524994138E-3</v>
      </c>
    </row>
    <row r="32" spans="1:5" x14ac:dyDescent="0.25">
      <c r="A32" s="2">
        <v>43647</v>
      </c>
      <c r="B32">
        <v>2004.4407960000001</v>
      </c>
      <c r="C32">
        <v>1093.0935059999999</v>
      </c>
      <c r="D32" s="6">
        <f t="shared" si="0"/>
        <v>-1.6388672937697191E-3</v>
      </c>
      <c r="E32" s="6">
        <f t="shared" si="1"/>
        <v>-7.2882004698277991E-2</v>
      </c>
    </row>
    <row r="33" spans="1:5" x14ac:dyDescent="0.25">
      <c r="A33" s="2">
        <v>43678</v>
      </c>
      <c r="B33">
        <v>2058.21875</v>
      </c>
      <c r="C33">
        <v>1081.588013</v>
      </c>
      <c r="D33" s="6">
        <f t="shared" si="0"/>
        <v>2.6829405042702037E-2</v>
      </c>
      <c r="E33" s="6">
        <f t="shared" si="1"/>
        <v>-1.0525625609196454E-2</v>
      </c>
    </row>
    <row r="34" spans="1:5" x14ac:dyDescent="0.25">
      <c r="A34" s="2">
        <v>43709</v>
      </c>
      <c r="B34">
        <v>1912.204956</v>
      </c>
      <c r="C34">
        <v>1194.4163820000001</v>
      </c>
      <c r="D34" s="6">
        <f t="shared" si="0"/>
        <v>-7.094182481818323E-2</v>
      </c>
      <c r="E34" s="6">
        <f t="shared" si="1"/>
        <v>0.10431732567657437</v>
      </c>
    </row>
    <row r="35" spans="1:5" x14ac:dyDescent="0.25">
      <c r="A35" s="2">
        <v>43739</v>
      </c>
      <c r="B35">
        <v>2067.373047</v>
      </c>
      <c r="C35">
        <v>1197.238159</v>
      </c>
      <c r="D35" s="6">
        <f t="shared" si="0"/>
        <v>8.1146160882557661E-2</v>
      </c>
      <c r="E35" s="6">
        <f t="shared" si="1"/>
        <v>2.3624734577694095E-3</v>
      </c>
    </row>
    <row r="36" spans="1:5" x14ac:dyDescent="0.25">
      <c r="A36" s="2">
        <v>43770</v>
      </c>
      <c r="B36">
        <v>1907.544922</v>
      </c>
      <c r="C36">
        <v>1240.637939</v>
      </c>
      <c r="D36" s="6">
        <f t="shared" si="0"/>
        <v>-7.7309765275275E-2</v>
      </c>
      <c r="E36" s="6">
        <f t="shared" si="1"/>
        <v>3.6249913748363838E-2</v>
      </c>
    </row>
    <row r="37" spans="1:5" x14ac:dyDescent="0.25">
      <c r="A37" s="2">
        <v>43800</v>
      </c>
      <c r="B37">
        <v>2008.298828</v>
      </c>
      <c r="C37">
        <v>1237.864624</v>
      </c>
      <c r="D37" s="6">
        <f t="shared" si="0"/>
        <v>5.2818628194801542E-2</v>
      </c>
      <c r="E37" s="6">
        <f t="shared" si="1"/>
        <v>-2.235394318374051E-3</v>
      </c>
    </row>
    <row r="38" spans="1:5" x14ac:dyDescent="0.25">
      <c r="A38" s="2">
        <v>43831</v>
      </c>
      <c r="B38">
        <v>1931.514404</v>
      </c>
      <c r="C38">
        <v>1193.297241</v>
      </c>
      <c r="D38" s="6">
        <f t="shared" si="0"/>
        <v>-3.8233565109664025E-2</v>
      </c>
      <c r="E38" s="6">
        <f t="shared" si="1"/>
        <v>-3.6003438611878491E-2</v>
      </c>
    </row>
    <row r="39" spans="1:5" x14ac:dyDescent="0.25">
      <c r="A39" s="2">
        <v>43862</v>
      </c>
      <c r="B39">
        <v>1862.432861</v>
      </c>
      <c r="C39">
        <v>1145.956543</v>
      </c>
      <c r="D39" s="6">
        <f t="shared" si="0"/>
        <v>-3.5765481663992849E-2</v>
      </c>
      <c r="E39" s="6">
        <f t="shared" si="1"/>
        <v>-3.96721758615044E-2</v>
      </c>
    </row>
    <row r="40" spans="1:5" x14ac:dyDescent="0.25">
      <c r="A40" s="2">
        <v>43891</v>
      </c>
      <c r="B40">
        <v>1700.3664550000001</v>
      </c>
      <c r="C40">
        <v>838.70416299999999</v>
      </c>
      <c r="D40" s="6">
        <f t="shared" si="0"/>
        <v>-8.701865682985277E-2</v>
      </c>
      <c r="E40" s="6">
        <f t="shared" si="1"/>
        <v>-0.26811870125165815</v>
      </c>
    </row>
    <row r="41" spans="1:5" x14ac:dyDescent="0.25">
      <c r="A41" s="2">
        <v>43922</v>
      </c>
      <c r="B41">
        <v>1889.452759</v>
      </c>
      <c r="C41">
        <v>974.83905000000004</v>
      </c>
      <c r="D41" s="6">
        <f t="shared" si="0"/>
        <v>0.11120326647469647</v>
      </c>
      <c r="E41" s="6">
        <f t="shared" si="1"/>
        <v>0.16231574016880135</v>
      </c>
    </row>
    <row r="42" spans="1:5" x14ac:dyDescent="0.25">
      <c r="A42" s="2">
        <v>43952</v>
      </c>
      <c r="B42">
        <v>1849.9652100000001</v>
      </c>
      <c r="C42">
        <v>926.03875700000003</v>
      </c>
      <c r="D42" s="6">
        <f t="shared" si="0"/>
        <v>-2.0898934261208479E-2</v>
      </c>
      <c r="E42" s="6">
        <f t="shared" si="1"/>
        <v>-5.0059846289497778E-2</v>
      </c>
    </row>
    <row r="43" spans="1:5" x14ac:dyDescent="0.25">
      <c r="A43" s="2">
        <v>43983</v>
      </c>
      <c r="B43">
        <v>1952.9521480000001</v>
      </c>
      <c r="C43">
        <v>1037.165405</v>
      </c>
      <c r="D43" s="6">
        <f t="shared" si="0"/>
        <v>5.566966202569823E-2</v>
      </c>
      <c r="E43" s="6">
        <f t="shared" si="1"/>
        <v>0.12000215666999337</v>
      </c>
    </row>
    <row r="44" spans="1:5" x14ac:dyDescent="0.25">
      <c r="A44" s="2">
        <v>44013</v>
      </c>
      <c r="B44">
        <v>2146.1286620000001</v>
      </c>
      <c r="C44">
        <v>1005.004822</v>
      </c>
      <c r="D44" s="6">
        <f t="shared" si="0"/>
        <v>9.8915129179089289E-2</v>
      </c>
      <c r="E44" s="6">
        <f t="shared" si="1"/>
        <v>-3.100815245568278E-2</v>
      </c>
    </row>
    <row r="45" spans="1:5" x14ac:dyDescent="0.25">
      <c r="A45" s="2">
        <v>44044</v>
      </c>
      <c r="B45">
        <v>2128.1743160000001</v>
      </c>
      <c r="C45">
        <v>1085.819702</v>
      </c>
      <c r="D45" s="6">
        <f t="shared" si="0"/>
        <v>-8.3659224714273117E-3</v>
      </c>
      <c r="E45" s="6">
        <f t="shared" si="1"/>
        <v>8.041243010075827E-2</v>
      </c>
    </row>
    <row r="46" spans="1:5" x14ac:dyDescent="0.25">
      <c r="A46" s="2">
        <v>44075</v>
      </c>
      <c r="B46">
        <v>2349.7829590000001</v>
      </c>
      <c r="C46">
        <v>1049.5722659999999</v>
      </c>
      <c r="D46" s="6">
        <f t="shared" si="0"/>
        <v>0.10413086998273879</v>
      </c>
      <c r="E46" s="6">
        <f t="shared" si="1"/>
        <v>-3.3382555071744369E-2</v>
      </c>
    </row>
    <row r="47" spans="1:5" x14ac:dyDescent="0.25">
      <c r="A47" s="2">
        <v>44105</v>
      </c>
      <c r="B47">
        <v>2512.4663089999999</v>
      </c>
      <c r="C47">
        <v>1151.697754</v>
      </c>
      <c r="D47" s="6">
        <f t="shared" si="0"/>
        <v>6.923335169186573E-2</v>
      </c>
      <c r="E47" s="6">
        <f t="shared" si="1"/>
        <v>9.7302007025402926E-2</v>
      </c>
    </row>
    <row r="48" spans="1:5" x14ac:dyDescent="0.25">
      <c r="A48" s="2">
        <v>44136</v>
      </c>
      <c r="B48">
        <v>2537.1914059999999</v>
      </c>
      <c r="C48">
        <v>1402.07312</v>
      </c>
      <c r="D48" s="6">
        <f t="shared" si="0"/>
        <v>9.8409665878627095E-3</v>
      </c>
      <c r="E48" s="6">
        <f t="shared" si="1"/>
        <v>0.21739676501965288</v>
      </c>
    </row>
    <row r="49" spans="1:5" x14ac:dyDescent="0.25">
      <c r="A49" s="2">
        <v>44166</v>
      </c>
      <c r="B49">
        <v>2710.5573730000001</v>
      </c>
      <c r="C49">
        <v>1397.64563</v>
      </c>
      <c r="D49" s="6">
        <f t="shared" si="0"/>
        <v>6.8329873177885192E-2</v>
      </c>
      <c r="E49" s="6">
        <f t="shared" si="1"/>
        <v>-3.1578167620816E-3</v>
      </c>
    </row>
    <row r="50" spans="1:5" x14ac:dyDescent="0.25">
      <c r="A50" s="2">
        <v>44197</v>
      </c>
      <c r="B50">
        <v>2945.9411620000001</v>
      </c>
      <c r="C50">
        <v>1353.0782469999999</v>
      </c>
      <c r="D50" s="6">
        <f t="shared" si="0"/>
        <v>8.6839626176029361E-2</v>
      </c>
      <c r="E50" s="6">
        <f t="shared" si="1"/>
        <v>-3.1887469930414358E-2</v>
      </c>
    </row>
    <row r="51" spans="1:5" x14ac:dyDescent="0.25">
      <c r="A51" s="2">
        <v>44228</v>
      </c>
      <c r="B51">
        <v>2745.6447750000002</v>
      </c>
      <c r="C51">
        <v>1493.1054690000001</v>
      </c>
      <c r="D51" s="6">
        <f t="shared" si="0"/>
        <v>-6.7990627098614032E-2</v>
      </c>
      <c r="E51" s="6">
        <f t="shared" si="1"/>
        <v>0.10348789680897164</v>
      </c>
    </row>
    <row r="52" spans="1:5" x14ac:dyDescent="0.25">
      <c r="A52" s="2">
        <v>44256</v>
      </c>
      <c r="B52">
        <v>3014.6311040000001</v>
      </c>
      <c r="C52">
        <v>1453.4522710000001</v>
      </c>
      <c r="D52" s="6">
        <f t="shared" si="0"/>
        <v>9.7968364826072518E-2</v>
      </c>
      <c r="E52" s="6">
        <f t="shared" si="1"/>
        <v>-2.6557533157090085E-2</v>
      </c>
    </row>
    <row r="53" spans="1:5" x14ac:dyDescent="0.25">
      <c r="A53" s="2">
        <v>44287</v>
      </c>
      <c r="B53">
        <v>2879.735107</v>
      </c>
      <c r="C53">
        <v>1374.291626</v>
      </c>
      <c r="D53" s="6">
        <f t="shared" si="0"/>
        <v>-4.4747099179402672E-2</v>
      </c>
      <c r="E53" s="6">
        <f t="shared" si="1"/>
        <v>-5.4463876509365017E-2</v>
      </c>
    </row>
    <row r="54" spans="1:5" x14ac:dyDescent="0.25">
      <c r="A54" s="2">
        <v>44317</v>
      </c>
      <c r="B54">
        <v>2996.8916020000001</v>
      </c>
      <c r="C54">
        <v>1475.0546879999999</v>
      </c>
      <c r="D54" s="6">
        <f t="shared" si="0"/>
        <v>4.0683080438620456E-2</v>
      </c>
      <c r="E54" s="6">
        <f t="shared" si="1"/>
        <v>7.3319999986669382E-2</v>
      </c>
    </row>
    <row r="55" spans="1:5" x14ac:dyDescent="0.25">
      <c r="A55" s="2">
        <v>44348</v>
      </c>
      <c r="B55">
        <v>3189.4331050000001</v>
      </c>
      <c r="C55">
        <v>1457.587769</v>
      </c>
      <c r="D55" s="6">
        <f t="shared" si="0"/>
        <v>6.4247069487433528E-2</v>
      </c>
      <c r="E55" s="6">
        <f t="shared" si="1"/>
        <v>-1.1841539938890699E-2</v>
      </c>
    </row>
    <row r="56" spans="1:5" x14ac:dyDescent="0.25">
      <c r="A56" s="2">
        <v>44378</v>
      </c>
      <c r="B56">
        <v>3019.4633789999998</v>
      </c>
      <c r="C56">
        <v>1394.068115</v>
      </c>
      <c r="D56" s="6">
        <f t="shared" si="0"/>
        <v>-5.3291516205040579E-2</v>
      </c>
      <c r="E56" s="6">
        <f t="shared" si="1"/>
        <v>-4.3578613481079498E-2</v>
      </c>
    </row>
    <row r="57" spans="1:5" x14ac:dyDescent="0.25">
      <c r="A57" s="2">
        <v>44409</v>
      </c>
      <c r="B57">
        <v>3617.4204100000002</v>
      </c>
      <c r="C57">
        <v>1545.500732</v>
      </c>
      <c r="D57" s="6">
        <f t="shared" si="0"/>
        <v>0.19803420540176742</v>
      </c>
      <c r="E57" s="6">
        <f t="shared" si="1"/>
        <v>0.10862641170155451</v>
      </c>
    </row>
    <row r="58" spans="1:5" x14ac:dyDescent="0.25">
      <c r="A58" s="2">
        <v>44440</v>
      </c>
      <c r="B58">
        <v>3607.006836</v>
      </c>
      <c r="C58">
        <v>1558.7430420000001</v>
      </c>
      <c r="D58" s="6">
        <f t="shared" si="0"/>
        <v>-2.8787292655321206E-3</v>
      </c>
      <c r="E58" s="6">
        <f t="shared" si="1"/>
        <v>8.5682974623140229E-3</v>
      </c>
    </row>
    <row r="59" spans="1:5" x14ac:dyDescent="0.25">
      <c r="A59" s="2">
        <v>44470</v>
      </c>
      <c r="B59">
        <v>3246.07251</v>
      </c>
      <c r="C59">
        <v>1546.917725</v>
      </c>
      <c r="D59" s="6">
        <f t="shared" si="0"/>
        <v>-0.10006477459306928</v>
      </c>
      <c r="E59" s="6">
        <f t="shared" si="1"/>
        <v>-7.5864441292563534E-3</v>
      </c>
    </row>
    <row r="60" spans="1:5" x14ac:dyDescent="0.25">
      <c r="A60" s="2">
        <v>44501</v>
      </c>
      <c r="B60">
        <v>3378.0759280000002</v>
      </c>
      <c r="C60">
        <v>1459.6450199999999</v>
      </c>
      <c r="D60" s="6">
        <f t="shared" si="0"/>
        <v>4.0665578970692895E-2</v>
      </c>
      <c r="E60" s="6">
        <f t="shared" si="1"/>
        <v>-5.6417160130478261E-2</v>
      </c>
    </row>
    <row r="61" spans="1:5" x14ac:dyDescent="0.25">
      <c r="A61" s="2">
        <v>44531</v>
      </c>
      <c r="B61">
        <v>3578.320557</v>
      </c>
      <c r="C61">
        <v>1445.8161620000001</v>
      </c>
      <c r="D61" s="6">
        <f t="shared" si="0"/>
        <v>5.9277717040112643E-2</v>
      </c>
      <c r="E61" s="6">
        <f t="shared" si="1"/>
        <v>-9.4741240579163666E-3</v>
      </c>
    </row>
    <row r="62" spans="1:5" x14ac:dyDescent="0.25">
      <c r="A62" s="2">
        <v>44562</v>
      </c>
      <c r="B62">
        <v>3576.3103030000002</v>
      </c>
      <c r="C62">
        <v>1451.9731449999999</v>
      </c>
      <c r="D62" s="6">
        <f t="shared" si="0"/>
        <v>-5.6178700817266503E-4</v>
      </c>
      <c r="E62" s="6">
        <f t="shared" si="1"/>
        <v>4.2584826216653937E-3</v>
      </c>
    </row>
  </sheetData>
  <mergeCells count="2">
    <mergeCell ref="I6:J6"/>
    <mergeCell ref="I12:J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63D7-2A8B-4A7E-87B6-548E560163C9}">
  <dimension ref="A1:F208"/>
  <sheetViews>
    <sheetView workbookViewId="0">
      <selection activeCell="C7" sqref="C7:D208"/>
    </sheetView>
  </sheetViews>
  <sheetFormatPr defaultRowHeight="15" x14ac:dyDescent="0.25"/>
  <cols>
    <col min="1" max="1" width="18.28515625" customWidth="1"/>
    <col min="2" max="2" width="17" customWidth="1"/>
    <col min="3" max="3" width="12.140625" customWidth="1"/>
    <col min="4" max="4" width="10.28515625" customWidth="1"/>
    <col min="5" max="5" width="23.42578125" customWidth="1"/>
    <col min="6" max="6" width="14.7109375" customWidth="1"/>
    <col min="7" max="7" width="18.5703125" customWidth="1"/>
  </cols>
  <sheetData>
    <row r="1" spans="1:6" x14ac:dyDescent="0.25">
      <c r="A1" s="16"/>
      <c r="B1" s="26" t="s">
        <v>0</v>
      </c>
      <c r="C1" s="27" t="s">
        <v>5</v>
      </c>
    </row>
    <row r="2" spans="1:6" x14ac:dyDescent="0.25">
      <c r="A2" s="28" t="s">
        <v>10</v>
      </c>
      <c r="B2" s="20">
        <v>0.27687929877153994</v>
      </c>
      <c r="C2" s="21">
        <v>0.19170103412608622</v>
      </c>
    </row>
    <row r="3" spans="1:6" x14ac:dyDescent="0.25">
      <c r="A3" s="28" t="s">
        <v>11</v>
      </c>
      <c r="B3" s="20">
        <v>0.24934556276497463</v>
      </c>
      <c r="C3" s="21">
        <v>0.24636506025888422</v>
      </c>
      <c r="E3" t="s">
        <v>17</v>
      </c>
      <c r="F3" s="12">
        <v>6.5000000000000002E-2</v>
      </c>
    </row>
    <row r="4" spans="1:6" ht="15.75" thickBot="1" x14ac:dyDescent="0.3">
      <c r="A4" s="29" t="s">
        <v>8</v>
      </c>
      <c r="B4" s="40">
        <v>0.20560947179024594</v>
      </c>
      <c r="C4" s="41"/>
      <c r="E4" s="25" t="s">
        <v>19</v>
      </c>
      <c r="F4" s="44">
        <f>MAX(F8:F208)</f>
        <v>0.91783770164323442</v>
      </c>
    </row>
    <row r="7" spans="1:6" x14ac:dyDescent="0.25">
      <c r="A7" s="25" t="s">
        <v>13</v>
      </c>
      <c r="B7" s="25" t="s">
        <v>14</v>
      </c>
      <c r="C7" s="25" t="s">
        <v>15</v>
      </c>
      <c r="D7" s="25" t="s">
        <v>16</v>
      </c>
      <c r="F7" s="25" t="s">
        <v>18</v>
      </c>
    </row>
    <row r="8" spans="1:6" x14ac:dyDescent="0.25">
      <c r="A8" s="30">
        <v>1.5</v>
      </c>
      <c r="B8" s="30">
        <f>1-A8</f>
        <v>-0.5</v>
      </c>
      <c r="C8" s="35">
        <f>SQRT((A8*B$3)^2+(B8*C$3)^2+(2*A8*B8*B$3*C$3*B$4))</f>
        <v>0.36894140732632269</v>
      </c>
      <c r="D8" s="35">
        <f>(A8*B$2)+(B8*C$2)</f>
        <v>0.31946843109426681</v>
      </c>
      <c r="E8" s="12"/>
      <c r="F8" s="43">
        <f>(D8-F$3)/C8</f>
        <v>0.68972586443568695</v>
      </c>
    </row>
    <row r="9" spans="1:6" x14ac:dyDescent="0.25">
      <c r="A9" s="12">
        <f>A8-1%</f>
        <v>1.49</v>
      </c>
      <c r="B9" s="30">
        <f>1-A9</f>
        <v>-0.49</v>
      </c>
      <c r="C9" s="35">
        <f t="shared" ref="C9:C72" si="0">SQRT((A9*B$3)^2+(B9*C$3)^2+(2*A9*B9*B$3*C$3*B$4))</f>
        <v>0.36627939196073361</v>
      </c>
      <c r="D9" s="35">
        <f t="shared" ref="D9:D72" si="1">(A9*B$2)+(B9*C$2)</f>
        <v>0.31861664844781223</v>
      </c>
      <c r="F9" s="43">
        <f t="shared" ref="F9:F72" si="2">(D9-F$3)/C9</f>
        <v>0.69241309779994609</v>
      </c>
    </row>
    <row r="10" spans="1:6" x14ac:dyDescent="0.25">
      <c r="A10" s="12">
        <f t="shared" ref="A10:A73" si="3">A9-1%</f>
        <v>1.48</v>
      </c>
      <c r="B10" s="30">
        <f t="shared" ref="B10:B73" si="4">1-A10</f>
        <v>-0.48</v>
      </c>
      <c r="C10" s="35">
        <f t="shared" si="0"/>
        <v>0.36362473164246284</v>
      </c>
      <c r="D10" s="35">
        <f t="shared" si="1"/>
        <v>0.31776486580135771</v>
      </c>
      <c r="F10" s="43">
        <f t="shared" si="2"/>
        <v>0.69512561662029893</v>
      </c>
    </row>
    <row r="11" spans="1:6" x14ac:dyDescent="0.25">
      <c r="A11" s="12">
        <f t="shared" si="3"/>
        <v>1.47</v>
      </c>
      <c r="B11" s="30">
        <f t="shared" si="4"/>
        <v>-0.47</v>
      </c>
      <c r="C11" s="35">
        <f t="shared" si="0"/>
        <v>0.36097758864050378</v>
      </c>
      <c r="D11" s="35">
        <f t="shared" si="1"/>
        <v>0.31691308315490319</v>
      </c>
      <c r="F11" s="43">
        <f t="shared" si="2"/>
        <v>0.69786349923729607</v>
      </c>
    </row>
    <row r="12" spans="1:6" x14ac:dyDescent="0.25">
      <c r="A12" s="12">
        <f t="shared" si="3"/>
        <v>1.46</v>
      </c>
      <c r="B12" s="30">
        <f t="shared" si="4"/>
        <v>-0.45999999999999996</v>
      </c>
      <c r="C12" s="35">
        <f t="shared" si="0"/>
        <v>0.35833812955238759</v>
      </c>
      <c r="D12" s="35">
        <f t="shared" si="1"/>
        <v>0.31606130050844866</v>
      </c>
      <c r="F12" s="43">
        <f t="shared" si="2"/>
        <v>0.70062680971756452</v>
      </c>
    </row>
    <row r="13" spans="1:6" x14ac:dyDescent="0.25">
      <c r="A13" s="12">
        <f t="shared" si="3"/>
        <v>1.45</v>
      </c>
      <c r="B13" s="30">
        <f t="shared" si="4"/>
        <v>-0.44999999999999996</v>
      </c>
      <c r="C13" s="35">
        <f t="shared" si="0"/>
        <v>0.35570652542963827</v>
      </c>
      <c r="D13" s="35">
        <f t="shared" si="1"/>
        <v>0.31520951786199408</v>
      </c>
      <c r="F13" s="43">
        <f t="shared" si="2"/>
        <v>0.703415596775403</v>
      </c>
    </row>
    <row r="14" spans="1:6" x14ac:dyDescent="0.25">
      <c r="A14" s="12">
        <f t="shared" si="3"/>
        <v>1.44</v>
      </c>
      <c r="B14" s="30">
        <f t="shared" si="4"/>
        <v>-0.43999999999999995</v>
      </c>
      <c r="C14" s="35">
        <f t="shared" si="0"/>
        <v>0.35308295190660133</v>
      </c>
      <c r="D14" s="35">
        <f t="shared" si="1"/>
        <v>0.31435773521553956</v>
      </c>
      <c r="F14" s="43">
        <f t="shared" si="2"/>
        <v>0.70622989263299374</v>
      </c>
    </row>
    <row r="15" spans="1:6" x14ac:dyDescent="0.25">
      <c r="A15" s="12">
        <f t="shared" si="3"/>
        <v>1.43</v>
      </c>
      <c r="B15" s="30">
        <f t="shared" si="4"/>
        <v>-0.42999999999999994</v>
      </c>
      <c r="C15" s="35">
        <f t="shared" si="0"/>
        <v>0.35046758933268579</v>
      </c>
      <c r="D15" s="35">
        <f t="shared" si="1"/>
        <v>0.31350595256908498</v>
      </c>
      <c r="F15" s="43">
        <f t="shared" si="2"/>
        <v>0.70906971181631162</v>
      </c>
    </row>
    <row r="16" spans="1:6" x14ac:dyDescent="0.25">
      <c r="A16" s="12">
        <f t="shared" si="3"/>
        <v>1.42</v>
      </c>
      <c r="B16" s="30">
        <f t="shared" si="4"/>
        <v>-0.41999999999999993</v>
      </c>
      <c r="C16" s="35">
        <f t="shared" si="0"/>
        <v>0.34786062290805497</v>
      </c>
      <c r="D16" s="35">
        <f t="shared" si="1"/>
        <v>0.31265416992263051</v>
      </c>
      <c r="F16" s="43">
        <f t="shared" si="2"/>
        <v>0.71193504988372713</v>
      </c>
    </row>
    <row r="17" spans="1:6" x14ac:dyDescent="0.25">
      <c r="A17" s="12">
        <f t="shared" si="3"/>
        <v>1.41</v>
      </c>
      <c r="B17" s="30">
        <f t="shared" si="4"/>
        <v>-0.40999999999999992</v>
      </c>
      <c r="C17" s="35">
        <f t="shared" si="0"/>
        <v>0.34526224282279588</v>
      </c>
      <c r="D17" s="35">
        <f t="shared" si="1"/>
        <v>0.31180238727617593</v>
      </c>
      <c r="F17" s="43">
        <f t="shared" si="2"/>
        <v>0.71482588208420461</v>
      </c>
    </row>
    <row r="18" spans="1:6" x14ac:dyDescent="0.25">
      <c r="A18" s="12">
        <f t="shared" si="3"/>
        <v>1.4</v>
      </c>
      <c r="B18" s="30">
        <f t="shared" si="4"/>
        <v>-0.39999999999999991</v>
      </c>
      <c r="C18" s="35">
        <f t="shared" si="0"/>
        <v>0.342672644399587</v>
      </c>
      <c r="D18" s="35">
        <f t="shared" si="1"/>
        <v>0.31095060462972141</v>
      </c>
      <c r="F18" s="43">
        <f t="shared" si="2"/>
        <v>0.71774216194194063</v>
      </c>
    </row>
    <row r="19" spans="1:6" x14ac:dyDescent="0.25">
      <c r="A19" s="12">
        <f t="shared" si="3"/>
        <v>1.39</v>
      </c>
      <c r="B19" s="30">
        <f t="shared" si="4"/>
        <v>-0.3899999999999999</v>
      </c>
      <c r="C19" s="35">
        <f t="shared" si="0"/>
        <v>0.34009202823988033</v>
      </c>
      <c r="D19" s="35">
        <f t="shared" si="1"/>
        <v>0.31009882198326688</v>
      </c>
      <c r="F19" s="43">
        <f t="shared" si="2"/>
        <v>0.72068381976418749</v>
      </c>
    </row>
    <row r="20" spans="1:6" x14ac:dyDescent="0.25">
      <c r="A20" s="12">
        <f t="shared" si="3"/>
        <v>1.38</v>
      </c>
      <c r="B20" s="30">
        <f t="shared" si="4"/>
        <v>-0.37999999999999989</v>
      </c>
      <c r="C20" s="35">
        <f t="shared" si="0"/>
        <v>0.33752060037360182</v>
      </c>
      <c r="D20" s="35">
        <f t="shared" si="1"/>
        <v>0.30924703933681236</v>
      </c>
      <c r="F20" s="43">
        <f t="shared" si="2"/>
        <v>0.72365076106896919</v>
      </c>
    </row>
    <row r="21" spans="1:6" x14ac:dyDescent="0.25">
      <c r="A21" s="12">
        <f t="shared" si="3"/>
        <v>1.3699999999999999</v>
      </c>
      <c r="B21" s="30">
        <f t="shared" si="4"/>
        <v>-0.36999999999999988</v>
      </c>
      <c r="C21" s="35">
        <f t="shared" si="0"/>
        <v>0.33495857241236399</v>
      </c>
      <c r="D21" s="35">
        <f t="shared" si="1"/>
        <v>0.30839525669035778</v>
      </c>
      <c r="F21" s="43">
        <f t="shared" si="2"/>
        <v>0.7266428649293275</v>
      </c>
    </row>
    <row r="22" spans="1:6" x14ac:dyDescent="0.25">
      <c r="A22" s="12">
        <f t="shared" si="3"/>
        <v>1.3599999999999999</v>
      </c>
      <c r="B22" s="30">
        <f t="shared" si="4"/>
        <v>-0.35999999999999988</v>
      </c>
      <c r="C22" s="35">
        <f t="shared" si="0"/>
        <v>0.33240616170617604</v>
      </c>
      <c r="D22" s="35">
        <f t="shared" si="1"/>
        <v>0.30754347404390325</v>
      </c>
      <c r="F22" s="43">
        <f t="shared" si="2"/>
        <v>0.72965998223069894</v>
      </c>
    </row>
    <row r="23" spans="1:6" x14ac:dyDescent="0.25">
      <c r="A23" s="12">
        <f t="shared" si="3"/>
        <v>1.3499999999999999</v>
      </c>
      <c r="B23" s="30">
        <f t="shared" si="4"/>
        <v>-0.34999999999999987</v>
      </c>
      <c r="C23" s="35">
        <f t="shared" si="0"/>
        <v>0.32986359150362032</v>
      </c>
      <c r="D23" s="35">
        <f t="shared" si="1"/>
        <v>0.30669169139744867</v>
      </c>
      <c r="F23" s="43">
        <f t="shared" si="2"/>
        <v>0.73270193383799387</v>
      </c>
    </row>
    <row r="24" spans="1:6" x14ac:dyDescent="0.25">
      <c r="A24" s="12">
        <f t="shared" si="3"/>
        <v>1.3399999999999999</v>
      </c>
      <c r="B24" s="30">
        <f t="shared" si="4"/>
        <v>-0.33999999999999986</v>
      </c>
      <c r="C24" s="35">
        <f t="shared" si="0"/>
        <v>0.32733109111545361</v>
      </c>
      <c r="D24" s="35">
        <f t="shared" si="1"/>
        <v>0.3058399087509942</v>
      </c>
      <c r="F24" s="43">
        <f t="shared" si="2"/>
        <v>0.73576850866893995</v>
      </c>
    </row>
    <row r="25" spans="1:6" x14ac:dyDescent="0.25">
      <c r="A25" s="12">
        <f t="shared" si="3"/>
        <v>1.3299999999999998</v>
      </c>
      <c r="B25" s="30">
        <f t="shared" si="4"/>
        <v>-0.32999999999999985</v>
      </c>
      <c r="C25" s="35">
        <f t="shared" si="0"/>
        <v>0.32480889608157404</v>
      </c>
      <c r="D25" s="35">
        <f t="shared" si="1"/>
        <v>0.30498812610453963</v>
      </c>
      <c r="F25" s="43">
        <f t="shared" si="2"/>
        <v>0.73885946167024896</v>
      </c>
    </row>
    <row r="26" spans="1:6" x14ac:dyDescent="0.25">
      <c r="A26" s="12">
        <f t="shared" si="3"/>
        <v>1.3199999999999998</v>
      </c>
      <c r="B26" s="30">
        <f t="shared" si="4"/>
        <v>-0.31999999999999984</v>
      </c>
      <c r="C26" s="35">
        <f t="shared" si="0"/>
        <v>0.32229724834127788</v>
      </c>
      <c r="D26" s="35">
        <f t="shared" si="1"/>
        <v>0.3041363434580851</v>
      </c>
      <c r="F26" s="43">
        <f t="shared" si="2"/>
        <v>0.7419745116932106</v>
      </c>
    </row>
    <row r="27" spans="1:6" x14ac:dyDescent="0.25">
      <c r="A27" s="12">
        <f t="shared" si="3"/>
        <v>1.3099999999999998</v>
      </c>
      <c r="B27" s="30">
        <f t="shared" si="4"/>
        <v>-0.30999999999999983</v>
      </c>
      <c r="C27" s="35">
        <f t="shared" si="0"/>
        <v>0.31979639640671248</v>
      </c>
      <c r="D27" s="35">
        <f t="shared" si="1"/>
        <v>0.30328456081163058</v>
      </c>
      <c r="F27" s="43">
        <f t="shared" si="2"/>
        <v>0.74511333926534828</v>
      </c>
    </row>
    <row r="28" spans="1:6" x14ac:dyDescent="0.25">
      <c r="A28" s="12">
        <f t="shared" si="3"/>
        <v>1.2999999999999998</v>
      </c>
      <c r="B28" s="30">
        <f t="shared" si="4"/>
        <v>-0.29999999999999982</v>
      </c>
      <c r="C28" s="35">
        <f t="shared" si="0"/>
        <v>0.31730659553940938</v>
      </c>
      <c r="D28" s="35">
        <f t="shared" si="1"/>
        <v>0.30243277816517605</v>
      </c>
      <c r="F28" s="43">
        <f t="shared" si="2"/>
        <v>0.74827558425487239</v>
      </c>
    </row>
    <row r="29" spans="1:6" x14ac:dyDescent="0.25">
      <c r="A29" s="12">
        <f t="shared" si="3"/>
        <v>1.2899999999999998</v>
      </c>
      <c r="B29" s="30">
        <f t="shared" si="4"/>
        <v>-0.28999999999999981</v>
      </c>
      <c r="C29" s="35">
        <f t="shared" si="0"/>
        <v>0.31482810792976018</v>
      </c>
      <c r="D29" s="35">
        <f t="shared" si="1"/>
        <v>0.30158099551872147</v>
      </c>
      <c r="F29" s="43">
        <f t="shared" si="2"/>
        <v>0.75146084342476793</v>
      </c>
    </row>
    <row r="30" spans="1:6" x14ac:dyDescent="0.25">
      <c r="A30" s="12">
        <f t="shared" si="3"/>
        <v>1.2799999999999998</v>
      </c>
      <c r="B30" s="30">
        <f t="shared" si="4"/>
        <v>-0.2799999999999998</v>
      </c>
      <c r="C30" s="35">
        <f t="shared" si="0"/>
        <v>0.3123612028792731</v>
      </c>
      <c r="D30" s="35">
        <f t="shared" si="1"/>
        <v>0.30072921287226695</v>
      </c>
      <c r="F30" s="43">
        <f t="shared" si="2"/>
        <v>0.75466866787350595</v>
      </c>
    </row>
    <row r="31" spans="1:6" x14ac:dyDescent="0.25">
      <c r="A31" s="12">
        <f t="shared" si="3"/>
        <v>1.2699999999999998</v>
      </c>
      <c r="B31" s="30">
        <f t="shared" si="4"/>
        <v>-0.2699999999999998</v>
      </c>
      <c r="C31" s="35">
        <f t="shared" si="0"/>
        <v>0.30990615698541929</v>
      </c>
      <c r="D31" s="35">
        <f t="shared" si="1"/>
        <v>0.29987743022581242</v>
      </c>
      <c r="F31" s="43">
        <f t="shared" si="2"/>
        <v>0.75789856035955794</v>
      </c>
    </row>
    <row r="32" spans="1:6" x14ac:dyDescent="0.25">
      <c r="A32" s="12">
        <f t="shared" si="3"/>
        <v>1.2599999999999998</v>
      </c>
      <c r="B32" s="30">
        <f t="shared" si="4"/>
        <v>-0.25999999999999979</v>
      </c>
      <c r="C32" s="35">
        <f t="shared" si="0"/>
        <v>0.30746325432885074</v>
      </c>
      <c r="D32" s="35">
        <f t="shared" si="1"/>
        <v>0.2990256475793579</v>
      </c>
      <c r="F32" s="43">
        <f t="shared" si="2"/>
        <v>0.76114997250713146</v>
      </c>
    </row>
    <row r="33" spans="1:6" x14ac:dyDescent="0.25">
      <c r="A33" s="12">
        <f t="shared" si="3"/>
        <v>1.2499999999999998</v>
      </c>
      <c r="B33" s="30">
        <f t="shared" si="4"/>
        <v>-0.24999999999999978</v>
      </c>
      <c r="C33" s="35">
        <f t="shared" si="0"/>
        <v>0.30503278666273725</v>
      </c>
      <c r="D33" s="35">
        <f t="shared" si="1"/>
        <v>0.29817386493290332</v>
      </c>
      <c r="F33" s="43">
        <f t="shared" si="2"/>
        <v>0.76442230189082749</v>
      </c>
    </row>
    <row r="34" spans="1:6" x14ac:dyDescent="0.25">
      <c r="A34" s="12">
        <f t="shared" si="3"/>
        <v>1.2399999999999998</v>
      </c>
      <c r="B34" s="30">
        <f t="shared" si="4"/>
        <v>-0.23999999999999977</v>
      </c>
      <c r="C34" s="35">
        <f t="shared" si="0"/>
        <v>0.30261505360393709</v>
      </c>
      <c r="D34" s="35">
        <f t="shared" si="1"/>
        <v>0.2973220822864488</v>
      </c>
      <c r="F34" s="43">
        <f t="shared" si="2"/>
        <v>0.76771488899726781</v>
      </c>
    </row>
    <row r="35" spans="1:6" x14ac:dyDescent="0.25">
      <c r="A35" s="12">
        <f t="shared" si="3"/>
        <v>1.2299999999999998</v>
      </c>
      <c r="B35" s="30">
        <f t="shared" si="4"/>
        <v>-0.22999999999999976</v>
      </c>
      <c r="C35" s="35">
        <f t="shared" si="0"/>
        <v>0.30021036282567543</v>
      </c>
      <c r="D35" s="35">
        <f t="shared" si="1"/>
        <v>0.29647029963999427</v>
      </c>
      <c r="F35" s="43">
        <f t="shared" si="2"/>
        <v>0.77102701406214691</v>
      </c>
    </row>
    <row r="36" spans="1:6" x14ac:dyDescent="0.25">
      <c r="A36" s="12">
        <f t="shared" si="3"/>
        <v>1.2199999999999998</v>
      </c>
      <c r="B36" s="30">
        <f t="shared" si="4"/>
        <v>-0.21999999999999975</v>
      </c>
      <c r="C36" s="35">
        <f t="shared" si="0"/>
        <v>0.29781903025136752</v>
      </c>
      <c r="D36" s="35">
        <f t="shared" si="1"/>
        <v>0.29561851699353975</v>
      </c>
      <c r="F36" s="43">
        <f t="shared" si="2"/>
        <v>0.77435789378164088</v>
      </c>
    </row>
    <row r="37" spans="1:6" x14ac:dyDescent="0.25">
      <c r="A37" s="12">
        <f t="shared" si="3"/>
        <v>1.2099999999999997</v>
      </c>
      <c r="B37" s="30">
        <f t="shared" si="4"/>
        <v>-0.20999999999999974</v>
      </c>
      <c r="C37" s="35">
        <f t="shared" si="0"/>
        <v>0.29544138024917466</v>
      </c>
      <c r="D37" s="35">
        <f t="shared" si="1"/>
        <v>0.29476673434708517</v>
      </c>
      <c r="F37" s="43">
        <f t="shared" si="2"/>
        <v>0.77770667789766068</v>
      </c>
    </row>
    <row r="38" spans="1:6" x14ac:dyDescent="0.25">
      <c r="A38" s="12">
        <f t="shared" si="3"/>
        <v>1.1999999999999997</v>
      </c>
      <c r="B38" s="30">
        <f t="shared" si="4"/>
        <v>-0.19999999999999973</v>
      </c>
      <c r="C38" s="35">
        <f t="shared" si="0"/>
        <v>0.29307774582683888</v>
      </c>
      <c r="D38" s="35">
        <f t="shared" si="1"/>
        <v>0.29391495170063064</v>
      </c>
      <c r="F38" s="43">
        <f t="shared" si="2"/>
        <v>0.78107244565707157</v>
      </c>
    </row>
    <row r="39" spans="1:6" x14ac:dyDescent="0.25">
      <c r="A39" s="12">
        <f t="shared" si="3"/>
        <v>1.1899999999999997</v>
      </c>
      <c r="B39" s="30">
        <f t="shared" si="4"/>
        <v>-0.18999999999999972</v>
      </c>
      <c r="C39" s="35">
        <f t="shared" si="0"/>
        <v>0.29072846882628511</v>
      </c>
      <c r="D39" s="35">
        <f t="shared" si="1"/>
        <v>0.29306316905417612</v>
      </c>
      <c r="F39" s="43">
        <f t="shared" si="2"/>
        <v>0.78445420214573991</v>
      </c>
    </row>
    <row r="40" spans="1:6" x14ac:dyDescent="0.25">
      <c r="A40" s="12">
        <f t="shared" si="3"/>
        <v>1.1799999999999997</v>
      </c>
      <c r="B40" s="30">
        <f t="shared" si="4"/>
        <v>-0.17999999999999972</v>
      </c>
      <c r="C40" s="35">
        <f t="shared" si="0"/>
        <v>0.2883939001174306</v>
      </c>
      <c r="D40" s="35">
        <f t="shared" si="1"/>
        <v>0.2922113864077216</v>
      </c>
      <c r="F40" s="43">
        <f t="shared" si="2"/>
        <v>0.78785087449909241</v>
      </c>
    </row>
    <row r="41" spans="1:6" x14ac:dyDescent="0.25">
      <c r="A41" s="12">
        <f t="shared" si="3"/>
        <v>1.1699999999999997</v>
      </c>
      <c r="B41" s="30">
        <f t="shared" si="4"/>
        <v>-0.16999999999999971</v>
      </c>
      <c r="C41" s="35">
        <f t="shared" si="0"/>
        <v>0.28607439979057914</v>
      </c>
      <c r="D41" s="35">
        <f t="shared" si="1"/>
        <v>0.29135960376126702</v>
      </c>
      <c r="F41" s="43">
        <f t="shared" si="2"/>
        <v>0.79126130799181482</v>
      </c>
    </row>
    <row r="42" spans="1:6" x14ac:dyDescent="0.25">
      <c r="A42" s="12">
        <f t="shared" si="3"/>
        <v>1.1599999999999997</v>
      </c>
      <c r="B42" s="30">
        <f t="shared" si="4"/>
        <v>-0.1599999999999997</v>
      </c>
      <c r="C42" s="35">
        <f t="shared" si="0"/>
        <v>0.28377033734671586</v>
      </c>
      <c r="D42" s="35">
        <f t="shared" si="1"/>
        <v>0.29050782111481249</v>
      </c>
      <c r="F42" s="43">
        <f t="shared" si="2"/>
        <v>0.79468426201038356</v>
      </c>
    </row>
    <row r="43" spans="1:6" x14ac:dyDescent="0.25">
      <c r="A43" s="12">
        <f t="shared" si="3"/>
        <v>1.1499999999999997</v>
      </c>
      <c r="B43" s="30">
        <f t="shared" si="4"/>
        <v>-0.14999999999999969</v>
      </c>
      <c r="C43" s="35">
        <f t="shared" si="0"/>
        <v>0.28148209188495282</v>
      </c>
      <c r="D43" s="35">
        <f t="shared" si="1"/>
        <v>0.28965603846835797</v>
      </c>
      <c r="F43" s="43">
        <f t="shared" si="2"/>
        <v>0.79811840591329419</v>
      </c>
    </row>
    <row r="44" spans="1:6" x14ac:dyDescent="0.25">
      <c r="A44" s="12">
        <f t="shared" si="3"/>
        <v>1.1399999999999997</v>
      </c>
      <c r="B44" s="30">
        <f t="shared" si="4"/>
        <v>-0.13999999999999968</v>
      </c>
      <c r="C44" s="35">
        <f t="shared" si="0"/>
        <v>0.27921005228630352</v>
      </c>
      <c r="D44" s="35">
        <f t="shared" si="1"/>
        <v>0.28880425582190344</v>
      </c>
      <c r="F44" s="43">
        <f t="shared" si="2"/>
        <v>0.80156231478519024</v>
      </c>
    </row>
    <row r="45" spans="1:6" x14ac:dyDescent="0.25">
      <c r="A45" s="12">
        <f t="shared" si="3"/>
        <v>1.1299999999999997</v>
      </c>
      <c r="B45" s="30">
        <f t="shared" si="4"/>
        <v>-0.12999999999999967</v>
      </c>
      <c r="C45" s="35">
        <f t="shared" si="0"/>
        <v>0.27695461739289162</v>
      </c>
      <c r="D45" s="35">
        <f t="shared" si="1"/>
        <v>0.28795247317544886</v>
      </c>
      <c r="F45" s="43">
        <f t="shared" si="2"/>
        <v>0.80501446509254415</v>
      </c>
    </row>
    <row r="46" spans="1:6" x14ac:dyDescent="0.25">
      <c r="A46" s="12">
        <f t="shared" si="3"/>
        <v>1.1199999999999997</v>
      </c>
      <c r="B46" s="30">
        <f t="shared" si="4"/>
        <v>-0.11999999999999966</v>
      </c>
      <c r="C46" s="35">
        <f t="shared" si="0"/>
        <v>0.2747161961816173</v>
      </c>
      <c r="D46" s="35">
        <f t="shared" si="1"/>
        <v>0.28710069052899434</v>
      </c>
      <c r="F46" s="43">
        <f t="shared" si="2"/>
        <v>0.80847323025018014</v>
      </c>
    </row>
    <row r="47" spans="1:6" x14ac:dyDescent="0.25">
      <c r="A47" s="12">
        <f t="shared" si="3"/>
        <v>1.1099999999999997</v>
      </c>
      <c r="B47" s="30">
        <f t="shared" si="4"/>
        <v>-0.10999999999999965</v>
      </c>
      <c r="C47" s="35">
        <f t="shared" si="0"/>
        <v>0.27249520793122578</v>
      </c>
      <c r="D47" s="35">
        <f t="shared" si="1"/>
        <v>0.28624890788253982</v>
      </c>
      <c r="F47" s="43">
        <f t="shared" si="2"/>
        <v>0.81193687610968979</v>
      </c>
    </row>
    <row r="48" spans="1:6" x14ac:dyDescent="0.25">
      <c r="A48" s="12">
        <f t="shared" si="3"/>
        <v>1.0999999999999996</v>
      </c>
      <c r="B48" s="30">
        <f t="shared" si="4"/>
        <v>-9.9999999999999645E-2</v>
      </c>
      <c r="C48" s="35">
        <f t="shared" si="0"/>
        <v>0.27029208238163094</v>
      </c>
      <c r="D48" s="35">
        <f t="shared" si="1"/>
        <v>0.28539712523608529</v>
      </c>
      <c r="F48" s="43">
        <f t="shared" si="2"/>
        <v>0.81540355638276552</v>
      </c>
    </row>
    <row r="49" spans="1:6" x14ac:dyDescent="0.25">
      <c r="A49" s="12">
        <f t="shared" si="3"/>
        <v>1.0899999999999996</v>
      </c>
      <c r="B49" s="30">
        <f t="shared" si="4"/>
        <v>-8.9999999999999636E-2</v>
      </c>
      <c r="C49" s="35">
        <f t="shared" si="0"/>
        <v>0.26810725988425982</v>
      </c>
      <c r="D49" s="35">
        <f t="shared" si="1"/>
        <v>0.28454534258963071</v>
      </c>
      <c r="F49" s="43">
        <f t="shared" si="2"/>
        <v>0.81887130801458718</v>
      </c>
    </row>
    <row r="50" spans="1:6" x14ac:dyDescent="0.25">
      <c r="A50" s="12">
        <f t="shared" si="3"/>
        <v>1.0799999999999996</v>
      </c>
      <c r="B50" s="30">
        <f t="shared" si="4"/>
        <v>-7.9999999999999627E-2</v>
      </c>
      <c r="C50" s="35">
        <f t="shared" si="0"/>
        <v>0.2659411915420869</v>
      </c>
      <c r="D50" s="35">
        <f t="shared" si="1"/>
        <v>0.28369355994317624</v>
      </c>
      <c r="F50" s="43">
        <f t="shared" si="2"/>
        <v>0.82233804652472042</v>
      </c>
    </row>
    <row r="51" spans="1:6" x14ac:dyDescent="0.25">
      <c r="A51" s="12">
        <f t="shared" si="3"/>
        <v>1.0699999999999996</v>
      </c>
      <c r="B51" s="30">
        <f t="shared" si="4"/>
        <v>-6.9999999999999618E-2</v>
      </c>
      <c r="C51" s="35">
        <f t="shared" si="0"/>
        <v>0.26379433933793039</v>
      </c>
      <c r="D51" s="35">
        <f t="shared" si="1"/>
        <v>0.28284177729672166</v>
      </c>
      <c r="F51" s="43">
        <f t="shared" si="2"/>
        <v>0.82580156133546978</v>
      </c>
    </row>
    <row r="52" spans="1:6" x14ac:dyDescent="0.25">
      <c r="A52" s="12">
        <f t="shared" si="3"/>
        <v>1.0599999999999996</v>
      </c>
      <c r="B52" s="30">
        <f t="shared" si="4"/>
        <v>-5.9999999999999609E-2</v>
      </c>
      <c r="C52" s="35">
        <f t="shared" si="0"/>
        <v>0.26166717624948038</v>
      </c>
      <c r="D52" s="35">
        <f t="shared" si="1"/>
        <v>0.28198999465026714</v>
      </c>
      <c r="F52" s="43">
        <f t="shared" si="2"/>
        <v>0.82925951111033946</v>
      </c>
    </row>
    <row r="53" spans="1:6" x14ac:dyDescent="0.25">
      <c r="A53" s="12">
        <f t="shared" si="3"/>
        <v>1.0499999999999996</v>
      </c>
      <c r="B53" s="30">
        <f t="shared" si="4"/>
        <v>-4.99999999999996E-2</v>
      </c>
      <c r="C53" s="35">
        <f t="shared" si="0"/>
        <v>0.25956018634942712</v>
      </c>
      <c r="D53" s="35">
        <f t="shared" si="1"/>
        <v>0.28113821200381256</v>
      </c>
      <c r="F53" s="43">
        <f t="shared" si="2"/>
        <v>0.83270941912809882</v>
      </c>
    </row>
    <row r="54" spans="1:6" x14ac:dyDescent="0.25">
      <c r="A54" s="12">
        <f t="shared" si="3"/>
        <v>1.0399999999999996</v>
      </c>
      <c r="B54" s="30">
        <f t="shared" si="4"/>
        <v>-3.9999999999999591E-2</v>
      </c>
      <c r="C54" s="35">
        <f t="shared" si="0"/>
        <v>0.25747386488895002</v>
      </c>
      <c r="D54" s="35">
        <f t="shared" si="1"/>
        <v>0.28028642935735809</v>
      </c>
      <c r="F54" s="43">
        <f t="shared" si="2"/>
        <v>0.83614866872104621</v>
      </c>
    </row>
    <row r="55" spans="1:6" x14ac:dyDescent="0.25">
      <c r="A55" s="12">
        <f t="shared" si="3"/>
        <v>1.0299999999999996</v>
      </c>
      <c r="B55" s="30">
        <f t="shared" si="4"/>
        <v>-2.9999999999999583E-2</v>
      </c>
      <c r="C55" s="35">
        <f t="shared" si="0"/>
        <v>0.25540871836272261</v>
      </c>
      <c r="D55" s="35">
        <f t="shared" si="1"/>
        <v>0.27943464671090351</v>
      </c>
      <c r="F55" s="43">
        <f t="shared" si="2"/>
        <v>0.83957449880928048</v>
      </c>
    </row>
    <row r="56" spans="1:6" x14ac:dyDescent="0.25">
      <c r="A56" s="12">
        <f t="shared" si="3"/>
        <v>1.0199999999999996</v>
      </c>
      <c r="B56" s="30">
        <f t="shared" si="4"/>
        <v>-1.9999999999999574E-2</v>
      </c>
      <c r="C56" s="35">
        <f t="shared" si="0"/>
        <v>0.25336526455348035</v>
      </c>
      <c r="D56" s="35">
        <f t="shared" si="1"/>
        <v>0.27858286406444899</v>
      </c>
      <c r="F56" s="43">
        <f t="shared" si="2"/>
        <v>0.8429839995662306</v>
      </c>
    </row>
    <row r="57" spans="1:6" x14ac:dyDescent="0.25">
      <c r="A57" s="12">
        <f t="shared" si="3"/>
        <v>1.0099999999999996</v>
      </c>
      <c r="B57" s="30">
        <f t="shared" si="4"/>
        <v>-9.9999999999995648E-3</v>
      </c>
      <c r="C57" s="35">
        <f t="shared" si="0"/>
        <v>0.25134403255409277</v>
      </c>
      <c r="D57" s="35">
        <f t="shared" si="1"/>
        <v>0.27773108141799441</v>
      </c>
      <c r="F57" s="43">
        <f t="shared" si="2"/>
        <v>0.84637410825423787</v>
      </c>
    </row>
    <row r="58" spans="1:6" x14ac:dyDescent="0.25">
      <c r="A58" s="12">
        <f t="shared" si="3"/>
        <v>0.99999999999999956</v>
      </c>
      <c r="B58" s="30">
        <f t="shared" si="4"/>
        <v>0</v>
      </c>
      <c r="C58" s="35">
        <f t="shared" si="0"/>
        <v>0.24934556276497452</v>
      </c>
      <c r="D58" s="35">
        <f t="shared" si="1"/>
        <v>0.27687929877153983</v>
      </c>
      <c r="F58" s="43">
        <f t="shared" si="2"/>
        <v>0.84974160527272247</v>
      </c>
    </row>
    <row r="59" spans="1:6" x14ac:dyDescent="0.25">
      <c r="A59" s="12">
        <f t="shared" si="3"/>
        <v>0.98999999999999955</v>
      </c>
      <c r="B59" s="30">
        <f t="shared" si="4"/>
        <v>1.0000000000000453E-2</v>
      </c>
      <c r="C59" s="35">
        <f t="shared" si="0"/>
        <v>0.24737040686456852</v>
      </c>
      <c r="D59" s="35">
        <f t="shared" si="1"/>
        <v>0.27602751612508536</v>
      </c>
      <c r="F59" s="43">
        <f t="shared" si="2"/>
        <v>0.85308311046526952</v>
      </c>
    </row>
    <row r="60" spans="1:6" x14ac:dyDescent="0.25">
      <c r="A60" s="12">
        <f t="shared" si="3"/>
        <v>0.97999999999999954</v>
      </c>
      <c r="B60" s="30">
        <f t="shared" si="4"/>
        <v>2.0000000000000462E-2</v>
      </c>
      <c r="C60" s="35">
        <f t="shared" si="0"/>
        <v>0.24541912775053562</v>
      </c>
      <c r="D60" s="35">
        <f t="shared" si="1"/>
        <v>0.27517573347863084</v>
      </c>
      <c r="F60" s="43">
        <f t="shared" si="2"/>
        <v>0.85639507973588314</v>
      </c>
    </row>
    <row r="61" spans="1:6" x14ac:dyDescent="0.25">
      <c r="A61" s="12">
        <f t="shared" si="3"/>
        <v>0.96999999999999953</v>
      </c>
      <c r="B61" s="30">
        <f t="shared" si="4"/>
        <v>3.0000000000000471E-2</v>
      </c>
      <c r="C61" s="35">
        <f t="shared" si="0"/>
        <v>0.24349229944919518</v>
      </c>
      <c r="D61" s="35">
        <f t="shared" si="1"/>
        <v>0.27432395083217626</v>
      </c>
      <c r="F61" s="43">
        <f t="shared" si="2"/>
        <v>0.859673802028601</v>
      </c>
    </row>
    <row r="62" spans="1:6" x14ac:dyDescent="0.25">
      <c r="A62" s="12">
        <f t="shared" si="3"/>
        <v>0.95999999999999952</v>
      </c>
      <c r="B62" s="30">
        <f t="shared" si="4"/>
        <v>4.000000000000048E-2</v>
      </c>
      <c r="C62" s="35">
        <f t="shared" si="0"/>
        <v>0.24159050699067341</v>
      </c>
      <c r="D62" s="35">
        <f t="shared" si="1"/>
        <v>0.27347216818572179</v>
      </c>
      <c r="F62" s="43">
        <f t="shared" si="2"/>
        <v>0.86291539672860507</v>
      </c>
    </row>
    <row r="63" spans="1:6" x14ac:dyDescent="0.25">
      <c r="A63" s="12">
        <f t="shared" si="3"/>
        <v>0.94999999999999951</v>
      </c>
      <c r="B63" s="30">
        <f t="shared" si="4"/>
        <v>5.0000000000000488E-2</v>
      </c>
      <c r="C63" s="35">
        <f t="shared" si="0"/>
        <v>0.23971434624714466</v>
      </c>
      <c r="D63" s="35">
        <f t="shared" si="1"/>
        <v>0.27262038553926721</v>
      </c>
      <c r="F63" s="43">
        <f t="shared" si="2"/>
        <v>0.86611581154684547</v>
      </c>
    </row>
    <row r="64" spans="1:6" x14ac:dyDescent="0.25">
      <c r="A64" s="12">
        <f t="shared" si="3"/>
        <v>0.9399999999999995</v>
      </c>
      <c r="B64" s="30">
        <f t="shared" si="4"/>
        <v>6.0000000000000497E-2</v>
      </c>
      <c r="C64" s="35">
        <f t="shared" si="0"/>
        <v>0.23786442373148736</v>
      </c>
      <c r="D64" s="35">
        <f t="shared" si="1"/>
        <v>0.27176860289281268</v>
      </c>
      <c r="F64" s="43">
        <f t="shared" si="2"/>
        <v>0.86927082095396868</v>
      </c>
    </row>
    <row r="65" spans="1:6" x14ac:dyDescent="0.25">
      <c r="A65" s="12">
        <f t="shared" si="3"/>
        <v>0.92999999999999949</v>
      </c>
      <c r="B65" s="30">
        <f t="shared" si="4"/>
        <v>7.0000000000000506E-2</v>
      </c>
      <c r="C65" s="35">
        <f t="shared" si="0"/>
        <v>0.23604135635362811</v>
      </c>
      <c r="D65" s="35">
        <f t="shared" si="1"/>
        <v>0.2709168202463581</v>
      </c>
      <c r="F65" s="43">
        <f t="shared" si="2"/>
        <v>0.87237602523288937</v>
      </c>
    </row>
    <row r="66" spans="1:6" x14ac:dyDescent="0.25">
      <c r="A66" s="12">
        <f t="shared" si="3"/>
        <v>0.91999999999999948</v>
      </c>
      <c r="B66" s="30">
        <f t="shared" si="4"/>
        <v>8.0000000000000515E-2</v>
      </c>
      <c r="C66" s="35">
        <f t="shared" si="0"/>
        <v>0.23424577113181697</v>
      </c>
      <c r="D66" s="35">
        <f t="shared" si="1"/>
        <v>0.27006503759990363</v>
      </c>
      <c r="F66" s="43">
        <f t="shared" si="2"/>
        <v>0.87542685022265576</v>
      </c>
    </row>
    <row r="67" spans="1:6" x14ac:dyDescent="0.25">
      <c r="A67" s="12">
        <f t="shared" si="3"/>
        <v>0.90999999999999948</v>
      </c>
      <c r="B67" s="30">
        <f t="shared" si="4"/>
        <v>9.0000000000000524E-2</v>
      </c>
      <c r="C67" s="35">
        <f t="shared" si="0"/>
        <v>0.23247830485606605</v>
      </c>
      <c r="D67" s="35">
        <f t="shared" si="1"/>
        <v>0.26921325495344905</v>
      </c>
      <c r="F67" s="43">
        <f t="shared" si="2"/>
        <v>0.87841854782915463</v>
      </c>
    </row>
    <row r="68" spans="1:6" x14ac:dyDescent="0.25">
      <c r="A68" s="12">
        <f t="shared" si="3"/>
        <v>0.89999999999999947</v>
      </c>
      <c r="B68" s="30">
        <f t="shared" si="4"/>
        <v>0.10000000000000053</v>
      </c>
      <c r="C68" s="35">
        <f t="shared" si="0"/>
        <v>0.23073960370099375</v>
      </c>
      <c r="D68" s="35">
        <f t="shared" si="1"/>
        <v>0.26836147230699453</v>
      </c>
      <c r="F68" s="43">
        <f t="shared" si="2"/>
        <v>0.88134619738067399</v>
      </c>
    </row>
    <row r="69" spans="1:6" x14ac:dyDescent="0.25">
      <c r="A69" s="12">
        <f t="shared" si="3"/>
        <v>0.88999999999999946</v>
      </c>
      <c r="B69" s="30">
        <f t="shared" si="4"/>
        <v>0.11000000000000054</v>
      </c>
      <c r="C69" s="35">
        <f t="shared" si="0"/>
        <v>0.22903032278535648</v>
      </c>
      <c r="D69" s="35">
        <f t="shared" si="1"/>
        <v>0.26750968966053995</v>
      </c>
      <c r="F69" s="43">
        <f t="shared" si="2"/>
        <v>0.88420470790816974</v>
      </c>
    </row>
    <row r="70" spans="1:6" x14ac:dyDescent="0.25">
      <c r="A70" s="12">
        <f t="shared" si="3"/>
        <v>0.87999999999999945</v>
      </c>
      <c r="B70" s="30">
        <f t="shared" si="4"/>
        <v>0.12000000000000055</v>
      </c>
      <c r="C70" s="35">
        <f t="shared" si="0"/>
        <v>0.22735112567561386</v>
      </c>
      <c r="D70" s="35">
        <f t="shared" si="1"/>
        <v>0.26665790701408543</v>
      </c>
      <c r="F70" s="43">
        <f t="shared" si="2"/>
        <v>0.88698882143127067</v>
      </c>
    </row>
    <row r="71" spans="1:6" x14ac:dyDescent="0.25">
      <c r="A71" s="12">
        <f t="shared" si="3"/>
        <v>0.86999999999999944</v>
      </c>
      <c r="B71" s="30">
        <f t="shared" si="4"/>
        <v>0.13000000000000056</v>
      </c>
      <c r="C71" s="35">
        <f t="shared" si="0"/>
        <v>0.22570268383097314</v>
      </c>
      <c r="D71" s="35">
        <f t="shared" si="1"/>
        <v>0.2658061243676309</v>
      </c>
      <c r="F71" s="43">
        <f t="shared" si="2"/>
        <v>0.88969311733135148</v>
      </c>
    </row>
    <row r="72" spans="1:6" x14ac:dyDescent="0.25">
      <c r="A72" s="12">
        <f t="shared" si="3"/>
        <v>0.85999999999999943</v>
      </c>
      <c r="B72" s="30">
        <f t="shared" si="4"/>
        <v>0.14000000000000057</v>
      </c>
      <c r="C72" s="35">
        <f t="shared" si="0"/>
        <v>0.2240856759874913</v>
      </c>
      <c r="D72" s="35">
        <f t="shared" si="1"/>
        <v>0.26495434172117638</v>
      </c>
      <c r="F72" s="43">
        <f t="shared" si="2"/>
        <v>0.89231201789237991</v>
      </c>
    </row>
    <row r="73" spans="1:6" x14ac:dyDescent="0.25">
      <c r="A73" s="12">
        <f t="shared" si="3"/>
        <v>0.84999999999999942</v>
      </c>
      <c r="B73" s="30">
        <f t="shared" si="4"/>
        <v>0.15000000000000058</v>
      </c>
      <c r="C73" s="35">
        <f t="shared" ref="C73:C136" si="5">SQRT((A73*B$3)^2+(B73*C$3)^2+(2*A73*B73*B$3*C$3*B$4))</f>
        <v>0.22250078747898605</v>
      </c>
      <c r="D73" s="35">
        <f t="shared" ref="D73:D136" si="6">(A73*B$2)+(B73*C$2)</f>
        <v>0.2641025590747218</v>
      </c>
      <c r="F73" s="43">
        <f t="shared" ref="F73:F136" si="7">(D73-F$3)/C73</f>
        <v>0.89483979508848221</v>
      </c>
    </row>
    <row r="74" spans="1:6" x14ac:dyDescent="0.25">
      <c r="A74" s="12">
        <f t="shared" ref="A74:A137" si="8">A73-1%</f>
        <v>0.83999999999999941</v>
      </c>
      <c r="B74" s="30">
        <f t="shared" ref="B74:B137" si="9">1-A74</f>
        <v>0.16000000000000059</v>
      </c>
      <c r="C74" s="35">
        <f t="shared" si="5"/>
        <v>0.2209487094927195</v>
      </c>
      <c r="D74" s="35">
        <f t="shared" si="6"/>
        <v>0.26325077642826727</v>
      </c>
      <c r="F74" s="43">
        <f t="shared" si="7"/>
        <v>0.89727057869419169</v>
      </c>
    </row>
    <row r="75" spans="1:6" x14ac:dyDescent="0.25">
      <c r="A75" s="12">
        <f t="shared" si="8"/>
        <v>0.8299999999999994</v>
      </c>
      <c r="B75" s="30">
        <f t="shared" si="9"/>
        <v>0.1700000000000006</v>
      </c>
      <c r="C75" s="35">
        <f t="shared" si="5"/>
        <v>0.21943013825807672</v>
      </c>
      <c r="D75" s="35">
        <f t="shared" si="6"/>
        <v>0.26239899378181275</v>
      </c>
      <c r="F75" s="43">
        <f t="shared" si="7"/>
        <v>0.89959836578896624</v>
      </c>
    </row>
    <row r="76" spans="1:6" x14ac:dyDescent="0.25">
      <c r="A76" s="12">
        <f t="shared" si="8"/>
        <v>0.8199999999999994</v>
      </c>
      <c r="B76" s="30">
        <f t="shared" si="9"/>
        <v>0.1800000000000006</v>
      </c>
      <c r="C76" s="35">
        <f t="shared" si="5"/>
        <v>0.21794577416676481</v>
      </c>
      <c r="D76" s="35">
        <f t="shared" si="6"/>
        <v>0.26154721113535823</v>
      </c>
      <c r="F76" s="43">
        <f t="shared" si="7"/>
        <v>0.90181703172169281</v>
      </c>
    </row>
    <row r="77" spans="1:6" x14ac:dyDescent="0.25">
      <c r="A77" s="12">
        <f t="shared" si="8"/>
        <v>0.80999999999999939</v>
      </c>
      <c r="B77" s="30">
        <f t="shared" si="9"/>
        <v>0.19000000000000061</v>
      </c>
      <c r="C77" s="35">
        <f t="shared" si="5"/>
        <v>0.21649632082341133</v>
      </c>
      <c r="D77" s="35">
        <f t="shared" si="6"/>
        <v>0.26069542848890365</v>
      </c>
      <c r="F77" s="43">
        <f t="shared" si="7"/>
        <v>0.90392034259337706</v>
      </c>
    </row>
    <row r="78" spans="1:6" x14ac:dyDescent="0.25">
      <c r="A78" s="12">
        <f t="shared" si="8"/>
        <v>0.79999999999999938</v>
      </c>
      <c r="B78" s="30">
        <f t="shared" si="9"/>
        <v>0.20000000000000062</v>
      </c>
      <c r="C78" s="35">
        <f t="shared" si="5"/>
        <v>0.21508248402584473</v>
      </c>
      <c r="D78" s="35">
        <f t="shared" si="6"/>
        <v>0.25984364584244912</v>
      </c>
      <c r="F78" s="43">
        <f t="shared" si="7"/>
        <v>0.90590196930697675</v>
      </c>
    </row>
    <row r="79" spans="1:6" x14ac:dyDescent="0.25">
      <c r="A79" s="12">
        <f t="shared" si="8"/>
        <v>0.78999999999999937</v>
      </c>
      <c r="B79" s="30">
        <f t="shared" si="9"/>
        <v>0.21000000000000063</v>
      </c>
      <c r="C79" s="35">
        <f t="shared" si="5"/>
        <v>0.21370497067479108</v>
      </c>
      <c r="D79" s="35">
        <f t="shared" si="6"/>
        <v>0.2589918631959946</v>
      </c>
      <c r="F79" s="43">
        <f t="shared" si="7"/>
        <v>0.90775550322226606</v>
      </c>
    </row>
    <row r="80" spans="1:6" x14ac:dyDescent="0.25">
      <c r="A80" s="12">
        <f t="shared" si="8"/>
        <v>0.77999999999999936</v>
      </c>
      <c r="B80" s="30">
        <f t="shared" si="9"/>
        <v>0.22000000000000064</v>
      </c>
      <c r="C80" s="35">
        <f t="shared" si="5"/>
        <v>0.21236448761323098</v>
      </c>
      <c r="D80" s="35">
        <f t="shared" si="6"/>
        <v>0.25814008054954007</v>
      </c>
      <c r="F80" s="43">
        <f t="shared" si="7"/>
        <v>0.9094744734406659</v>
      </c>
    </row>
    <row r="81" spans="1:6" x14ac:dyDescent="0.25">
      <c r="A81" s="12">
        <f t="shared" si="8"/>
        <v>0.76999999999999935</v>
      </c>
      <c r="B81" s="30">
        <f t="shared" si="9"/>
        <v>0.23000000000000065</v>
      </c>
      <c r="C81" s="35">
        <f t="shared" si="5"/>
        <v>0.21106174039621256</v>
      </c>
      <c r="D81" s="35">
        <f t="shared" si="6"/>
        <v>0.25728829790308549</v>
      </c>
      <c r="F81" s="43">
        <f t="shared" si="7"/>
        <v>0.91105236573011816</v>
      </c>
    </row>
    <row r="82" spans="1:6" x14ac:dyDescent="0.25">
      <c r="A82" s="12">
        <f t="shared" si="8"/>
        <v>0.75999999999999934</v>
      </c>
      <c r="B82" s="30">
        <f t="shared" si="9"/>
        <v>0.24000000000000066</v>
      </c>
      <c r="C82" s="35">
        <f t="shared" si="5"/>
        <v>0.2097974319925236</v>
      </c>
      <c r="D82" s="35">
        <f t="shared" si="6"/>
        <v>0.25643651525663097</v>
      </c>
      <c r="F82" s="43">
        <f t="shared" si="7"/>
        <v>0.91248264308331983</v>
      </c>
    </row>
    <row r="83" spans="1:6" x14ac:dyDescent="0.25">
      <c r="A83" s="12">
        <f t="shared" si="8"/>
        <v>0.74999999999999933</v>
      </c>
      <c r="B83" s="30">
        <f t="shared" si="9"/>
        <v>0.25000000000000067</v>
      </c>
      <c r="C83" s="35">
        <f t="shared" si="5"/>
        <v>0.20857226142027652</v>
      </c>
      <c r="D83" s="35">
        <f t="shared" si="6"/>
        <v>0.25558473261017645</v>
      </c>
      <c r="F83" s="43">
        <f t="shared" si="7"/>
        <v>0.9137587678840241</v>
      </c>
    </row>
    <row r="84" spans="1:6" x14ac:dyDescent="0.25">
      <c r="A84" s="12">
        <f t="shared" si="8"/>
        <v>0.73999999999999932</v>
      </c>
      <c r="B84" s="30">
        <f t="shared" si="9"/>
        <v>0.26000000000000068</v>
      </c>
      <c r="C84" s="35">
        <f t="shared" si="5"/>
        <v>0.20738692231915212</v>
      </c>
      <c r="D84" s="35">
        <f t="shared" si="6"/>
        <v>0.25473294996372192</v>
      </c>
      <c r="F84" s="43">
        <f t="shared" si="7"/>
        <v>0.9148742256357798</v>
      </c>
    </row>
    <row r="85" spans="1:6" x14ac:dyDescent="0.25">
      <c r="A85" s="12">
        <f t="shared" si="8"/>
        <v>0.72999999999999932</v>
      </c>
      <c r="B85" s="30">
        <f t="shared" si="9"/>
        <v>0.27000000000000068</v>
      </c>
      <c r="C85" s="35">
        <f t="shared" si="5"/>
        <v>0.20624210146277888</v>
      </c>
      <c r="D85" s="35">
        <f t="shared" si="6"/>
        <v>0.25388116731726734</v>
      </c>
      <c r="F85" s="43">
        <f t="shared" si="7"/>
        <v>0.91582255018554148</v>
      </c>
    </row>
    <row r="86" spans="1:6" x14ac:dyDescent="0.25">
      <c r="A86" s="12">
        <f t="shared" si="8"/>
        <v>0.71999999999999931</v>
      </c>
      <c r="B86" s="30">
        <f t="shared" si="9"/>
        <v>0.28000000000000069</v>
      </c>
      <c r="C86" s="35">
        <f t="shared" si="5"/>
        <v>0.20513847721548384</v>
      </c>
      <c r="D86" s="35">
        <f t="shared" si="6"/>
        <v>0.25302938467081282</v>
      </c>
      <c r="F86" s="43">
        <f t="shared" si="7"/>
        <v>0.91659735035129908</v>
      </c>
    </row>
    <row r="87" spans="1:6" x14ac:dyDescent="0.25">
      <c r="A87" s="12">
        <f t="shared" si="8"/>
        <v>0.7099999999999993</v>
      </c>
      <c r="B87" s="30">
        <f t="shared" si="9"/>
        <v>0.2900000000000007</v>
      </c>
      <c r="C87" s="35">
        <f t="shared" si="5"/>
        <v>0.20407671793843427</v>
      </c>
      <c r="D87" s="35">
        <f t="shared" si="6"/>
        <v>0.25217760202435829</v>
      </c>
      <c r="F87" s="43">
        <f t="shared" si="7"/>
        <v>0.9171923378384883</v>
      </c>
    </row>
    <row r="88" spans="1:6" x14ac:dyDescent="0.25">
      <c r="A88" s="12">
        <f t="shared" si="8"/>
        <v>0.69999999999999929</v>
      </c>
      <c r="B88" s="30">
        <f t="shared" si="9"/>
        <v>0.30000000000000071</v>
      </c>
      <c r="C88" s="35">
        <f t="shared" si="5"/>
        <v>0.20305748035098378</v>
      </c>
      <c r="D88" s="35">
        <f t="shared" si="6"/>
        <v>0.25132581937790377</v>
      </c>
      <c r="F88" s="43">
        <f t="shared" si="7"/>
        <v>0.91760135630482842</v>
      </c>
    </row>
    <row r="89" spans="1:6" x14ac:dyDescent="0.25">
      <c r="A89" s="12">
        <f t="shared" si="8"/>
        <v>0.68999999999999928</v>
      </c>
      <c r="B89" s="30">
        <f t="shared" si="9"/>
        <v>0.31000000000000072</v>
      </c>
      <c r="C89" s="35">
        <f t="shared" si="5"/>
        <v>0.20208140785383588</v>
      </c>
      <c r="D89" s="35">
        <f t="shared" si="6"/>
        <v>0.25047403673144919</v>
      </c>
      <c r="F89" s="43">
        <f t="shared" si="7"/>
        <v>0.91781841140774967</v>
      </c>
    </row>
    <row r="90" spans="1:6" x14ac:dyDescent="0.25">
      <c r="A90" s="20">
        <f t="shared" si="8"/>
        <v>0.67999999999999927</v>
      </c>
      <c r="B90" s="45">
        <f t="shared" si="9"/>
        <v>0.32000000000000073</v>
      </c>
      <c r="C90" s="46">
        <f t="shared" si="5"/>
        <v>0.20114912882142397</v>
      </c>
      <c r="D90" s="46">
        <f t="shared" si="6"/>
        <v>0.24962225408499467</v>
      </c>
      <c r="E90" s="48" t="s">
        <v>20</v>
      </c>
      <c r="F90" s="47">
        <f t="shared" si="7"/>
        <v>0.91783770164323442</v>
      </c>
    </row>
    <row r="91" spans="1:6" x14ac:dyDescent="0.25">
      <c r="A91" s="12">
        <f t="shared" si="8"/>
        <v>0.66999999999999926</v>
      </c>
      <c r="B91" s="30">
        <f t="shared" si="9"/>
        <v>0.33000000000000074</v>
      </c>
      <c r="C91" s="35">
        <f t="shared" si="5"/>
        <v>0.20026125487167637</v>
      </c>
      <c r="D91" s="35">
        <f t="shared" si="6"/>
        <v>0.24877047143854014</v>
      </c>
      <c r="F91" s="43">
        <f t="shared" si="7"/>
        <v>0.91765364976014352</v>
      </c>
    </row>
    <row r="92" spans="1:6" x14ac:dyDescent="0.25">
      <c r="A92" s="12">
        <f t="shared" si="8"/>
        <v>0.65999999999999925</v>
      </c>
      <c r="B92" s="30">
        <f t="shared" si="9"/>
        <v>0.34000000000000075</v>
      </c>
      <c r="C92" s="35">
        <f t="shared" si="5"/>
        <v>0.19941837912206214</v>
      </c>
      <c r="D92" s="35">
        <f t="shared" si="6"/>
        <v>0.24791868879208562</v>
      </c>
      <c r="F92" s="43">
        <f t="shared" si="7"/>
        <v>0.91726093451056878</v>
      </c>
    </row>
    <row r="93" spans="1:6" x14ac:dyDescent="0.25">
      <c r="A93" s="12">
        <f t="shared" si="8"/>
        <v>0.64999999999999925</v>
      </c>
      <c r="B93" s="30">
        <f t="shared" si="9"/>
        <v>0.35000000000000075</v>
      </c>
      <c r="C93" s="35">
        <f t="shared" si="5"/>
        <v>0.1986210744414946</v>
      </c>
      <c r="D93" s="35">
        <f t="shared" si="6"/>
        <v>0.24706690614563107</v>
      </c>
      <c r="F93" s="43">
        <f t="shared" si="7"/>
        <v>0.91665452247495671</v>
      </c>
    </row>
    <row r="94" spans="1:6" x14ac:dyDescent="0.25">
      <c r="A94" s="12">
        <f t="shared" si="8"/>
        <v>0.63999999999999924</v>
      </c>
      <c r="B94" s="30">
        <f t="shared" si="9"/>
        <v>0.36000000000000076</v>
      </c>
      <c r="C94" s="35">
        <f t="shared" si="5"/>
        <v>0.19786989170828451</v>
      </c>
      <c r="D94" s="35">
        <f t="shared" si="6"/>
        <v>0.24621512349917651</v>
      </c>
      <c r="F94" s="43">
        <f t="shared" si="7"/>
        <v>0.91582969968133521</v>
      </c>
    </row>
    <row r="95" spans="1:6" x14ac:dyDescent="0.25">
      <c r="A95" s="12">
        <f t="shared" si="8"/>
        <v>0.62999999999999923</v>
      </c>
      <c r="B95" s="30">
        <f t="shared" si="9"/>
        <v>0.37000000000000077</v>
      </c>
      <c r="C95" s="35">
        <f t="shared" si="5"/>
        <v>0.19716535808486749</v>
      </c>
      <c r="D95" s="35">
        <f t="shared" si="6"/>
        <v>0.24536334085272199</v>
      </c>
      <c r="F95" s="43">
        <f t="shared" si="7"/>
        <v>0.9147821027215477</v>
      </c>
    </row>
    <row r="96" spans="1:6" x14ac:dyDescent="0.25">
      <c r="A96" s="12">
        <f t="shared" si="8"/>
        <v>0.61999999999999922</v>
      </c>
      <c r="B96" s="30">
        <f t="shared" si="9"/>
        <v>0.38000000000000078</v>
      </c>
      <c r="C96" s="35">
        <f t="shared" si="5"/>
        <v>0.19650797532047151</v>
      </c>
      <c r="D96" s="35">
        <f t="shared" si="6"/>
        <v>0.24451155820626747</v>
      </c>
      <c r="F96" s="43">
        <f t="shared" si="7"/>
        <v>0.91350774905453203</v>
      </c>
    </row>
    <row r="97" spans="1:6" x14ac:dyDescent="0.25">
      <c r="A97" s="12">
        <f t="shared" si="8"/>
        <v>0.60999999999999921</v>
      </c>
      <c r="B97" s="30">
        <f t="shared" si="9"/>
        <v>0.39000000000000079</v>
      </c>
      <c r="C97" s="35">
        <f t="shared" si="5"/>
        <v>0.19589821809322142</v>
      </c>
      <c r="D97" s="35">
        <f t="shared" si="6"/>
        <v>0.24365977555981291</v>
      </c>
      <c r="F97" s="43">
        <f t="shared" si="7"/>
        <v>0.91200306617794091</v>
      </c>
    </row>
    <row r="98" spans="1:6" x14ac:dyDescent="0.25">
      <c r="A98" s="12">
        <f t="shared" si="8"/>
        <v>0.5999999999999992</v>
      </c>
      <c r="B98" s="30">
        <f t="shared" si="9"/>
        <v>0.4000000000000008</v>
      </c>
      <c r="C98" s="35">
        <f t="shared" si="5"/>
        <v>0.19533653240338553</v>
      </c>
      <c r="D98" s="35">
        <f t="shared" si="6"/>
        <v>0.24280799291335836</v>
      </c>
      <c r="F98" s="43">
        <f t="shared" si="7"/>
        <v>0.91026491934530029</v>
      </c>
    </row>
    <row r="99" spans="1:6" x14ac:dyDescent="0.25">
      <c r="A99" s="12">
        <f t="shared" si="8"/>
        <v>0.58999999999999919</v>
      </c>
      <c r="B99" s="30">
        <f t="shared" si="9"/>
        <v>0.41000000000000081</v>
      </c>
      <c r="C99" s="35">
        <f t="shared" si="5"/>
        <v>0.19482333402955024</v>
      </c>
      <c r="D99" s="35">
        <f t="shared" si="6"/>
        <v>0.24195621026690384</v>
      </c>
      <c r="F99" s="43">
        <f t="shared" si="7"/>
        <v>0.90829063750681749</v>
      </c>
    </row>
    <row r="100" spans="1:6" x14ac:dyDescent="0.25">
      <c r="A100" s="12">
        <f t="shared" si="8"/>
        <v>0.57999999999999918</v>
      </c>
      <c r="B100" s="30">
        <f t="shared" si="9"/>
        <v>0.42000000000000082</v>
      </c>
      <c r="C100" s="35">
        <f t="shared" si="5"/>
        <v>0.1943590070594409</v>
      </c>
      <c r="D100" s="35">
        <f t="shared" si="6"/>
        <v>0.24110442762044931</v>
      </c>
      <c r="F100" s="43">
        <f t="shared" si="7"/>
        <v>0.90607803715827395</v>
      </c>
    </row>
    <row r="101" spans="1:6" x14ac:dyDescent="0.25">
      <c r="A101" s="12">
        <f t="shared" si="8"/>
        <v>0.56999999999999917</v>
      </c>
      <c r="B101" s="30">
        <f t="shared" si="9"/>
        <v>0.43000000000000083</v>
      </c>
      <c r="C101" s="35">
        <f t="shared" si="5"/>
        <v>0.19394390250689797</v>
      </c>
      <c r="D101" s="35">
        <f t="shared" si="6"/>
        <v>0.24025264497399476</v>
      </c>
      <c r="F101" s="43">
        <f t="shared" si="7"/>
        <v>0.90362544379430321</v>
      </c>
    </row>
    <row r="102" spans="1:6" x14ac:dyDescent="0.25">
      <c r="A102" s="12">
        <f t="shared" si="8"/>
        <v>0.55999999999999917</v>
      </c>
      <c r="B102" s="30">
        <f t="shared" si="9"/>
        <v>0.44000000000000083</v>
      </c>
      <c r="C102" s="35">
        <f t="shared" si="5"/>
        <v>0.1935783370261501</v>
      </c>
      <c r="D102" s="35">
        <f t="shared" si="6"/>
        <v>0.23940086232754021</v>
      </c>
      <c r="F102" s="43">
        <f t="shared" si="7"/>
        <v>0.90093171067990296</v>
      </c>
    </row>
    <row r="103" spans="1:6" x14ac:dyDescent="0.25">
      <c r="A103" s="12">
        <f t="shared" si="8"/>
        <v>0.54999999999999916</v>
      </c>
      <c r="B103" s="30">
        <f t="shared" si="9"/>
        <v>0.45000000000000084</v>
      </c>
      <c r="C103" s="35">
        <f t="shared" si="5"/>
        <v>0.19326259173400739</v>
      </c>
      <c r="D103" s="35">
        <f t="shared" si="6"/>
        <v>0.23854907968108569</v>
      </c>
      <c r="F103" s="43">
        <f t="shared" si="7"/>
        <v>0.89799623467714873</v>
      </c>
    </row>
    <row r="104" spans="1:6" x14ac:dyDescent="0.25">
      <c r="A104" s="12">
        <f t="shared" si="8"/>
        <v>0.53999999999999915</v>
      </c>
      <c r="B104" s="30">
        <f t="shared" si="9"/>
        <v>0.46000000000000085</v>
      </c>
      <c r="C104" s="35">
        <f t="shared" si="5"/>
        <v>0.19299691114992684</v>
      </c>
      <c r="D104" s="35">
        <f t="shared" si="6"/>
        <v>0.23769729703463116</v>
      </c>
      <c r="F104" s="43">
        <f t="shared" si="7"/>
        <v>0.89481896889258383</v>
      </c>
    </row>
    <row r="105" spans="1:6" x14ac:dyDescent="0.25">
      <c r="A105" s="12">
        <f t="shared" si="8"/>
        <v>0.52999999999999914</v>
      </c>
      <c r="B105" s="30">
        <f t="shared" si="9"/>
        <v>0.47000000000000086</v>
      </c>
      <c r="C105" s="35">
        <f t="shared" si="5"/>
        <v>0.19278150226308319</v>
      </c>
      <c r="D105" s="35">
        <f t="shared" si="6"/>
        <v>0.23684551438817661</v>
      </c>
      <c r="F105" s="43">
        <f t="shared" si="7"/>
        <v>0.89140043194426477</v>
      </c>
    </row>
    <row r="106" spans="1:6" x14ac:dyDescent="0.25">
      <c r="A106" s="12">
        <f t="shared" si="8"/>
        <v>0.51999999999999913</v>
      </c>
      <c r="B106" s="30">
        <f t="shared" si="9"/>
        <v>0.48000000000000087</v>
      </c>
      <c r="C106" s="35">
        <f t="shared" si="5"/>
        <v>0.19261653373462212</v>
      </c>
      <c r="D106" s="35">
        <f t="shared" si="6"/>
        <v>0.23599373174172206</v>
      </c>
      <c r="F106" s="43">
        <f t="shared" si="7"/>
        <v>0.88774171368543608</v>
      </c>
    </row>
    <row r="107" spans="1:6" x14ac:dyDescent="0.25">
      <c r="A107" s="12">
        <f t="shared" si="8"/>
        <v>0.50999999999999912</v>
      </c>
      <c r="B107" s="30">
        <f t="shared" si="9"/>
        <v>0.49000000000000088</v>
      </c>
      <c r="C107" s="35">
        <f t="shared" si="5"/>
        <v>0.19250213524218826</v>
      </c>
      <c r="D107" s="35">
        <f t="shared" si="6"/>
        <v>0.23514194909526753</v>
      </c>
      <c r="F107" s="43">
        <f t="shared" si="7"/>
        <v>0.88384447726364579</v>
      </c>
    </row>
    <row r="108" spans="1:6" x14ac:dyDescent="0.25">
      <c r="A108" s="12">
        <f t="shared" si="8"/>
        <v>0.49999999999999911</v>
      </c>
      <c r="B108" s="30">
        <f t="shared" si="9"/>
        <v>0.50000000000000089</v>
      </c>
      <c r="C108" s="36">
        <f t="shared" si="5"/>
        <v>0.19243839697262585</v>
      </c>
      <c r="D108" s="35">
        <f t="shared" si="6"/>
        <v>0.23429016644881301</v>
      </c>
      <c r="F108" s="43">
        <f t="shared" si="7"/>
        <v>0.87971095743898942</v>
      </c>
    </row>
    <row r="109" spans="1:6" x14ac:dyDescent="0.25">
      <c r="A109" s="31">
        <f t="shared" si="8"/>
        <v>0.4899999999999991</v>
      </c>
      <c r="B109" s="32">
        <f t="shared" si="9"/>
        <v>0.5100000000000009</v>
      </c>
      <c r="C109" s="33">
        <f t="shared" si="5"/>
        <v>0.19242536926745751</v>
      </c>
      <c r="D109" s="34">
        <f t="shared" si="6"/>
        <v>0.23343838380235846</v>
      </c>
      <c r="E109" s="49" t="s">
        <v>21</v>
      </c>
      <c r="F109" s="50">
        <f t="shared" si="7"/>
        <v>0.87534395513224217</v>
      </c>
    </row>
    <row r="110" spans="1:6" x14ac:dyDescent="0.25">
      <c r="A110" s="12">
        <f t="shared" si="8"/>
        <v>0.47999999999999909</v>
      </c>
      <c r="B110" s="30">
        <f t="shared" si="9"/>
        <v>0.52000000000000091</v>
      </c>
      <c r="C110" s="37">
        <f t="shared" si="5"/>
        <v>0.19246306242438338</v>
      </c>
      <c r="D110" s="37">
        <f t="shared" si="6"/>
        <v>0.2325866011559039</v>
      </c>
      <c r="F110" s="43">
        <f t="shared" si="7"/>
        <v>0.87074682822189242</v>
      </c>
    </row>
    <row r="111" spans="1:6" x14ac:dyDescent="0.25">
      <c r="A111" s="12">
        <f t="shared" si="8"/>
        <v>0.46999999999999909</v>
      </c>
      <c r="B111" s="30">
        <f t="shared" si="9"/>
        <v>0.53000000000000091</v>
      </c>
      <c r="C111" s="37">
        <f t="shared" si="5"/>
        <v>0.19255144665662233</v>
      </c>
      <c r="D111" s="37">
        <f t="shared" si="6"/>
        <v>0.23173481850944938</v>
      </c>
      <c r="F111" s="43">
        <f t="shared" si="7"/>
        <v>0.86592347865756714</v>
      </c>
    </row>
    <row r="112" spans="1:6" x14ac:dyDescent="0.25">
      <c r="A112" s="12">
        <f t="shared" si="8"/>
        <v>0.45999999999999908</v>
      </c>
      <c r="B112" s="30">
        <f t="shared" si="9"/>
        <v>0.54000000000000092</v>
      </c>
      <c r="C112" s="37">
        <f t="shared" si="5"/>
        <v>0.19269045221046971</v>
      </c>
      <c r="D112" s="37">
        <f t="shared" si="6"/>
        <v>0.23088303586299486</v>
      </c>
      <c r="F112" s="43">
        <f t="shared" si="7"/>
        <v>0.86087833600497254</v>
      </c>
    </row>
    <row r="113" spans="1:6" x14ac:dyDescent="0.25">
      <c r="A113" s="12">
        <f t="shared" si="8"/>
        <v>0.44999999999999907</v>
      </c>
      <c r="B113" s="30">
        <f t="shared" si="9"/>
        <v>0.55000000000000093</v>
      </c>
      <c r="C113" s="37">
        <f t="shared" si="5"/>
        <v>0.19287996963999091</v>
      </c>
      <c r="D113" s="37">
        <f t="shared" si="6"/>
        <v>0.2300312532165403</v>
      </c>
      <c r="F113" s="43">
        <f t="shared" si="7"/>
        <v>0.85561633758326472</v>
      </c>
    </row>
    <row r="114" spans="1:6" x14ac:dyDescent="0.25">
      <c r="A114" s="12">
        <f t="shared" si="8"/>
        <v>0.43999999999999906</v>
      </c>
      <c r="B114" s="30">
        <f t="shared" si="9"/>
        <v>0.56000000000000094</v>
      </c>
      <c r="C114" s="37">
        <f t="shared" si="5"/>
        <v>0.19311985023633271</v>
      </c>
      <c r="D114" s="37">
        <f t="shared" si="6"/>
        <v>0.22917947057008575</v>
      </c>
      <c r="F114" s="43">
        <f t="shared" si="7"/>
        <v>0.8501429053987416</v>
      </c>
    </row>
    <row r="115" spans="1:6" x14ac:dyDescent="0.25">
      <c r="A115" s="12">
        <f t="shared" si="8"/>
        <v>0.42999999999999905</v>
      </c>
      <c r="B115" s="30">
        <f t="shared" si="9"/>
        <v>0.57000000000000095</v>
      </c>
      <c r="C115" s="37">
        <f t="shared" si="5"/>
        <v>0.19340990660773974</v>
      </c>
      <c r="D115" s="37">
        <f t="shared" si="6"/>
        <v>0.22832768792363123</v>
      </c>
      <c r="F115" s="43">
        <f t="shared" si="7"/>
        <v>0.84446392011801574</v>
      </c>
    </row>
    <row r="116" spans="1:6" x14ac:dyDescent="0.25">
      <c r="A116" s="12">
        <f t="shared" si="8"/>
        <v>0.41999999999999904</v>
      </c>
      <c r="B116" s="30">
        <f t="shared" si="9"/>
        <v>0.58000000000000096</v>
      </c>
      <c r="C116" s="37">
        <f t="shared" si="5"/>
        <v>0.19374991340503073</v>
      </c>
      <c r="D116" s="37">
        <f t="shared" si="6"/>
        <v>0.2274759052771767</v>
      </c>
      <c r="F116" s="43">
        <f t="shared" si="7"/>
        <v>0.83858569235860114</v>
      </c>
    </row>
    <row r="117" spans="1:6" x14ac:dyDescent="0.25">
      <c r="A117" s="12">
        <f t="shared" si="8"/>
        <v>0.40999999999999903</v>
      </c>
      <c r="B117" s="30">
        <f t="shared" si="9"/>
        <v>0.59000000000000097</v>
      </c>
      <c r="C117" s="37">
        <f t="shared" si="5"/>
        <v>0.19413960818604345</v>
      </c>
      <c r="D117" s="37">
        <f t="shared" si="6"/>
        <v>0.22662412263072215</v>
      </c>
      <c r="F117" s="43">
        <f t="shared" si="7"/>
        <v>0.83251493160446788</v>
      </c>
    </row>
    <row r="118" spans="1:6" x14ac:dyDescent="0.25">
      <c r="A118" s="12">
        <f t="shared" si="8"/>
        <v>0.39999999999999902</v>
      </c>
      <c r="B118" s="30">
        <f t="shared" si="9"/>
        <v>0.60000000000000098</v>
      </c>
      <c r="C118" s="37">
        <f t="shared" si="5"/>
        <v>0.19457869241141301</v>
      </c>
      <c r="D118" s="37">
        <f t="shared" si="6"/>
        <v>0.2257723399842676</v>
      </c>
      <c r="F118" s="43">
        <f t="shared" si="7"/>
        <v>0.82625871307806931</v>
      </c>
    </row>
    <row r="119" spans="1:6" x14ac:dyDescent="0.25">
      <c r="A119" s="12">
        <f t="shared" si="8"/>
        <v>0.38999999999999901</v>
      </c>
      <c r="B119" s="30">
        <f t="shared" si="9"/>
        <v>0.61000000000000099</v>
      </c>
      <c r="C119" s="37">
        <f t="shared" si="5"/>
        <v>0.19506683256302534</v>
      </c>
      <c r="D119" s="37">
        <f t="shared" si="6"/>
        <v>0.22492055733781308</v>
      </c>
      <c r="F119" s="43">
        <f t="shared" si="7"/>
        <v>0.81982444291826673</v>
      </c>
    </row>
    <row r="120" spans="1:6" x14ac:dyDescent="0.25">
      <c r="A120" s="12">
        <f t="shared" si="8"/>
        <v>0.37999999999999901</v>
      </c>
      <c r="B120" s="30">
        <f t="shared" si="9"/>
        <v>0.62000000000000099</v>
      </c>
      <c r="C120" s="37">
        <f t="shared" si="5"/>
        <v>0.19560366137559571</v>
      </c>
      <c r="D120" s="37">
        <f t="shared" si="6"/>
        <v>0.22406877469135855</v>
      </c>
      <c r="F120" s="43">
        <f t="shared" si="7"/>
        <v>0.81321982202529774</v>
      </c>
    </row>
    <row r="121" spans="1:6" x14ac:dyDescent="0.25">
      <c r="A121" s="12">
        <f t="shared" si="8"/>
        <v>0.369999999999999</v>
      </c>
      <c r="B121" s="30">
        <f t="shared" si="9"/>
        <v>0.630000000000001</v>
      </c>
      <c r="C121" s="37">
        <f t="shared" si="5"/>
        <v>0.19618877917107622</v>
      </c>
      <c r="D121" s="37">
        <f t="shared" si="6"/>
        <v>0.22321699204490403</v>
      </c>
      <c r="F121" s="43">
        <f t="shared" si="7"/>
        <v>0.80645280893938964</v>
      </c>
    </row>
    <row r="122" spans="1:6" x14ac:dyDescent="0.25">
      <c r="A122" s="12">
        <f t="shared" si="8"/>
        <v>0.35999999999999899</v>
      </c>
      <c r="B122" s="30">
        <f t="shared" si="9"/>
        <v>0.64000000000000101</v>
      </c>
      <c r="C122" s="37">
        <f t="shared" si="5"/>
        <v>0.19682175528499685</v>
      </c>
      <c r="D122" s="37">
        <f t="shared" si="6"/>
        <v>0.22236520939844948</v>
      </c>
      <c r="F122" s="43">
        <f t="shared" si="7"/>
        <v>0.79953158211898623</v>
      </c>
    </row>
    <row r="123" spans="1:6" x14ac:dyDescent="0.25">
      <c r="A123" s="12">
        <f t="shared" si="8"/>
        <v>0.34999999999999898</v>
      </c>
      <c r="B123" s="30">
        <f t="shared" si="9"/>
        <v>0.65000000000000102</v>
      </c>
      <c r="C123" s="37">
        <f t="shared" si="5"/>
        <v>0.1975021295734006</v>
      </c>
      <c r="D123" s="37">
        <f t="shared" si="6"/>
        <v>0.22151342675199492</v>
      </c>
      <c r="F123" s="43">
        <f t="shared" si="7"/>
        <v>0.79246450197807894</v>
      </c>
    </row>
    <row r="124" spans="1:6" x14ac:dyDescent="0.25">
      <c r="A124" s="12">
        <f t="shared" si="8"/>
        <v>0.33999999999999897</v>
      </c>
      <c r="B124" s="30">
        <f t="shared" si="9"/>
        <v>0.66000000000000103</v>
      </c>
      <c r="C124" s="37">
        <f t="shared" si="5"/>
        <v>0.19822941398874366</v>
      </c>
      <c r="D124" s="37">
        <f t="shared" si="6"/>
        <v>0.2206616441055404</v>
      </c>
      <c r="F124" s="43">
        <f t="shared" si="7"/>
        <v>0.78526007303022927</v>
      </c>
    </row>
    <row r="125" spans="1:6" x14ac:dyDescent="0.25">
      <c r="A125" s="12">
        <f t="shared" si="8"/>
        <v>0.32999999999999896</v>
      </c>
      <c r="B125" s="30">
        <f t="shared" si="9"/>
        <v>0.67000000000000104</v>
      </c>
      <c r="C125" s="37">
        <f t="shared" si="5"/>
        <v>0.19900309421299051</v>
      </c>
      <c r="D125" s="37">
        <f t="shared" si="6"/>
        <v>0.21980986145908585</v>
      </c>
      <c r="F125" s="43">
        <f t="shared" si="7"/>
        <v>0.77792690647008134</v>
      </c>
    </row>
    <row r="126" spans="1:6" x14ac:dyDescent="0.25">
      <c r="A126" s="12">
        <f t="shared" si="8"/>
        <v>0.31999999999999895</v>
      </c>
      <c r="B126" s="30">
        <f t="shared" si="9"/>
        <v>0.68000000000000105</v>
      </c>
      <c r="C126" s="37">
        <f t="shared" si="5"/>
        <v>0.19982263133614092</v>
      </c>
      <c r="D126" s="37">
        <f t="shared" si="6"/>
        <v>0.21895807881263132</v>
      </c>
      <c r="F126" s="43">
        <f t="shared" si="7"/>
        <v>0.77047368350206336</v>
      </c>
    </row>
    <row r="127" spans="1:6" x14ac:dyDescent="0.25">
      <c r="A127" s="12">
        <f t="shared" si="8"/>
        <v>0.30999999999999894</v>
      </c>
      <c r="B127" s="30">
        <f t="shared" si="9"/>
        <v>0.69000000000000106</v>
      </c>
      <c r="C127" s="37">
        <f t="shared" si="5"/>
        <v>0.20068746356856842</v>
      </c>
      <c r="D127" s="37">
        <f t="shared" si="6"/>
        <v>0.21810629616617677</v>
      </c>
      <c r="F127" s="43">
        <f t="shared" si="7"/>
        <v>0.76290911970126774</v>
      </c>
    </row>
    <row r="128" spans="1:6" x14ac:dyDescent="0.25">
      <c r="A128" s="12">
        <f t="shared" si="8"/>
        <v>0.29999999999999893</v>
      </c>
      <c r="B128" s="30">
        <f t="shared" si="9"/>
        <v>0.70000000000000107</v>
      </c>
      <c r="C128" s="37">
        <f t="shared" si="5"/>
        <v>0.20159700797582025</v>
      </c>
      <c r="D128" s="37">
        <f t="shared" si="6"/>
        <v>0.21725451351972225</v>
      </c>
      <c r="F128" s="43">
        <f t="shared" si="7"/>
        <v>0.75524193066389067</v>
      </c>
    </row>
    <row r="129" spans="1:6" x14ac:dyDescent="0.25">
      <c r="A129" s="12">
        <f t="shared" si="8"/>
        <v>0.28999999999999893</v>
      </c>
      <c r="B129" s="30">
        <f t="shared" si="9"/>
        <v>0.71000000000000107</v>
      </c>
      <c r="C129" s="37">
        <f t="shared" si="5"/>
        <v>0.20255066222491508</v>
      </c>
      <c r="D129" s="37">
        <f t="shared" si="6"/>
        <v>0.2164027308732677</v>
      </c>
      <c r="F129" s="43">
        <f t="shared" si="7"/>
        <v>0.7474807991748158</v>
      </c>
    </row>
    <row r="130" spans="1:6" x14ac:dyDescent="0.25">
      <c r="A130" s="12">
        <f t="shared" si="8"/>
        <v>0.27999999999999892</v>
      </c>
      <c r="B130" s="30">
        <f t="shared" si="9"/>
        <v>0.72000000000000108</v>
      </c>
      <c r="C130" s="37">
        <f t="shared" si="5"/>
        <v>0.20354780633166161</v>
      </c>
      <c r="D130" s="37">
        <f t="shared" si="6"/>
        <v>0.21555094822681317</v>
      </c>
      <c r="F130" s="43">
        <f t="shared" si="7"/>
        <v>0.73963434408870443</v>
      </c>
    </row>
    <row r="131" spans="1:6" x14ac:dyDescent="0.25">
      <c r="A131" s="12">
        <f t="shared" si="8"/>
        <v>0.26999999999999891</v>
      </c>
      <c r="B131" s="30">
        <f t="shared" si="9"/>
        <v>0.73000000000000109</v>
      </c>
      <c r="C131" s="37">
        <f t="shared" si="5"/>
        <v>0.20458780439909624</v>
      </c>
      <c r="D131" s="37">
        <f t="shared" si="6"/>
        <v>0.21469916558035862</v>
      </c>
      <c r="F131" s="43">
        <f t="shared" si="7"/>
        <v>0.7317110910889657</v>
      </c>
    </row>
    <row r="132" spans="1:6" x14ac:dyDescent="0.25">
      <c r="A132" s="12">
        <f t="shared" si="8"/>
        <v>0.2599999999999989</v>
      </c>
      <c r="B132" s="30">
        <f t="shared" si="9"/>
        <v>0.7400000000000011</v>
      </c>
      <c r="C132" s="37">
        <f t="shared" si="5"/>
        <v>0.20567000633778706</v>
      </c>
      <c r="D132" s="37">
        <f t="shared" si="6"/>
        <v>0.2138473829339041</v>
      </c>
      <c r="F132" s="43">
        <f t="shared" si="7"/>
        <v>0.72371944545691813</v>
      </c>
    </row>
    <row r="133" spans="1:6" x14ac:dyDescent="0.25">
      <c r="A133" s="12">
        <f t="shared" si="8"/>
        <v>0.24999999999999889</v>
      </c>
      <c r="B133" s="30">
        <f t="shared" si="9"/>
        <v>0.75000000000000111</v>
      </c>
      <c r="C133" s="37">
        <f t="shared" si="5"/>
        <v>0.20679374955945629</v>
      </c>
      <c r="D133" s="37">
        <f t="shared" si="6"/>
        <v>0.21299560028744954</v>
      </c>
      <c r="F133" s="43">
        <f t="shared" si="7"/>
        <v>0.7156676669518901</v>
      </c>
    </row>
    <row r="134" spans="1:6" x14ac:dyDescent="0.25">
      <c r="A134" s="12">
        <f t="shared" si="8"/>
        <v>0.23999999999999888</v>
      </c>
      <c r="B134" s="30">
        <f t="shared" si="9"/>
        <v>0.76000000000000112</v>
      </c>
      <c r="C134" s="37">
        <f t="shared" si="5"/>
        <v>0.20795836063612388</v>
      </c>
      <c r="D134" s="37">
        <f t="shared" si="6"/>
        <v>0.21214381764099502</v>
      </c>
      <c r="F134" s="43">
        <f t="shared" si="7"/>
        <v>0.70756384687250251</v>
      </c>
    </row>
    <row r="135" spans="1:6" x14ac:dyDescent="0.25">
      <c r="A135" s="12">
        <f t="shared" si="8"/>
        <v>0.22999999999999887</v>
      </c>
      <c r="B135" s="30">
        <f t="shared" si="9"/>
        <v>0.77000000000000113</v>
      </c>
      <c r="C135" s="37">
        <f t="shared" si="5"/>
        <v>0.20916315691775272</v>
      </c>
      <c r="D135" s="37">
        <f t="shared" si="6"/>
        <v>0.21129203499454047</v>
      </c>
      <c r="F135" s="43">
        <f t="shared" si="7"/>
        <v>0.69941588734035753</v>
      </c>
    </row>
    <row r="136" spans="1:6" x14ac:dyDescent="0.25">
      <c r="A136" s="12">
        <f t="shared" si="8"/>
        <v>0.21999999999999886</v>
      </c>
      <c r="B136" s="30">
        <f t="shared" si="9"/>
        <v>0.78000000000000114</v>
      </c>
      <c r="C136" s="37">
        <f t="shared" si="5"/>
        <v>0.21040744810217152</v>
      </c>
      <c r="D136" s="37">
        <f t="shared" si="6"/>
        <v>0.21044025234808594</v>
      </c>
      <c r="F136" s="43">
        <f t="shared" si="7"/>
        <v>0.69123148282023639</v>
      </c>
    </row>
    <row r="137" spans="1:6" x14ac:dyDescent="0.25">
      <c r="A137" s="12">
        <f t="shared" si="8"/>
        <v>0.20999999999999885</v>
      </c>
      <c r="B137" s="30">
        <f t="shared" si="9"/>
        <v>0.79000000000000115</v>
      </c>
      <c r="C137" s="37">
        <f t="shared" ref="C137:C200" si="10">SQRT((A137*B$3)^2+(B137*C$3)^2+(2*A137*B137*B$3*C$3*B$4))</f>
        <v>0.2116905377518486</v>
      </c>
      <c r="D137" s="37">
        <f t="shared" ref="D137:D200" si="11">(A137*B$2)+(B137*C$2)</f>
        <v>0.20958846970163139</v>
      </c>
      <c r="F137" s="43">
        <f t="shared" ref="F137:F200" si="12">(D137-F$3)/C137</f>
        <v>0.68301810386595219</v>
      </c>
    </row>
    <row r="138" spans="1:6" x14ac:dyDescent="0.25">
      <c r="A138" s="12">
        <f t="shared" ref="A138:A201" si="13">A137-1%</f>
        <v>0.19999999999999885</v>
      </c>
      <c r="B138" s="30">
        <f t="shared" ref="B138:B201" si="14">1-A138</f>
        <v>0.80000000000000115</v>
      </c>
      <c r="C138" s="37">
        <f t="shared" si="10"/>
        <v>0.21301172475288044</v>
      </c>
      <c r="D138" s="37">
        <f t="shared" si="11"/>
        <v>0.20873668705517687</v>
      </c>
      <c r="F138" s="43">
        <f t="shared" si="12"/>
        <v>0.67478298305846285</v>
      </c>
    </row>
    <row r="139" spans="1:6" x14ac:dyDescent="0.25">
      <c r="A139" s="12">
        <f t="shared" si="13"/>
        <v>0.18999999999999884</v>
      </c>
      <c r="B139" s="30">
        <f t="shared" si="14"/>
        <v>0.81000000000000116</v>
      </c>
      <c r="C139" s="37">
        <f t="shared" si="10"/>
        <v>0.21437030471233243</v>
      </c>
      <c r="D139" s="37">
        <f t="shared" si="11"/>
        <v>0.20788490440872232</v>
      </c>
      <c r="F139" s="43">
        <f t="shared" si="12"/>
        <v>0.66653310308282798</v>
      </c>
    </row>
    <row r="140" spans="1:6" x14ac:dyDescent="0.25">
      <c r="A140" s="12">
        <f t="shared" si="13"/>
        <v>0.17999999999999883</v>
      </c>
      <c r="B140" s="30">
        <f t="shared" si="14"/>
        <v>0.82000000000000117</v>
      </c>
      <c r="C140" s="37">
        <f t="shared" si="10"/>
        <v>0.21576557129081292</v>
      </c>
      <c r="D140" s="37">
        <f t="shared" si="11"/>
        <v>0.20703312176226779</v>
      </c>
      <c r="F140" s="43">
        <f t="shared" si="12"/>
        <v>0.65827518687322395</v>
      </c>
    </row>
    <row r="141" spans="1:6" x14ac:dyDescent="0.25">
      <c r="A141" s="12">
        <f t="shared" si="13"/>
        <v>0.16999999999999882</v>
      </c>
      <c r="B141" s="30">
        <f t="shared" si="14"/>
        <v>0.83000000000000118</v>
      </c>
      <c r="C141" s="37">
        <f t="shared" si="10"/>
        <v>0.21719681746787803</v>
      </c>
      <c r="D141" s="37">
        <f t="shared" si="11"/>
        <v>0.20618133911581327</v>
      </c>
      <c r="F141" s="43">
        <f t="shared" si="12"/>
        <v>0.65001568974044954</v>
      </c>
    </row>
    <row r="142" spans="1:6" x14ac:dyDescent="0.25">
      <c r="A142" s="12">
        <f t="shared" si="13"/>
        <v>0.15999999999999881</v>
      </c>
      <c r="B142" s="30">
        <f t="shared" si="14"/>
        <v>0.84000000000000119</v>
      </c>
      <c r="C142" s="37">
        <f t="shared" si="10"/>
        <v>0.2186633367385348</v>
      </c>
      <c r="D142" s="37">
        <f t="shared" si="11"/>
        <v>0.20532955646935871</v>
      </c>
      <c r="F142" s="43">
        <f t="shared" si="12"/>
        <v>0.64176079338420056</v>
      </c>
    </row>
    <row r="143" spans="1:6" x14ac:dyDescent="0.25">
      <c r="A143" s="12">
        <f t="shared" si="13"/>
        <v>0.1499999999999988</v>
      </c>
      <c r="B143" s="30">
        <f t="shared" si="14"/>
        <v>0.8500000000000012</v>
      </c>
      <c r="C143" s="37">
        <f t="shared" si="10"/>
        <v>0.22016442423974011</v>
      </c>
      <c r="D143" s="37">
        <f t="shared" si="11"/>
        <v>0.20447777382290419</v>
      </c>
      <c r="F143" s="43">
        <f t="shared" si="12"/>
        <v>0.63351640168270285</v>
      </c>
    </row>
    <row r="144" spans="1:6" x14ac:dyDescent="0.25">
      <c r="A144" s="12">
        <f t="shared" si="13"/>
        <v>0.13999999999999879</v>
      </c>
      <c r="B144" s="30">
        <f t="shared" si="14"/>
        <v>0.86000000000000121</v>
      </c>
      <c r="C144" s="37">
        <f t="shared" si="10"/>
        <v>0.22169937780637525</v>
      </c>
      <c r="D144" s="37">
        <f t="shared" si="11"/>
        <v>0.20362599117644964</v>
      </c>
      <c r="F144" s="43">
        <f t="shared" si="12"/>
        <v>0.62528813814498341</v>
      </c>
    </row>
    <row r="145" spans="1:6" x14ac:dyDescent="0.25">
      <c r="A145" s="12">
        <f t="shared" si="13"/>
        <v>0.12999999999999878</v>
      </c>
      <c r="B145" s="30">
        <f t="shared" si="14"/>
        <v>0.87000000000000122</v>
      </c>
      <c r="C145" s="37">
        <f t="shared" si="10"/>
        <v>0.22326749895670628</v>
      </c>
      <c r="D145" s="37">
        <f t="shared" si="11"/>
        <v>0.20277420852999511</v>
      </c>
      <c r="F145" s="43">
        <f t="shared" si="12"/>
        <v>0.61708134490596345</v>
      </c>
    </row>
    <row r="146" spans="1:6" x14ac:dyDescent="0.25">
      <c r="A146" s="12">
        <f t="shared" si="13"/>
        <v>0.11999999999999879</v>
      </c>
      <c r="B146" s="30">
        <f t="shared" si="14"/>
        <v>0.88000000000000123</v>
      </c>
      <c r="C146" s="37">
        <f t="shared" si="10"/>
        <v>0.22486809380782108</v>
      </c>
      <c r="D146" s="37">
        <f t="shared" si="11"/>
        <v>0.20192242588354056</v>
      </c>
      <c r="F146" s="43">
        <f t="shared" si="12"/>
        <v>0.60890108314147273</v>
      </c>
    </row>
    <row r="147" spans="1:6" x14ac:dyDescent="0.25">
      <c r="A147" s="12">
        <f t="shared" si="13"/>
        <v>0.10999999999999879</v>
      </c>
      <c r="B147" s="30">
        <f t="shared" si="14"/>
        <v>0.89000000000000123</v>
      </c>
      <c r="C147" s="37">
        <f t="shared" si="10"/>
        <v>0.2265004739219644</v>
      </c>
      <c r="D147" s="37">
        <f t="shared" si="11"/>
        <v>0.20107064323708604</v>
      </c>
      <c r="F147" s="43">
        <f t="shared" si="12"/>
        <v>0.60075213477904721</v>
      </c>
    </row>
    <row r="148" spans="1:6" x14ac:dyDescent="0.25">
      <c r="A148" s="12">
        <f t="shared" si="13"/>
        <v>9.9999999999998798E-2</v>
      </c>
      <c r="B148" s="30">
        <f t="shared" si="14"/>
        <v>0.90000000000000124</v>
      </c>
      <c r="C148" s="37">
        <f t="shared" si="10"/>
        <v>0.22816395708506895</v>
      </c>
      <c r="D148" s="37">
        <f t="shared" si="11"/>
        <v>0.20021886059063149</v>
      </c>
      <c r="F148" s="43">
        <f t="shared" si="12"/>
        <v>0.59263900538075043</v>
      </c>
    </row>
    <row r="149" spans="1:6" x14ac:dyDescent="0.25">
      <c r="A149" s="12">
        <f t="shared" si="13"/>
        <v>8.9999999999998803E-2</v>
      </c>
      <c r="B149" s="30">
        <f t="shared" si="14"/>
        <v>0.91000000000000125</v>
      </c>
      <c r="C149" s="37">
        <f t="shared" si="10"/>
        <v>0.22985786801911123</v>
      </c>
      <c r="D149" s="37">
        <f t="shared" si="11"/>
        <v>0.19936707794417696</v>
      </c>
      <c r="F149" s="43">
        <f t="shared" si="12"/>
        <v>0.584565928076063</v>
      </c>
    </row>
    <row r="150" spans="1:6" x14ac:dyDescent="0.25">
      <c r="A150" s="12">
        <f t="shared" si="13"/>
        <v>7.9999999999998808E-2</v>
      </c>
      <c r="B150" s="30">
        <f t="shared" si="14"/>
        <v>0.92000000000000115</v>
      </c>
      <c r="C150" s="37">
        <f t="shared" si="10"/>
        <v>0.23158153903020073</v>
      </c>
      <c r="D150" s="37">
        <f t="shared" si="11"/>
        <v>0.19851529529772238</v>
      </c>
      <c r="F150" s="43">
        <f t="shared" si="12"/>
        <v>0.57653686842590046</v>
      </c>
    </row>
    <row r="151" spans="1:6" x14ac:dyDescent="0.25">
      <c r="A151" s="12">
        <f t="shared" si="13"/>
        <v>6.9999999999998813E-2</v>
      </c>
      <c r="B151" s="30">
        <f t="shared" si="14"/>
        <v>0.93000000000000116</v>
      </c>
      <c r="C151" s="37">
        <f t="shared" si="10"/>
        <v>0.23333431059454779</v>
      </c>
      <c r="D151" s="37">
        <f t="shared" si="11"/>
        <v>0.19766351265126789</v>
      </c>
      <c r="F151" s="43">
        <f t="shared" si="12"/>
        <v>0.56855553010285731</v>
      </c>
    </row>
    <row r="152" spans="1:6" x14ac:dyDescent="0.25">
      <c r="A152" s="12">
        <f t="shared" si="13"/>
        <v>5.9999999999998811E-2</v>
      </c>
      <c r="B152" s="30">
        <f t="shared" si="14"/>
        <v>0.94000000000000117</v>
      </c>
      <c r="C152" s="37">
        <f t="shared" si="10"/>
        <v>0.2351155318846474</v>
      </c>
      <c r="D152" s="37">
        <f t="shared" si="11"/>
        <v>0.19681173000481333</v>
      </c>
      <c r="F152" s="43">
        <f t="shared" si="12"/>
        <v>0.56062536127763318</v>
      </c>
    </row>
    <row r="153" spans="1:6" x14ac:dyDescent="0.25">
      <c r="A153" s="12">
        <f t="shared" si="13"/>
        <v>4.9999999999998809E-2</v>
      </c>
      <c r="B153" s="30">
        <f t="shared" si="14"/>
        <v>0.95000000000000118</v>
      </c>
      <c r="C153" s="37">
        <f t="shared" si="10"/>
        <v>0.23692456123817066</v>
      </c>
      <c r="D153" s="37">
        <f t="shared" si="11"/>
        <v>0.19595994735835881</v>
      </c>
      <c r="F153" s="43">
        <f t="shared" si="12"/>
        <v>0.55274956160712307</v>
      </c>
    </row>
    <row r="154" spans="1:6" x14ac:dyDescent="0.25">
      <c r="A154" s="12">
        <f t="shared" si="13"/>
        <v>3.9999999999998807E-2</v>
      </c>
      <c r="B154" s="30">
        <f t="shared" si="14"/>
        <v>0.96000000000000119</v>
      </c>
      <c r="C154" s="37">
        <f t="shared" si="10"/>
        <v>0.23876076657216944</v>
      </c>
      <c r="D154" s="37">
        <f t="shared" si="11"/>
        <v>0.19510816471190426</v>
      </c>
      <c r="F154" s="43">
        <f t="shared" si="12"/>
        <v>0.54493108972565174</v>
      </c>
    </row>
    <row r="155" spans="1:6" x14ac:dyDescent="0.25">
      <c r="A155" s="12">
        <f t="shared" si="13"/>
        <v>2.9999999999998805E-2</v>
      </c>
      <c r="B155" s="30">
        <f t="shared" si="14"/>
        <v>0.97000000000000119</v>
      </c>
      <c r="C155" s="37">
        <f t="shared" si="10"/>
        <v>0.24062352574528437</v>
      </c>
      <c r="D155" s="37">
        <f t="shared" si="11"/>
        <v>0.19425638206544973</v>
      </c>
      <c r="F155" s="43">
        <f t="shared" si="12"/>
        <v>0.5371726711471928</v>
      </c>
    </row>
    <row r="156" spans="1:6" x14ac:dyDescent="0.25">
      <c r="A156" s="12">
        <f t="shared" si="13"/>
        <v>1.9999999999998803E-2</v>
      </c>
      <c r="B156" s="30">
        <f t="shared" si="14"/>
        <v>0.9800000000000012</v>
      </c>
      <c r="C156" s="37">
        <f t="shared" si="10"/>
        <v>0.24251222687069685</v>
      </c>
      <c r="D156" s="37">
        <f t="shared" si="11"/>
        <v>0.19340459941899518</v>
      </c>
      <c r="F156" s="43">
        <f t="shared" si="12"/>
        <v>0.52947680649296991</v>
      </c>
    </row>
    <row r="157" spans="1:6" x14ac:dyDescent="0.25">
      <c r="A157" s="12">
        <f t="shared" si="13"/>
        <v>9.9999999999988032E-3</v>
      </c>
      <c r="B157" s="30">
        <f t="shared" si="14"/>
        <v>0.99000000000000121</v>
      </c>
      <c r="C157" s="37">
        <f t="shared" si="10"/>
        <v>0.24442626858259001</v>
      </c>
      <c r="D157" s="37">
        <f t="shared" si="11"/>
        <v>0.19255281677254066</v>
      </c>
      <c r="F157" s="43">
        <f t="shared" si="12"/>
        <v>0.52184577996550896</v>
      </c>
    </row>
    <row r="158" spans="1:6" x14ac:dyDescent="0.25">
      <c r="A158" s="12">
        <f t="shared" si="13"/>
        <v>-1.1969591984239969E-15</v>
      </c>
      <c r="B158" s="30">
        <f t="shared" si="14"/>
        <v>1.0000000000000011</v>
      </c>
      <c r="C158" s="37">
        <f t="shared" si="10"/>
        <v>0.24636506025888444</v>
      </c>
      <c r="D158" s="37">
        <f t="shared" si="11"/>
        <v>0.19170103412608611</v>
      </c>
      <c r="F158" s="43">
        <f t="shared" si="12"/>
        <v>0.51428166799686037</v>
      </c>
    </row>
    <row r="159" spans="1:6" x14ac:dyDescent="0.25">
      <c r="A159" s="12">
        <f t="shared" si="13"/>
        <v>-1.0000000000001197E-2</v>
      </c>
      <c r="B159" s="30">
        <f t="shared" si="14"/>
        <v>1.0100000000000011</v>
      </c>
      <c r="C159" s="37">
        <f t="shared" si="10"/>
        <v>0.24832802220299338</v>
      </c>
      <c r="D159" s="37">
        <f t="shared" si="11"/>
        <v>0.19084925147963155</v>
      </c>
      <c r="F159" s="43">
        <f t="shared" si="12"/>
        <v>0.50678634800528988</v>
      </c>
    </row>
    <row r="160" spans="1:6" x14ac:dyDescent="0.25">
      <c r="A160" s="12">
        <f t="shared" si="13"/>
        <v>-2.0000000000001197E-2</v>
      </c>
      <c r="B160" s="30">
        <f t="shared" si="14"/>
        <v>1.0200000000000011</v>
      </c>
      <c r="C160" s="37">
        <f t="shared" si="10"/>
        <v>0.25031458578730131</v>
      </c>
      <c r="D160" s="37">
        <f t="shared" si="11"/>
        <v>0.18999746883317703</v>
      </c>
      <c r="F160" s="43">
        <f t="shared" si="12"/>
        <v>0.49936150720114475</v>
      </c>
    </row>
    <row r="161" spans="1:6" x14ac:dyDescent="0.25">
      <c r="A161" s="12">
        <f t="shared" si="13"/>
        <v>-3.0000000000001199E-2</v>
      </c>
      <c r="B161" s="30">
        <f t="shared" si="14"/>
        <v>1.0300000000000011</v>
      </c>
      <c r="C161" s="37">
        <f t="shared" si="10"/>
        <v>0.2523241935610166</v>
      </c>
      <c r="D161" s="37">
        <f t="shared" si="11"/>
        <v>0.18914568618672248</v>
      </c>
      <c r="F161" s="43">
        <f t="shared" si="12"/>
        <v>0.49200865138880068</v>
      </c>
    </row>
    <row r="162" spans="1:6" x14ac:dyDescent="0.25">
      <c r="A162" s="12">
        <f t="shared" si="13"/>
        <v>-4.0000000000001201E-2</v>
      </c>
      <c r="B162" s="30">
        <f t="shared" si="14"/>
        <v>1.0400000000000011</v>
      </c>
      <c r="C162" s="37">
        <f t="shared" si="10"/>
        <v>0.25435629932497789</v>
      </c>
      <c r="D162" s="37">
        <f t="shared" si="11"/>
        <v>0.18829390354026795</v>
      </c>
      <c r="F162" s="43">
        <f t="shared" si="12"/>
        <v>0.48472911371753252</v>
      </c>
    </row>
    <row r="163" spans="1:6" x14ac:dyDescent="0.25">
      <c r="A163" s="12">
        <f t="shared" si="13"/>
        <v>-5.0000000000001203E-2</v>
      </c>
      <c r="B163" s="30">
        <f t="shared" si="14"/>
        <v>1.0500000000000012</v>
      </c>
      <c r="C163" s="37">
        <f t="shared" si="10"/>
        <v>0.25641036817591722</v>
      </c>
      <c r="D163" s="37">
        <f t="shared" si="11"/>
        <v>0.1874421208938134</v>
      </c>
      <c r="F163" s="43">
        <f t="shared" si="12"/>
        <v>0.47752406333978153</v>
      </c>
    </row>
    <row r="164" spans="1:6" x14ac:dyDescent="0.25">
      <c r="A164" s="12">
        <f t="shared" si="13"/>
        <v>-6.0000000000001205E-2</v>
      </c>
      <c r="B164" s="30">
        <f t="shared" si="14"/>
        <v>1.0600000000000012</v>
      </c>
      <c r="C164" s="37">
        <f t="shared" si="10"/>
        <v>0.25848587652259131</v>
      </c>
      <c r="D164" s="37">
        <f t="shared" si="11"/>
        <v>0.18659033824735888</v>
      </c>
      <c r="F164" s="43">
        <f t="shared" si="12"/>
        <v>0.47039451394061776</v>
      </c>
    </row>
    <row r="165" spans="1:6" x14ac:dyDescent="0.25">
      <c r="A165" s="12">
        <f t="shared" si="13"/>
        <v>-7.00000000000012E-2</v>
      </c>
      <c r="B165" s="30">
        <f t="shared" si="14"/>
        <v>1.0700000000000012</v>
      </c>
      <c r="C165" s="37">
        <f t="shared" si="10"/>
        <v>0.26058231207610105</v>
      </c>
      <c r="D165" s="37">
        <f t="shared" si="11"/>
        <v>0.18573855560090435</v>
      </c>
      <c r="F165" s="43">
        <f t="shared" si="12"/>
        <v>0.46334133210716</v>
      </c>
    </row>
    <row r="166" spans="1:6" x14ac:dyDescent="0.25">
      <c r="A166" s="12">
        <f t="shared" si="13"/>
        <v>-8.0000000000001195E-2</v>
      </c>
      <c r="B166" s="30">
        <f t="shared" si="14"/>
        <v>1.0800000000000012</v>
      </c>
      <c r="C166" s="37">
        <f t="shared" si="10"/>
        <v>0.26269917381661478</v>
      </c>
      <c r="D166" s="37">
        <f t="shared" si="11"/>
        <v>0.18488677295444983</v>
      </c>
      <c r="F166" s="43">
        <f t="shared" si="12"/>
        <v>0.45636524551135615</v>
      </c>
    </row>
    <row r="167" spans="1:6" x14ac:dyDescent="0.25">
      <c r="A167" s="12">
        <f t="shared" si="13"/>
        <v>-9.000000000000119E-2</v>
      </c>
      <c r="B167" s="30">
        <f t="shared" si="14"/>
        <v>1.0900000000000012</v>
      </c>
      <c r="C167" s="37">
        <f t="shared" si="10"/>
        <v>0.26483597193861086</v>
      </c>
      <c r="D167" s="37">
        <f t="shared" si="11"/>
        <v>0.18403499030799528</v>
      </c>
      <c r="F167" s="43">
        <f t="shared" si="12"/>
        <v>0.44946685088379029</v>
      </c>
    </row>
    <row r="168" spans="1:6" x14ac:dyDescent="0.25">
      <c r="A168" s="12">
        <f t="shared" si="13"/>
        <v>-0.10000000000000119</v>
      </c>
      <c r="B168" s="30">
        <f t="shared" si="14"/>
        <v>1.1000000000000012</v>
      </c>
      <c r="C168" s="37">
        <f t="shared" si="10"/>
        <v>0.2669922277766465</v>
      </c>
      <c r="D168" s="37">
        <f t="shared" si="11"/>
        <v>0.18318320766154075</v>
      </c>
      <c r="F168" s="43">
        <f t="shared" si="12"/>
        <v>0.44264662176011887</v>
      </c>
    </row>
    <row r="169" spans="1:6" x14ac:dyDescent="0.25">
      <c r="A169" s="12">
        <f t="shared" si="13"/>
        <v>-0.11000000000000118</v>
      </c>
      <c r="B169" s="30">
        <f t="shared" si="14"/>
        <v>1.1100000000000012</v>
      </c>
      <c r="C169" s="37">
        <f t="shared" si="10"/>
        <v>0.26916747371355232</v>
      </c>
      <c r="D169" s="37">
        <f t="shared" si="11"/>
        <v>0.1823314250150862</v>
      </c>
      <c r="F169" s="43">
        <f t="shared" si="12"/>
        <v>0.43590491598531755</v>
      </c>
    </row>
    <row r="170" spans="1:6" x14ac:dyDescent="0.25">
      <c r="A170" s="12">
        <f t="shared" si="13"/>
        <v>-0.12000000000000118</v>
      </c>
      <c r="B170" s="30">
        <f t="shared" si="14"/>
        <v>1.1200000000000012</v>
      </c>
      <c r="C170" s="37">
        <f t="shared" si="10"/>
        <v>0.27136125307284825</v>
      </c>
      <c r="D170" s="37">
        <f t="shared" si="11"/>
        <v>0.18147964236863168</v>
      </c>
      <c r="F170" s="43">
        <f t="shared" si="12"/>
        <v>0.42924198296417121</v>
      </c>
    </row>
    <row r="171" spans="1:6" x14ac:dyDescent="0.25">
      <c r="A171" s="12">
        <f t="shared" si="13"/>
        <v>-0.13000000000000117</v>
      </c>
      <c r="B171" s="30">
        <f t="shared" si="14"/>
        <v>1.1300000000000012</v>
      </c>
      <c r="C171" s="37">
        <f t="shared" si="10"/>
        <v>0.2735731199970643</v>
      </c>
      <c r="D171" s="37">
        <f t="shared" si="11"/>
        <v>0.18062785972217713</v>
      </c>
      <c r="F171" s="43">
        <f t="shared" si="12"/>
        <v>0.42265797064937494</v>
      </c>
    </row>
    <row r="172" spans="1:6" x14ac:dyDescent="0.25">
      <c r="A172" s="12">
        <f t="shared" si="13"/>
        <v>-0.14000000000000118</v>
      </c>
      <c r="B172" s="30">
        <f t="shared" si="14"/>
        <v>1.1400000000000012</v>
      </c>
      <c r="C172" s="37">
        <f t="shared" si="10"/>
        <v>0.27580263931355187</v>
      </c>
      <c r="D172" s="37">
        <f t="shared" si="11"/>
        <v>0.1797760770757226</v>
      </c>
      <c r="F172" s="43">
        <f t="shared" si="12"/>
        <v>0.41615293226123579</v>
      </c>
    </row>
    <row r="173" spans="1:6" x14ac:dyDescent="0.25">
      <c r="A173" s="12">
        <f t="shared" si="13"/>
        <v>-0.15000000000000119</v>
      </c>
      <c r="B173" s="30">
        <f t="shared" si="14"/>
        <v>1.1500000000000012</v>
      </c>
      <c r="C173" s="37">
        <f t="shared" si="10"/>
        <v>0.27804938638926263</v>
      </c>
      <c r="D173" s="37">
        <f t="shared" si="11"/>
        <v>0.17892429442926805</v>
      </c>
      <c r="F173" s="43">
        <f t="shared" si="12"/>
        <v>0.40972683273530658</v>
      </c>
    </row>
    <row r="174" spans="1:6" x14ac:dyDescent="0.25">
      <c r="A174" s="12">
        <f t="shared" si="13"/>
        <v>-0.1600000000000012</v>
      </c>
      <c r="B174" s="30">
        <f t="shared" si="14"/>
        <v>1.1600000000000013</v>
      </c>
      <c r="C174" s="37">
        <f t="shared" si="10"/>
        <v>0.28031294697587733</v>
      </c>
      <c r="D174" s="37">
        <f t="shared" si="11"/>
        <v>0.17807251178281353</v>
      </c>
      <c r="F174" s="43">
        <f t="shared" si="12"/>
        <v>0.40337955489634986</v>
      </c>
    </row>
    <row r="175" spans="1:6" x14ac:dyDescent="0.25">
      <c r="A175" s="12">
        <f t="shared" si="13"/>
        <v>-0.17000000000000121</v>
      </c>
      <c r="B175" s="30">
        <f t="shared" si="14"/>
        <v>1.1700000000000013</v>
      </c>
      <c r="C175" s="37">
        <f t="shared" si="10"/>
        <v>0.28259291704656692</v>
      </c>
      <c r="D175" s="37">
        <f t="shared" si="11"/>
        <v>0.17722072913635897</v>
      </c>
      <c r="F175" s="43">
        <f t="shared" si="12"/>
        <v>0.3971109053588443</v>
      </c>
    </row>
    <row r="176" spans="1:6" x14ac:dyDescent="0.25">
      <c r="A176" s="12">
        <f t="shared" si="13"/>
        <v>-0.18000000000000121</v>
      </c>
      <c r="B176" s="30">
        <f t="shared" si="14"/>
        <v>1.1800000000000013</v>
      </c>
      <c r="C176" s="37">
        <f t="shared" si="10"/>
        <v>0.28488890262557776</v>
      </c>
      <c r="D176" s="37">
        <f t="shared" si="11"/>
        <v>0.17636894648990445</v>
      </c>
      <c r="F176" s="43">
        <f t="shared" si="12"/>
        <v>0.39092062015582901</v>
      </c>
    </row>
    <row r="177" spans="1:6" x14ac:dyDescent="0.25">
      <c r="A177" s="12">
        <f t="shared" si="13"/>
        <v>-0.19000000000000122</v>
      </c>
      <c r="B177" s="30">
        <f t="shared" si="14"/>
        <v>1.1900000000000013</v>
      </c>
      <c r="C177" s="37">
        <f t="shared" si="10"/>
        <v>0.28720051961174309</v>
      </c>
      <c r="D177" s="37">
        <f t="shared" si="11"/>
        <v>0.1755171638434499</v>
      </c>
      <c r="F177" s="43">
        <f t="shared" si="12"/>
        <v>0.38480837009924079</v>
      </c>
    </row>
    <row r="178" spans="1:6" x14ac:dyDescent="0.25">
      <c r="A178" s="12">
        <f t="shared" si="13"/>
        <v>-0.20000000000000123</v>
      </c>
      <c r="B178" s="30">
        <f t="shared" si="14"/>
        <v>1.2000000000000013</v>
      </c>
      <c r="C178" s="37">
        <f t="shared" si="10"/>
        <v>0.2895273935969373</v>
      </c>
      <c r="D178" s="37">
        <f t="shared" si="11"/>
        <v>0.17466538119699537</v>
      </c>
      <c r="F178" s="43">
        <f t="shared" si="12"/>
        <v>0.37877376587607092</v>
      </c>
    </row>
    <row r="179" spans="1:6" x14ac:dyDescent="0.25">
      <c r="A179" s="12">
        <f t="shared" si="13"/>
        <v>-0.21000000000000124</v>
      </c>
      <c r="B179" s="30">
        <f t="shared" si="14"/>
        <v>1.2100000000000013</v>
      </c>
      <c r="C179" s="37">
        <f t="shared" si="10"/>
        <v>0.29186915968040839</v>
      </c>
      <c r="D179" s="37">
        <f t="shared" si="11"/>
        <v>0.17381359855054082</v>
      </c>
      <c r="F179" s="43">
        <f t="shared" si="12"/>
        <v>0.37281636288564984</v>
      </c>
    </row>
    <row r="180" spans="1:6" x14ac:dyDescent="0.25">
      <c r="A180" s="12">
        <f t="shared" si="13"/>
        <v>-0.22000000000000125</v>
      </c>
      <c r="B180" s="30">
        <f t="shared" si="14"/>
        <v>1.2200000000000013</v>
      </c>
      <c r="C180" s="37">
        <f t="shared" si="10"/>
        <v>0.29422546227984903</v>
      </c>
      <c r="D180" s="37">
        <f t="shared" si="11"/>
        <v>0.1729618159040863</v>
      </c>
      <c r="F180" s="43">
        <f t="shared" si="12"/>
        <v>0.36693566582418929</v>
      </c>
    </row>
    <row r="181" spans="1:6" x14ac:dyDescent="0.25">
      <c r="A181" s="12">
        <f t="shared" si="13"/>
        <v>-0.23000000000000126</v>
      </c>
      <c r="B181" s="30">
        <f t="shared" si="14"/>
        <v>1.2300000000000013</v>
      </c>
      <c r="C181" s="37">
        <f t="shared" si="10"/>
        <v>0.29659595493999114</v>
      </c>
      <c r="D181" s="37">
        <f t="shared" si="11"/>
        <v>0.17211003325763174</v>
      </c>
      <c r="F181" s="43">
        <f t="shared" si="12"/>
        <v>0.36113113302338468</v>
      </c>
    </row>
    <row r="182" spans="1:6" x14ac:dyDescent="0.25">
      <c r="A182" s="12">
        <f t="shared" si="13"/>
        <v>-0.24000000000000127</v>
      </c>
      <c r="B182" s="30">
        <f t="shared" si="14"/>
        <v>1.2400000000000013</v>
      </c>
      <c r="C182" s="37">
        <f t="shared" si="10"/>
        <v>0.29898030013944216</v>
      </c>
      <c r="D182" s="37">
        <f t="shared" si="11"/>
        <v>0.17125825061117722</v>
      </c>
      <c r="F182" s="43">
        <f t="shared" si="12"/>
        <v>0.35540218055042144</v>
      </c>
    </row>
    <row r="183" spans="1:6" x14ac:dyDescent="0.25">
      <c r="A183" s="12">
        <f t="shared" si="13"/>
        <v>-0.25000000000000128</v>
      </c>
      <c r="B183" s="30">
        <f t="shared" si="14"/>
        <v>1.2500000000000013</v>
      </c>
      <c r="C183" s="37">
        <f t="shared" si="10"/>
        <v>0.30137816909641585</v>
      </c>
      <c r="D183" s="37">
        <f t="shared" si="11"/>
        <v>0.1704064679647227</v>
      </c>
      <c r="F183" s="43">
        <f t="shared" si="12"/>
        <v>0.34974818607714558</v>
      </c>
    </row>
    <row r="184" spans="1:6" x14ac:dyDescent="0.25">
      <c r="A184" s="12">
        <f t="shared" si="13"/>
        <v>-0.26000000000000129</v>
      </c>
      <c r="B184" s="30">
        <f t="shared" si="14"/>
        <v>1.2600000000000013</v>
      </c>
      <c r="C184" s="37">
        <f t="shared" si="10"/>
        <v>0.30378924157395049</v>
      </c>
      <c r="D184" s="37">
        <f t="shared" si="11"/>
        <v>0.16955468531826817</v>
      </c>
      <c r="F184" s="43">
        <f t="shared" si="12"/>
        <v>0.34416849252647658</v>
      </c>
    </row>
    <row r="185" spans="1:6" x14ac:dyDescent="0.25">
      <c r="A185" s="12">
        <f t="shared" si="13"/>
        <v>-0.27000000000000129</v>
      </c>
      <c r="B185" s="30">
        <f t="shared" si="14"/>
        <v>1.2700000000000014</v>
      </c>
      <c r="C185" s="37">
        <f t="shared" si="10"/>
        <v>0.30621320568514915</v>
      </c>
      <c r="D185" s="37">
        <f t="shared" si="11"/>
        <v>0.16870290267181359</v>
      </c>
      <c r="F185" s="43">
        <f t="shared" si="12"/>
        <v>0.33866241150436122</v>
      </c>
    </row>
    <row r="186" spans="1:6" x14ac:dyDescent="0.25">
      <c r="A186" s="12">
        <f t="shared" si="13"/>
        <v>-0.2800000000000013</v>
      </c>
      <c r="B186" s="30">
        <f t="shared" si="14"/>
        <v>1.2800000000000014</v>
      </c>
      <c r="C186" s="37">
        <f t="shared" si="10"/>
        <v>0.30864975769892666</v>
      </c>
      <c r="D186" s="37">
        <f t="shared" si="11"/>
        <v>0.16785112002535907</v>
      </c>
      <c r="F186" s="43">
        <f t="shared" si="12"/>
        <v>0.3332292265257033</v>
      </c>
    </row>
    <row r="187" spans="1:6" x14ac:dyDescent="0.25">
      <c r="A187" s="12">
        <f t="shared" si="13"/>
        <v>-0.29000000000000131</v>
      </c>
      <c r="B187" s="30">
        <f t="shared" si="14"/>
        <v>1.2900000000000014</v>
      </c>
      <c r="C187" s="37">
        <f t="shared" si="10"/>
        <v>0.31109860184669452</v>
      </c>
      <c r="D187" s="37">
        <f t="shared" si="11"/>
        <v>0.16699933737890452</v>
      </c>
      <c r="F187" s="43">
        <f t="shared" si="12"/>
        <v>0.32786819604277267</v>
      </c>
    </row>
    <row r="188" spans="1:6" x14ac:dyDescent="0.25">
      <c r="A188" s="12">
        <f t="shared" si="13"/>
        <v>-0.30000000000000132</v>
      </c>
      <c r="B188" s="30">
        <f t="shared" si="14"/>
        <v>1.3000000000000014</v>
      </c>
      <c r="C188" s="37">
        <f t="shared" si="10"/>
        <v>0.31355945013037223</v>
      </c>
      <c r="D188" s="37">
        <f t="shared" si="11"/>
        <v>0.16614755473244999</v>
      </c>
      <c r="F188" s="43">
        <f t="shared" si="12"/>
        <v>0.32257855628460474</v>
      </c>
    </row>
    <row r="189" spans="1:6" x14ac:dyDescent="0.25">
      <c r="A189" s="12">
        <f t="shared" si="13"/>
        <v>-0.31000000000000133</v>
      </c>
      <c r="B189" s="30">
        <f t="shared" si="14"/>
        <v>1.3100000000000014</v>
      </c>
      <c r="C189" s="37">
        <f t="shared" si="10"/>
        <v>0.3160320221320711</v>
      </c>
      <c r="D189" s="37">
        <f t="shared" si="11"/>
        <v>0.16529577208599544</v>
      </c>
      <c r="F189" s="43">
        <f t="shared" si="12"/>
        <v>0.3173595239158436</v>
      </c>
    </row>
    <row r="190" spans="1:6" x14ac:dyDescent="0.25">
      <c r="A190" s="12">
        <f t="shared" si="13"/>
        <v>-0.32000000000000134</v>
      </c>
      <c r="B190" s="30">
        <f t="shared" si="14"/>
        <v>1.3200000000000014</v>
      </c>
      <c r="C190" s="37">
        <f t="shared" si="10"/>
        <v>0.31851604482575385</v>
      </c>
      <c r="D190" s="37">
        <f t="shared" si="11"/>
        <v>0.16444398943954094</v>
      </c>
      <c r="F190" s="43">
        <f t="shared" si="12"/>
        <v>0.31221029852339899</v>
      </c>
    </row>
    <row r="191" spans="1:6" x14ac:dyDescent="0.25">
      <c r="A191" s="12">
        <f t="shared" si="13"/>
        <v>-0.33000000000000135</v>
      </c>
      <c r="B191" s="30">
        <f t="shared" si="14"/>
        <v>1.3300000000000014</v>
      </c>
      <c r="C191" s="37">
        <f t="shared" si="10"/>
        <v>0.32101125239114081</v>
      </c>
      <c r="D191" s="37">
        <f t="shared" si="11"/>
        <v>0.16359220679308639</v>
      </c>
      <c r="F191" s="43">
        <f t="shared" si="12"/>
        <v>0.30713006493914202</v>
      </c>
    </row>
    <row r="192" spans="1:6" x14ac:dyDescent="0.25">
      <c r="A192" s="12">
        <f t="shared" si="13"/>
        <v>-0.34000000000000136</v>
      </c>
      <c r="B192" s="30">
        <f t="shared" si="14"/>
        <v>1.3400000000000014</v>
      </c>
      <c r="C192" s="37">
        <f t="shared" si="10"/>
        <v>0.32351738603009722</v>
      </c>
      <c r="D192" s="37">
        <f t="shared" si="11"/>
        <v>0.16274042414663184</v>
      </c>
      <c r="F192" s="43">
        <f t="shared" si="12"/>
        <v>0.3021179954067103</v>
      </c>
    </row>
    <row r="193" spans="1:6" x14ac:dyDescent="0.25">
      <c r="A193" s="12">
        <f t="shared" si="13"/>
        <v>-0.35000000000000137</v>
      </c>
      <c r="B193" s="30">
        <f t="shared" si="14"/>
        <v>1.3500000000000014</v>
      </c>
      <c r="C193" s="37">
        <f t="shared" si="10"/>
        <v>0.32603419378570786</v>
      </c>
      <c r="D193" s="37">
        <f t="shared" si="11"/>
        <v>0.16188864150017729</v>
      </c>
      <c r="F193" s="43">
        <f t="shared" si="12"/>
        <v>0.29717325160028824</v>
      </c>
    </row>
    <row r="194" spans="1:6" x14ac:dyDescent="0.25">
      <c r="A194" s="12">
        <f t="shared" si="13"/>
        <v>-0.36000000000000137</v>
      </c>
      <c r="B194" s="30">
        <f t="shared" si="14"/>
        <v>1.3600000000000014</v>
      </c>
      <c r="C194" s="37">
        <f t="shared" si="10"/>
        <v>0.32856143036421259</v>
      </c>
      <c r="D194" s="37">
        <f t="shared" si="11"/>
        <v>0.16103685885372279</v>
      </c>
      <c r="F194" s="43">
        <f t="shared" si="12"/>
        <v>0.2922949865030271</v>
      </c>
    </row>
    <row r="195" spans="1:6" x14ac:dyDescent="0.25">
      <c r="A195" s="12">
        <f t="shared" si="13"/>
        <v>-0.37000000000000138</v>
      </c>
      <c r="B195" s="30">
        <f t="shared" si="14"/>
        <v>1.3700000000000014</v>
      </c>
      <c r="C195" s="37">
        <f t="shared" si="10"/>
        <v>0.331098856959956</v>
      </c>
      <c r="D195" s="37">
        <f t="shared" si="11"/>
        <v>0.16018507620726824</v>
      </c>
      <c r="F195" s="43">
        <f t="shared" si="12"/>
        <v>0.28748234615252743</v>
      </c>
    </row>
    <row r="196" spans="1:6" x14ac:dyDescent="0.25">
      <c r="A196" s="12">
        <f t="shared" si="13"/>
        <v>-0.38000000000000139</v>
      </c>
      <c r="B196" s="30">
        <f t="shared" si="14"/>
        <v>1.3800000000000014</v>
      </c>
      <c r="C196" s="37">
        <f t="shared" si="10"/>
        <v>0.33364624108347563</v>
      </c>
      <c r="D196" s="37">
        <f t="shared" si="11"/>
        <v>0.15933329356081369</v>
      </c>
      <c r="F196" s="43">
        <f t="shared" si="12"/>
        <v>0.28273447126057161</v>
      </c>
    </row>
    <row r="197" spans="1:6" x14ac:dyDescent="0.25">
      <c r="A197" s="12">
        <f t="shared" si="13"/>
        <v>-0.3900000000000014</v>
      </c>
      <c r="B197" s="30">
        <f t="shared" si="14"/>
        <v>1.3900000000000015</v>
      </c>
      <c r="C197" s="37">
        <f t="shared" si="10"/>
        <v>0.33620335639283461</v>
      </c>
      <c r="D197" s="37">
        <f t="shared" si="11"/>
        <v>0.15848151091435914</v>
      </c>
      <c r="F197" s="43">
        <f t="shared" si="12"/>
        <v>0.27805049871403209</v>
      </c>
    </row>
    <row r="198" spans="1:6" x14ac:dyDescent="0.25">
      <c r="A198" s="12">
        <f t="shared" si="13"/>
        <v>-0.40000000000000141</v>
      </c>
      <c r="B198" s="30">
        <f t="shared" si="14"/>
        <v>1.4000000000000015</v>
      </c>
      <c r="C198" s="37">
        <f t="shared" si="10"/>
        <v>0.33876998252828311</v>
      </c>
      <c r="D198" s="37">
        <f t="shared" si="11"/>
        <v>0.15762972826790464</v>
      </c>
      <c r="F198" s="43">
        <f t="shared" si="12"/>
        <v>0.27342956296362886</v>
      </c>
    </row>
    <row r="199" spans="1:6" x14ac:dyDescent="0.25">
      <c r="A199" s="12">
        <f t="shared" si="13"/>
        <v>-0.41000000000000142</v>
      </c>
      <c r="B199" s="30">
        <f t="shared" si="14"/>
        <v>1.4100000000000015</v>
      </c>
      <c r="C199" s="37">
        <f t="shared" si="10"/>
        <v>0.3413459049503163</v>
      </c>
      <c r="D199" s="37">
        <f t="shared" si="11"/>
        <v>0.15677794562145009</v>
      </c>
      <c r="F199" s="43">
        <f t="shared" si="12"/>
        <v>0.2688707973069388</v>
      </c>
    </row>
    <row r="200" spans="1:6" x14ac:dyDescent="0.25">
      <c r="A200" s="12">
        <f t="shared" si="13"/>
        <v>-0.42000000000000143</v>
      </c>
      <c r="B200" s="30">
        <f t="shared" si="14"/>
        <v>1.4200000000000015</v>
      </c>
      <c r="C200" s="37">
        <f t="shared" si="10"/>
        <v>0.34393091478117915</v>
      </c>
      <c r="D200" s="37">
        <f t="shared" si="11"/>
        <v>0.15592616297499554</v>
      </c>
      <c r="F200" s="43">
        <f t="shared" si="12"/>
        <v>0.2643733350718005</v>
      </c>
    </row>
    <row r="201" spans="1:6" x14ac:dyDescent="0.25">
      <c r="A201" s="12">
        <f t="shared" si="13"/>
        <v>-0.43000000000000144</v>
      </c>
      <c r="B201" s="30">
        <f t="shared" si="14"/>
        <v>1.4300000000000015</v>
      </c>
      <c r="C201" s="37">
        <f t="shared" ref="C201:C208" si="15">SQRT((A201*B$3)^2+(B201*C$3)^2+(2*A201*B201*B$3*C$3*B$4))</f>
        <v>0.34652480864985463</v>
      </c>
      <c r="D201" s="37">
        <f t="shared" ref="D201:D208" si="16">(A201*B$2)+(B201*C$2)</f>
        <v>0.15507438032854098</v>
      </c>
      <c r="F201" s="43">
        <f t="shared" ref="F201:F208" si="17">(D201-F$3)/C201</f>
        <v>0.25993631070598605</v>
      </c>
    </row>
    <row r="202" spans="1:6" x14ac:dyDescent="0.25">
      <c r="A202" s="12">
        <f t="shared" ref="A202:A208" si="18">A201-1%</f>
        <v>-0.44000000000000145</v>
      </c>
      <c r="B202" s="30">
        <f t="shared" ref="B202:B208" si="19">1-A202</f>
        <v>1.4400000000000015</v>
      </c>
      <c r="C202" s="37">
        <f t="shared" si="15"/>
        <v>0.34912738854055736</v>
      </c>
      <c r="D202" s="37">
        <f t="shared" si="16"/>
        <v>0.15422259768208649</v>
      </c>
      <c r="F202" s="43">
        <f t="shared" si="17"/>
        <v>0.25555886077875467</v>
      </c>
    </row>
    <row r="203" spans="1:6" x14ac:dyDescent="0.25">
      <c r="A203" s="12">
        <f t="shared" si="18"/>
        <v>-0.45000000000000145</v>
      </c>
      <c r="B203" s="30">
        <f t="shared" si="19"/>
        <v>1.4500000000000015</v>
      </c>
      <c r="C203" s="37">
        <f t="shared" si="15"/>
        <v>0.3517384616447447</v>
      </c>
      <c r="D203" s="37">
        <f t="shared" si="16"/>
        <v>0.15337081503563194</v>
      </c>
      <c r="F203" s="43">
        <f t="shared" si="17"/>
        <v>0.25124012489963726</v>
      </c>
    </row>
    <row r="204" spans="1:6" x14ac:dyDescent="0.25">
      <c r="A204" s="12">
        <f t="shared" si="18"/>
        <v>-0.46000000000000146</v>
      </c>
      <c r="B204" s="30">
        <f t="shared" si="19"/>
        <v>1.4600000000000015</v>
      </c>
      <c r="C204" s="37">
        <f t="shared" si="15"/>
        <v>0.35435784021664452</v>
      </c>
      <c r="D204" s="37">
        <f t="shared" si="16"/>
        <v>0.15251903238917738</v>
      </c>
      <c r="F204" s="43">
        <f t="shared" si="17"/>
        <v>0.24697924655955314</v>
      </c>
    </row>
    <row r="205" spans="1:6" x14ac:dyDescent="0.25">
      <c r="A205" s="12">
        <f t="shared" si="18"/>
        <v>-0.47000000000000147</v>
      </c>
      <c r="B205" s="30">
        <f t="shared" si="19"/>
        <v>1.4700000000000015</v>
      </c>
      <c r="C205" s="37">
        <f t="shared" si="15"/>
        <v>0.35698534143229138</v>
      </c>
      <c r="D205" s="37">
        <f t="shared" si="16"/>
        <v>0.15166724974272283</v>
      </c>
      <c r="F205" s="43">
        <f t="shared" si="17"/>
        <v>0.24277537389910117</v>
      </c>
    </row>
    <row r="206" spans="1:6" x14ac:dyDescent="0.25">
      <c r="A206" s="12">
        <f t="shared" si="18"/>
        <v>-0.48000000000000148</v>
      </c>
      <c r="B206" s="30">
        <f t="shared" si="19"/>
        <v>1.4800000000000015</v>
      </c>
      <c r="C206" s="37">
        <f t="shared" si="15"/>
        <v>0.35962078725205199</v>
      </c>
      <c r="D206" s="37">
        <f t="shared" si="16"/>
        <v>0.15081546709626834</v>
      </c>
      <c r="F206" s="43">
        <f t="shared" si="17"/>
        <v>0.23862766040863415</v>
      </c>
    </row>
    <row r="207" spans="1:6" x14ac:dyDescent="0.25">
      <c r="A207" s="12">
        <f t="shared" si="18"/>
        <v>-0.49000000000000149</v>
      </c>
      <c r="B207" s="30">
        <f t="shared" si="19"/>
        <v>1.4900000000000015</v>
      </c>
      <c r="C207" s="37">
        <f t="shared" si="15"/>
        <v>0.36226400428661537</v>
      </c>
      <c r="D207" s="37">
        <f t="shared" si="16"/>
        <v>0.14996368444981378</v>
      </c>
      <c r="F207" s="43">
        <f t="shared" si="17"/>
        <v>0.23453526556448145</v>
      </c>
    </row>
    <row r="208" spans="1:6" x14ac:dyDescent="0.25">
      <c r="A208" s="12">
        <f t="shared" si="18"/>
        <v>-0.50000000000000144</v>
      </c>
      <c r="B208" s="30">
        <f t="shared" si="19"/>
        <v>1.5000000000000013</v>
      </c>
      <c r="C208" s="37">
        <f t="shared" si="15"/>
        <v>0.36491482366641576</v>
      </c>
      <c r="D208" s="37">
        <f t="shared" si="16"/>
        <v>0.1491119018033592</v>
      </c>
      <c r="F208" s="43">
        <f t="shared" si="17"/>
        <v>0.23049735540546165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ACF0-411E-45E6-8CF1-133FFF5EE5CC}">
  <dimension ref="A1:H208"/>
  <sheetViews>
    <sheetView tabSelected="1" topLeftCell="C1" workbookViewId="0">
      <selection activeCell="T1" sqref="T1"/>
    </sheetView>
  </sheetViews>
  <sheetFormatPr defaultRowHeight="15" x14ac:dyDescent="0.25"/>
  <cols>
    <col min="1" max="1" width="16.28515625" customWidth="1"/>
    <col min="2" max="2" width="14.42578125" customWidth="1"/>
    <col min="3" max="3" width="12.5703125" customWidth="1"/>
    <col min="4" max="4" width="11.5703125" customWidth="1"/>
    <col min="7" max="7" width="12.140625" bestFit="1" customWidth="1"/>
  </cols>
  <sheetData>
    <row r="1" spans="1:8" x14ac:dyDescent="0.25">
      <c r="A1" s="51"/>
      <c r="B1" s="52" t="s">
        <v>22</v>
      </c>
      <c r="C1" s="53" t="s">
        <v>17</v>
      </c>
    </row>
    <row r="2" spans="1:8" x14ac:dyDescent="0.25">
      <c r="A2" s="54" t="s">
        <v>23</v>
      </c>
      <c r="B2" s="55">
        <f>'sizing decision'!D$90</f>
        <v>0.24962225408499467</v>
      </c>
      <c r="C2" s="56">
        <f>'sizing decision'!F$3</f>
        <v>6.5000000000000002E-2</v>
      </c>
    </row>
    <row r="3" spans="1:8" x14ac:dyDescent="0.25">
      <c r="A3" s="54" t="s">
        <v>24</v>
      </c>
      <c r="B3" s="55">
        <f>'sizing decision'!C$90</f>
        <v>0.20114912882142397</v>
      </c>
      <c r="C3" s="57">
        <v>0</v>
      </c>
    </row>
    <row r="4" spans="1:8" ht="15.75" thickBot="1" x14ac:dyDescent="0.3">
      <c r="A4" s="58" t="s">
        <v>8</v>
      </c>
      <c r="B4" s="40">
        <v>0</v>
      </c>
      <c r="C4" s="41"/>
    </row>
    <row r="6" spans="1:8" ht="15.75" thickBot="1" x14ac:dyDescent="0.3"/>
    <row r="7" spans="1:8" x14ac:dyDescent="0.25">
      <c r="A7" s="59" t="s">
        <v>25</v>
      </c>
      <c r="B7" s="48" t="s">
        <v>26</v>
      </c>
      <c r="C7" s="48" t="s">
        <v>27</v>
      </c>
      <c r="D7" s="48" t="s">
        <v>16</v>
      </c>
      <c r="G7" s="60" t="s">
        <v>15</v>
      </c>
      <c r="H7" s="61" t="s">
        <v>16</v>
      </c>
    </row>
    <row r="8" spans="1:8" x14ac:dyDescent="0.25">
      <c r="A8" s="30">
        <v>1.5</v>
      </c>
      <c r="B8" s="30">
        <f>1-A8</f>
        <v>-0.5</v>
      </c>
      <c r="C8" s="42">
        <f>A8*B$3</f>
        <v>0.30172369323213594</v>
      </c>
      <c r="D8" s="42">
        <f>(A8*B$2)+(B8*C$2)</f>
        <v>0.34193338112749205</v>
      </c>
      <c r="G8" s="62">
        <v>0.36894140732632269</v>
      </c>
      <c r="H8" s="63">
        <v>0.31946843109426681</v>
      </c>
    </row>
    <row r="9" spans="1:8" x14ac:dyDescent="0.25">
      <c r="A9" s="12">
        <f>A8-1%</f>
        <v>1.49</v>
      </c>
      <c r="B9" s="30">
        <f t="shared" ref="B9:B72" si="0">1-A9</f>
        <v>-0.49</v>
      </c>
      <c r="C9" s="42">
        <f t="shared" ref="C9:C72" si="1">A9*B$3</f>
        <v>0.29971220194392173</v>
      </c>
      <c r="D9" s="42">
        <f t="shared" ref="D9:D72" si="2">(A9*B$2)+(B9*C$2)</f>
        <v>0.34008715858664207</v>
      </c>
      <c r="G9" s="62">
        <v>0.36627939196073361</v>
      </c>
      <c r="H9" s="63">
        <v>0.31861664844781223</v>
      </c>
    </row>
    <row r="10" spans="1:8" x14ac:dyDescent="0.25">
      <c r="A10" s="12">
        <f t="shared" ref="A10:A73" si="3">A9-1%</f>
        <v>1.48</v>
      </c>
      <c r="B10" s="30">
        <f t="shared" si="0"/>
        <v>-0.48</v>
      </c>
      <c r="C10" s="42">
        <f t="shared" si="1"/>
        <v>0.29770071065570747</v>
      </c>
      <c r="D10" s="42">
        <f t="shared" si="2"/>
        <v>0.33824093604579208</v>
      </c>
      <c r="G10" s="62">
        <v>0.36362473164246284</v>
      </c>
      <c r="H10" s="63">
        <v>0.31776486580135771</v>
      </c>
    </row>
    <row r="11" spans="1:8" x14ac:dyDescent="0.25">
      <c r="A11" s="12">
        <f t="shared" si="3"/>
        <v>1.47</v>
      </c>
      <c r="B11" s="30">
        <f t="shared" si="0"/>
        <v>-0.47</v>
      </c>
      <c r="C11" s="42">
        <f t="shared" si="1"/>
        <v>0.29568921936749321</v>
      </c>
      <c r="D11" s="42">
        <f t="shared" si="2"/>
        <v>0.33639471350494216</v>
      </c>
      <c r="G11" s="62">
        <v>0.36097758864050378</v>
      </c>
      <c r="H11" s="63">
        <v>0.31691308315490319</v>
      </c>
    </row>
    <row r="12" spans="1:8" x14ac:dyDescent="0.25">
      <c r="A12" s="12">
        <f t="shared" si="3"/>
        <v>1.46</v>
      </c>
      <c r="B12" s="30">
        <f t="shared" si="0"/>
        <v>-0.45999999999999996</v>
      </c>
      <c r="C12" s="42">
        <f t="shared" si="1"/>
        <v>0.293677728079279</v>
      </c>
      <c r="D12" s="42">
        <f t="shared" si="2"/>
        <v>0.33454849096409223</v>
      </c>
      <c r="G12" s="62">
        <v>0.35833812955238759</v>
      </c>
      <c r="H12" s="63">
        <v>0.31606130050844866</v>
      </c>
    </row>
    <row r="13" spans="1:8" x14ac:dyDescent="0.25">
      <c r="A13" s="12">
        <f t="shared" si="3"/>
        <v>1.45</v>
      </c>
      <c r="B13" s="30">
        <f t="shared" si="0"/>
        <v>-0.44999999999999996</v>
      </c>
      <c r="C13" s="42">
        <f t="shared" si="1"/>
        <v>0.29166623679106474</v>
      </c>
      <c r="D13" s="42">
        <f t="shared" si="2"/>
        <v>0.33270226842324224</v>
      </c>
      <c r="G13" s="62">
        <v>0.35570652542963827</v>
      </c>
      <c r="H13" s="63">
        <v>0.31520951786199408</v>
      </c>
    </row>
    <row r="14" spans="1:8" x14ac:dyDescent="0.25">
      <c r="A14" s="12">
        <f t="shared" si="3"/>
        <v>1.44</v>
      </c>
      <c r="B14" s="30">
        <f t="shared" si="0"/>
        <v>-0.43999999999999995</v>
      </c>
      <c r="C14" s="42">
        <f t="shared" si="1"/>
        <v>0.28965474550285047</v>
      </c>
      <c r="D14" s="42">
        <f t="shared" si="2"/>
        <v>0.33085604588239231</v>
      </c>
      <c r="G14" s="62">
        <v>0.35308295190660133</v>
      </c>
      <c r="H14" s="63">
        <v>0.31435773521553956</v>
      </c>
    </row>
    <row r="15" spans="1:8" x14ac:dyDescent="0.25">
      <c r="A15" s="12">
        <f t="shared" si="3"/>
        <v>1.43</v>
      </c>
      <c r="B15" s="30">
        <f t="shared" si="0"/>
        <v>-0.42999999999999994</v>
      </c>
      <c r="C15" s="42">
        <f t="shared" si="1"/>
        <v>0.28764325421463627</v>
      </c>
      <c r="D15" s="42">
        <f t="shared" si="2"/>
        <v>0.32900982334154238</v>
      </c>
      <c r="G15" s="62">
        <v>0.35046758933268579</v>
      </c>
      <c r="H15" s="63">
        <v>0.31350595256908498</v>
      </c>
    </row>
    <row r="16" spans="1:8" x14ac:dyDescent="0.25">
      <c r="A16" s="12">
        <f t="shared" si="3"/>
        <v>1.42</v>
      </c>
      <c r="B16" s="30">
        <f t="shared" si="0"/>
        <v>-0.41999999999999993</v>
      </c>
      <c r="C16" s="42">
        <f t="shared" si="1"/>
        <v>0.28563176292642201</v>
      </c>
      <c r="D16" s="42">
        <f t="shared" si="2"/>
        <v>0.3271636008006924</v>
      </c>
      <c r="G16" s="62">
        <v>0.34786062290805497</v>
      </c>
      <c r="H16" s="63">
        <v>0.31265416992263051</v>
      </c>
    </row>
    <row r="17" spans="1:8" x14ac:dyDescent="0.25">
      <c r="A17" s="12">
        <f t="shared" si="3"/>
        <v>1.41</v>
      </c>
      <c r="B17" s="30">
        <f t="shared" si="0"/>
        <v>-0.40999999999999992</v>
      </c>
      <c r="C17" s="42">
        <f t="shared" si="1"/>
        <v>0.2836202716382078</v>
      </c>
      <c r="D17" s="42">
        <f t="shared" si="2"/>
        <v>0.32531737825984247</v>
      </c>
      <c r="G17" s="62">
        <v>0.34526224282279588</v>
      </c>
      <c r="H17" s="63">
        <v>0.31180238727617593</v>
      </c>
    </row>
    <row r="18" spans="1:8" x14ac:dyDescent="0.25">
      <c r="A18" s="12">
        <f t="shared" si="3"/>
        <v>1.4</v>
      </c>
      <c r="B18" s="30">
        <f t="shared" si="0"/>
        <v>-0.39999999999999991</v>
      </c>
      <c r="C18" s="42">
        <f t="shared" si="1"/>
        <v>0.28160878034999354</v>
      </c>
      <c r="D18" s="42">
        <f t="shared" si="2"/>
        <v>0.32347115571899254</v>
      </c>
      <c r="G18" s="62">
        <v>0.342672644399587</v>
      </c>
      <c r="H18" s="63">
        <v>0.31095060462972141</v>
      </c>
    </row>
    <row r="19" spans="1:8" x14ac:dyDescent="0.25">
      <c r="A19" s="12">
        <f t="shared" si="3"/>
        <v>1.39</v>
      </c>
      <c r="B19" s="30">
        <f t="shared" si="0"/>
        <v>-0.3899999999999999</v>
      </c>
      <c r="C19" s="42">
        <f t="shared" si="1"/>
        <v>0.27959728906177927</v>
      </c>
      <c r="D19" s="42">
        <f t="shared" si="2"/>
        <v>0.32162493317814256</v>
      </c>
      <c r="G19" s="62">
        <v>0.34009202823988033</v>
      </c>
      <c r="H19" s="63">
        <v>0.31009882198326688</v>
      </c>
    </row>
    <row r="20" spans="1:8" x14ac:dyDescent="0.25">
      <c r="A20" s="12">
        <f t="shared" si="3"/>
        <v>1.38</v>
      </c>
      <c r="B20" s="30">
        <f t="shared" si="0"/>
        <v>-0.37999999999999989</v>
      </c>
      <c r="C20" s="42">
        <f t="shared" si="1"/>
        <v>0.27758579777356507</v>
      </c>
      <c r="D20" s="42">
        <f t="shared" si="2"/>
        <v>0.31977871063729263</v>
      </c>
      <c r="G20" s="62">
        <v>0.33752060037360182</v>
      </c>
      <c r="H20" s="63">
        <v>0.30924703933681236</v>
      </c>
    </row>
    <row r="21" spans="1:8" x14ac:dyDescent="0.25">
      <c r="A21" s="12">
        <f t="shared" si="3"/>
        <v>1.3699999999999999</v>
      </c>
      <c r="B21" s="30">
        <f t="shared" si="0"/>
        <v>-0.36999999999999988</v>
      </c>
      <c r="C21" s="42">
        <f t="shared" si="1"/>
        <v>0.27557430648535081</v>
      </c>
      <c r="D21" s="42">
        <f t="shared" si="2"/>
        <v>0.31793248809644264</v>
      </c>
      <c r="G21" s="62">
        <v>0.33495857241236399</v>
      </c>
      <c r="H21" s="63">
        <v>0.30839525669035778</v>
      </c>
    </row>
    <row r="22" spans="1:8" x14ac:dyDescent="0.25">
      <c r="A22" s="12">
        <f t="shared" si="3"/>
        <v>1.3599999999999999</v>
      </c>
      <c r="B22" s="30">
        <f t="shared" si="0"/>
        <v>-0.35999999999999988</v>
      </c>
      <c r="C22" s="42">
        <f t="shared" si="1"/>
        <v>0.27356281519713654</v>
      </c>
      <c r="D22" s="42">
        <f t="shared" si="2"/>
        <v>0.31608626555559272</v>
      </c>
      <c r="G22" s="62">
        <v>0.33240616170617604</v>
      </c>
      <c r="H22" s="63">
        <v>0.30754347404390325</v>
      </c>
    </row>
    <row r="23" spans="1:8" x14ac:dyDescent="0.25">
      <c r="A23" s="12">
        <f t="shared" si="3"/>
        <v>1.3499999999999999</v>
      </c>
      <c r="B23" s="30">
        <f t="shared" si="0"/>
        <v>-0.34999999999999987</v>
      </c>
      <c r="C23" s="42">
        <f t="shared" si="1"/>
        <v>0.27155132390892234</v>
      </c>
      <c r="D23" s="42">
        <f t="shared" si="2"/>
        <v>0.31424004301474279</v>
      </c>
      <c r="G23" s="62">
        <v>0.32986359150362032</v>
      </c>
      <c r="H23" s="63">
        <v>0.30669169139744867</v>
      </c>
    </row>
    <row r="24" spans="1:8" x14ac:dyDescent="0.25">
      <c r="A24" s="12">
        <f t="shared" si="3"/>
        <v>1.3399999999999999</v>
      </c>
      <c r="B24" s="30">
        <f t="shared" si="0"/>
        <v>-0.33999999999999986</v>
      </c>
      <c r="C24" s="42">
        <f t="shared" si="1"/>
        <v>0.26953983262070808</v>
      </c>
      <c r="D24" s="42">
        <f t="shared" si="2"/>
        <v>0.3123938204738928</v>
      </c>
      <c r="G24" s="62">
        <v>0.32733109111545361</v>
      </c>
      <c r="H24" s="63">
        <v>0.3058399087509942</v>
      </c>
    </row>
    <row r="25" spans="1:8" x14ac:dyDescent="0.25">
      <c r="A25" s="12">
        <f t="shared" si="3"/>
        <v>1.3299999999999998</v>
      </c>
      <c r="B25" s="30">
        <f t="shared" si="0"/>
        <v>-0.32999999999999985</v>
      </c>
      <c r="C25" s="42">
        <f t="shared" si="1"/>
        <v>0.26752834133249387</v>
      </c>
      <c r="D25" s="42">
        <f t="shared" si="2"/>
        <v>0.31054759793304287</v>
      </c>
      <c r="G25" s="62">
        <v>0.32480889608157404</v>
      </c>
      <c r="H25" s="63">
        <v>0.30498812610453963</v>
      </c>
    </row>
    <row r="26" spans="1:8" x14ac:dyDescent="0.25">
      <c r="A26" s="12">
        <f t="shared" si="3"/>
        <v>1.3199999999999998</v>
      </c>
      <c r="B26" s="30">
        <f t="shared" si="0"/>
        <v>-0.31999999999999984</v>
      </c>
      <c r="C26" s="42">
        <f t="shared" si="1"/>
        <v>0.26551685004427961</v>
      </c>
      <c r="D26" s="42">
        <f t="shared" si="2"/>
        <v>0.30870137539219294</v>
      </c>
      <c r="G26" s="62">
        <v>0.32229724834127788</v>
      </c>
      <c r="H26" s="63">
        <v>0.3041363434580851</v>
      </c>
    </row>
    <row r="27" spans="1:8" x14ac:dyDescent="0.25">
      <c r="A27" s="12">
        <f t="shared" si="3"/>
        <v>1.3099999999999998</v>
      </c>
      <c r="B27" s="30">
        <f t="shared" si="0"/>
        <v>-0.30999999999999983</v>
      </c>
      <c r="C27" s="42">
        <f t="shared" si="1"/>
        <v>0.26350535875606534</v>
      </c>
      <c r="D27" s="42">
        <f t="shared" si="2"/>
        <v>0.30685515285134296</v>
      </c>
      <c r="G27" s="62">
        <v>0.31979639640671248</v>
      </c>
      <c r="H27" s="63">
        <v>0.30328456081163058</v>
      </c>
    </row>
    <row r="28" spans="1:8" x14ac:dyDescent="0.25">
      <c r="A28" s="12">
        <f t="shared" si="3"/>
        <v>1.2999999999999998</v>
      </c>
      <c r="B28" s="30">
        <f t="shared" si="0"/>
        <v>-0.29999999999999982</v>
      </c>
      <c r="C28" s="42">
        <f t="shared" si="1"/>
        <v>0.26149386746785114</v>
      </c>
      <c r="D28" s="42">
        <f t="shared" si="2"/>
        <v>0.30500893031049303</v>
      </c>
      <c r="G28" s="62">
        <v>0.31730659553940938</v>
      </c>
      <c r="H28" s="63">
        <v>0.30243277816517605</v>
      </c>
    </row>
    <row r="29" spans="1:8" x14ac:dyDescent="0.25">
      <c r="A29" s="12">
        <f t="shared" si="3"/>
        <v>1.2899999999999998</v>
      </c>
      <c r="B29" s="30">
        <f t="shared" si="0"/>
        <v>-0.28999999999999981</v>
      </c>
      <c r="C29" s="42">
        <f t="shared" si="1"/>
        <v>0.25948237617963688</v>
      </c>
      <c r="D29" s="42">
        <f t="shared" si="2"/>
        <v>0.3031627077696431</v>
      </c>
      <c r="G29" s="62">
        <v>0.31482810792976018</v>
      </c>
      <c r="H29" s="63">
        <v>0.30158099551872147</v>
      </c>
    </row>
    <row r="30" spans="1:8" x14ac:dyDescent="0.25">
      <c r="A30" s="12">
        <f t="shared" si="3"/>
        <v>1.2799999999999998</v>
      </c>
      <c r="B30" s="30">
        <f t="shared" si="0"/>
        <v>-0.2799999999999998</v>
      </c>
      <c r="C30" s="42">
        <f t="shared" si="1"/>
        <v>0.25747088489142261</v>
      </c>
      <c r="D30" s="42">
        <f t="shared" si="2"/>
        <v>0.30131648522879312</v>
      </c>
      <c r="G30" s="62">
        <v>0.3123612028792731</v>
      </c>
      <c r="H30" s="63">
        <v>0.30072921287226695</v>
      </c>
    </row>
    <row r="31" spans="1:8" x14ac:dyDescent="0.25">
      <c r="A31" s="12">
        <f t="shared" si="3"/>
        <v>1.2699999999999998</v>
      </c>
      <c r="B31" s="30">
        <f t="shared" si="0"/>
        <v>-0.2699999999999998</v>
      </c>
      <c r="C31" s="42">
        <f t="shared" si="1"/>
        <v>0.25545939360320841</v>
      </c>
      <c r="D31" s="42">
        <f t="shared" si="2"/>
        <v>0.29947026268794319</v>
      </c>
      <c r="G31" s="62">
        <v>0.30990615698541929</v>
      </c>
      <c r="H31" s="63">
        <v>0.29987743022581242</v>
      </c>
    </row>
    <row r="32" spans="1:8" x14ac:dyDescent="0.25">
      <c r="A32" s="12">
        <f t="shared" si="3"/>
        <v>1.2599999999999998</v>
      </c>
      <c r="B32" s="30">
        <f t="shared" si="0"/>
        <v>-0.25999999999999979</v>
      </c>
      <c r="C32" s="42">
        <f t="shared" si="1"/>
        <v>0.25344790231499414</v>
      </c>
      <c r="D32" s="42">
        <f t="shared" si="2"/>
        <v>0.29762404014709326</v>
      </c>
      <c r="G32" s="62">
        <v>0.30746325432885074</v>
      </c>
      <c r="H32" s="63">
        <v>0.2990256475793579</v>
      </c>
    </row>
    <row r="33" spans="1:8" x14ac:dyDescent="0.25">
      <c r="A33" s="12">
        <f t="shared" si="3"/>
        <v>1.2499999999999998</v>
      </c>
      <c r="B33" s="30">
        <f t="shared" si="0"/>
        <v>-0.24999999999999978</v>
      </c>
      <c r="C33" s="42">
        <f t="shared" si="1"/>
        <v>0.25143641102677994</v>
      </c>
      <c r="D33" s="42">
        <f t="shared" si="2"/>
        <v>0.29577781760624328</v>
      </c>
      <c r="G33" s="62">
        <v>0.30503278666273725</v>
      </c>
      <c r="H33" s="63">
        <v>0.29817386493290332</v>
      </c>
    </row>
    <row r="34" spans="1:8" x14ac:dyDescent="0.25">
      <c r="A34" s="12">
        <f t="shared" si="3"/>
        <v>1.2399999999999998</v>
      </c>
      <c r="B34" s="30">
        <f t="shared" si="0"/>
        <v>-0.23999999999999977</v>
      </c>
      <c r="C34" s="42">
        <f t="shared" si="1"/>
        <v>0.24942491973856568</v>
      </c>
      <c r="D34" s="42">
        <f t="shared" si="2"/>
        <v>0.29393159506539335</v>
      </c>
      <c r="G34" s="62">
        <v>0.30261505360393709</v>
      </c>
      <c r="H34" s="63">
        <v>0.2973220822864488</v>
      </c>
    </row>
    <row r="35" spans="1:8" x14ac:dyDescent="0.25">
      <c r="A35" s="12">
        <f t="shared" si="3"/>
        <v>1.2299999999999998</v>
      </c>
      <c r="B35" s="30">
        <f t="shared" si="0"/>
        <v>-0.22999999999999976</v>
      </c>
      <c r="C35" s="42">
        <f t="shared" si="1"/>
        <v>0.24741342845035144</v>
      </c>
      <c r="D35" s="42">
        <f t="shared" si="2"/>
        <v>0.29208537252454342</v>
      </c>
      <c r="G35" s="62">
        <v>0.30021036282567543</v>
      </c>
      <c r="H35" s="63">
        <v>0.29647029963999427</v>
      </c>
    </row>
    <row r="36" spans="1:8" x14ac:dyDescent="0.25">
      <c r="A36" s="12">
        <f t="shared" si="3"/>
        <v>1.2199999999999998</v>
      </c>
      <c r="B36" s="30">
        <f t="shared" si="0"/>
        <v>-0.21999999999999975</v>
      </c>
      <c r="C36" s="42">
        <f t="shared" si="1"/>
        <v>0.24540193716213718</v>
      </c>
      <c r="D36" s="42">
        <f t="shared" si="2"/>
        <v>0.29023914998369343</v>
      </c>
      <c r="G36" s="62">
        <v>0.29781903025136752</v>
      </c>
      <c r="H36" s="63">
        <v>0.29561851699353975</v>
      </c>
    </row>
    <row r="37" spans="1:8" x14ac:dyDescent="0.25">
      <c r="A37" s="12">
        <f t="shared" si="3"/>
        <v>1.2099999999999997</v>
      </c>
      <c r="B37" s="30">
        <f t="shared" si="0"/>
        <v>-0.20999999999999974</v>
      </c>
      <c r="C37" s="42">
        <f t="shared" si="1"/>
        <v>0.24339044587392294</v>
      </c>
      <c r="D37" s="42">
        <f t="shared" si="2"/>
        <v>0.28839292744284351</v>
      </c>
      <c r="G37" s="62">
        <v>0.29544138024917466</v>
      </c>
      <c r="H37" s="63">
        <v>0.29476673434708517</v>
      </c>
    </row>
    <row r="38" spans="1:8" x14ac:dyDescent="0.25">
      <c r="A38" s="12">
        <f t="shared" si="3"/>
        <v>1.1999999999999997</v>
      </c>
      <c r="B38" s="30">
        <f t="shared" si="0"/>
        <v>-0.19999999999999973</v>
      </c>
      <c r="C38" s="42">
        <f t="shared" si="1"/>
        <v>0.24137895458570871</v>
      </c>
      <c r="D38" s="42">
        <f t="shared" si="2"/>
        <v>0.28654670490199352</v>
      </c>
      <c r="G38" s="62">
        <v>0.29307774582683888</v>
      </c>
      <c r="H38" s="63">
        <v>0.29391495170063064</v>
      </c>
    </row>
    <row r="39" spans="1:8" x14ac:dyDescent="0.25">
      <c r="A39" s="12">
        <f t="shared" si="3"/>
        <v>1.1899999999999997</v>
      </c>
      <c r="B39" s="30">
        <f t="shared" si="0"/>
        <v>-0.18999999999999972</v>
      </c>
      <c r="C39" s="42">
        <f t="shared" si="1"/>
        <v>0.23936746329749448</v>
      </c>
      <c r="D39" s="42">
        <f t="shared" si="2"/>
        <v>0.28470048236114359</v>
      </c>
      <c r="G39" s="62">
        <v>0.29072846882628511</v>
      </c>
      <c r="H39" s="63">
        <v>0.29306316905417612</v>
      </c>
    </row>
    <row r="40" spans="1:8" x14ac:dyDescent="0.25">
      <c r="A40" s="12">
        <f t="shared" si="3"/>
        <v>1.1799999999999997</v>
      </c>
      <c r="B40" s="30">
        <f t="shared" si="0"/>
        <v>-0.17999999999999972</v>
      </c>
      <c r="C40" s="42">
        <f t="shared" si="1"/>
        <v>0.23735597200928021</v>
      </c>
      <c r="D40" s="42">
        <f t="shared" si="2"/>
        <v>0.28285425982029366</v>
      </c>
      <c r="G40" s="62">
        <v>0.2883939001174306</v>
      </c>
      <c r="H40" s="63">
        <v>0.2922113864077216</v>
      </c>
    </row>
    <row r="41" spans="1:8" x14ac:dyDescent="0.25">
      <c r="A41" s="12">
        <f t="shared" si="3"/>
        <v>1.1699999999999997</v>
      </c>
      <c r="B41" s="30">
        <f t="shared" si="0"/>
        <v>-0.16999999999999971</v>
      </c>
      <c r="C41" s="42">
        <f t="shared" si="1"/>
        <v>0.23534448072106598</v>
      </c>
      <c r="D41" s="42">
        <f t="shared" si="2"/>
        <v>0.28100803727944368</v>
      </c>
      <c r="G41" s="62">
        <v>0.28607439979057914</v>
      </c>
      <c r="H41" s="63">
        <v>0.29135960376126702</v>
      </c>
    </row>
    <row r="42" spans="1:8" x14ac:dyDescent="0.25">
      <c r="A42" s="12">
        <f t="shared" si="3"/>
        <v>1.1599999999999997</v>
      </c>
      <c r="B42" s="30">
        <f t="shared" si="0"/>
        <v>-0.1599999999999997</v>
      </c>
      <c r="C42" s="42">
        <f t="shared" si="1"/>
        <v>0.23333298943285175</v>
      </c>
      <c r="D42" s="42">
        <f t="shared" si="2"/>
        <v>0.27916181473859375</v>
      </c>
      <c r="G42" s="62">
        <v>0.28377033734671586</v>
      </c>
      <c r="H42" s="63">
        <v>0.29050782111481249</v>
      </c>
    </row>
    <row r="43" spans="1:8" x14ac:dyDescent="0.25">
      <c r="A43" s="12">
        <f t="shared" si="3"/>
        <v>1.1499999999999997</v>
      </c>
      <c r="B43" s="30">
        <f t="shared" si="0"/>
        <v>-0.14999999999999969</v>
      </c>
      <c r="C43" s="42">
        <f t="shared" si="1"/>
        <v>0.23132149814463751</v>
      </c>
      <c r="D43" s="42">
        <f t="shared" si="2"/>
        <v>0.27731559219774382</v>
      </c>
      <c r="G43" s="62">
        <v>0.28148209188495282</v>
      </c>
      <c r="H43" s="63">
        <v>0.28965603846835797</v>
      </c>
    </row>
    <row r="44" spans="1:8" x14ac:dyDescent="0.25">
      <c r="A44" s="12">
        <f t="shared" si="3"/>
        <v>1.1399999999999997</v>
      </c>
      <c r="B44" s="30">
        <f t="shared" si="0"/>
        <v>-0.13999999999999968</v>
      </c>
      <c r="C44" s="42">
        <f t="shared" si="1"/>
        <v>0.22931000685642325</v>
      </c>
      <c r="D44" s="42">
        <f t="shared" si="2"/>
        <v>0.27546936965689384</v>
      </c>
      <c r="G44" s="62">
        <v>0.27921005228630352</v>
      </c>
      <c r="H44" s="63">
        <v>0.28880425582190344</v>
      </c>
    </row>
    <row r="45" spans="1:8" x14ac:dyDescent="0.25">
      <c r="A45" s="12">
        <f t="shared" si="3"/>
        <v>1.1299999999999997</v>
      </c>
      <c r="B45" s="30">
        <f t="shared" si="0"/>
        <v>-0.12999999999999967</v>
      </c>
      <c r="C45" s="42">
        <f t="shared" si="1"/>
        <v>0.22729851556820901</v>
      </c>
      <c r="D45" s="42">
        <f t="shared" si="2"/>
        <v>0.27362314711604391</v>
      </c>
      <c r="G45" s="62">
        <v>0.27695461739289162</v>
      </c>
      <c r="H45" s="63">
        <v>0.28795247317544886</v>
      </c>
    </row>
    <row r="46" spans="1:8" x14ac:dyDescent="0.25">
      <c r="A46" s="12">
        <f t="shared" si="3"/>
        <v>1.1199999999999997</v>
      </c>
      <c r="B46" s="30">
        <f t="shared" si="0"/>
        <v>-0.11999999999999966</v>
      </c>
      <c r="C46" s="42">
        <f t="shared" si="1"/>
        <v>0.22528702427999478</v>
      </c>
      <c r="D46" s="42">
        <f t="shared" si="2"/>
        <v>0.27177692457519398</v>
      </c>
      <c r="G46" s="62">
        <v>0.2747161961816173</v>
      </c>
      <c r="H46" s="63">
        <v>0.28710069052899434</v>
      </c>
    </row>
    <row r="47" spans="1:8" x14ac:dyDescent="0.25">
      <c r="A47" s="12">
        <f t="shared" si="3"/>
        <v>1.1099999999999997</v>
      </c>
      <c r="B47" s="30">
        <f t="shared" si="0"/>
        <v>-0.10999999999999965</v>
      </c>
      <c r="C47" s="42">
        <f t="shared" si="1"/>
        <v>0.22327553299178055</v>
      </c>
      <c r="D47" s="42">
        <f t="shared" si="2"/>
        <v>0.26993070203434399</v>
      </c>
      <c r="G47" s="62">
        <v>0.27249520793122578</v>
      </c>
      <c r="H47" s="63">
        <v>0.28624890788253982</v>
      </c>
    </row>
    <row r="48" spans="1:8" x14ac:dyDescent="0.25">
      <c r="A48" s="12">
        <f t="shared" si="3"/>
        <v>1.0999999999999996</v>
      </c>
      <c r="B48" s="30">
        <f t="shared" si="0"/>
        <v>-9.9999999999999645E-2</v>
      </c>
      <c r="C48" s="42">
        <f t="shared" si="1"/>
        <v>0.22126404170356628</v>
      </c>
      <c r="D48" s="42">
        <f t="shared" si="2"/>
        <v>0.26808447949349412</v>
      </c>
      <c r="G48" s="62">
        <v>0.27029208238163094</v>
      </c>
      <c r="H48" s="63">
        <v>0.28539712523608529</v>
      </c>
    </row>
    <row r="49" spans="1:8" x14ac:dyDescent="0.25">
      <c r="A49" s="12">
        <f t="shared" si="3"/>
        <v>1.0899999999999996</v>
      </c>
      <c r="B49" s="30">
        <f t="shared" si="0"/>
        <v>-8.9999999999999636E-2</v>
      </c>
      <c r="C49" s="42">
        <f t="shared" si="1"/>
        <v>0.21925255041535205</v>
      </c>
      <c r="D49" s="42">
        <f t="shared" si="2"/>
        <v>0.26623825695264414</v>
      </c>
      <c r="G49" s="62">
        <v>0.26810725988425982</v>
      </c>
      <c r="H49" s="63">
        <v>0.28454534258963071</v>
      </c>
    </row>
    <row r="50" spans="1:8" x14ac:dyDescent="0.25">
      <c r="A50" s="12">
        <f t="shared" si="3"/>
        <v>1.0799999999999996</v>
      </c>
      <c r="B50" s="30">
        <f t="shared" si="0"/>
        <v>-7.9999999999999627E-2</v>
      </c>
      <c r="C50" s="42">
        <f t="shared" si="1"/>
        <v>0.21724105912713781</v>
      </c>
      <c r="D50" s="42">
        <f t="shared" si="2"/>
        <v>0.26439203441179415</v>
      </c>
      <c r="G50" s="62">
        <v>0.2659411915420869</v>
      </c>
      <c r="H50" s="63">
        <v>0.28369355994317624</v>
      </c>
    </row>
    <row r="51" spans="1:8" x14ac:dyDescent="0.25">
      <c r="A51" s="12">
        <f t="shared" si="3"/>
        <v>1.0699999999999996</v>
      </c>
      <c r="B51" s="30">
        <f t="shared" si="0"/>
        <v>-6.9999999999999618E-2</v>
      </c>
      <c r="C51" s="42">
        <f t="shared" si="1"/>
        <v>0.21522956783892358</v>
      </c>
      <c r="D51" s="42">
        <f t="shared" si="2"/>
        <v>0.26254581187094422</v>
      </c>
      <c r="G51" s="62">
        <v>0.26379433933793039</v>
      </c>
      <c r="H51" s="63">
        <v>0.28284177729672166</v>
      </c>
    </row>
    <row r="52" spans="1:8" x14ac:dyDescent="0.25">
      <c r="A52" s="12">
        <f t="shared" si="3"/>
        <v>1.0599999999999996</v>
      </c>
      <c r="B52" s="30">
        <f t="shared" si="0"/>
        <v>-5.9999999999999609E-2</v>
      </c>
      <c r="C52" s="42">
        <f t="shared" si="1"/>
        <v>0.21321807655070932</v>
      </c>
      <c r="D52" s="42">
        <f t="shared" si="2"/>
        <v>0.26069958933009429</v>
      </c>
      <c r="G52" s="62">
        <v>0.26166717624948038</v>
      </c>
      <c r="H52" s="63">
        <v>0.28198999465026714</v>
      </c>
    </row>
    <row r="53" spans="1:8" x14ac:dyDescent="0.25">
      <c r="A53" s="12">
        <f t="shared" si="3"/>
        <v>1.0499999999999996</v>
      </c>
      <c r="B53" s="30">
        <f t="shared" si="0"/>
        <v>-4.99999999999996E-2</v>
      </c>
      <c r="C53" s="42">
        <f t="shared" si="1"/>
        <v>0.21120658526249508</v>
      </c>
      <c r="D53" s="42">
        <f t="shared" si="2"/>
        <v>0.25885336678924431</v>
      </c>
      <c r="G53" s="62">
        <v>0.25956018634942712</v>
      </c>
      <c r="H53" s="63">
        <v>0.28113821200381256</v>
      </c>
    </row>
    <row r="54" spans="1:8" x14ac:dyDescent="0.25">
      <c r="A54" s="12">
        <f t="shared" si="3"/>
        <v>1.0399999999999996</v>
      </c>
      <c r="B54" s="30">
        <f t="shared" si="0"/>
        <v>-3.9999999999999591E-2</v>
      </c>
      <c r="C54" s="42">
        <f t="shared" si="1"/>
        <v>0.20919509397428085</v>
      </c>
      <c r="D54" s="42">
        <f t="shared" si="2"/>
        <v>0.25700714424839438</v>
      </c>
      <c r="G54" s="62">
        <v>0.25747386488895002</v>
      </c>
      <c r="H54" s="63">
        <v>0.28028642935735809</v>
      </c>
    </row>
    <row r="55" spans="1:8" x14ac:dyDescent="0.25">
      <c r="A55" s="12">
        <f t="shared" si="3"/>
        <v>1.0299999999999996</v>
      </c>
      <c r="B55" s="30">
        <f t="shared" si="0"/>
        <v>-2.9999999999999583E-2</v>
      </c>
      <c r="C55" s="42">
        <f t="shared" si="1"/>
        <v>0.20718360268606661</v>
      </c>
      <c r="D55" s="42">
        <f t="shared" si="2"/>
        <v>0.25516092170754445</v>
      </c>
      <c r="G55" s="62">
        <v>0.25540871836272261</v>
      </c>
      <c r="H55" s="63">
        <v>0.27943464671090351</v>
      </c>
    </row>
    <row r="56" spans="1:8" x14ac:dyDescent="0.25">
      <c r="A56" s="12">
        <f t="shared" si="3"/>
        <v>1.0199999999999996</v>
      </c>
      <c r="B56" s="30">
        <f t="shared" si="0"/>
        <v>-1.9999999999999574E-2</v>
      </c>
      <c r="C56" s="42">
        <f t="shared" si="1"/>
        <v>0.20517211139785235</v>
      </c>
      <c r="D56" s="42">
        <f t="shared" si="2"/>
        <v>0.25331469916669447</v>
      </c>
      <c r="G56" s="62">
        <v>0.25336526455348035</v>
      </c>
      <c r="H56" s="63">
        <v>0.27858286406444899</v>
      </c>
    </row>
    <row r="57" spans="1:8" x14ac:dyDescent="0.25">
      <c r="A57" s="12">
        <f t="shared" si="3"/>
        <v>1.0099999999999996</v>
      </c>
      <c r="B57" s="30">
        <f t="shared" si="0"/>
        <v>-9.9999999999995648E-3</v>
      </c>
      <c r="C57" s="42">
        <f t="shared" si="1"/>
        <v>0.20316062010963812</v>
      </c>
      <c r="D57" s="42">
        <f t="shared" si="2"/>
        <v>0.25146847662584454</v>
      </c>
      <c r="G57" s="62">
        <v>0.25134403255409277</v>
      </c>
      <c r="H57" s="63">
        <v>0.27773108141799441</v>
      </c>
    </row>
    <row r="58" spans="1:8" x14ac:dyDescent="0.25">
      <c r="A58" s="12">
        <f t="shared" si="3"/>
        <v>0.99999999999999956</v>
      </c>
      <c r="B58" s="30">
        <f t="shared" si="0"/>
        <v>0</v>
      </c>
      <c r="C58" s="42">
        <f t="shared" si="1"/>
        <v>0.20114912882142388</v>
      </c>
      <c r="D58" s="42">
        <f t="shared" si="2"/>
        <v>0.24962225408499455</v>
      </c>
      <c r="G58" s="62">
        <v>0.24934556276497452</v>
      </c>
      <c r="H58" s="63">
        <v>0.27687929877153983</v>
      </c>
    </row>
    <row r="59" spans="1:8" x14ac:dyDescent="0.25">
      <c r="A59" s="12">
        <f t="shared" si="3"/>
        <v>0.98999999999999955</v>
      </c>
      <c r="B59" s="30">
        <f t="shared" si="0"/>
        <v>1.0000000000000453E-2</v>
      </c>
      <c r="C59" s="42">
        <f t="shared" si="1"/>
        <v>0.19913763753320965</v>
      </c>
      <c r="D59" s="42">
        <f t="shared" si="2"/>
        <v>0.24777603154414465</v>
      </c>
      <c r="G59" s="62">
        <v>0.24737040686456852</v>
      </c>
      <c r="H59" s="63">
        <v>0.27602751612508536</v>
      </c>
    </row>
    <row r="60" spans="1:8" x14ac:dyDescent="0.25">
      <c r="A60" s="12">
        <f t="shared" si="3"/>
        <v>0.97999999999999954</v>
      </c>
      <c r="B60" s="30">
        <f t="shared" si="0"/>
        <v>2.0000000000000462E-2</v>
      </c>
      <c r="C60" s="42">
        <f t="shared" si="1"/>
        <v>0.19712614624499539</v>
      </c>
      <c r="D60" s="42">
        <f t="shared" si="2"/>
        <v>0.24592980900329467</v>
      </c>
      <c r="G60" s="62">
        <v>0.24541912775053562</v>
      </c>
      <c r="H60" s="63">
        <v>0.27517573347863084</v>
      </c>
    </row>
    <row r="61" spans="1:8" x14ac:dyDescent="0.25">
      <c r="A61" s="12">
        <f t="shared" si="3"/>
        <v>0.96999999999999953</v>
      </c>
      <c r="B61" s="30">
        <f t="shared" si="0"/>
        <v>3.0000000000000471E-2</v>
      </c>
      <c r="C61" s="42">
        <f t="shared" si="1"/>
        <v>0.19511465495678115</v>
      </c>
      <c r="D61" s="42">
        <f t="shared" si="2"/>
        <v>0.24408358646244474</v>
      </c>
      <c r="G61" s="62">
        <v>0.24349229944919518</v>
      </c>
      <c r="H61" s="63">
        <v>0.27432395083217626</v>
      </c>
    </row>
    <row r="62" spans="1:8" x14ac:dyDescent="0.25">
      <c r="A62" s="12">
        <f t="shared" si="3"/>
        <v>0.95999999999999952</v>
      </c>
      <c r="B62" s="30">
        <f t="shared" si="0"/>
        <v>4.000000000000048E-2</v>
      </c>
      <c r="C62" s="42">
        <f t="shared" si="1"/>
        <v>0.19310316366856692</v>
      </c>
      <c r="D62" s="42">
        <f t="shared" si="2"/>
        <v>0.24223736392159478</v>
      </c>
      <c r="G62" s="62">
        <v>0.24159050699067341</v>
      </c>
      <c r="H62" s="63">
        <v>0.27347216818572179</v>
      </c>
    </row>
    <row r="63" spans="1:8" x14ac:dyDescent="0.25">
      <c r="A63" s="12">
        <f t="shared" si="3"/>
        <v>0.94999999999999951</v>
      </c>
      <c r="B63" s="30">
        <f t="shared" si="0"/>
        <v>5.0000000000000488E-2</v>
      </c>
      <c r="C63" s="42">
        <f t="shared" si="1"/>
        <v>0.19109167238035268</v>
      </c>
      <c r="D63" s="42">
        <f t="shared" si="2"/>
        <v>0.24039114138074485</v>
      </c>
      <c r="G63" s="62">
        <v>0.23971434624714466</v>
      </c>
      <c r="H63" s="63">
        <v>0.27262038553926721</v>
      </c>
    </row>
    <row r="64" spans="1:8" x14ac:dyDescent="0.25">
      <c r="A64" s="12">
        <f t="shared" si="3"/>
        <v>0.9399999999999995</v>
      </c>
      <c r="B64" s="30">
        <f t="shared" si="0"/>
        <v>6.0000000000000497E-2</v>
      </c>
      <c r="C64" s="42">
        <f t="shared" si="1"/>
        <v>0.18908018109213842</v>
      </c>
      <c r="D64" s="42">
        <f t="shared" si="2"/>
        <v>0.2385449188398949</v>
      </c>
      <c r="G64" s="62">
        <v>0.23786442373148736</v>
      </c>
      <c r="H64" s="63">
        <v>0.27176860289281268</v>
      </c>
    </row>
    <row r="65" spans="1:8" x14ac:dyDescent="0.25">
      <c r="A65" s="12">
        <f t="shared" si="3"/>
        <v>0.92999999999999949</v>
      </c>
      <c r="B65" s="30">
        <f t="shared" si="0"/>
        <v>7.0000000000000506E-2</v>
      </c>
      <c r="C65" s="42">
        <f t="shared" si="1"/>
        <v>0.18706868980392419</v>
      </c>
      <c r="D65" s="42">
        <f t="shared" si="2"/>
        <v>0.23669869629904494</v>
      </c>
      <c r="G65" s="62">
        <v>0.23604135635362811</v>
      </c>
      <c r="H65" s="63">
        <v>0.2709168202463581</v>
      </c>
    </row>
    <row r="66" spans="1:8" x14ac:dyDescent="0.25">
      <c r="A66" s="12">
        <f t="shared" si="3"/>
        <v>0.91999999999999948</v>
      </c>
      <c r="B66" s="30">
        <f t="shared" si="0"/>
        <v>8.0000000000000515E-2</v>
      </c>
      <c r="C66" s="42">
        <f t="shared" si="1"/>
        <v>0.18505719851570995</v>
      </c>
      <c r="D66" s="42">
        <f t="shared" si="2"/>
        <v>0.23485247375819501</v>
      </c>
      <c r="G66" s="62">
        <v>0.23424577113181697</v>
      </c>
      <c r="H66" s="63">
        <v>0.27006503759990363</v>
      </c>
    </row>
    <row r="67" spans="1:8" x14ac:dyDescent="0.25">
      <c r="A67" s="12">
        <f t="shared" si="3"/>
        <v>0.90999999999999948</v>
      </c>
      <c r="B67" s="30">
        <f t="shared" si="0"/>
        <v>9.0000000000000524E-2</v>
      </c>
      <c r="C67" s="42">
        <f t="shared" si="1"/>
        <v>0.18304570722749569</v>
      </c>
      <c r="D67" s="42">
        <f t="shared" si="2"/>
        <v>0.23300625121734503</v>
      </c>
      <c r="G67" s="62">
        <v>0.23247830485606605</v>
      </c>
      <c r="H67" s="63">
        <v>0.26921325495344905</v>
      </c>
    </row>
    <row r="68" spans="1:8" x14ac:dyDescent="0.25">
      <c r="A68" s="12">
        <f t="shared" si="3"/>
        <v>0.89999999999999947</v>
      </c>
      <c r="B68" s="30">
        <f t="shared" si="0"/>
        <v>0.10000000000000053</v>
      </c>
      <c r="C68" s="42">
        <f t="shared" si="1"/>
        <v>0.18103421593928146</v>
      </c>
      <c r="D68" s="42">
        <f t="shared" si="2"/>
        <v>0.2311600286764951</v>
      </c>
      <c r="G68" s="62">
        <v>0.23073960370099375</v>
      </c>
      <c r="H68" s="63">
        <v>0.26836147230699453</v>
      </c>
    </row>
    <row r="69" spans="1:8" x14ac:dyDescent="0.25">
      <c r="A69" s="12">
        <f t="shared" si="3"/>
        <v>0.88999999999999946</v>
      </c>
      <c r="B69" s="30">
        <f t="shared" si="0"/>
        <v>0.11000000000000054</v>
      </c>
      <c r="C69" s="42">
        <f t="shared" si="1"/>
        <v>0.17902272465106722</v>
      </c>
      <c r="D69" s="42">
        <f t="shared" si="2"/>
        <v>0.22931380613564517</v>
      </c>
      <c r="G69" s="62">
        <v>0.22903032278535648</v>
      </c>
      <c r="H69" s="63">
        <v>0.26750968966053995</v>
      </c>
    </row>
    <row r="70" spans="1:8" x14ac:dyDescent="0.25">
      <c r="A70" s="12">
        <f t="shared" si="3"/>
        <v>0.87999999999999945</v>
      </c>
      <c r="B70" s="30">
        <f t="shared" si="0"/>
        <v>0.12000000000000055</v>
      </c>
      <c r="C70" s="42">
        <f t="shared" si="1"/>
        <v>0.17701123336285299</v>
      </c>
      <c r="D70" s="42">
        <f t="shared" si="2"/>
        <v>0.22746758359479519</v>
      </c>
      <c r="G70" s="62">
        <v>0.22735112567561386</v>
      </c>
      <c r="H70" s="63">
        <v>0.26665790701408543</v>
      </c>
    </row>
    <row r="71" spans="1:8" x14ac:dyDescent="0.25">
      <c r="A71" s="12">
        <f t="shared" si="3"/>
        <v>0.86999999999999944</v>
      </c>
      <c r="B71" s="30">
        <f t="shared" si="0"/>
        <v>0.13000000000000056</v>
      </c>
      <c r="C71" s="42">
        <f t="shared" si="1"/>
        <v>0.17499974207463873</v>
      </c>
      <c r="D71" s="42">
        <f t="shared" si="2"/>
        <v>0.22562136105394526</v>
      </c>
      <c r="G71" s="62">
        <v>0.22570268383097314</v>
      </c>
      <c r="H71" s="63">
        <v>0.2658061243676309</v>
      </c>
    </row>
    <row r="72" spans="1:8" x14ac:dyDescent="0.25">
      <c r="A72" s="12">
        <f t="shared" si="3"/>
        <v>0.85999999999999943</v>
      </c>
      <c r="B72" s="30">
        <f t="shared" si="0"/>
        <v>0.14000000000000057</v>
      </c>
      <c r="C72" s="42">
        <f t="shared" si="1"/>
        <v>0.17298825078642449</v>
      </c>
      <c r="D72" s="42">
        <f t="shared" si="2"/>
        <v>0.2237751385130953</v>
      </c>
      <c r="G72" s="62">
        <v>0.2240856759874913</v>
      </c>
      <c r="H72" s="63">
        <v>0.26495434172117638</v>
      </c>
    </row>
    <row r="73" spans="1:8" x14ac:dyDescent="0.25">
      <c r="A73" s="12">
        <f t="shared" si="3"/>
        <v>0.84999999999999942</v>
      </c>
      <c r="B73" s="30">
        <f t="shared" ref="B73:B136" si="4">1-A73</f>
        <v>0.15000000000000058</v>
      </c>
      <c r="C73" s="42">
        <f t="shared" ref="C73:C136" si="5">A73*B$3</f>
        <v>0.17097675949821026</v>
      </c>
      <c r="D73" s="42">
        <f t="shared" ref="D73:D136" si="6">(A73*B$2)+(B73*C$2)</f>
        <v>0.22192891597224537</v>
      </c>
      <c r="G73" s="62">
        <v>0.22250078747898605</v>
      </c>
      <c r="H73" s="63">
        <v>0.2641025590747218</v>
      </c>
    </row>
    <row r="74" spans="1:8" x14ac:dyDescent="0.25">
      <c r="A74" s="12">
        <f t="shared" ref="A74:A137" si="7">A73-1%</f>
        <v>0.83999999999999941</v>
      </c>
      <c r="B74" s="30">
        <f t="shared" si="4"/>
        <v>0.16000000000000059</v>
      </c>
      <c r="C74" s="42">
        <f t="shared" si="5"/>
        <v>0.16896526820999602</v>
      </c>
      <c r="D74" s="42">
        <f t="shared" si="6"/>
        <v>0.22008269343139542</v>
      </c>
      <c r="G74" s="62">
        <v>0.2209487094927195</v>
      </c>
      <c r="H74" s="63">
        <v>0.26325077642826727</v>
      </c>
    </row>
    <row r="75" spans="1:8" x14ac:dyDescent="0.25">
      <c r="A75" s="12">
        <f t="shared" si="7"/>
        <v>0.8299999999999994</v>
      </c>
      <c r="B75" s="30">
        <f t="shared" si="4"/>
        <v>0.1700000000000006</v>
      </c>
      <c r="C75" s="42">
        <f t="shared" si="5"/>
        <v>0.16695377692178176</v>
      </c>
      <c r="D75" s="42">
        <f t="shared" si="6"/>
        <v>0.21823647089054546</v>
      </c>
      <c r="G75" s="62">
        <v>0.21943013825807672</v>
      </c>
      <c r="H75" s="63">
        <v>0.26239899378181275</v>
      </c>
    </row>
    <row r="76" spans="1:8" x14ac:dyDescent="0.25">
      <c r="A76" s="12">
        <f t="shared" si="7"/>
        <v>0.8199999999999994</v>
      </c>
      <c r="B76" s="30">
        <f t="shared" si="4"/>
        <v>0.1800000000000006</v>
      </c>
      <c r="C76" s="42">
        <f t="shared" si="5"/>
        <v>0.16494228563356753</v>
      </c>
      <c r="D76" s="42">
        <f t="shared" si="6"/>
        <v>0.21639024834969553</v>
      </c>
      <c r="G76" s="62">
        <v>0.21794577416676481</v>
      </c>
      <c r="H76" s="63">
        <v>0.26154721113535823</v>
      </c>
    </row>
    <row r="77" spans="1:8" x14ac:dyDescent="0.25">
      <c r="A77" s="12">
        <f t="shared" si="7"/>
        <v>0.80999999999999939</v>
      </c>
      <c r="B77" s="30">
        <f t="shared" si="4"/>
        <v>0.19000000000000061</v>
      </c>
      <c r="C77" s="42">
        <f t="shared" si="5"/>
        <v>0.16293079434535329</v>
      </c>
      <c r="D77" s="42">
        <f t="shared" si="6"/>
        <v>0.21454402580884555</v>
      </c>
      <c r="G77" s="62">
        <v>0.21649632082341133</v>
      </c>
      <c r="H77" s="63">
        <v>0.26069542848890365</v>
      </c>
    </row>
    <row r="78" spans="1:8" x14ac:dyDescent="0.25">
      <c r="A78" s="12">
        <f t="shared" si="7"/>
        <v>0.79999999999999938</v>
      </c>
      <c r="B78" s="30">
        <f t="shared" si="4"/>
        <v>0.20000000000000062</v>
      </c>
      <c r="C78" s="42">
        <f t="shared" si="5"/>
        <v>0.16091930305713906</v>
      </c>
      <c r="D78" s="42">
        <f t="shared" si="6"/>
        <v>0.21269780326799562</v>
      </c>
      <c r="G78" s="62">
        <v>0.21508248402584473</v>
      </c>
      <c r="H78" s="63">
        <v>0.25984364584244912</v>
      </c>
    </row>
    <row r="79" spans="1:8" x14ac:dyDescent="0.25">
      <c r="A79" s="12">
        <f t="shared" si="7"/>
        <v>0.78999999999999937</v>
      </c>
      <c r="B79" s="30">
        <f t="shared" si="4"/>
        <v>0.21000000000000063</v>
      </c>
      <c r="C79" s="42">
        <f t="shared" si="5"/>
        <v>0.15890781176892479</v>
      </c>
      <c r="D79" s="42">
        <f t="shared" si="6"/>
        <v>0.21085158072714569</v>
      </c>
      <c r="G79" s="62">
        <v>0.21370497067479108</v>
      </c>
      <c r="H79" s="63">
        <v>0.2589918631959946</v>
      </c>
    </row>
    <row r="80" spans="1:8" x14ac:dyDescent="0.25">
      <c r="A80" s="12">
        <f t="shared" si="7"/>
        <v>0.77999999999999936</v>
      </c>
      <c r="B80" s="30">
        <f t="shared" si="4"/>
        <v>0.22000000000000064</v>
      </c>
      <c r="C80" s="42">
        <f t="shared" si="5"/>
        <v>0.15689632048071056</v>
      </c>
      <c r="D80" s="42">
        <f t="shared" si="6"/>
        <v>0.2090053581862957</v>
      </c>
      <c r="G80" s="62">
        <v>0.21236448761323098</v>
      </c>
      <c r="H80" s="63">
        <v>0.25814008054954007</v>
      </c>
    </row>
    <row r="81" spans="1:8" x14ac:dyDescent="0.25">
      <c r="A81" s="12">
        <f t="shared" si="7"/>
        <v>0.76999999999999935</v>
      </c>
      <c r="B81" s="30">
        <f t="shared" si="4"/>
        <v>0.23000000000000065</v>
      </c>
      <c r="C81" s="42">
        <f t="shared" si="5"/>
        <v>0.15488482919249633</v>
      </c>
      <c r="D81" s="42">
        <f t="shared" si="6"/>
        <v>0.20715913564544577</v>
      </c>
      <c r="G81" s="62">
        <v>0.21106174039621256</v>
      </c>
      <c r="H81" s="63">
        <v>0.25728829790308549</v>
      </c>
    </row>
    <row r="82" spans="1:8" x14ac:dyDescent="0.25">
      <c r="A82" s="12">
        <f t="shared" si="7"/>
        <v>0.75999999999999934</v>
      </c>
      <c r="B82" s="30">
        <f t="shared" si="4"/>
        <v>0.24000000000000066</v>
      </c>
      <c r="C82" s="42">
        <f t="shared" si="5"/>
        <v>0.15287333790428209</v>
      </c>
      <c r="D82" s="42">
        <f t="shared" si="6"/>
        <v>0.20531291310459582</v>
      </c>
      <c r="G82" s="62">
        <v>0.2097974319925236</v>
      </c>
      <c r="H82" s="63">
        <v>0.25643651525663097</v>
      </c>
    </row>
    <row r="83" spans="1:8" x14ac:dyDescent="0.25">
      <c r="A83" s="12">
        <f t="shared" si="7"/>
        <v>0.74999999999999933</v>
      </c>
      <c r="B83" s="30">
        <f t="shared" si="4"/>
        <v>0.25000000000000067</v>
      </c>
      <c r="C83" s="42">
        <f t="shared" si="5"/>
        <v>0.15086184661606783</v>
      </c>
      <c r="D83" s="42">
        <f t="shared" si="6"/>
        <v>0.20346669056374589</v>
      </c>
      <c r="G83" s="62">
        <v>0.20857226142027652</v>
      </c>
      <c r="H83" s="63">
        <v>0.25558473261017645</v>
      </c>
    </row>
    <row r="84" spans="1:8" x14ac:dyDescent="0.25">
      <c r="A84" s="12">
        <f t="shared" si="7"/>
        <v>0.73999999999999932</v>
      </c>
      <c r="B84" s="30">
        <f t="shared" si="4"/>
        <v>0.26000000000000068</v>
      </c>
      <c r="C84" s="42">
        <f t="shared" si="5"/>
        <v>0.1488503553278536</v>
      </c>
      <c r="D84" s="42">
        <f t="shared" si="6"/>
        <v>0.20162046802289593</v>
      </c>
      <c r="G84" s="62">
        <v>0.20738692231915212</v>
      </c>
      <c r="H84" s="63">
        <v>0.25473294996372192</v>
      </c>
    </row>
    <row r="85" spans="1:8" x14ac:dyDescent="0.25">
      <c r="A85" s="12">
        <f t="shared" si="7"/>
        <v>0.72999999999999932</v>
      </c>
      <c r="B85" s="30">
        <f t="shared" si="4"/>
        <v>0.27000000000000068</v>
      </c>
      <c r="C85" s="42">
        <f t="shared" si="5"/>
        <v>0.14683886403963936</v>
      </c>
      <c r="D85" s="42">
        <f t="shared" si="6"/>
        <v>0.19977424548204598</v>
      </c>
      <c r="G85" s="62">
        <v>0.20624210146277888</v>
      </c>
      <c r="H85" s="63">
        <v>0.25388116731726734</v>
      </c>
    </row>
    <row r="86" spans="1:8" x14ac:dyDescent="0.25">
      <c r="A86" s="12">
        <f t="shared" si="7"/>
        <v>0.71999999999999931</v>
      </c>
      <c r="B86" s="30">
        <f t="shared" si="4"/>
        <v>0.28000000000000069</v>
      </c>
      <c r="C86" s="42">
        <f t="shared" si="5"/>
        <v>0.14482737275142513</v>
      </c>
      <c r="D86" s="42">
        <f t="shared" si="6"/>
        <v>0.19792802294119605</v>
      </c>
      <c r="G86" s="62">
        <v>0.20513847721548384</v>
      </c>
      <c r="H86" s="63">
        <v>0.25302938467081282</v>
      </c>
    </row>
    <row r="87" spans="1:8" x14ac:dyDescent="0.25">
      <c r="A87" s="12">
        <f t="shared" si="7"/>
        <v>0.7099999999999993</v>
      </c>
      <c r="B87" s="30">
        <f t="shared" si="4"/>
        <v>0.2900000000000007</v>
      </c>
      <c r="C87" s="42">
        <f t="shared" si="5"/>
        <v>0.14281588146321086</v>
      </c>
      <c r="D87" s="42">
        <f t="shared" si="6"/>
        <v>0.19608180040034606</v>
      </c>
      <c r="G87" s="62">
        <v>0.20407671793843427</v>
      </c>
      <c r="H87" s="63">
        <v>0.25217760202435829</v>
      </c>
    </row>
    <row r="88" spans="1:8" x14ac:dyDescent="0.25">
      <c r="A88" s="12">
        <f t="shared" si="7"/>
        <v>0.69999999999999929</v>
      </c>
      <c r="B88" s="30">
        <f t="shared" si="4"/>
        <v>0.30000000000000071</v>
      </c>
      <c r="C88" s="42">
        <f t="shared" si="5"/>
        <v>0.14080439017499663</v>
      </c>
      <c r="D88" s="42">
        <f t="shared" si="6"/>
        <v>0.19423557785949613</v>
      </c>
      <c r="G88" s="62">
        <v>0.20305748035098378</v>
      </c>
      <c r="H88" s="63">
        <v>0.25132581937790377</v>
      </c>
    </row>
    <row r="89" spans="1:8" x14ac:dyDescent="0.25">
      <c r="A89" s="12">
        <f t="shared" si="7"/>
        <v>0.68999999999999928</v>
      </c>
      <c r="B89" s="30">
        <f t="shared" si="4"/>
        <v>0.31000000000000072</v>
      </c>
      <c r="C89" s="42">
        <f t="shared" si="5"/>
        <v>0.1387928988867824</v>
      </c>
      <c r="D89" s="42">
        <f t="shared" si="6"/>
        <v>0.1923893553186462</v>
      </c>
      <c r="G89" s="62">
        <v>0.20208140785383588</v>
      </c>
      <c r="H89" s="63">
        <v>0.25047403673144919</v>
      </c>
    </row>
    <row r="90" spans="1:8" x14ac:dyDescent="0.25">
      <c r="A90" s="12">
        <f t="shared" si="7"/>
        <v>0.67999999999999927</v>
      </c>
      <c r="B90" s="30">
        <f t="shared" si="4"/>
        <v>0.32000000000000073</v>
      </c>
      <c r="C90" s="42">
        <f t="shared" si="5"/>
        <v>0.13678140759856816</v>
      </c>
      <c r="D90" s="42">
        <f t="shared" si="6"/>
        <v>0.19054313277779622</v>
      </c>
      <c r="G90" s="62">
        <v>0.20114912882142397</v>
      </c>
      <c r="H90" s="63">
        <v>0.24962225408499467</v>
      </c>
    </row>
    <row r="91" spans="1:8" x14ac:dyDescent="0.25">
      <c r="A91" s="12">
        <f t="shared" si="7"/>
        <v>0.66999999999999926</v>
      </c>
      <c r="B91" s="30">
        <f t="shared" si="4"/>
        <v>0.33000000000000074</v>
      </c>
      <c r="C91" s="42">
        <f t="shared" si="5"/>
        <v>0.1347699163103539</v>
      </c>
      <c r="D91" s="42">
        <f t="shared" si="6"/>
        <v>0.18869691023694629</v>
      </c>
      <c r="G91" s="62">
        <v>0.20026125487167637</v>
      </c>
      <c r="H91" s="63">
        <v>0.24877047143854014</v>
      </c>
    </row>
    <row r="92" spans="1:8" x14ac:dyDescent="0.25">
      <c r="A92" s="12">
        <f t="shared" si="7"/>
        <v>0.65999999999999925</v>
      </c>
      <c r="B92" s="30">
        <f t="shared" si="4"/>
        <v>0.34000000000000075</v>
      </c>
      <c r="C92" s="42">
        <f t="shared" si="5"/>
        <v>0.13275842502213966</v>
      </c>
      <c r="D92" s="42">
        <f t="shared" si="6"/>
        <v>0.18685068769609636</v>
      </c>
      <c r="G92" s="62">
        <v>0.19941837912206214</v>
      </c>
      <c r="H92" s="63">
        <v>0.24791868879208562</v>
      </c>
    </row>
    <row r="93" spans="1:8" x14ac:dyDescent="0.25">
      <c r="A93" s="12">
        <f t="shared" si="7"/>
        <v>0.64999999999999925</v>
      </c>
      <c r="B93" s="30">
        <f t="shared" si="4"/>
        <v>0.35000000000000075</v>
      </c>
      <c r="C93" s="42">
        <f t="shared" si="5"/>
        <v>0.13074693373392543</v>
      </c>
      <c r="D93" s="42">
        <f t="shared" si="6"/>
        <v>0.18500446515524641</v>
      </c>
      <c r="G93" s="62">
        <v>0.1986210744414946</v>
      </c>
      <c r="H93" s="63">
        <v>0.24706690614563107</v>
      </c>
    </row>
    <row r="94" spans="1:8" x14ac:dyDescent="0.25">
      <c r="A94" s="12">
        <f t="shared" si="7"/>
        <v>0.63999999999999924</v>
      </c>
      <c r="B94" s="30">
        <f t="shared" si="4"/>
        <v>0.36000000000000076</v>
      </c>
      <c r="C94" s="42">
        <f t="shared" si="5"/>
        <v>0.1287354424457112</v>
      </c>
      <c r="D94" s="42">
        <f t="shared" si="6"/>
        <v>0.18315824261439645</v>
      </c>
      <c r="G94" s="62">
        <v>0.19786989170828451</v>
      </c>
      <c r="H94" s="63">
        <v>0.24621512349917651</v>
      </c>
    </row>
    <row r="95" spans="1:8" x14ac:dyDescent="0.25">
      <c r="A95" s="12">
        <f t="shared" si="7"/>
        <v>0.62999999999999923</v>
      </c>
      <c r="B95" s="30">
        <f t="shared" si="4"/>
        <v>0.37000000000000077</v>
      </c>
      <c r="C95" s="42">
        <f t="shared" si="5"/>
        <v>0.12672395115749693</v>
      </c>
      <c r="D95" s="42">
        <f t="shared" si="6"/>
        <v>0.18131202007354649</v>
      </c>
      <c r="G95" s="62">
        <v>0.19716535808486749</v>
      </c>
      <c r="H95" s="63">
        <v>0.24536334085272199</v>
      </c>
    </row>
    <row r="96" spans="1:8" x14ac:dyDescent="0.25">
      <c r="A96" s="12">
        <f t="shared" si="7"/>
        <v>0.61999999999999922</v>
      </c>
      <c r="B96" s="30">
        <f t="shared" si="4"/>
        <v>0.38000000000000078</v>
      </c>
      <c r="C96" s="42">
        <f t="shared" si="5"/>
        <v>0.1247124598692827</v>
      </c>
      <c r="D96" s="42">
        <f t="shared" si="6"/>
        <v>0.17946579753269656</v>
      </c>
      <c r="G96" s="62">
        <v>0.19650797532047151</v>
      </c>
      <c r="H96" s="63">
        <v>0.24451155820626747</v>
      </c>
    </row>
    <row r="97" spans="1:8" x14ac:dyDescent="0.25">
      <c r="A97" s="12">
        <f t="shared" si="7"/>
        <v>0.60999999999999921</v>
      </c>
      <c r="B97" s="30">
        <f t="shared" si="4"/>
        <v>0.39000000000000079</v>
      </c>
      <c r="C97" s="42">
        <f t="shared" si="5"/>
        <v>0.12270096858106846</v>
      </c>
      <c r="D97" s="42">
        <f t="shared" si="6"/>
        <v>0.17761957499184661</v>
      </c>
      <c r="G97" s="62">
        <v>0.19589821809322142</v>
      </c>
      <c r="H97" s="63">
        <v>0.24365977555981291</v>
      </c>
    </row>
    <row r="98" spans="1:8" x14ac:dyDescent="0.25">
      <c r="A98" s="12">
        <f t="shared" si="7"/>
        <v>0.5999999999999992</v>
      </c>
      <c r="B98" s="30">
        <f t="shared" si="4"/>
        <v>0.4000000000000008</v>
      </c>
      <c r="C98" s="42">
        <f t="shared" si="5"/>
        <v>0.12068947729285422</v>
      </c>
      <c r="D98" s="42">
        <f t="shared" si="6"/>
        <v>0.17577335245099665</v>
      </c>
      <c r="G98" s="62">
        <v>0.19533653240338553</v>
      </c>
      <c r="H98" s="63">
        <v>0.24280799291335836</v>
      </c>
    </row>
    <row r="99" spans="1:8" x14ac:dyDescent="0.25">
      <c r="A99" s="12">
        <f t="shared" si="7"/>
        <v>0.58999999999999919</v>
      </c>
      <c r="B99" s="30">
        <f t="shared" si="4"/>
        <v>0.41000000000000081</v>
      </c>
      <c r="C99" s="42">
        <f t="shared" si="5"/>
        <v>0.11867798600463998</v>
      </c>
      <c r="D99" s="42">
        <f t="shared" si="6"/>
        <v>0.17392712991014672</v>
      </c>
      <c r="G99" s="62">
        <v>0.19482333402955024</v>
      </c>
      <c r="H99" s="63">
        <v>0.24195621026690384</v>
      </c>
    </row>
    <row r="100" spans="1:8" x14ac:dyDescent="0.25">
      <c r="A100" s="12">
        <f t="shared" si="7"/>
        <v>0.57999999999999918</v>
      </c>
      <c r="B100" s="30">
        <f t="shared" si="4"/>
        <v>0.42000000000000082</v>
      </c>
      <c r="C100" s="42">
        <f t="shared" si="5"/>
        <v>0.11666649471642573</v>
      </c>
      <c r="D100" s="42">
        <f t="shared" si="6"/>
        <v>0.17208090736929674</v>
      </c>
      <c r="G100" s="62">
        <v>0.1943590070594409</v>
      </c>
      <c r="H100" s="63">
        <v>0.24110442762044931</v>
      </c>
    </row>
    <row r="101" spans="1:8" x14ac:dyDescent="0.25">
      <c r="A101" s="12">
        <f t="shared" si="7"/>
        <v>0.56999999999999917</v>
      </c>
      <c r="B101" s="30">
        <f t="shared" si="4"/>
        <v>0.43000000000000083</v>
      </c>
      <c r="C101" s="42">
        <f t="shared" si="5"/>
        <v>0.1146550034282115</v>
      </c>
      <c r="D101" s="42">
        <f t="shared" si="6"/>
        <v>0.17023468482844681</v>
      </c>
      <c r="G101" s="62">
        <v>0.19394390250689797</v>
      </c>
      <c r="H101" s="63">
        <v>0.24025264497399476</v>
      </c>
    </row>
    <row r="102" spans="1:8" x14ac:dyDescent="0.25">
      <c r="A102" s="12">
        <f t="shared" si="7"/>
        <v>0.55999999999999917</v>
      </c>
      <c r="B102" s="30">
        <f t="shared" si="4"/>
        <v>0.44000000000000083</v>
      </c>
      <c r="C102" s="42">
        <f t="shared" si="5"/>
        <v>0.11264351213999725</v>
      </c>
      <c r="D102" s="42">
        <f t="shared" si="6"/>
        <v>0.16838846228759685</v>
      </c>
      <c r="G102" s="62">
        <v>0.1935783370261501</v>
      </c>
      <c r="H102" s="63">
        <v>0.23940086232754021</v>
      </c>
    </row>
    <row r="103" spans="1:8" x14ac:dyDescent="0.25">
      <c r="A103" s="12">
        <f t="shared" si="7"/>
        <v>0.54999999999999916</v>
      </c>
      <c r="B103" s="30">
        <f t="shared" si="4"/>
        <v>0.45000000000000084</v>
      </c>
      <c r="C103" s="42">
        <f t="shared" si="5"/>
        <v>0.11063202085178302</v>
      </c>
      <c r="D103" s="42">
        <f t="shared" si="6"/>
        <v>0.16654223974674692</v>
      </c>
      <c r="G103" s="62">
        <v>0.19326259173400739</v>
      </c>
      <c r="H103" s="63">
        <v>0.23854907968108569</v>
      </c>
    </row>
    <row r="104" spans="1:8" x14ac:dyDescent="0.25">
      <c r="A104" s="12">
        <f t="shared" si="7"/>
        <v>0.53999999999999915</v>
      </c>
      <c r="B104" s="30">
        <f t="shared" si="4"/>
        <v>0.46000000000000085</v>
      </c>
      <c r="C104" s="42">
        <f t="shared" si="5"/>
        <v>0.10862052956356877</v>
      </c>
      <c r="D104" s="42">
        <f t="shared" si="6"/>
        <v>0.16469601720589697</v>
      </c>
      <c r="G104" s="62">
        <v>0.19299691114992684</v>
      </c>
      <c r="H104" s="63">
        <v>0.23769729703463116</v>
      </c>
    </row>
    <row r="105" spans="1:8" x14ac:dyDescent="0.25">
      <c r="A105" s="12">
        <f t="shared" si="7"/>
        <v>0.52999999999999914</v>
      </c>
      <c r="B105" s="30">
        <f t="shared" si="4"/>
        <v>0.47000000000000086</v>
      </c>
      <c r="C105" s="42">
        <f t="shared" si="5"/>
        <v>0.10660903827535453</v>
      </c>
      <c r="D105" s="42">
        <f t="shared" si="6"/>
        <v>0.16284979466504701</v>
      </c>
      <c r="G105" s="62">
        <v>0.19278150226308319</v>
      </c>
      <c r="H105" s="63">
        <v>0.23684551438817661</v>
      </c>
    </row>
    <row r="106" spans="1:8" x14ac:dyDescent="0.25">
      <c r="A106" s="12">
        <f t="shared" si="7"/>
        <v>0.51999999999999913</v>
      </c>
      <c r="B106" s="30">
        <f t="shared" si="4"/>
        <v>0.48000000000000087</v>
      </c>
      <c r="C106" s="42">
        <f t="shared" si="5"/>
        <v>0.10459754698714029</v>
      </c>
      <c r="D106" s="42">
        <f t="shared" si="6"/>
        <v>0.16100357212419708</v>
      </c>
      <c r="G106" s="62">
        <v>0.19261653373462212</v>
      </c>
      <c r="H106" s="63">
        <v>0.23599373174172206</v>
      </c>
    </row>
    <row r="107" spans="1:8" x14ac:dyDescent="0.25">
      <c r="A107" s="12">
        <f t="shared" si="7"/>
        <v>0.50999999999999912</v>
      </c>
      <c r="B107" s="30">
        <f t="shared" si="4"/>
        <v>0.49000000000000088</v>
      </c>
      <c r="C107" s="42">
        <f t="shared" si="5"/>
        <v>0.10258605569892605</v>
      </c>
      <c r="D107" s="42">
        <f t="shared" si="6"/>
        <v>0.1591573495833471</v>
      </c>
      <c r="G107" s="62">
        <v>0.19250213524218826</v>
      </c>
      <c r="H107" s="63">
        <v>0.23514194909526753</v>
      </c>
    </row>
    <row r="108" spans="1:8" x14ac:dyDescent="0.25">
      <c r="A108" s="12">
        <f t="shared" si="7"/>
        <v>0.49999999999999911</v>
      </c>
      <c r="B108" s="30">
        <f t="shared" si="4"/>
        <v>0.50000000000000089</v>
      </c>
      <c r="C108" s="42">
        <f t="shared" si="5"/>
        <v>0.1005745644107118</v>
      </c>
      <c r="D108" s="42">
        <f t="shared" si="6"/>
        <v>0.15731112704249717</v>
      </c>
      <c r="G108" s="62">
        <v>0.19243839697262585</v>
      </c>
      <c r="H108" s="63">
        <v>0.23429016644881301</v>
      </c>
    </row>
    <row r="109" spans="1:8" x14ac:dyDescent="0.25">
      <c r="A109" s="12">
        <f t="shared" si="7"/>
        <v>0.4899999999999991</v>
      </c>
      <c r="B109" s="30">
        <f t="shared" si="4"/>
        <v>0.5100000000000009</v>
      </c>
      <c r="C109" s="42">
        <f t="shared" si="5"/>
        <v>9.8563073122497569E-2</v>
      </c>
      <c r="D109" s="42">
        <f t="shared" si="6"/>
        <v>0.15546490450164721</v>
      </c>
      <c r="G109" s="62">
        <v>0.19242536926745751</v>
      </c>
      <c r="H109" s="63">
        <v>0.23343838380235846</v>
      </c>
    </row>
    <row r="110" spans="1:8" x14ac:dyDescent="0.25">
      <c r="A110" s="12">
        <f t="shared" si="7"/>
        <v>0.47999999999999909</v>
      </c>
      <c r="B110" s="30">
        <f t="shared" si="4"/>
        <v>0.52000000000000091</v>
      </c>
      <c r="C110" s="42">
        <f t="shared" si="5"/>
        <v>9.655158183428332E-2</v>
      </c>
      <c r="D110" s="42">
        <f t="shared" si="6"/>
        <v>0.15361868196079728</v>
      </c>
      <c r="G110" s="62">
        <v>0.19246306242438338</v>
      </c>
      <c r="H110" s="63">
        <v>0.2325866011559039</v>
      </c>
    </row>
    <row r="111" spans="1:8" x14ac:dyDescent="0.25">
      <c r="A111" s="12">
        <f t="shared" si="7"/>
        <v>0.46999999999999909</v>
      </c>
      <c r="B111" s="30">
        <f t="shared" si="4"/>
        <v>0.53000000000000091</v>
      </c>
      <c r="C111" s="42">
        <f t="shared" si="5"/>
        <v>9.4540090546069086E-2</v>
      </c>
      <c r="D111" s="42">
        <f t="shared" si="6"/>
        <v>0.15177245941994733</v>
      </c>
      <c r="G111" s="62">
        <v>0.19255144665662233</v>
      </c>
      <c r="H111" s="63">
        <v>0.23173481850944938</v>
      </c>
    </row>
    <row r="112" spans="1:8" x14ac:dyDescent="0.25">
      <c r="A112" s="12">
        <f t="shared" si="7"/>
        <v>0.45999999999999908</v>
      </c>
      <c r="B112" s="30">
        <f t="shared" si="4"/>
        <v>0.54000000000000092</v>
      </c>
      <c r="C112" s="42">
        <f t="shared" si="5"/>
        <v>9.2528599257854838E-2</v>
      </c>
      <c r="D112" s="42">
        <f t="shared" si="6"/>
        <v>0.1499262368790974</v>
      </c>
      <c r="G112" s="62">
        <v>0.19269045221046971</v>
      </c>
      <c r="H112" s="63">
        <v>0.23088303586299486</v>
      </c>
    </row>
    <row r="113" spans="1:8" x14ac:dyDescent="0.25">
      <c r="A113" s="12">
        <f t="shared" si="7"/>
        <v>0.44999999999999907</v>
      </c>
      <c r="B113" s="30">
        <f t="shared" si="4"/>
        <v>0.55000000000000093</v>
      </c>
      <c r="C113" s="42">
        <f t="shared" si="5"/>
        <v>9.0517107969640603E-2</v>
      </c>
      <c r="D113" s="42">
        <f t="shared" si="6"/>
        <v>0.14808001433824741</v>
      </c>
      <c r="G113" s="62">
        <v>0.19287996963999091</v>
      </c>
      <c r="H113" s="63">
        <v>0.2300312532165403</v>
      </c>
    </row>
    <row r="114" spans="1:8" x14ac:dyDescent="0.25">
      <c r="A114" s="12">
        <f t="shared" si="7"/>
        <v>0.43999999999999906</v>
      </c>
      <c r="B114" s="30">
        <f t="shared" si="4"/>
        <v>0.56000000000000094</v>
      </c>
      <c r="C114" s="42">
        <f t="shared" si="5"/>
        <v>8.8505616681426355E-2</v>
      </c>
      <c r="D114" s="42">
        <f t="shared" si="6"/>
        <v>0.14623379179739748</v>
      </c>
      <c r="G114" s="62">
        <v>0.19311985023633271</v>
      </c>
      <c r="H114" s="63">
        <v>0.22917947057008575</v>
      </c>
    </row>
    <row r="115" spans="1:8" x14ac:dyDescent="0.25">
      <c r="A115" s="12">
        <f t="shared" si="7"/>
        <v>0.42999999999999905</v>
      </c>
      <c r="B115" s="30">
        <f t="shared" si="4"/>
        <v>0.57000000000000095</v>
      </c>
      <c r="C115" s="42">
        <f t="shared" si="5"/>
        <v>8.6494125393212121E-2</v>
      </c>
      <c r="D115" s="42">
        <f t="shared" si="6"/>
        <v>0.14438756925654753</v>
      </c>
      <c r="G115" s="62">
        <v>0.19340990660773974</v>
      </c>
      <c r="H115" s="63">
        <v>0.22832768792363123</v>
      </c>
    </row>
    <row r="116" spans="1:8" x14ac:dyDescent="0.25">
      <c r="A116" s="12">
        <f t="shared" si="7"/>
        <v>0.41999999999999904</v>
      </c>
      <c r="B116" s="30">
        <f t="shared" si="4"/>
        <v>0.58000000000000096</v>
      </c>
      <c r="C116" s="42">
        <f t="shared" si="5"/>
        <v>8.4482634104997872E-2</v>
      </c>
      <c r="D116" s="42">
        <f t="shared" si="6"/>
        <v>0.14254134671569757</v>
      </c>
      <c r="G116" s="62">
        <v>0.19374991340503073</v>
      </c>
      <c r="H116" s="63">
        <v>0.2274759052771767</v>
      </c>
    </row>
    <row r="117" spans="1:8" x14ac:dyDescent="0.25">
      <c r="A117" s="12">
        <f t="shared" si="7"/>
        <v>0.40999999999999903</v>
      </c>
      <c r="B117" s="30">
        <f t="shared" si="4"/>
        <v>0.59000000000000097</v>
      </c>
      <c r="C117" s="42">
        <f t="shared" si="5"/>
        <v>8.2471142816783638E-2</v>
      </c>
      <c r="D117" s="42">
        <f t="shared" si="6"/>
        <v>0.14069512417484764</v>
      </c>
      <c r="G117" s="62">
        <v>0.19413960818604345</v>
      </c>
      <c r="H117" s="63">
        <v>0.22662412263072215</v>
      </c>
    </row>
    <row r="118" spans="1:8" x14ac:dyDescent="0.25">
      <c r="A118" s="12">
        <f t="shared" si="7"/>
        <v>0.39999999999999902</v>
      </c>
      <c r="B118" s="30">
        <f t="shared" si="4"/>
        <v>0.60000000000000098</v>
      </c>
      <c r="C118" s="42">
        <f t="shared" si="5"/>
        <v>8.045965152856939E-2</v>
      </c>
      <c r="D118" s="42">
        <f t="shared" si="6"/>
        <v>0.13884890163399768</v>
      </c>
      <c r="G118" s="62">
        <v>0.19457869241141301</v>
      </c>
      <c r="H118" s="63">
        <v>0.2257723399842676</v>
      </c>
    </row>
    <row r="119" spans="1:8" x14ac:dyDescent="0.25">
      <c r="A119" s="12">
        <f t="shared" si="7"/>
        <v>0.38999999999999901</v>
      </c>
      <c r="B119" s="30">
        <f t="shared" si="4"/>
        <v>0.61000000000000099</v>
      </c>
      <c r="C119" s="42">
        <f t="shared" si="5"/>
        <v>7.8448160240355155E-2</v>
      </c>
      <c r="D119" s="42">
        <f t="shared" si="6"/>
        <v>0.13700267909314773</v>
      </c>
      <c r="G119" s="62">
        <v>0.19506683256302534</v>
      </c>
      <c r="H119" s="63">
        <v>0.22492055733781308</v>
      </c>
    </row>
    <row r="120" spans="1:8" x14ac:dyDescent="0.25">
      <c r="A120" s="12">
        <f t="shared" si="7"/>
        <v>0.37999999999999901</v>
      </c>
      <c r="B120" s="30">
        <f t="shared" si="4"/>
        <v>0.62000000000000099</v>
      </c>
      <c r="C120" s="42">
        <f t="shared" si="5"/>
        <v>7.6436668952140907E-2</v>
      </c>
      <c r="D120" s="42">
        <f t="shared" si="6"/>
        <v>0.1351564565522978</v>
      </c>
      <c r="G120" s="62">
        <v>0.19560366137559571</v>
      </c>
      <c r="H120" s="63">
        <v>0.22406877469135855</v>
      </c>
    </row>
    <row r="121" spans="1:8" x14ac:dyDescent="0.25">
      <c r="A121" s="12">
        <f t="shared" si="7"/>
        <v>0.369999999999999</v>
      </c>
      <c r="B121" s="30">
        <f t="shared" si="4"/>
        <v>0.630000000000001</v>
      </c>
      <c r="C121" s="42">
        <f t="shared" si="5"/>
        <v>7.4425177663926673E-2</v>
      </c>
      <c r="D121" s="42">
        <f t="shared" si="6"/>
        <v>0.13331023401144784</v>
      </c>
      <c r="G121" s="62">
        <v>0.19618877917107622</v>
      </c>
      <c r="H121" s="63">
        <v>0.22321699204490403</v>
      </c>
    </row>
    <row r="122" spans="1:8" x14ac:dyDescent="0.25">
      <c r="A122" s="12">
        <f t="shared" si="7"/>
        <v>0.35999999999999899</v>
      </c>
      <c r="B122" s="30">
        <f t="shared" si="4"/>
        <v>0.64000000000000101</v>
      </c>
      <c r="C122" s="42">
        <f t="shared" si="5"/>
        <v>7.2413686375712424E-2</v>
      </c>
      <c r="D122" s="42">
        <f t="shared" si="6"/>
        <v>0.13146401147059789</v>
      </c>
      <c r="G122" s="62">
        <v>0.19682175528499685</v>
      </c>
      <c r="H122" s="63">
        <v>0.22236520939844948</v>
      </c>
    </row>
    <row r="123" spans="1:8" x14ac:dyDescent="0.25">
      <c r="A123" s="12">
        <f t="shared" si="7"/>
        <v>0.34999999999999898</v>
      </c>
      <c r="B123" s="30">
        <f t="shared" si="4"/>
        <v>0.65000000000000102</v>
      </c>
      <c r="C123" s="42">
        <f t="shared" si="5"/>
        <v>7.0402195087498176E-2</v>
      </c>
      <c r="D123" s="42">
        <f t="shared" si="6"/>
        <v>0.12961778892974796</v>
      </c>
      <c r="G123" s="62">
        <v>0.1975021295734006</v>
      </c>
      <c r="H123" s="63">
        <v>0.22151342675199492</v>
      </c>
    </row>
    <row r="124" spans="1:8" x14ac:dyDescent="0.25">
      <c r="A124" s="12">
        <f t="shared" si="7"/>
        <v>0.33999999999999897</v>
      </c>
      <c r="B124" s="30">
        <f t="shared" si="4"/>
        <v>0.66000000000000103</v>
      </c>
      <c r="C124" s="42">
        <f t="shared" si="5"/>
        <v>6.8390703799283942E-2</v>
      </c>
      <c r="D124" s="42">
        <f t="shared" si="6"/>
        <v>0.127771566388898</v>
      </c>
      <c r="G124" s="62">
        <v>0.19822941398874366</v>
      </c>
      <c r="H124" s="63">
        <v>0.2206616441055404</v>
      </c>
    </row>
    <row r="125" spans="1:8" x14ac:dyDescent="0.25">
      <c r="A125" s="12">
        <f t="shared" si="7"/>
        <v>0.32999999999999896</v>
      </c>
      <c r="B125" s="30">
        <f t="shared" si="4"/>
        <v>0.67000000000000104</v>
      </c>
      <c r="C125" s="42">
        <f t="shared" si="5"/>
        <v>6.6379212511069693E-2</v>
      </c>
      <c r="D125" s="42">
        <f t="shared" si="6"/>
        <v>0.12592534384804804</v>
      </c>
      <c r="G125" s="62">
        <v>0.19900309421299051</v>
      </c>
      <c r="H125" s="63">
        <v>0.21980986145908585</v>
      </c>
    </row>
    <row r="126" spans="1:8" x14ac:dyDescent="0.25">
      <c r="A126" s="12">
        <f t="shared" si="7"/>
        <v>0.31999999999999895</v>
      </c>
      <c r="B126" s="30">
        <f t="shared" si="4"/>
        <v>0.68000000000000105</v>
      </c>
      <c r="C126" s="42">
        <f t="shared" si="5"/>
        <v>6.4367721222855459E-2</v>
      </c>
      <c r="D126" s="42">
        <f t="shared" si="6"/>
        <v>0.1240791213071981</v>
      </c>
      <c r="G126" s="62">
        <v>0.19982263133614092</v>
      </c>
      <c r="H126" s="63">
        <v>0.21895807881263132</v>
      </c>
    </row>
    <row r="127" spans="1:8" x14ac:dyDescent="0.25">
      <c r="A127" s="12">
        <f t="shared" si="7"/>
        <v>0.30999999999999894</v>
      </c>
      <c r="B127" s="30">
        <f t="shared" si="4"/>
        <v>0.69000000000000106</v>
      </c>
      <c r="C127" s="42">
        <f t="shared" si="5"/>
        <v>6.2356229934641218E-2</v>
      </c>
      <c r="D127" s="42">
        <f t="shared" si="6"/>
        <v>0.12223289876634816</v>
      </c>
      <c r="G127" s="62">
        <v>0.20068746356856842</v>
      </c>
      <c r="H127" s="63">
        <v>0.21810629616617677</v>
      </c>
    </row>
    <row r="128" spans="1:8" x14ac:dyDescent="0.25">
      <c r="A128" s="12">
        <f t="shared" si="7"/>
        <v>0.29999999999999893</v>
      </c>
      <c r="B128" s="30">
        <f t="shared" si="4"/>
        <v>0.70000000000000107</v>
      </c>
      <c r="C128" s="42">
        <f t="shared" si="5"/>
        <v>6.0344738646426976E-2</v>
      </c>
      <c r="D128" s="42">
        <f t="shared" si="6"/>
        <v>0.1203866762254982</v>
      </c>
      <c r="G128" s="62">
        <v>0.20159700797582025</v>
      </c>
      <c r="H128" s="63">
        <v>0.21725451351972225</v>
      </c>
    </row>
    <row r="129" spans="1:8" x14ac:dyDescent="0.25">
      <c r="A129" s="12">
        <f t="shared" si="7"/>
        <v>0.28999999999999893</v>
      </c>
      <c r="B129" s="30">
        <f t="shared" si="4"/>
        <v>0.71000000000000107</v>
      </c>
      <c r="C129" s="42">
        <f t="shared" si="5"/>
        <v>5.8333247358212735E-2</v>
      </c>
      <c r="D129" s="42">
        <f t="shared" si="6"/>
        <v>0.11854045368464824</v>
      </c>
      <c r="G129" s="62">
        <v>0.20255066222491508</v>
      </c>
      <c r="H129" s="63">
        <v>0.2164027308732677</v>
      </c>
    </row>
    <row r="130" spans="1:8" x14ac:dyDescent="0.25">
      <c r="A130" s="12">
        <f t="shared" si="7"/>
        <v>0.27999999999999892</v>
      </c>
      <c r="B130" s="30">
        <f t="shared" si="4"/>
        <v>0.72000000000000108</v>
      </c>
      <c r="C130" s="42">
        <f t="shared" si="5"/>
        <v>5.6321756069998494E-2</v>
      </c>
      <c r="D130" s="42">
        <f t="shared" si="6"/>
        <v>0.11669423114379832</v>
      </c>
      <c r="G130" s="62">
        <v>0.20354780633166161</v>
      </c>
      <c r="H130" s="63">
        <v>0.21555094822681317</v>
      </c>
    </row>
    <row r="131" spans="1:8" x14ac:dyDescent="0.25">
      <c r="A131" s="12">
        <f t="shared" si="7"/>
        <v>0.26999999999999891</v>
      </c>
      <c r="B131" s="30">
        <f t="shared" si="4"/>
        <v>0.73000000000000109</v>
      </c>
      <c r="C131" s="42">
        <f t="shared" si="5"/>
        <v>5.4310264781784252E-2</v>
      </c>
      <c r="D131" s="42">
        <f t="shared" si="6"/>
        <v>0.11484800860294836</v>
      </c>
      <c r="G131" s="62">
        <v>0.20458780439909624</v>
      </c>
      <c r="H131" s="63">
        <v>0.21469916558035862</v>
      </c>
    </row>
    <row r="132" spans="1:8" x14ac:dyDescent="0.25">
      <c r="A132" s="12">
        <f t="shared" si="7"/>
        <v>0.2599999999999989</v>
      </c>
      <c r="B132" s="30">
        <f t="shared" si="4"/>
        <v>0.7400000000000011</v>
      </c>
      <c r="C132" s="42">
        <f t="shared" si="5"/>
        <v>5.2298773493570011E-2</v>
      </c>
      <c r="D132" s="42">
        <f t="shared" si="6"/>
        <v>0.11300178606209842</v>
      </c>
      <c r="G132" s="62">
        <v>0.20567000633778706</v>
      </c>
      <c r="H132" s="63">
        <v>0.2138473829339041</v>
      </c>
    </row>
    <row r="133" spans="1:8" x14ac:dyDescent="0.25">
      <c r="A133" s="12">
        <f t="shared" si="7"/>
        <v>0.24999999999999889</v>
      </c>
      <c r="B133" s="30">
        <f t="shared" si="4"/>
        <v>0.75000000000000111</v>
      </c>
      <c r="C133" s="42">
        <f t="shared" si="5"/>
        <v>5.028728220535577E-2</v>
      </c>
      <c r="D133" s="42">
        <f t="shared" si="6"/>
        <v>0.11115556352124846</v>
      </c>
      <c r="G133" s="62">
        <v>0.20679374955945629</v>
      </c>
      <c r="H133" s="63">
        <v>0.21299560028744954</v>
      </c>
    </row>
    <row r="134" spans="1:8" x14ac:dyDescent="0.25">
      <c r="A134" s="12">
        <f t="shared" si="7"/>
        <v>0.23999999999999888</v>
      </c>
      <c r="B134" s="30">
        <f t="shared" si="4"/>
        <v>0.76000000000000112</v>
      </c>
      <c r="C134" s="42">
        <f t="shared" si="5"/>
        <v>4.8275790917141528E-2</v>
      </c>
      <c r="D134" s="42">
        <f t="shared" si="6"/>
        <v>0.10930934098039852</v>
      </c>
      <c r="G134" s="62">
        <v>0.20795836063612388</v>
      </c>
      <c r="H134" s="63">
        <v>0.21214381764099502</v>
      </c>
    </row>
    <row r="135" spans="1:8" x14ac:dyDescent="0.25">
      <c r="A135" s="12">
        <f t="shared" si="7"/>
        <v>0.22999999999999887</v>
      </c>
      <c r="B135" s="30">
        <f t="shared" si="4"/>
        <v>0.77000000000000113</v>
      </c>
      <c r="C135" s="42">
        <f t="shared" si="5"/>
        <v>4.6264299628927287E-2</v>
      </c>
      <c r="D135" s="42">
        <f t="shared" si="6"/>
        <v>0.10746311843954856</v>
      </c>
      <c r="G135" s="62">
        <v>0.20916315691775272</v>
      </c>
      <c r="H135" s="63">
        <v>0.21129203499454047</v>
      </c>
    </row>
    <row r="136" spans="1:8" x14ac:dyDescent="0.25">
      <c r="A136" s="12">
        <f t="shared" si="7"/>
        <v>0.21999999999999886</v>
      </c>
      <c r="B136" s="30">
        <f t="shared" si="4"/>
        <v>0.78000000000000114</v>
      </c>
      <c r="C136" s="42">
        <f t="shared" si="5"/>
        <v>4.4252808340713046E-2</v>
      </c>
      <c r="D136" s="42">
        <f t="shared" si="6"/>
        <v>0.10561689589869862</v>
      </c>
      <c r="G136" s="62">
        <v>0.21040744810217152</v>
      </c>
      <c r="H136" s="63">
        <v>0.21044025234808594</v>
      </c>
    </row>
    <row r="137" spans="1:8" x14ac:dyDescent="0.25">
      <c r="A137" s="12">
        <f t="shared" si="7"/>
        <v>0.20999999999999885</v>
      </c>
      <c r="B137" s="30">
        <f t="shared" ref="B137:B158" si="8">1-A137</f>
        <v>0.79000000000000115</v>
      </c>
      <c r="C137" s="42">
        <f t="shared" ref="C137:C158" si="9">A137*B$3</f>
        <v>4.2241317052498804E-2</v>
      </c>
      <c r="D137" s="42">
        <f t="shared" ref="D137:D158" si="10">(A137*B$2)+(B137*C$2)</f>
        <v>0.10377067335784868</v>
      </c>
      <c r="G137" s="62">
        <v>0.2116905377518486</v>
      </c>
      <c r="H137" s="63">
        <v>0.20958846970163139</v>
      </c>
    </row>
    <row r="138" spans="1:8" x14ac:dyDescent="0.25">
      <c r="A138" s="12">
        <f t="shared" ref="A138:A158" si="11">A137-1%</f>
        <v>0.19999999999999885</v>
      </c>
      <c r="B138" s="30">
        <f t="shared" si="8"/>
        <v>0.80000000000000115</v>
      </c>
      <c r="C138" s="42">
        <f t="shared" si="9"/>
        <v>4.0229825764284563E-2</v>
      </c>
      <c r="D138" s="42">
        <f t="shared" si="10"/>
        <v>0.10192445081699872</v>
      </c>
      <c r="G138" s="62">
        <v>0.21301172475288044</v>
      </c>
      <c r="H138" s="63">
        <v>0.20873668705517687</v>
      </c>
    </row>
    <row r="139" spans="1:8" x14ac:dyDescent="0.25">
      <c r="A139" s="12">
        <f t="shared" si="11"/>
        <v>0.18999999999999884</v>
      </c>
      <c r="B139" s="30">
        <f t="shared" si="8"/>
        <v>0.81000000000000116</v>
      </c>
      <c r="C139" s="42">
        <f t="shared" si="9"/>
        <v>3.8218334476070322E-2</v>
      </c>
      <c r="D139" s="42">
        <f t="shared" si="10"/>
        <v>0.10007822827614878</v>
      </c>
      <c r="G139" s="62">
        <v>0.21437030471233243</v>
      </c>
      <c r="H139" s="63">
        <v>0.20788490440872232</v>
      </c>
    </row>
    <row r="140" spans="1:8" x14ac:dyDescent="0.25">
      <c r="A140" s="12">
        <f t="shared" si="11"/>
        <v>0.17999999999999883</v>
      </c>
      <c r="B140" s="30">
        <f t="shared" si="8"/>
        <v>0.82000000000000117</v>
      </c>
      <c r="C140" s="42">
        <f t="shared" si="9"/>
        <v>3.620684318785608E-2</v>
      </c>
      <c r="D140" s="42">
        <f t="shared" si="10"/>
        <v>9.8232005735298833E-2</v>
      </c>
      <c r="G140" s="62">
        <v>0.21576557129081292</v>
      </c>
      <c r="H140" s="63">
        <v>0.20703312176226779</v>
      </c>
    </row>
    <row r="141" spans="1:8" x14ac:dyDescent="0.25">
      <c r="A141" s="12">
        <f t="shared" si="11"/>
        <v>0.16999999999999882</v>
      </c>
      <c r="B141" s="30">
        <f t="shared" si="8"/>
        <v>0.83000000000000118</v>
      </c>
      <c r="C141" s="42">
        <f t="shared" si="9"/>
        <v>3.4195351899641839E-2</v>
      </c>
      <c r="D141" s="42">
        <f t="shared" si="10"/>
        <v>9.6385783194448876E-2</v>
      </c>
      <c r="G141" s="62">
        <v>0.21719681746787803</v>
      </c>
      <c r="H141" s="63">
        <v>0.20618133911581327</v>
      </c>
    </row>
    <row r="142" spans="1:8" x14ac:dyDescent="0.25">
      <c r="A142" s="12">
        <f t="shared" si="11"/>
        <v>0.15999999999999881</v>
      </c>
      <c r="B142" s="30">
        <f t="shared" si="8"/>
        <v>0.84000000000000119</v>
      </c>
      <c r="C142" s="42">
        <f t="shared" si="9"/>
        <v>3.2183860611427598E-2</v>
      </c>
      <c r="D142" s="42">
        <f t="shared" si="10"/>
        <v>9.453956065359892E-2</v>
      </c>
      <c r="G142" s="62">
        <v>0.2186633367385348</v>
      </c>
      <c r="H142" s="63">
        <v>0.20532955646935871</v>
      </c>
    </row>
    <row r="143" spans="1:8" x14ac:dyDescent="0.25">
      <c r="A143" s="12">
        <f t="shared" si="11"/>
        <v>0.1499999999999988</v>
      </c>
      <c r="B143" s="30">
        <f t="shared" si="8"/>
        <v>0.8500000000000012</v>
      </c>
      <c r="C143" s="42">
        <f t="shared" si="9"/>
        <v>3.0172369323213353E-2</v>
      </c>
      <c r="D143" s="42">
        <f t="shared" si="10"/>
        <v>9.2693338112748977E-2</v>
      </c>
      <c r="G143" s="62">
        <v>0.22016442423974011</v>
      </c>
      <c r="H143" s="63">
        <v>0.20447777382290419</v>
      </c>
    </row>
    <row r="144" spans="1:8" x14ac:dyDescent="0.25">
      <c r="A144" s="12">
        <f t="shared" si="11"/>
        <v>0.13999999999999879</v>
      </c>
      <c r="B144" s="30">
        <f t="shared" si="8"/>
        <v>0.86000000000000121</v>
      </c>
      <c r="C144" s="42">
        <f t="shared" si="9"/>
        <v>2.8160878034999112E-2</v>
      </c>
      <c r="D144" s="42">
        <f t="shared" si="10"/>
        <v>9.0847115571899034E-2</v>
      </c>
      <c r="G144" s="62">
        <v>0.22169937780637525</v>
      </c>
      <c r="H144" s="63">
        <v>0.20362599117644964</v>
      </c>
    </row>
    <row r="145" spans="1:8" x14ac:dyDescent="0.25">
      <c r="A145" s="12">
        <f t="shared" si="11"/>
        <v>0.12999999999999878</v>
      </c>
      <c r="B145" s="30">
        <f t="shared" si="8"/>
        <v>0.87000000000000122</v>
      </c>
      <c r="C145" s="42">
        <f t="shared" si="9"/>
        <v>2.614938674678487E-2</v>
      </c>
      <c r="D145" s="42">
        <f t="shared" si="10"/>
        <v>8.9000893031049078E-2</v>
      </c>
      <c r="G145" s="62">
        <v>0.22326749895670628</v>
      </c>
      <c r="H145" s="63">
        <v>0.20277420852999511</v>
      </c>
    </row>
    <row r="146" spans="1:8" x14ac:dyDescent="0.25">
      <c r="A146" s="12">
        <f t="shared" si="11"/>
        <v>0.11999999999999879</v>
      </c>
      <c r="B146" s="30">
        <f t="shared" si="8"/>
        <v>0.88000000000000123</v>
      </c>
      <c r="C146" s="42">
        <f t="shared" si="9"/>
        <v>2.4137895458570632E-2</v>
      </c>
      <c r="D146" s="42">
        <f t="shared" si="10"/>
        <v>8.7154670490199149E-2</v>
      </c>
      <c r="G146" s="62">
        <v>0.22486809380782108</v>
      </c>
      <c r="H146" s="63">
        <v>0.20192242588354056</v>
      </c>
    </row>
    <row r="147" spans="1:8" x14ac:dyDescent="0.25">
      <c r="A147" s="12">
        <f t="shared" si="11"/>
        <v>0.10999999999999879</v>
      </c>
      <c r="B147" s="30">
        <f t="shared" si="8"/>
        <v>0.89000000000000123</v>
      </c>
      <c r="C147" s="42">
        <f t="shared" si="9"/>
        <v>2.2126404170356394E-2</v>
      </c>
      <c r="D147" s="42">
        <f t="shared" si="10"/>
        <v>8.5308447949349192E-2</v>
      </c>
      <c r="G147" s="62">
        <v>0.2265004739219644</v>
      </c>
      <c r="H147" s="63">
        <v>0.20107064323708604</v>
      </c>
    </row>
    <row r="148" spans="1:8" x14ac:dyDescent="0.25">
      <c r="A148" s="12">
        <f t="shared" si="11"/>
        <v>9.9999999999998798E-2</v>
      </c>
      <c r="B148" s="30">
        <f t="shared" si="8"/>
        <v>0.90000000000000124</v>
      </c>
      <c r="C148" s="42">
        <f t="shared" si="9"/>
        <v>2.0114912882142157E-2</v>
      </c>
      <c r="D148" s="42">
        <f t="shared" si="10"/>
        <v>8.3462225408499249E-2</v>
      </c>
      <c r="G148" s="62">
        <v>0.22816395708506895</v>
      </c>
      <c r="H148" s="63">
        <v>0.20021886059063149</v>
      </c>
    </row>
    <row r="149" spans="1:8" x14ac:dyDescent="0.25">
      <c r="A149" s="12">
        <f t="shared" si="11"/>
        <v>8.9999999999998803E-2</v>
      </c>
      <c r="B149" s="30">
        <f t="shared" si="8"/>
        <v>0.91000000000000125</v>
      </c>
      <c r="C149" s="42">
        <f t="shared" si="9"/>
        <v>1.8103421593927915E-2</v>
      </c>
      <c r="D149" s="42">
        <f t="shared" si="10"/>
        <v>8.1616002867649307E-2</v>
      </c>
      <c r="G149" s="62">
        <v>0.22985786801911123</v>
      </c>
      <c r="H149" s="63">
        <v>0.19936707794417696</v>
      </c>
    </row>
    <row r="150" spans="1:8" x14ac:dyDescent="0.25">
      <c r="A150" s="12">
        <f t="shared" si="11"/>
        <v>7.9999999999998808E-2</v>
      </c>
      <c r="B150" s="30">
        <f t="shared" si="8"/>
        <v>0.92000000000000115</v>
      </c>
      <c r="C150" s="42">
        <f t="shared" si="9"/>
        <v>1.6091930305713677E-2</v>
      </c>
      <c r="D150" s="42">
        <f t="shared" si="10"/>
        <v>7.976978032679935E-2</v>
      </c>
      <c r="G150" s="62">
        <v>0.23158153903020073</v>
      </c>
      <c r="H150" s="63">
        <v>0.19851529529772238</v>
      </c>
    </row>
    <row r="151" spans="1:8" x14ac:dyDescent="0.25">
      <c r="A151" s="12">
        <f t="shared" si="11"/>
        <v>6.9999999999998813E-2</v>
      </c>
      <c r="B151" s="30">
        <f t="shared" si="8"/>
        <v>0.93000000000000116</v>
      </c>
      <c r="C151" s="42">
        <f t="shared" si="9"/>
        <v>1.408043901749944E-2</v>
      </c>
      <c r="D151" s="42">
        <f t="shared" si="10"/>
        <v>7.7923557785949407E-2</v>
      </c>
      <c r="G151" s="62">
        <v>0.23333431059454779</v>
      </c>
      <c r="H151" s="63">
        <v>0.19766351265126789</v>
      </c>
    </row>
    <row r="152" spans="1:8" x14ac:dyDescent="0.25">
      <c r="A152" s="12">
        <f t="shared" si="11"/>
        <v>5.9999999999998811E-2</v>
      </c>
      <c r="B152" s="30">
        <f t="shared" si="8"/>
        <v>0.94000000000000117</v>
      </c>
      <c r="C152" s="42">
        <f t="shared" si="9"/>
        <v>1.2068947729285198E-2</v>
      </c>
      <c r="D152" s="42">
        <f t="shared" si="10"/>
        <v>7.6077335245099464E-2</v>
      </c>
      <c r="G152" s="62">
        <v>0.2351155318846474</v>
      </c>
      <c r="H152" s="63">
        <v>0.19681173000481333</v>
      </c>
    </row>
    <row r="153" spans="1:8" x14ac:dyDescent="0.25">
      <c r="A153" s="12">
        <f t="shared" si="11"/>
        <v>4.9999999999998809E-2</v>
      </c>
      <c r="B153" s="30">
        <f t="shared" si="8"/>
        <v>0.95000000000000118</v>
      </c>
      <c r="C153" s="42">
        <f t="shared" si="9"/>
        <v>1.0057456441070959E-2</v>
      </c>
      <c r="D153" s="42">
        <f t="shared" si="10"/>
        <v>7.4231112704249508E-2</v>
      </c>
      <c r="G153" s="62">
        <v>0.23692456123817066</v>
      </c>
      <c r="H153" s="63">
        <v>0.19595994735835881</v>
      </c>
    </row>
    <row r="154" spans="1:8" x14ac:dyDescent="0.25">
      <c r="A154" s="12">
        <f t="shared" si="11"/>
        <v>3.9999999999998807E-2</v>
      </c>
      <c r="B154" s="30">
        <f t="shared" si="8"/>
        <v>0.96000000000000119</v>
      </c>
      <c r="C154" s="42">
        <f t="shared" si="9"/>
        <v>8.045965152856719E-3</v>
      </c>
      <c r="D154" s="42">
        <f t="shared" si="10"/>
        <v>7.2384890163399565E-2</v>
      </c>
      <c r="G154" s="62">
        <v>0.23876076657216944</v>
      </c>
      <c r="H154" s="63">
        <v>0.19510816471190426</v>
      </c>
    </row>
    <row r="155" spans="1:8" x14ac:dyDescent="0.25">
      <c r="A155" s="12">
        <f t="shared" si="11"/>
        <v>2.9999999999998805E-2</v>
      </c>
      <c r="B155" s="30">
        <f t="shared" si="8"/>
        <v>0.97000000000000119</v>
      </c>
      <c r="C155" s="42">
        <f t="shared" si="9"/>
        <v>6.0344738646424785E-3</v>
      </c>
      <c r="D155" s="42">
        <f t="shared" si="10"/>
        <v>7.0538667622549622E-2</v>
      </c>
      <c r="G155" s="62">
        <v>0.24062352574528437</v>
      </c>
      <c r="H155" s="63">
        <v>0.19425638206544973</v>
      </c>
    </row>
    <row r="156" spans="1:8" x14ac:dyDescent="0.25">
      <c r="A156" s="12">
        <f t="shared" si="11"/>
        <v>1.9999999999998803E-2</v>
      </c>
      <c r="B156" s="30">
        <f t="shared" si="8"/>
        <v>0.9800000000000012</v>
      </c>
      <c r="C156" s="42">
        <f t="shared" si="9"/>
        <v>4.0229825764282389E-3</v>
      </c>
      <c r="D156" s="42">
        <f t="shared" si="10"/>
        <v>6.8692445081699666E-2</v>
      </c>
      <c r="G156" s="62">
        <v>0.24251222687069685</v>
      </c>
      <c r="H156" s="63">
        <v>0.19340459941899518</v>
      </c>
    </row>
    <row r="157" spans="1:8" x14ac:dyDescent="0.25">
      <c r="A157" s="12">
        <f t="shared" si="11"/>
        <v>9.9999999999988032E-3</v>
      </c>
      <c r="B157" s="30">
        <f t="shared" si="8"/>
        <v>0.99000000000000121</v>
      </c>
      <c r="C157" s="42">
        <f t="shared" si="9"/>
        <v>2.0114912882139989E-3</v>
      </c>
      <c r="D157" s="42">
        <f t="shared" si="10"/>
        <v>6.6846222540849737E-2</v>
      </c>
      <c r="G157" s="62">
        <v>0.24442626858259001</v>
      </c>
      <c r="H157" s="63">
        <v>0.19255281677254066</v>
      </c>
    </row>
    <row r="158" spans="1:8" x14ac:dyDescent="0.25">
      <c r="A158" s="12">
        <f t="shared" si="11"/>
        <v>-1.1969591984239969E-15</v>
      </c>
      <c r="B158" s="30">
        <f t="shared" si="8"/>
        <v>1.0000000000000011</v>
      </c>
      <c r="C158" s="42">
        <f t="shared" si="9"/>
        <v>-2.407672999977769E-16</v>
      </c>
      <c r="D158" s="42">
        <f t="shared" si="10"/>
        <v>6.4999999999999766E-2</v>
      </c>
      <c r="G158" s="62">
        <v>0.24636506025888444</v>
      </c>
      <c r="H158" s="63">
        <v>0.19170103412608611</v>
      </c>
    </row>
    <row r="159" spans="1:8" x14ac:dyDescent="0.25">
      <c r="G159" s="62">
        <v>0.24832802220299338</v>
      </c>
      <c r="H159" s="63">
        <v>0.19084925147963155</v>
      </c>
    </row>
    <row r="160" spans="1:8" x14ac:dyDescent="0.25">
      <c r="G160" s="62">
        <v>0.25031458578730131</v>
      </c>
      <c r="H160" s="63">
        <v>0.18999746883317703</v>
      </c>
    </row>
    <row r="161" spans="7:8" x14ac:dyDescent="0.25">
      <c r="G161" s="62">
        <v>0.2523241935610166</v>
      </c>
      <c r="H161" s="63">
        <v>0.18914568618672248</v>
      </c>
    </row>
    <row r="162" spans="7:8" x14ac:dyDescent="0.25">
      <c r="G162" s="62">
        <v>0.25435629932497789</v>
      </c>
      <c r="H162" s="63">
        <v>0.18829390354026795</v>
      </c>
    </row>
    <row r="163" spans="7:8" x14ac:dyDescent="0.25">
      <c r="G163" s="62">
        <v>0.25641036817591722</v>
      </c>
      <c r="H163" s="63">
        <v>0.1874421208938134</v>
      </c>
    </row>
    <row r="164" spans="7:8" x14ac:dyDescent="0.25">
      <c r="G164" s="62">
        <v>0.25848587652259131</v>
      </c>
      <c r="H164" s="63">
        <v>0.18659033824735888</v>
      </c>
    </row>
    <row r="165" spans="7:8" x14ac:dyDescent="0.25">
      <c r="G165" s="62">
        <v>0.26058231207610105</v>
      </c>
      <c r="H165" s="63">
        <v>0.18573855560090435</v>
      </c>
    </row>
    <row r="166" spans="7:8" x14ac:dyDescent="0.25">
      <c r="G166" s="62">
        <v>0.26269917381661478</v>
      </c>
      <c r="H166" s="63">
        <v>0.18488677295444983</v>
      </c>
    </row>
    <row r="167" spans="7:8" x14ac:dyDescent="0.25">
      <c r="G167" s="62">
        <v>0.26483597193861086</v>
      </c>
      <c r="H167" s="63">
        <v>0.18403499030799528</v>
      </c>
    </row>
    <row r="168" spans="7:8" x14ac:dyDescent="0.25">
      <c r="G168" s="62">
        <v>0.2669922277766465</v>
      </c>
      <c r="H168" s="63">
        <v>0.18318320766154075</v>
      </c>
    </row>
    <row r="169" spans="7:8" x14ac:dyDescent="0.25">
      <c r="G169" s="62">
        <v>0.26916747371355232</v>
      </c>
      <c r="H169" s="63">
        <v>0.1823314250150862</v>
      </c>
    </row>
    <row r="170" spans="7:8" x14ac:dyDescent="0.25">
      <c r="G170" s="62">
        <v>0.27136125307284825</v>
      </c>
      <c r="H170" s="63">
        <v>0.18147964236863168</v>
      </c>
    </row>
    <row r="171" spans="7:8" x14ac:dyDescent="0.25">
      <c r="G171" s="62">
        <v>0.2735731199970643</v>
      </c>
      <c r="H171" s="63">
        <v>0.18062785972217713</v>
      </c>
    </row>
    <row r="172" spans="7:8" x14ac:dyDescent="0.25">
      <c r="G172" s="62">
        <v>0.27580263931355187</v>
      </c>
      <c r="H172" s="63">
        <v>0.1797760770757226</v>
      </c>
    </row>
    <row r="173" spans="7:8" x14ac:dyDescent="0.25">
      <c r="G173" s="62">
        <v>0.27804938638926263</v>
      </c>
      <c r="H173" s="63">
        <v>0.17892429442926805</v>
      </c>
    </row>
    <row r="174" spans="7:8" x14ac:dyDescent="0.25">
      <c r="G174" s="62">
        <v>0.28031294697587733</v>
      </c>
      <c r="H174" s="63">
        <v>0.17807251178281353</v>
      </c>
    </row>
    <row r="175" spans="7:8" x14ac:dyDescent="0.25">
      <c r="G175" s="62">
        <v>0.28259291704656692</v>
      </c>
      <c r="H175" s="63">
        <v>0.17722072913635897</v>
      </c>
    </row>
    <row r="176" spans="7:8" x14ac:dyDescent="0.25">
      <c r="G176" s="62">
        <v>0.28488890262557776</v>
      </c>
      <c r="H176" s="63">
        <v>0.17636894648990445</v>
      </c>
    </row>
    <row r="177" spans="7:8" x14ac:dyDescent="0.25">
      <c r="G177" s="62">
        <v>0.28720051961174309</v>
      </c>
      <c r="H177" s="63">
        <v>0.1755171638434499</v>
      </c>
    </row>
    <row r="178" spans="7:8" x14ac:dyDescent="0.25">
      <c r="G178" s="62">
        <v>0.2895273935969373</v>
      </c>
      <c r="H178" s="63">
        <v>0.17466538119699537</v>
      </c>
    </row>
    <row r="179" spans="7:8" x14ac:dyDescent="0.25">
      <c r="G179" s="62">
        <v>0.29186915968040839</v>
      </c>
      <c r="H179" s="63">
        <v>0.17381359855054082</v>
      </c>
    </row>
    <row r="180" spans="7:8" x14ac:dyDescent="0.25">
      <c r="G180" s="62">
        <v>0.29422546227984903</v>
      </c>
      <c r="H180" s="63">
        <v>0.1729618159040863</v>
      </c>
    </row>
    <row r="181" spans="7:8" x14ac:dyDescent="0.25">
      <c r="G181" s="62">
        <v>0.29659595493999114</v>
      </c>
      <c r="H181" s="63">
        <v>0.17211003325763174</v>
      </c>
    </row>
    <row r="182" spans="7:8" x14ac:dyDescent="0.25">
      <c r="G182" s="62">
        <v>0.29898030013944216</v>
      </c>
      <c r="H182" s="63">
        <v>0.17125825061117722</v>
      </c>
    </row>
    <row r="183" spans="7:8" x14ac:dyDescent="0.25">
      <c r="G183" s="62">
        <v>0.30137816909641585</v>
      </c>
      <c r="H183" s="63">
        <v>0.1704064679647227</v>
      </c>
    </row>
    <row r="184" spans="7:8" x14ac:dyDescent="0.25">
      <c r="G184" s="62">
        <v>0.30378924157395049</v>
      </c>
      <c r="H184" s="63">
        <v>0.16955468531826817</v>
      </c>
    </row>
    <row r="185" spans="7:8" x14ac:dyDescent="0.25">
      <c r="G185" s="62">
        <v>0.30621320568514915</v>
      </c>
      <c r="H185" s="63">
        <v>0.16870290267181359</v>
      </c>
    </row>
    <row r="186" spans="7:8" x14ac:dyDescent="0.25">
      <c r="G186" s="62">
        <v>0.30864975769892666</v>
      </c>
      <c r="H186" s="63">
        <v>0.16785112002535907</v>
      </c>
    </row>
    <row r="187" spans="7:8" x14ac:dyDescent="0.25">
      <c r="G187" s="62">
        <v>0.31109860184669452</v>
      </c>
      <c r="H187" s="63">
        <v>0.16699933737890452</v>
      </c>
    </row>
    <row r="188" spans="7:8" x14ac:dyDescent="0.25">
      <c r="G188" s="62">
        <v>0.31355945013037223</v>
      </c>
      <c r="H188" s="63">
        <v>0.16614755473244999</v>
      </c>
    </row>
    <row r="189" spans="7:8" x14ac:dyDescent="0.25">
      <c r="G189" s="62">
        <v>0.3160320221320711</v>
      </c>
      <c r="H189" s="63">
        <v>0.16529577208599544</v>
      </c>
    </row>
    <row r="190" spans="7:8" x14ac:dyDescent="0.25">
      <c r="G190" s="62">
        <v>0.31851604482575385</v>
      </c>
      <c r="H190" s="63">
        <v>0.16444398943954094</v>
      </c>
    </row>
    <row r="191" spans="7:8" x14ac:dyDescent="0.25">
      <c r="G191" s="62">
        <v>0.32101125239114081</v>
      </c>
      <c r="H191" s="63">
        <v>0.16359220679308639</v>
      </c>
    </row>
    <row r="192" spans="7:8" x14ac:dyDescent="0.25">
      <c r="G192" s="62">
        <v>0.32351738603009722</v>
      </c>
      <c r="H192" s="63">
        <v>0.16274042414663184</v>
      </c>
    </row>
    <row r="193" spans="7:8" x14ac:dyDescent="0.25">
      <c r="G193" s="62">
        <v>0.32603419378570786</v>
      </c>
      <c r="H193" s="63">
        <v>0.16188864150017729</v>
      </c>
    </row>
    <row r="194" spans="7:8" x14ac:dyDescent="0.25">
      <c r="G194" s="62">
        <v>0.32856143036421259</v>
      </c>
      <c r="H194" s="63">
        <v>0.16103685885372279</v>
      </c>
    </row>
    <row r="195" spans="7:8" x14ac:dyDescent="0.25">
      <c r="G195" s="62">
        <v>0.331098856959956</v>
      </c>
      <c r="H195" s="63">
        <v>0.16018507620726824</v>
      </c>
    </row>
    <row r="196" spans="7:8" x14ac:dyDescent="0.25">
      <c r="G196" s="62">
        <v>0.33364624108347563</v>
      </c>
      <c r="H196" s="63">
        <v>0.15933329356081369</v>
      </c>
    </row>
    <row r="197" spans="7:8" x14ac:dyDescent="0.25">
      <c r="G197" s="62">
        <v>0.33620335639283461</v>
      </c>
      <c r="H197" s="63">
        <v>0.15848151091435914</v>
      </c>
    </row>
    <row r="198" spans="7:8" x14ac:dyDescent="0.25">
      <c r="G198" s="62">
        <v>0.33876998252828311</v>
      </c>
      <c r="H198" s="63">
        <v>0.15762972826790464</v>
      </c>
    </row>
    <row r="199" spans="7:8" x14ac:dyDescent="0.25">
      <c r="G199" s="62">
        <v>0.3413459049503163</v>
      </c>
      <c r="H199" s="63">
        <v>0.15677794562145009</v>
      </c>
    </row>
    <row r="200" spans="7:8" x14ac:dyDescent="0.25">
      <c r="G200" s="62">
        <v>0.34393091478117915</v>
      </c>
      <c r="H200" s="63">
        <v>0.15592616297499554</v>
      </c>
    </row>
    <row r="201" spans="7:8" x14ac:dyDescent="0.25">
      <c r="G201" s="62">
        <v>0.34652480864985463</v>
      </c>
      <c r="H201" s="63">
        <v>0.15507438032854098</v>
      </c>
    </row>
    <row r="202" spans="7:8" x14ac:dyDescent="0.25">
      <c r="G202" s="62">
        <v>0.34912738854055736</v>
      </c>
      <c r="H202" s="63">
        <v>0.15422259768208649</v>
      </c>
    </row>
    <row r="203" spans="7:8" x14ac:dyDescent="0.25">
      <c r="G203" s="62">
        <v>0.3517384616447447</v>
      </c>
      <c r="H203" s="63">
        <v>0.15337081503563194</v>
      </c>
    </row>
    <row r="204" spans="7:8" x14ac:dyDescent="0.25">
      <c r="G204" s="62">
        <v>0.35435784021664452</v>
      </c>
      <c r="H204" s="63">
        <v>0.15251903238917738</v>
      </c>
    </row>
    <row r="205" spans="7:8" x14ac:dyDescent="0.25">
      <c r="G205" s="62">
        <v>0.35698534143229138</v>
      </c>
      <c r="H205" s="63">
        <v>0.15166724974272283</v>
      </c>
    </row>
    <row r="206" spans="7:8" x14ac:dyDescent="0.25">
      <c r="G206" s="62">
        <v>0.35962078725205199</v>
      </c>
      <c r="H206" s="63">
        <v>0.15081546709626834</v>
      </c>
    </row>
    <row r="207" spans="7:8" x14ac:dyDescent="0.25">
      <c r="G207" s="62">
        <v>0.36226400428661537</v>
      </c>
      <c r="H207" s="63">
        <v>0.14996368444981378</v>
      </c>
    </row>
    <row r="208" spans="7:8" ht="15.75" thickBot="1" x14ac:dyDescent="0.3">
      <c r="G208" s="64">
        <v>0.36491482366641576</v>
      </c>
      <c r="H208" s="65">
        <v>0.1491119018033592</v>
      </c>
    </row>
  </sheetData>
  <mergeCells count="1"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efficient frontier</vt:lpstr>
      <vt:lpstr>sizing decision</vt:lpstr>
      <vt:lpstr>ASSET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Kapoor</dc:creator>
  <cp:lastModifiedBy>Nandini Kapoor</cp:lastModifiedBy>
  <dcterms:created xsi:type="dcterms:W3CDTF">2023-09-20T09:14:32Z</dcterms:created>
  <dcterms:modified xsi:type="dcterms:W3CDTF">2023-09-20T17:24:54Z</dcterms:modified>
</cp:coreProperties>
</file>