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harts/chart2.xml" ContentType="application/vnd.openxmlformats-officedocument.drawingml.chart+xml"/>
  <Override PartName="/xl/drawings/drawing29.xml" ContentType="application/vnd.openxmlformats-officedocument.drawing+xml"/>
  <Override PartName="/xl/charts/chart3.xml" ContentType="application/vnd.openxmlformats-officedocument.drawingml.chart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WORKING MATERIALS\МАТЕРИАЛЫ для ЗАНЯТИЙ\EXCEL\ЭКСЕЛЬ3 материалы\Материалы ЭКСЕЛЬ3 по 2013 версии\"/>
    </mc:Choice>
  </mc:AlternateContent>
  <bookViews>
    <workbookView xWindow="10230" yWindow="-15" windowWidth="10275" windowHeight="8100" tabRatio="732"/>
  </bookViews>
  <sheets>
    <sheet name="1-1" sheetId="40" r:id="rId1"/>
    <sheet name="1-2" sheetId="30" r:id="rId2"/>
    <sheet name="2-1" sheetId="22" r:id="rId3"/>
    <sheet name="2-2" sheetId="24" r:id="rId4"/>
    <sheet name="3-1" sheetId="58" r:id="rId5"/>
    <sheet name="4-1" sheetId="13" r:id="rId6"/>
    <sheet name="Дек" sheetId="12" r:id="rId7"/>
    <sheet name="Ноя" sheetId="11" r:id="rId8"/>
    <sheet name="Окт" sheetId="10" r:id="rId9"/>
    <sheet name="Сен" sheetId="9" r:id="rId10"/>
    <sheet name="Авг" sheetId="8" r:id="rId11"/>
    <sheet name="Июл" sheetId="7" r:id="rId12"/>
    <sheet name="Июн" sheetId="6" r:id="rId13"/>
    <sheet name="Май" sheetId="5" r:id="rId14"/>
    <sheet name="Апр" sheetId="4" r:id="rId15"/>
    <sheet name="Мар" sheetId="3" r:id="rId16"/>
    <sheet name="Фев" sheetId="2" r:id="rId17"/>
    <sheet name="Янв" sheetId="1" r:id="rId18"/>
    <sheet name="4-2" sheetId="25" r:id="rId19"/>
    <sheet name="2009" sheetId="26" r:id="rId20"/>
    <sheet name="2010" sheetId="27" r:id="rId21"/>
    <sheet name="2011" sheetId="28" r:id="rId22"/>
    <sheet name="2012" sheetId="29" r:id="rId23"/>
    <sheet name="4-3" sheetId="41" r:id="rId24"/>
    <sheet name="5-1" sheetId="23" r:id="rId25"/>
    <sheet name="1" sheetId="44" r:id="rId26"/>
    <sheet name="2" sheetId="45" r:id="rId27"/>
    <sheet name="3" sheetId="46" r:id="rId28"/>
    <sheet name="4" sheetId="47" r:id="rId29"/>
    <sheet name="5-3" sheetId="43" r:id="rId30"/>
    <sheet name="6-1" sheetId="59" r:id="rId31"/>
    <sheet name="6-2" sheetId="39" r:id="rId32"/>
    <sheet name="6-3" sheetId="33" r:id="rId33"/>
    <sheet name="6-4" sheetId="21" r:id="rId34"/>
    <sheet name="6-5" sheetId="38" r:id="rId35"/>
    <sheet name="7-1" sheetId="48" r:id="rId36"/>
    <sheet name="7-2" sheetId="49" r:id="rId37"/>
    <sheet name="8-1" sheetId="52" r:id="rId38"/>
    <sheet name="8-2" sheetId="51" r:id="rId39"/>
    <sheet name="8-3" sheetId="17" r:id="rId40"/>
    <sheet name="8-4" sheetId="60" r:id="rId41"/>
    <sheet name="8-5" sheetId="50" r:id="rId42"/>
    <sheet name="8-6" sheetId="19" r:id="rId43"/>
    <sheet name="8-7" sheetId="37" r:id="rId44"/>
    <sheet name="8-8" sheetId="53" r:id="rId45"/>
    <sheet name="9-1" sheetId="31" r:id="rId46"/>
    <sheet name="9-2" sheetId="35" r:id="rId47"/>
    <sheet name="9-3" sheetId="36" r:id="rId48"/>
    <sheet name="10-1" sheetId="55" r:id="rId49"/>
    <sheet name="10-2" sheetId="56" r:id="rId50"/>
    <sheet name="10-3" sheetId="57" r:id="rId51"/>
  </sheets>
  <externalReferences>
    <externalReference r:id="rId52"/>
    <externalReference r:id="rId53"/>
  </externalReferences>
  <definedNames>
    <definedName name="__IntlFixup" hidden="1">TRUE</definedName>
    <definedName name="_xlnm._FilterDatabase" localSheetId="24" hidden="1">'5-1'!#REF!</definedName>
    <definedName name="_xlnm._FilterDatabase" localSheetId="43" hidden="1">'8-7'!$B$30:$N$92</definedName>
    <definedName name="AccessDatabase" hidden="1">"C:\My Documents\MAUI MALL1.mdb"</definedName>
    <definedName name="ACwvu.CapersView." localSheetId="22" hidden="1">[1]MASTER!#REF!</definedName>
    <definedName name="ACwvu.CapersView." localSheetId="18" hidden="1">[1]MASTER!#REF!</definedName>
    <definedName name="ACwvu.CapersView." localSheetId="23" hidden="1">[1]MASTER!#REF!</definedName>
    <definedName name="ACwvu.CapersView." localSheetId="24" hidden="1">[1]MASTER!#REF!</definedName>
    <definedName name="ACwvu.CapersView." localSheetId="29" hidden="1">[1]MASTER!#REF!</definedName>
    <definedName name="ACwvu.CapersView." localSheetId="43" hidden="1">[1]MASTER!#REF!</definedName>
    <definedName name="ACwvu.CapersView." hidden="1">[1]MASTER!#REF!</definedName>
    <definedName name="ACwvu.Japan_Capers_Ed_Pub." localSheetId="24" hidden="1">'[2]THREE VARIABLES'!$N$1:$V$165</definedName>
    <definedName name="ACwvu.Japan_Capers_Ed_Pub." hidden="1">'[2]THREE VARIABLES'!$N$1:$V$165</definedName>
    <definedName name="ACwvu.KJP_CC." localSheetId="24" hidden="1">'[2]THREE VARIABLES'!$N$4:$U$165</definedName>
    <definedName name="ACwvu.KJP_CC." hidden="1">'[2]THREE VARIABLES'!$N$4:$U$165</definedName>
    <definedName name="Cwvu.CapersView." localSheetId="22" hidden="1">[1]MASTER!#REF!</definedName>
    <definedName name="Cwvu.CapersView." localSheetId="18" hidden="1">[1]MASTER!#REF!</definedName>
    <definedName name="Cwvu.CapersView." localSheetId="23" hidden="1">[1]MASTER!#REF!</definedName>
    <definedName name="Cwvu.CapersView." localSheetId="24" hidden="1">[1]MASTER!#REF!</definedName>
    <definedName name="Cwvu.CapersView." localSheetId="29" hidden="1">[1]MASTER!#REF!</definedName>
    <definedName name="Cwvu.CapersView." localSheetId="43" hidden="1">[1]MASTER!#REF!</definedName>
    <definedName name="Cwvu.CapersView." hidden="1">[1]MASTER!#REF!</definedName>
    <definedName name="Cwvu.Japan_Capers_Ed_Pub." localSheetId="22" hidden="1">[1]MASTER!#REF!</definedName>
    <definedName name="Cwvu.Japan_Capers_Ed_Pub." localSheetId="18" hidden="1">[1]MASTER!#REF!</definedName>
    <definedName name="Cwvu.Japan_Capers_Ed_Pub." localSheetId="23" hidden="1">[1]MASTER!#REF!</definedName>
    <definedName name="Cwvu.Japan_Capers_Ed_Pub." localSheetId="24" hidden="1">[1]MASTER!#REF!</definedName>
    <definedName name="Cwvu.Japan_Capers_Ed_Pub." localSheetId="29" hidden="1">[1]MASTER!#REF!</definedName>
    <definedName name="Cwvu.Japan_Capers_Ed_Pub." localSheetId="43" hidden="1">[1]MASTER!#REF!</definedName>
    <definedName name="Cwvu.Japan_Capers_Ed_Pub." hidden="1">[1]MASTER!#REF!</definedName>
    <definedName name="Cwvu.KJP_CC." localSheetId="22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18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23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24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29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43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24" hidden="1">{"'PRODUCTIONCOST SHEET'!$B$3:$G$48"}</definedName>
    <definedName name="HTML_Control" localSheetId="29" hidden="1">{"'PRODUCTIONCOST SHEET'!$B$3:$G$48"}</definedName>
    <definedName name="HTML_Control" localSheetId="4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localSheetId="24" hidden="1">'[2]THREE VARIABLES'!$A$1:$M$65536</definedName>
    <definedName name="Rwvu.CapersView." hidden="1">'[2]THREE VARIABLES'!$A$1:$M$65536</definedName>
    <definedName name="Rwvu.Japan_Capers_Ed_Pub." localSheetId="24" hidden="1">'[2]THREE VARIABLES'!$A$1:$M$65536</definedName>
    <definedName name="Rwvu.Japan_Capers_Ed_Pub." hidden="1">'[2]THREE VARIABLES'!$A$1:$M$65536</definedName>
    <definedName name="Rwvu.KJP_CC." localSheetId="24" hidden="1">'[2]THREE VARIABLES'!$A$1:$M$65536</definedName>
    <definedName name="Rwvu.KJP_CC." hidden="1">'[2]THREE VARIABLES'!$A$1:$M$65536</definedName>
    <definedName name="solver_cvg" localSheetId="33" hidden="1">0.0001</definedName>
    <definedName name="solver_cvg" localSheetId="34" hidden="1">0.0001</definedName>
    <definedName name="solver_drv" localSheetId="33" hidden="1">1</definedName>
    <definedName name="solver_drv" localSheetId="34" hidden="1">2</definedName>
    <definedName name="solver_eng" localSheetId="31" hidden="1">1</definedName>
    <definedName name="solver_eng" localSheetId="33" hidden="1">2</definedName>
    <definedName name="solver_eng" localSheetId="34" hidden="1">1</definedName>
    <definedName name="solver_est" localSheetId="33" hidden="1">1</definedName>
    <definedName name="solver_est" localSheetId="34" hidden="1">1</definedName>
    <definedName name="solver_itr" localSheetId="33" hidden="1">2147483647</definedName>
    <definedName name="solver_itr" localSheetId="34" hidden="1">2147483647</definedName>
    <definedName name="solver_lhs1" localSheetId="33" hidden="1">'6-4'!$C$9:$H$9</definedName>
    <definedName name="solver_lhs1" localSheetId="34" hidden="1">'6-5'!$C$16:$G$18</definedName>
    <definedName name="solver_lhs2" localSheetId="33" hidden="1">'6-4'!$C$12:$H$12</definedName>
    <definedName name="solver_lhs2" localSheetId="34" hidden="1">'6-5'!$C$16:$G$18</definedName>
    <definedName name="solver_lhs3" localSheetId="33" hidden="1">'6-4'!$H$13</definedName>
    <definedName name="solver_lhs3" localSheetId="34" hidden="1">'6-5'!$C$19:$G$19</definedName>
    <definedName name="solver_lhs4" localSheetId="34" hidden="1">'6-5'!$I$16:$I$18</definedName>
    <definedName name="solver_lin" localSheetId="33" hidden="1">1</definedName>
    <definedName name="solver_mip" localSheetId="33" hidden="1">2147483647</definedName>
    <definedName name="solver_mip" localSheetId="34" hidden="1">2147483647</definedName>
    <definedName name="solver_mni" localSheetId="33" hidden="1">30</definedName>
    <definedName name="solver_mni" localSheetId="34" hidden="1">30</definedName>
    <definedName name="solver_mrt" localSheetId="33" hidden="1">0.075</definedName>
    <definedName name="solver_mrt" localSheetId="34" hidden="1">0.075</definedName>
    <definedName name="solver_msl" localSheetId="33" hidden="1">2</definedName>
    <definedName name="solver_msl" localSheetId="34" hidden="1">2</definedName>
    <definedName name="solver_neg" localSheetId="31" hidden="1">1</definedName>
    <definedName name="solver_neg" localSheetId="33" hidden="1">1</definedName>
    <definedName name="solver_neg" localSheetId="34" hidden="1">1</definedName>
    <definedName name="solver_nod" localSheetId="33" hidden="1">2147483647</definedName>
    <definedName name="solver_nod" localSheetId="34" hidden="1">2147483647</definedName>
    <definedName name="solver_num" localSheetId="31" hidden="1">0</definedName>
    <definedName name="solver_num" localSheetId="33" hidden="1">0</definedName>
    <definedName name="solver_num" localSheetId="34" hidden="1">0</definedName>
    <definedName name="solver_nwt" localSheetId="33" hidden="1">1</definedName>
    <definedName name="solver_nwt" localSheetId="34" hidden="1">1</definedName>
    <definedName name="solver_opt" localSheetId="31" hidden="1">'6-2'!$C$8</definedName>
    <definedName name="solver_pre" localSheetId="33" hidden="1">0.000001</definedName>
    <definedName name="solver_pre" localSheetId="34" hidden="1">0.000001</definedName>
    <definedName name="solver_rbv" localSheetId="33" hidden="1">1</definedName>
    <definedName name="solver_rbv" localSheetId="34" hidden="1">2</definedName>
    <definedName name="solver_rel1" localSheetId="33" hidden="1">1</definedName>
    <definedName name="solver_rel1" localSheetId="34" hidden="1">4</definedName>
    <definedName name="solver_rel2" localSheetId="33" hidden="1">3</definedName>
    <definedName name="solver_rel2" localSheetId="34" hidden="1">3</definedName>
    <definedName name="solver_rel3" localSheetId="33" hidden="1">2</definedName>
    <definedName name="solver_rel3" localSheetId="34" hidden="1">2</definedName>
    <definedName name="solver_rel4" localSheetId="34" hidden="1">1</definedName>
    <definedName name="solver_rhs1" localSheetId="33" hidden="1">'6-4'!$C$7:$H$7</definedName>
    <definedName name="solver_rhs1" localSheetId="34" hidden="1">integer</definedName>
    <definedName name="solver_rhs2" localSheetId="33" hidden="1">'6-4'!$C$4:$H$4</definedName>
    <definedName name="solver_rhs2" localSheetId="34" hidden="1">0</definedName>
    <definedName name="solver_rhs3" localSheetId="33" hidden="1">'6-4'!$C$19</definedName>
    <definedName name="solver_rhs3" localSheetId="34" hidden="1">'6-5'!$C$3:$G$3</definedName>
    <definedName name="solver_rhs4" localSheetId="34" hidden="1">'6-5'!$C$6:$C$8</definedName>
    <definedName name="solver_rlx" localSheetId="33" hidden="1">2</definedName>
    <definedName name="solver_rlx" localSheetId="34" hidden="1">2</definedName>
    <definedName name="solver_rsd" localSheetId="33" hidden="1">0</definedName>
    <definedName name="solver_rsd" localSheetId="34" hidden="1">0</definedName>
    <definedName name="solver_scl" localSheetId="33" hidden="1">1</definedName>
    <definedName name="solver_scl" localSheetId="34" hidden="1">2</definedName>
    <definedName name="solver_sho" localSheetId="33" hidden="1">2</definedName>
    <definedName name="solver_sho" localSheetId="34" hidden="1">2</definedName>
    <definedName name="solver_ssz" localSheetId="33" hidden="1">100</definedName>
    <definedName name="solver_ssz" localSheetId="34" hidden="1">100</definedName>
    <definedName name="solver_tim" localSheetId="33" hidden="1">2147483647</definedName>
    <definedName name="solver_tim" localSheetId="34" hidden="1">2147483647</definedName>
    <definedName name="solver_tol" localSheetId="33" hidden="1">0.01</definedName>
    <definedName name="solver_tol" localSheetId="34" hidden="1">0.01</definedName>
    <definedName name="solver_typ" localSheetId="31" hidden="1">1</definedName>
    <definedName name="solver_typ" localSheetId="33" hidden="1">1</definedName>
    <definedName name="solver_typ" localSheetId="34" hidden="1">1</definedName>
    <definedName name="solver_val" localSheetId="31" hidden="1">0</definedName>
    <definedName name="solver_val" localSheetId="33" hidden="1">0</definedName>
    <definedName name="solver_val" localSheetId="34" hidden="1">0</definedName>
    <definedName name="solver_ver" localSheetId="31" hidden="1">3</definedName>
    <definedName name="solver_ver" localSheetId="33" hidden="1">3</definedName>
    <definedName name="solver_ver" localSheetId="34" hidden="1">3</definedName>
    <definedName name="Swvu.CapersView." localSheetId="22" hidden="1">[1]MASTER!#REF!</definedName>
    <definedName name="Swvu.CapersView." localSheetId="18" hidden="1">[1]MASTER!#REF!</definedName>
    <definedName name="Swvu.CapersView." localSheetId="23" hidden="1">[1]MASTER!#REF!</definedName>
    <definedName name="Swvu.CapersView." localSheetId="24" hidden="1">[1]MASTER!#REF!</definedName>
    <definedName name="Swvu.CapersView." localSheetId="29" hidden="1">[1]MASTER!#REF!</definedName>
    <definedName name="Swvu.CapersView." localSheetId="43" hidden="1">[1]MASTER!#REF!</definedName>
    <definedName name="Swvu.CapersView." hidden="1">[1]MASTER!#REF!</definedName>
    <definedName name="Swvu.Japan_Capers_Ed_Pub." localSheetId="24" hidden="1">'[2]THREE VARIABLES'!$N$1:$V$165</definedName>
    <definedName name="Swvu.Japan_Capers_Ed_Pub." hidden="1">'[2]THREE VARIABLES'!$N$1:$V$165</definedName>
    <definedName name="Swvu.KJP_CC." localSheetId="24" hidden="1">'[2]THREE VARIABLES'!$N$4:$U$165</definedName>
    <definedName name="Swvu.KJP_CC." hidden="1">'[2]THREE VARIABLES'!$N$4:$U$165</definedName>
    <definedName name="wrn.CapersPlotter." localSheetId="24" hidden="1">{#N/A,#N/A,FALSE,"DI 2 YEAR MASTER SCHEDULE"}</definedName>
    <definedName name="wrn.CapersPlotter." localSheetId="29" hidden="1">{#N/A,#N/A,FALSE,"DI 2 YEAR MASTER SCHEDULE"}</definedName>
    <definedName name="wrn.CapersPlotter." localSheetId="40" hidden="1">{#N/A,#N/A,FALSE,"DI 2 YEAR MASTER SCHEDULE"}</definedName>
    <definedName name="wrn.CapersPlotter." hidden="1">{#N/A,#N/A,FALSE,"DI 2 YEAR MASTER SCHEDULE"}</definedName>
    <definedName name="wrn.Edutainment._.Priority._.List." localSheetId="24" hidden="1">{#N/A,#N/A,FALSE,"DI 2 YEAR MASTER SCHEDULE"}</definedName>
    <definedName name="wrn.Edutainment._.Priority._.List." localSheetId="29" hidden="1">{#N/A,#N/A,FALSE,"DI 2 YEAR MASTER SCHEDULE"}</definedName>
    <definedName name="wrn.Edutainment._.Priority._.List." localSheetId="40" hidden="1">{#N/A,#N/A,FALSE,"DI 2 YEAR MASTER SCHEDULE"}</definedName>
    <definedName name="wrn.Edutainment._.Priority._.List." hidden="1">{#N/A,#N/A,FALSE,"DI 2 YEAR MASTER SCHEDULE"}</definedName>
    <definedName name="wrn.Japan_Capers_Ed._.Pub." localSheetId="24" hidden="1">{"Japan_Capers_Ed_Pub",#N/A,FALSE,"DI 2 YEAR MASTER SCHEDULE"}</definedName>
    <definedName name="wrn.Japan_Capers_Ed._.Pub." localSheetId="29" hidden="1">{"Japan_Capers_Ed_Pub",#N/A,FALSE,"DI 2 YEAR MASTER SCHEDULE"}</definedName>
    <definedName name="wrn.Japan_Capers_Ed._.Pub." localSheetId="4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24" hidden="1">{#N/A,#N/A,FALSE,"DI 2 YEAR MASTER SCHEDULE"}</definedName>
    <definedName name="wrn.Priority._.list." localSheetId="29" hidden="1">{#N/A,#N/A,FALSE,"DI 2 YEAR MASTER SCHEDULE"}</definedName>
    <definedName name="wrn.Priority._.list." localSheetId="40" hidden="1">{#N/A,#N/A,FALSE,"DI 2 YEAR MASTER SCHEDULE"}</definedName>
    <definedName name="wrn.Priority._.list." hidden="1">{#N/A,#N/A,FALSE,"DI 2 YEAR MASTER SCHEDULE"}</definedName>
    <definedName name="wrn.Prjcted._.Mnthly._.Qtys." localSheetId="24" hidden="1">{#N/A,#N/A,FALSE,"PRJCTED MNTHLY QTY's"}</definedName>
    <definedName name="wrn.Prjcted._.Mnthly._.Qtys." localSheetId="29" hidden="1">{#N/A,#N/A,FALSE,"PRJCTED MNTHLY QTY's"}</definedName>
    <definedName name="wrn.Prjcted._.Mnthly._.Qtys." localSheetId="40" hidden="1">{#N/A,#N/A,FALSE,"PRJCTED MNTHLY QTY's"}</definedName>
    <definedName name="wrn.Prjcted._.Mnthly._.Qtys." hidden="1">{#N/A,#N/A,FALSE,"PRJCTED MNTHLY QTY's"}</definedName>
    <definedName name="wrn.Prjcted._.Qtrly._.Dollars." localSheetId="24" hidden="1">{#N/A,#N/A,FALSE,"PRJCTED QTRLY $'s"}</definedName>
    <definedName name="wrn.Prjcted._.Qtrly._.Dollars." localSheetId="29" hidden="1">{#N/A,#N/A,FALSE,"PRJCTED QTRLY $'s"}</definedName>
    <definedName name="wrn.Prjcted._.Qtrly._.Dollars." localSheetId="40" hidden="1">{#N/A,#N/A,FALSE,"PRJCTED QTRLY $'s"}</definedName>
    <definedName name="wrn.Prjcted._.Qtrly._.Dollars." hidden="1">{#N/A,#N/A,FALSE,"PRJCTED QTRLY $'s"}</definedName>
    <definedName name="wrn.Prjcted._.Qtrly._.Qtys." localSheetId="24" hidden="1">{#N/A,#N/A,FALSE,"PRJCTED QTRLY QTY's"}</definedName>
    <definedName name="wrn.Prjcted._.Qtrly._.Qtys." localSheetId="29" hidden="1">{#N/A,#N/A,FALSE,"PRJCTED QTRLY QTY's"}</definedName>
    <definedName name="wrn.Prjcted._.Qtrly._.Qtys." localSheetId="40" hidden="1">{#N/A,#N/A,FALSE,"PRJCTED QTRLY QTY's"}</definedName>
    <definedName name="wrn.Prjcted._.Qtrly._.Qtys." hidden="1">{#N/A,#N/A,FALSE,"PRJCTED QTRLY QTY's"}</definedName>
    <definedName name="wrn.QUARTERLY._.VIEW." localSheetId="24" hidden="1">{"QUARTERLY VIEW",#N/A,FALSE,"YEAR TOTAL"}</definedName>
    <definedName name="wrn.QUARTERLY._.VIEW." localSheetId="29" hidden="1">{"QUARTERLY VIEW",#N/A,FALSE,"YEAR TOTAL"}</definedName>
    <definedName name="wrn.QUARTERLY._.VIEW." localSheetId="40" hidden="1">{"QUARTERLY VIEW",#N/A,FALSE,"YEAR TOTAL"}</definedName>
    <definedName name="wrn.QUARTERLY._.VIEW." hidden="1">{"QUARTERLY VIEW",#N/A,FALSE,"YEAR TOTAL"}</definedName>
    <definedName name="wrn.YEAR._.VIEW." localSheetId="24" hidden="1">{#N/A,#N/A,FALSE,"YEAR TOTAL"}</definedName>
    <definedName name="wrn.YEAR._.VIEW." localSheetId="29" hidden="1">{#N/A,#N/A,FALSE,"YEAR TOTAL"}</definedName>
    <definedName name="wrn.YEAR._.VIEW." localSheetId="40" hidden="1">{#N/A,#N/A,FALSE,"YEAR TOTAL"}</definedName>
    <definedName name="wrn.YEAR._.VIEW." hidden="1">{#N/A,#N/A,FALSE,"YEAR TOTAL"}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localSheetId="24" hidden="1">{"программа",#N/A,TRUE,"lessons";"продажа оргтехники",#N/A,TRUE,"образец"}</definedName>
    <definedName name="wrn.отчет._.по._.курсу." localSheetId="29" hidden="1">{"программа",#N/A,TRUE,"lessons";"продажа оргтехники",#N/A,TRUE,"образец"}</definedName>
    <definedName name="wrn.отчет._.по._.курсу." localSheetId="33" hidden="1">{"программа",#N/A,TRUE,"lessons";"продажа оргтехники",#N/A,TRUE,"образец"}</definedName>
    <definedName name="wrn.отчет._.по._.курсу." localSheetId="34" hidden="1">{"программа",#N/A,TRUE,"lessons";"продажа оргтехники",#N/A,TRUE,"образец"}</definedName>
    <definedName name="wrn.отчет._.по._.курсу." localSheetId="39" hidden="1">{"программа",#N/A,TRUE,"lessons";"продажа оргтехники",#N/A,TRUE,"образец"}</definedName>
    <definedName name="wrn.отчет._.по._.курсу." localSheetId="4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2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9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4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2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9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4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2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9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4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localSheetId="24" hidden="1">'[2]THREE VARIABLES'!$N$4:$S$5</definedName>
    <definedName name="Z_9A428CE1_B4D9_11D0_A8AA_0000C071AEE7_.wvu.PrintArea" hidden="1">'[2]THREE VARIABLES'!$N$4:$S$5</definedName>
    <definedName name="Z_9A428CE1_B4D9_11D0_A8AA_0000C071AEE7_.wvu.Rows" localSheetId="22" hidden="1">[1]MASTER!#REF!,[1]MASTER!#REF!,[1]MASTER!#REF!,[1]MASTER!#REF!,[1]MASTER!#REF!,[1]MASTER!#REF!,[1]MASTER!#REF!,[1]MASTER!$A$98:$IV$272</definedName>
    <definedName name="Z_9A428CE1_B4D9_11D0_A8AA_0000C071AEE7_.wvu.Rows" localSheetId="18" hidden="1">[1]MASTER!#REF!,[1]MASTER!#REF!,[1]MASTER!#REF!,[1]MASTER!#REF!,[1]MASTER!#REF!,[1]MASTER!#REF!,[1]MASTER!#REF!,[1]MASTER!$A$98:$IV$272</definedName>
    <definedName name="Z_9A428CE1_B4D9_11D0_A8AA_0000C071AEE7_.wvu.Rows" localSheetId="23" hidden="1">[1]MASTER!#REF!,[1]MASTER!#REF!,[1]MASTER!#REF!,[1]MASTER!#REF!,[1]MASTER!#REF!,[1]MASTER!#REF!,[1]MASTER!#REF!,[1]MASTER!$A$98:$IV$272</definedName>
    <definedName name="Z_9A428CE1_B4D9_11D0_A8AA_0000C071AEE7_.wvu.Rows" localSheetId="24" hidden="1">[1]MASTER!#REF!,[1]MASTER!#REF!,[1]MASTER!#REF!,[1]MASTER!#REF!,[1]MASTER!#REF!,[1]MASTER!#REF!,[1]MASTER!#REF!,[1]MASTER!$A$98:$IV$272</definedName>
    <definedName name="Z_9A428CE1_B4D9_11D0_A8AA_0000C071AEE7_.wvu.Rows" localSheetId="29" hidden="1">[1]MASTER!#REF!,[1]MASTER!#REF!,[1]MASTER!#REF!,[1]MASTER!#REF!,[1]MASTER!#REF!,[1]MASTER!#REF!,[1]MASTER!#REF!,[1]MASTER!$A$98:$IV$272</definedName>
    <definedName name="Z_9A428CE1_B4D9_11D0_A8AA_0000C071AEE7_.wvu.Rows" localSheetId="43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localSheetId="29" hidden="1">{"программа",#N/A,TRUE,"lessons";"продажа оргтехники",#N/A,TRUE,"образец"}</definedName>
    <definedName name="вв" localSheetId="4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жж" hidden="1">[1]MASTER!#REF!</definedName>
    <definedName name="з" localSheetId="2" hidden="1">{"программа",#N/A,TRUE,"lessons";"продажа оргтехники",#N/A,TRUE,"образец"}</definedName>
    <definedName name="з" localSheetId="24" hidden="1">{"программа",#N/A,TRUE,"lessons";"продажа оргтехники",#N/A,TRUE,"образец"}</definedName>
    <definedName name="з" localSheetId="29" hidden="1">{"программа",#N/A,TRUE,"lessons";"продажа оргтехники",#N/A,TRUE,"образец"}</definedName>
    <definedName name="з" localSheetId="39" hidden="1">{"программа",#N/A,TRUE,"lessons";"продажа оргтехники",#N/A,TRUE,"образец"}</definedName>
    <definedName name="з" localSheetId="4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2" hidden="1">{"программа",#N/A,TRUE,"lessons";"продажа оргтехники",#N/A,TRUE,"образец"}</definedName>
    <definedName name="ке" localSheetId="24" hidden="1">{"программа",#N/A,TRUE,"lessons";"продажа оргтехники",#N/A,TRUE,"образец"}</definedName>
    <definedName name="ке" localSheetId="29" hidden="1">{"программа",#N/A,TRUE,"lessons";"продажа оргтехники",#N/A,TRUE,"образец"}</definedName>
    <definedName name="ке" localSheetId="39" hidden="1">{"программа",#N/A,TRUE,"lessons";"продажа оргтехники",#N/A,TRUE,"образец"}</definedName>
    <definedName name="ке" localSheetId="4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х" localSheetId="24" hidden="1">{"программа",#N/A,TRUE,"lessons";"продажа оргтехники",#N/A,TRUE,"образец"}</definedName>
    <definedName name="х" localSheetId="29" hidden="1">{"программа",#N/A,TRUE,"lessons";"продажа оргтехники",#N/A,TRUE,"образец"}</definedName>
    <definedName name="х" localSheetId="4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22" hidden="1">[1]MASTER!#REF!</definedName>
    <definedName name="ы" localSheetId="18" hidden="1">[1]MASTER!#REF!</definedName>
    <definedName name="ы" localSheetId="23" hidden="1">[1]MASTER!#REF!</definedName>
    <definedName name="ы" localSheetId="24" hidden="1">[1]MASTER!#REF!</definedName>
    <definedName name="ы" localSheetId="29" hidden="1">[1]MASTER!#REF!</definedName>
    <definedName name="ы" localSheetId="43" hidden="1">[1]MASTER!#REF!</definedName>
    <definedName name="ы" hidden="1">[1]MASTER!#REF!</definedName>
  </definedNames>
  <calcPr calcId="152511"/>
</workbook>
</file>

<file path=xl/calcChain.xml><?xml version="1.0" encoding="utf-8"?>
<calcChain xmlns="http://schemas.openxmlformats.org/spreadsheetml/2006/main">
  <c r="K5" i="51" l="1"/>
  <c r="K6" i="51"/>
  <c r="K7" i="51"/>
  <c r="K4" i="51"/>
  <c r="C20" i="21" l="1"/>
  <c r="C3" i="44" l="1"/>
  <c r="C3" i="47"/>
  <c r="B3" i="47"/>
  <c r="C3" i="46"/>
  <c r="B3" i="46"/>
  <c r="C3" i="45"/>
  <c r="B3" i="45"/>
  <c r="B3" i="44"/>
  <c r="M3" i="40" l="1"/>
  <c r="F12" i="39" l="1"/>
  <c r="F11" i="39"/>
  <c r="F10" i="39"/>
  <c r="F9" i="39"/>
  <c r="F8" i="39"/>
  <c r="F7" i="39"/>
  <c r="F13" i="39" s="1"/>
  <c r="C10" i="33"/>
  <c r="C9" i="33"/>
  <c r="C11" i="33" s="1"/>
  <c r="H15" i="21" l="1"/>
  <c r="G15" i="21"/>
  <c r="F15" i="21"/>
  <c r="E15" i="21"/>
  <c r="D15" i="21"/>
  <c r="C15" i="21"/>
  <c r="C13" i="21"/>
  <c r="C16" i="21" s="1"/>
  <c r="C12" i="21"/>
  <c r="D11" i="21" l="1"/>
  <c r="D13" i="21" l="1"/>
  <c r="D12" i="21"/>
  <c r="E11" i="21" l="1"/>
  <c r="D16" i="21"/>
  <c r="E13" i="21" l="1"/>
  <c r="E12" i="21"/>
  <c r="E16" i="21" l="1"/>
  <c r="F11" i="21"/>
  <c r="F12" i="21" l="1"/>
  <c r="F13" i="21"/>
  <c r="F16" i="21" l="1"/>
  <c r="G11" i="21"/>
  <c r="G13" i="21" l="1"/>
  <c r="G12" i="21"/>
  <c r="H11" i="21" l="1"/>
  <c r="G16" i="21"/>
  <c r="H13" i="21" l="1"/>
  <c r="H16" i="21" s="1"/>
  <c r="H12" i="21"/>
</calcChain>
</file>

<file path=xl/sharedStrings.xml><?xml version="1.0" encoding="utf-8"?>
<sst xmlns="http://schemas.openxmlformats.org/spreadsheetml/2006/main" count="1586" uniqueCount="722">
  <si>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</si>
  <si>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</si>
  <si>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</si>
  <si>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</si>
  <si>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</si>
  <si>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</si>
  <si>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</si>
  <si>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</si>
  <si>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</si>
  <si>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</si>
  <si>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</si>
  <si>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</si>
  <si>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ИТОГО</t>
  </si>
  <si>
    <t>Количество заказов</t>
  </si>
  <si>
    <t>Душечкин</t>
  </si>
  <si>
    <t>Везунчиков</t>
  </si>
  <si>
    <t>Удальцов</t>
  </si>
  <si>
    <t>Фамилия</t>
  </si>
  <si>
    <t>Город</t>
  </si>
  <si>
    <t>Исходные данные</t>
  </si>
  <si>
    <t>Год</t>
  </si>
  <si>
    <t>Объем продаж</t>
  </si>
  <si>
    <t>Налоги</t>
  </si>
  <si>
    <t>Данные для диаграммы</t>
  </si>
  <si>
    <t>май</t>
  </si>
  <si>
    <t>Среднее</t>
  </si>
  <si>
    <t>Максимальная</t>
  </si>
  <si>
    <t>Минимальная</t>
  </si>
  <si>
    <t>Управление производством и запасами</t>
  </si>
  <si>
    <t>Январь</t>
  </si>
  <si>
    <t>Февраль</t>
  </si>
  <si>
    <t>Март</t>
  </si>
  <si>
    <t>Апрель</t>
  </si>
  <si>
    <t>Июнь</t>
  </si>
  <si>
    <t>Спрос</t>
  </si>
  <si>
    <t>Затраты на производство ед.продукции</t>
  </si>
  <si>
    <t>Затраты на хранение ед.продукции</t>
  </si>
  <si>
    <t>Мощность предприятия</t>
  </si>
  <si>
    <t>План производства</t>
  </si>
  <si>
    <t>Складской запас на начало месяца</t>
  </si>
  <si>
    <t>Общее количество продукции</t>
  </si>
  <si>
    <t>Складской запас на конец месяца</t>
  </si>
  <si>
    <t>Общие затраты на производство</t>
  </si>
  <si>
    <t>Общие затраты на хранение</t>
  </si>
  <si>
    <t>Остаток на складе к концу июня</t>
  </si>
  <si>
    <t>Суммарные затраты за полгода</t>
  </si>
  <si>
    <t>Код Заказа</t>
  </si>
  <si>
    <t>Код Клиента</t>
  </si>
  <si>
    <t>ERNSH</t>
  </si>
  <si>
    <t>RANCH</t>
  </si>
  <si>
    <t>TOMSP</t>
  </si>
  <si>
    <t>SUPRD</t>
  </si>
  <si>
    <t>HANAR</t>
  </si>
  <si>
    <t>VICTE</t>
  </si>
  <si>
    <t>RICSU</t>
  </si>
  <si>
    <t>WARTH</t>
  </si>
  <si>
    <t>WELLI</t>
  </si>
  <si>
    <t>HILAA</t>
  </si>
  <si>
    <t>CHOPS</t>
  </si>
  <si>
    <t>CENTC</t>
  </si>
  <si>
    <t>RATTC</t>
  </si>
  <si>
    <t>OTTIK</t>
  </si>
  <si>
    <t>QUEDE</t>
  </si>
  <si>
    <t>GROSR</t>
  </si>
  <si>
    <t>FRANK</t>
  </si>
  <si>
    <t>WHITC</t>
  </si>
  <si>
    <t>MAGAA</t>
  </si>
  <si>
    <t>BLONP</t>
  </si>
  <si>
    <t>QUICK</t>
  </si>
  <si>
    <t>MORGK</t>
  </si>
  <si>
    <t>TORTU</t>
  </si>
  <si>
    <t>VINET</t>
  </si>
  <si>
    <t>BERGS</t>
  </si>
  <si>
    <t>LEHMS</t>
  </si>
  <si>
    <t>ROMEY</t>
  </si>
  <si>
    <t>FOLKO</t>
  </si>
  <si>
    <t>LILAS</t>
  </si>
  <si>
    <t>RICAR</t>
  </si>
  <si>
    <t>BSBEV</t>
  </si>
  <si>
    <t>SPLIR</t>
  </si>
  <si>
    <t>TRADH</t>
  </si>
  <si>
    <t>REGGC</t>
  </si>
  <si>
    <t>COMMI</t>
  </si>
  <si>
    <t>HUNGO</t>
  </si>
  <si>
    <t>WANDK</t>
  </si>
  <si>
    <t>GODOS</t>
  </si>
  <si>
    <t>ANATR</t>
  </si>
  <si>
    <t>LONEP</t>
  </si>
  <si>
    <t>DUMON</t>
  </si>
  <si>
    <t>THEBI</t>
  </si>
  <si>
    <t>ISLAT</t>
  </si>
  <si>
    <t>OLDWO</t>
  </si>
  <si>
    <t>SAVEA</t>
  </si>
  <si>
    <t>KOENE</t>
  </si>
  <si>
    <t>BOLID</t>
  </si>
  <si>
    <t>FURIB</t>
  </si>
  <si>
    <t>BONAP</t>
  </si>
  <si>
    <t>MEREP</t>
  </si>
  <si>
    <t>PERIC</t>
  </si>
  <si>
    <t>PRINI</t>
  </si>
  <si>
    <t>SIMOB</t>
  </si>
  <si>
    <t>FAMIA</t>
  </si>
  <si>
    <t>AROUT</t>
  </si>
  <si>
    <t>PICCO</t>
  </si>
  <si>
    <t>SEVES</t>
  </si>
  <si>
    <t>LAMAI</t>
  </si>
  <si>
    <t>ANTON</t>
  </si>
  <si>
    <t>VAFFE</t>
  </si>
  <si>
    <t>DRACD</t>
  </si>
  <si>
    <t>EASTC</t>
  </si>
  <si>
    <t>QUEEN</t>
  </si>
  <si>
    <t>WOLZA</t>
  </si>
  <si>
    <t>HUNGC</t>
  </si>
  <si>
    <t>SANTG</t>
  </si>
  <si>
    <t>BOTTM</t>
  </si>
  <si>
    <t>GALED</t>
  </si>
  <si>
    <t>FOLIG</t>
  </si>
  <si>
    <t>OCEAN</t>
  </si>
  <si>
    <t>LINOD</t>
  </si>
  <si>
    <t>FRANS</t>
  </si>
  <si>
    <t>CONSH</t>
  </si>
  <si>
    <t>GOURL</t>
  </si>
  <si>
    <t>Код Сотрудника</t>
  </si>
  <si>
    <t>IVN</t>
  </si>
  <si>
    <t>VSL</t>
  </si>
  <si>
    <t>ALS</t>
  </si>
  <si>
    <t>DAR</t>
  </si>
  <si>
    <t>NIK</t>
  </si>
  <si>
    <t>KAT</t>
  </si>
  <si>
    <t>PTR</t>
  </si>
  <si>
    <t>ALX</t>
  </si>
  <si>
    <t>HEL</t>
  </si>
  <si>
    <t>MAR</t>
  </si>
  <si>
    <t>Доставка, $</t>
  </si>
  <si>
    <t>Код удален</t>
  </si>
  <si>
    <t>количество</t>
  </si>
  <si>
    <t>Сумма заказа, р</t>
  </si>
  <si>
    <t>Люстра Ностальжи</t>
  </si>
  <si>
    <t>Люстра Престиж</t>
  </si>
  <si>
    <t>Светильник Силуэт</t>
  </si>
  <si>
    <t>Бра Романтик</t>
  </si>
  <si>
    <t>Светильник Модерн</t>
  </si>
  <si>
    <t>Светильник Фейерверк</t>
  </si>
  <si>
    <t>ТРАНСПОНИРОВАННАЯ ТАБЛИЦА</t>
  </si>
  <si>
    <t>ИСХОДНАЯ ТАБЛИЦА</t>
  </si>
  <si>
    <t>Заказчик</t>
  </si>
  <si>
    <t>Дата сделки</t>
  </si>
  <si>
    <t>Менеджер</t>
  </si>
  <si>
    <t>Сумма сделки</t>
  </si>
  <si>
    <t>Королёв</t>
  </si>
  <si>
    <t>Свиридов</t>
  </si>
  <si>
    <t>Французова</t>
  </si>
  <si>
    <t>ООО "Тандем"</t>
  </si>
  <si>
    <t>ООО "Звездочет"</t>
  </si>
  <si>
    <t>НОУ "Талант"</t>
  </si>
  <si>
    <t>ИП Хлус А.Д.</t>
  </si>
  <si>
    <t>ЗАО "Виктория"</t>
  </si>
  <si>
    <t>ИП Нойнер Н.Н.</t>
  </si>
  <si>
    <t>НОУ "Чудо"</t>
  </si>
  <si>
    <t>НОУ "Прогресс"</t>
  </si>
  <si>
    <t>Поправко</t>
  </si>
  <si>
    <t>СТРОКА (ROW)</t>
  </si>
  <si>
    <t>ИНДЕКС (INDEX)</t>
  </si>
  <si>
    <t>ПОИСКПОЗ (MATCH)</t>
  </si>
  <si>
    <t>ДВССЫЛ (INDIRECT)</t>
  </si>
  <si>
    <t>Сумма заказов</t>
  </si>
  <si>
    <t>№</t>
  </si>
  <si>
    <t>Ф.И.О.</t>
  </si>
  <si>
    <t>Отработано часов</t>
  </si>
  <si>
    <t>Душечкин Н.В.</t>
  </si>
  <si>
    <t>Ангелочкин С.А.</t>
  </si>
  <si>
    <t>Везунчиков В.В.</t>
  </si>
  <si>
    <t>Удальцов К.В.</t>
  </si>
  <si>
    <t>Счастливцев Д.К.</t>
  </si>
  <si>
    <t>Улыбочкин И.Г.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</si>
  <si>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</si>
  <si>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</si>
  <si>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</si>
  <si>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</si>
  <si>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</si>
  <si>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Хороших Х.Х.</t>
  </si>
  <si>
    <t>Приятный П.П.</t>
  </si>
  <si>
    <t>Мирный М.М.</t>
  </si>
  <si>
    <t>Налог, %</t>
  </si>
  <si>
    <t>ИТОГО, р</t>
  </si>
  <si>
    <t>Тарифная ставка, у.е./час</t>
  </si>
  <si>
    <t>Курс у.е., р</t>
  </si>
  <si>
    <t>Начислено, р</t>
  </si>
  <si>
    <t>Средняя сумма Начислено в у.е. без учета налога</t>
  </si>
  <si>
    <t>Всего Начислено с учетом налога в у.е</t>
  </si>
  <si>
    <t>Месяц</t>
  </si>
  <si>
    <t>Июль</t>
  </si>
  <si>
    <t>Август</t>
  </si>
  <si>
    <t>Сентябрь</t>
  </si>
  <si>
    <t>Октябрь</t>
  </si>
  <si>
    <t>Ноябрь</t>
  </si>
  <si>
    <t>Декабрь</t>
  </si>
  <si>
    <t>Объем продаж, тыс.руб.</t>
  </si>
  <si>
    <t>Размер торговой площади, кв.м.</t>
  </si>
  <si>
    <t>Численность персонала, чел.</t>
  </si>
  <si>
    <t>Дата</t>
  </si>
  <si>
    <t>Линейный тренд с учетом сезонности</t>
  </si>
  <si>
    <t>Тренд</t>
  </si>
  <si>
    <t>Индекс сезонности</t>
  </si>
  <si>
    <t>Усредненный индекс сезонности</t>
  </si>
  <si>
    <t>Прогноз тренда</t>
  </si>
  <si>
    <t>Объем продаж, тыс ед</t>
  </si>
  <si>
    <t>Прогноз объема продаж, тыс. ед.</t>
  </si>
  <si>
    <t>Произв. Затраты</t>
  </si>
  <si>
    <t>Управл. Затраты</t>
  </si>
  <si>
    <t>Склад-магазин</t>
  </si>
  <si>
    <t>Митино</t>
  </si>
  <si>
    <t>Бутово</t>
  </si>
  <si>
    <t>Химки</t>
  </si>
  <si>
    <t>Балашиха</t>
  </si>
  <si>
    <t>Одинцово</t>
  </si>
  <si>
    <t>Завод</t>
  </si>
  <si>
    <t>Серпухов</t>
  </si>
  <si>
    <t>Можайск</t>
  </si>
  <si>
    <t>Талдом</t>
  </si>
  <si>
    <t>Стоимость перевозки</t>
  </si>
  <si>
    <t>Затраты на доставку</t>
  </si>
  <si>
    <t>Всего перевозок</t>
  </si>
  <si>
    <t>Привезено</t>
  </si>
  <si>
    <t>Потребность</t>
  </si>
  <si>
    <t>Количество цемента, кг</t>
  </si>
  <si>
    <t>Количество песка, кг</t>
  </si>
  <si>
    <t>Цена цемента, руб/кг</t>
  </si>
  <si>
    <t>Цена песка, руб/кг</t>
  </si>
  <si>
    <t>Общая стоимость</t>
  </si>
  <si>
    <t>Начальная сумма вклада, р</t>
  </si>
  <si>
    <t>Срок вклада, месяцы</t>
  </si>
  <si>
    <t>Ежемесячный платеж, р</t>
  </si>
  <si>
    <t>Процентная ставка, за год</t>
  </si>
  <si>
    <t>Исходные значения:</t>
  </si>
  <si>
    <t>Результаты:</t>
  </si>
  <si>
    <t>Сумма накоплений, р</t>
  </si>
  <si>
    <t>Вложенные средства, р</t>
  </si>
  <si>
    <t>Выгода, р</t>
  </si>
  <si>
    <t>АО "Недвижимость"</t>
  </si>
  <si>
    <t>Смета затрат на покупку недвижимости</t>
  </si>
  <si>
    <t>вид услуг</t>
  </si>
  <si>
    <t>стоимость, руб.</t>
  </si>
  <si>
    <t>единица измерения</t>
  </si>
  <si>
    <t>сумма</t>
  </si>
  <si>
    <t>консультации по покупке</t>
  </si>
  <si>
    <t>за час</t>
  </si>
  <si>
    <t>юридические консультации</t>
  </si>
  <si>
    <t>оформление договора купли-продажи</t>
  </si>
  <si>
    <t>за единицу</t>
  </si>
  <si>
    <t>транспортные услуги</t>
  </si>
  <si>
    <t>охрана</t>
  </si>
  <si>
    <t>услуги машинописного бюро</t>
  </si>
  <si>
    <t>за страницу</t>
  </si>
  <si>
    <t>ИТОГО:</t>
  </si>
  <si>
    <t>АДРЕС (ADDRESS)</t>
  </si>
  <si>
    <t>СТОЛБЕЦ (COLUMN)</t>
  </si>
  <si>
    <t>ТРАНСП (TRANSPOSE)</t>
  </si>
  <si>
    <t>ПРЕДСКАЗ (FORECAST)</t>
  </si>
  <si>
    <t>ТЕНДЕНЦИЯ (TREND)</t>
  </si>
  <si>
    <t>Цена за шт, р.</t>
  </si>
  <si>
    <t>Количество, шт</t>
  </si>
  <si>
    <t>Цена за партию с учетом скидки, р</t>
  </si>
  <si>
    <t>Наименование 1</t>
  </si>
  <si>
    <t>Наименование 2</t>
  </si>
  <si>
    <t>Наименование 3</t>
  </si>
  <si>
    <t>Наименование 4</t>
  </si>
  <si>
    <t>Наименование 5</t>
  </si>
  <si>
    <t>Наименование 6</t>
  </si>
  <si>
    <t>Наименование 7</t>
  </si>
  <si>
    <t>Наименование 8</t>
  </si>
  <si>
    <t>Наименование 9</t>
  </si>
  <si>
    <t>Наименование 10</t>
  </si>
  <si>
    <t>Наименование 11</t>
  </si>
  <si>
    <t>Наименование 12</t>
  </si>
  <si>
    <t>Наименование 13</t>
  </si>
  <si>
    <t>Наименование 14</t>
  </si>
  <si>
    <t>Наименование 15</t>
  </si>
  <si>
    <t>Наименование</t>
  </si>
  <si>
    <t>Итого</t>
  </si>
  <si>
    <t>ЕСЛИОШИБКА (IFERROR)</t>
  </si>
  <si>
    <t>ЗАДАЧА 1</t>
  </si>
  <si>
    <t>ЗАДАЧА 2</t>
  </si>
  <si>
    <t>ЗАДАЧА 3</t>
  </si>
  <si>
    <t>Видное</t>
  </si>
  <si>
    <t>Волоколамск</t>
  </si>
  <si>
    <t>Дмитров</t>
  </si>
  <si>
    <t>Домодедово</t>
  </si>
  <si>
    <t>Зеленоград</t>
  </si>
  <si>
    <t>Истра</t>
  </si>
  <si>
    <t>Клин</t>
  </si>
  <si>
    <t>Красногорск</t>
  </si>
  <si>
    <t>Люберцы</t>
  </si>
  <si>
    <t>Ногинск</t>
  </si>
  <si>
    <t>Орехово-Зуево</t>
  </si>
  <si>
    <t>Павловский Посад</t>
  </si>
  <si>
    <t>Сергиев Посад</t>
  </si>
  <si>
    <t>Чехов</t>
  </si>
  <si>
    <t>Московская</t>
  </si>
  <si>
    <t>Владимирская</t>
  </si>
  <si>
    <t>Муром</t>
  </si>
  <si>
    <t>Суздаль</t>
  </si>
  <si>
    <t>Киржач</t>
  </si>
  <si>
    <t>Гусь-Хрустальный</t>
  </si>
  <si>
    <t>Гороховец</t>
  </si>
  <si>
    <t>Кольчугино</t>
  </si>
  <si>
    <t>Александров</t>
  </si>
  <si>
    <t>Юрьев-Польский</t>
  </si>
  <si>
    <t>Уршельский</t>
  </si>
  <si>
    <t>Ковров</t>
  </si>
  <si>
    <t>Юрьевец</t>
  </si>
  <si>
    <t>Меленки</t>
  </si>
  <si>
    <t>Карабаново</t>
  </si>
  <si>
    <t>Петушки</t>
  </si>
  <si>
    <t>Судогда</t>
  </si>
  <si>
    <t>Курловский</t>
  </si>
  <si>
    <t>Собинка</t>
  </si>
  <si>
    <t>Тульская</t>
  </si>
  <si>
    <t>Ефремов</t>
  </si>
  <si>
    <t>Новомосковск</t>
  </si>
  <si>
    <t>Алексин</t>
  </si>
  <si>
    <t>Щекино</t>
  </si>
  <si>
    <t>Суворов</t>
  </si>
  <si>
    <t>Казановка</t>
  </si>
  <si>
    <t>Богородицк</t>
  </si>
  <si>
    <t>Киреевск</t>
  </si>
  <si>
    <t>Узловая</t>
  </si>
  <si>
    <t>Ясная Поляна</t>
  </si>
  <si>
    <t>Одоев</t>
  </si>
  <si>
    <t>Донской</t>
  </si>
  <si>
    <t>Волово</t>
  </si>
  <si>
    <t>Плавск</t>
  </si>
  <si>
    <t>Чернь</t>
  </si>
  <si>
    <t>Ясногорск</t>
  </si>
  <si>
    <t>Область</t>
  </si>
  <si>
    <t>Западная</t>
  </si>
  <si>
    <t>Восточная</t>
  </si>
  <si>
    <t>Северная</t>
  </si>
  <si>
    <t>Южная</t>
  </si>
  <si>
    <t> Австрия</t>
  </si>
  <si>
    <t> Белоруссия</t>
  </si>
  <si>
    <t> Дания</t>
  </si>
  <si>
    <t> Албания</t>
  </si>
  <si>
    <t> Бельгия</t>
  </si>
  <si>
    <t> Болгария</t>
  </si>
  <si>
    <t> Исландия</t>
  </si>
  <si>
    <t> Андорра</t>
  </si>
  <si>
    <t> Великобритания</t>
  </si>
  <si>
    <t> Венгрия</t>
  </si>
  <si>
    <t> Латвия</t>
  </si>
  <si>
    <t> Босния и Герцеговина</t>
  </si>
  <si>
    <t> Германия</t>
  </si>
  <si>
    <t> Молдавия</t>
  </si>
  <si>
    <t> Литва</t>
  </si>
  <si>
    <t> Ватикан</t>
  </si>
  <si>
    <t> Ирландия</t>
  </si>
  <si>
    <t> Польша</t>
  </si>
  <si>
    <t> Норвегия</t>
  </si>
  <si>
    <t> Греция</t>
  </si>
  <si>
    <t> Лихтенштейн</t>
  </si>
  <si>
    <t> Россия</t>
  </si>
  <si>
    <t> Финляндия</t>
  </si>
  <si>
    <t> Испания</t>
  </si>
  <si>
    <t> Люксембург</t>
  </si>
  <si>
    <t> Румыния</t>
  </si>
  <si>
    <t> Швеция</t>
  </si>
  <si>
    <t> Италия</t>
  </si>
  <si>
    <t> Монако</t>
  </si>
  <si>
    <t> Словакия</t>
  </si>
  <si>
    <t> Эстония</t>
  </si>
  <si>
    <t> Македония</t>
  </si>
  <si>
    <t> Нидерланды</t>
  </si>
  <si>
    <t> Украина</t>
  </si>
  <si>
    <t> Мальта</t>
  </si>
  <si>
    <t> Франция</t>
  </si>
  <si>
    <t> Чехия</t>
  </si>
  <si>
    <t> Португалия</t>
  </si>
  <si>
    <t> Швейцария</t>
  </si>
  <si>
    <t> Сан-Марино</t>
  </si>
  <si>
    <t> Сербия</t>
  </si>
  <si>
    <t> Словения</t>
  </si>
  <si>
    <t> Хорватия</t>
  </si>
  <si>
    <t> Черногория</t>
  </si>
  <si>
    <t>Европа</t>
  </si>
  <si>
    <t>Страна</t>
  </si>
  <si>
    <t>МИН (MIN)</t>
  </si>
  <si>
    <t>ЕСЛИ (IF)</t>
  </si>
  <si>
    <t>ЗАВИСИМЫЙ СПИСОК С ПОСТОЯННЫМ ИСТОЧНИКОМ</t>
  </si>
  <si>
    <t>ЗАВИСИМЫЙ СПИСОК С ИЗМЕНЯЕМЫМ ИСТОЧНИКОМ</t>
  </si>
  <si>
    <t>Квартал</t>
  </si>
  <si>
    <t>Фамилия Имя Отчество</t>
  </si>
  <si>
    <t>Ангелочкин Антон Алексеевич</t>
  </si>
  <si>
    <t>Ангелочкина Анна Алексеевна</t>
  </si>
  <si>
    <t>Везунчиков Виктор Васильевич</t>
  </si>
  <si>
    <t>Везунчикова Вера Васильевна</t>
  </si>
  <si>
    <t>Веселая Валентина Викторовна</t>
  </si>
  <si>
    <t>Веселый Василий Викторович</t>
  </si>
  <si>
    <t>Добрейший Даниил Дмитриевич</t>
  </si>
  <si>
    <t>Добрецов Денис Давидович</t>
  </si>
  <si>
    <t>Добрецова Дарья Дмитриевна</t>
  </si>
  <si>
    <t>Душечкин Дмитрий Данилович</t>
  </si>
  <si>
    <t>Душечкин Даниил Дмитриевич</t>
  </si>
  <si>
    <t>Душечкина Дина Дмитриевна</t>
  </si>
  <si>
    <t>Замечательная Зинаида Захаровна</t>
  </si>
  <si>
    <t>Замечательный Захар Захарович</t>
  </si>
  <si>
    <t>Красавцев Константин Кириллович</t>
  </si>
  <si>
    <t>Любовь Леонид Леонидович</t>
  </si>
  <si>
    <t>Любовь Лариса Леонтьевна</t>
  </si>
  <si>
    <t>Мирная Марина Максимовна</t>
  </si>
  <si>
    <t>Мирный Максим Михайлович</t>
  </si>
  <si>
    <t>Неунывающая Нина Николаевна</t>
  </si>
  <si>
    <t>Неунывающий Никита Николаевич</t>
  </si>
  <si>
    <t>Оптимистов Олег Осипович</t>
  </si>
  <si>
    <t>Оптимистова Ольга Олеговна</t>
  </si>
  <si>
    <t>Отличницева Оксана Олеговна</t>
  </si>
  <si>
    <t>Позитивная Полина Платоновна</t>
  </si>
  <si>
    <t>Позитивов Платон Петрович</t>
  </si>
  <si>
    <t>Праздников Павел Платонович</t>
  </si>
  <si>
    <t>Праздникова Полина Павловна</t>
  </si>
  <si>
    <t>Прекрасная Пелагея Платоновна</t>
  </si>
  <si>
    <t>Прекрасный Петр Павлович</t>
  </si>
  <si>
    <t>Приятный Павел Петрович</t>
  </si>
  <si>
    <t>Приятный Платон Петрович</t>
  </si>
  <si>
    <t>Радостная Раиса Романовна</t>
  </si>
  <si>
    <t>Радостная Рената Руслановна</t>
  </si>
  <si>
    <t>Радостнов Руслан Романович</t>
  </si>
  <si>
    <t>Радостный Роман Русланович</t>
  </si>
  <si>
    <t>Романтичный Роман Русланович</t>
  </si>
  <si>
    <t>Счастливцев Сергей Семенович</t>
  </si>
  <si>
    <t>Счастливцев Станислав Семенович</t>
  </si>
  <si>
    <t>Счастливцева Светлана Сергеевна</t>
  </si>
  <si>
    <t>Толерантная Таисия Тихоновна</t>
  </si>
  <si>
    <t>Толерантный Тимофей Трофимович</t>
  </si>
  <si>
    <t>Удальцов Устин Устинович</t>
  </si>
  <si>
    <t>Улыбочкина Ульяна Устиновна</t>
  </si>
  <si>
    <t>Хорошая Христина Харитоновна</t>
  </si>
  <si>
    <t>Хороших Харитон Харитонович</t>
  </si>
  <si>
    <t>Юбилейный Юрий Юрьевич</t>
  </si>
  <si>
    <t>Юркая Юлия Юрьевна</t>
  </si>
  <si>
    <t>Ясная Яна Яковлевна</t>
  </si>
  <si>
    <t>Ясный Яков Яковлевич</t>
  </si>
  <si>
    <t>Код товара</t>
  </si>
  <si>
    <t>Количество</t>
  </si>
  <si>
    <t>Цена, р.</t>
  </si>
  <si>
    <t>Доставка, р.</t>
  </si>
  <si>
    <t>Кол-во перевозок</t>
  </si>
  <si>
    <t>ПРОГНОЗ на 2013 год</t>
  </si>
  <si>
    <t>Объем
производства</t>
  </si>
  <si>
    <t>Склад</t>
  </si>
  <si>
    <t>На складе</t>
  </si>
  <si>
    <t>NWTB-1</t>
  </si>
  <si>
    <t>Цейлонский чай</t>
  </si>
  <si>
    <t>NWTB-34</t>
  </si>
  <si>
    <t>Пиво</t>
  </si>
  <si>
    <t>NWTB-43</t>
  </si>
  <si>
    <t>Кофе</t>
  </si>
  <si>
    <t>NWTB-81</t>
  </si>
  <si>
    <t>Зеленый чай</t>
  </si>
  <si>
    <t>NWTB-87</t>
  </si>
  <si>
    <t>Индийский чай</t>
  </si>
  <si>
    <t>NWTCO-3</t>
  </si>
  <si>
    <t>Сироп</t>
  </si>
  <si>
    <t>NWTBGM-19</t>
  </si>
  <si>
    <t>Шоколадные бисквиты</t>
  </si>
  <si>
    <t>NWTJP-6</t>
  </si>
  <si>
    <t>Ежевичный джем</t>
  </si>
  <si>
    <t>NWTBGM-21</t>
  </si>
  <si>
    <t>Лаваш</t>
  </si>
  <si>
    <t>NWTBGM-85</t>
  </si>
  <si>
    <t>Пирожное с орехами</t>
  </si>
  <si>
    <t>NWTBGM-86</t>
  </si>
  <si>
    <t>Торт</t>
  </si>
  <si>
    <t>NWTCA-48</t>
  </si>
  <si>
    <t>Шоколад</t>
  </si>
  <si>
    <t>NWTCFV-17</t>
  </si>
  <si>
    <t>Фруктовый салат</t>
  </si>
  <si>
    <t>NWTCFV-88</t>
  </si>
  <si>
    <t>Груши</t>
  </si>
  <si>
    <t>Количество в позиции</t>
  </si>
  <si>
    <t>NWTCFV-89</t>
  </si>
  <si>
    <t>Персики</t>
  </si>
  <si>
    <t>NWTCFV-90</t>
  </si>
  <si>
    <t>Ананас</t>
  </si>
  <si>
    <t>16 банок по 500 г</t>
  </si>
  <si>
    <t>NWTCFV-91</t>
  </si>
  <si>
    <t>Вишневый пирог</t>
  </si>
  <si>
    <t>20 пакетиков в коробке</t>
  </si>
  <si>
    <t>NWTCFV-92</t>
  </si>
  <si>
    <t>Фасоль</t>
  </si>
  <si>
    <t>NWTCFV-93</t>
  </si>
  <si>
    <t>Кукуруза</t>
  </si>
  <si>
    <t>NWTCFV-94</t>
  </si>
  <si>
    <t>Зеленый горошек</t>
  </si>
  <si>
    <t>12 банок по 250 г</t>
  </si>
  <si>
    <t>NWTCM-40</t>
  </si>
  <si>
    <t>Тихоокеанские крабы</t>
  </si>
  <si>
    <t>NWTCM-95</t>
  </si>
  <si>
    <t>Тунец</t>
  </si>
  <si>
    <t>NWTCM-96</t>
  </si>
  <si>
    <t>Копченый лосось</t>
  </si>
  <si>
    <t>NWTCO-4</t>
  </si>
  <si>
    <t>Французская приправа</t>
  </si>
  <si>
    <t>NWTCO-77</t>
  </si>
  <si>
    <t>Горчица</t>
  </si>
  <si>
    <t>NWTD-72</t>
  </si>
  <si>
    <t>Моцарелла</t>
  </si>
  <si>
    <t>NWTDFN-14</t>
  </si>
  <si>
    <t>Грецкие орехи</t>
  </si>
  <si>
    <t>NWTDFN-51</t>
  </si>
  <si>
    <t>Сушеные яблоки</t>
  </si>
  <si>
    <t>NWTDFN-7</t>
  </si>
  <si>
    <t>Сушеные груши</t>
  </si>
  <si>
    <t>NWTDFN-74</t>
  </si>
  <si>
    <t>Миндаль</t>
  </si>
  <si>
    <t>NWTDFN-80</t>
  </si>
  <si>
    <t>Сушеные сливы</t>
  </si>
  <si>
    <t>NWTG-52</t>
  </si>
  <si>
    <t>Длиннозерный рис</t>
  </si>
  <si>
    <t>Мармелад</t>
  </si>
  <si>
    <t>NWTO-5</t>
  </si>
  <si>
    <t>Оливковое масло</t>
  </si>
  <si>
    <t>NWTP-56</t>
  </si>
  <si>
    <t>Пельмени</t>
  </si>
  <si>
    <t>NWTP-57</t>
  </si>
  <si>
    <t>Равиоли</t>
  </si>
  <si>
    <t>NWTS-65</t>
  </si>
  <si>
    <t>Луизианский соус</t>
  </si>
  <si>
    <t>NWTS-66</t>
  </si>
  <si>
    <t>Томатный соус</t>
  </si>
  <si>
    <t>NWTS-8</t>
  </si>
  <si>
    <t>Карри</t>
  </si>
  <si>
    <t>Запас, минимум</t>
  </si>
  <si>
    <t>12 бут. по 550 мл</t>
  </si>
  <si>
    <t>100 шт в коробке</t>
  </si>
  <si>
    <t>10 коробок по 20 пакетов</t>
  </si>
  <si>
    <t>ВПР (VLOOKUP)</t>
  </si>
  <si>
    <t>Код сотрудника</t>
  </si>
  <si>
    <t>СМЕЩ (OFFSET)</t>
  </si>
  <si>
    <t>Расход, л/100 км</t>
  </si>
  <si>
    <t>Стоимость, р/л</t>
  </si>
  <si>
    <t>Расстояние, км</t>
  </si>
  <si>
    <t>Наименование товара</t>
  </si>
  <si>
    <t>Изменение, г</t>
  </si>
  <si>
    <t>свеча Апельсин</t>
  </si>
  <si>
    <t>свеча Бабочка</t>
  </si>
  <si>
    <t>свеча Бегемотик</t>
  </si>
  <si>
    <t>свеча Вертолет</t>
  </si>
  <si>
    <t>свеча Винни-Пух</t>
  </si>
  <si>
    <t>свеча Вишенка</t>
  </si>
  <si>
    <t>свеча Волк</t>
  </si>
  <si>
    <t>свеча Волшебник</t>
  </si>
  <si>
    <t>свеча Горнолыжник</t>
  </si>
  <si>
    <t>свеча Гранат</t>
  </si>
  <si>
    <t>свеча Груша</t>
  </si>
  <si>
    <t>свеча Девочка</t>
  </si>
  <si>
    <t>свеча Дед мороз</t>
  </si>
  <si>
    <t>свеча Дельфин</t>
  </si>
  <si>
    <t>свеча Дюймовочка</t>
  </si>
  <si>
    <t>свеча Елочка</t>
  </si>
  <si>
    <t>свеча Жираф</t>
  </si>
  <si>
    <t>свеча Звездочет</t>
  </si>
  <si>
    <t>свеча Кабриолет</t>
  </si>
  <si>
    <t>свеча Карапуз</t>
  </si>
  <si>
    <t>свеча Кленовый лист</t>
  </si>
  <si>
    <t>свеча Клубничка</t>
  </si>
  <si>
    <t>свеча Конус</t>
  </si>
  <si>
    <t>свеча Космический воин</t>
  </si>
  <si>
    <t>свеча Кот в сапогах</t>
  </si>
  <si>
    <t>свеча Красная шапочка</t>
  </si>
  <si>
    <t>свеча Легенда</t>
  </si>
  <si>
    <t>свеча Лимончики</t>
  </si>
  <si>
    <t>свеча Лисенок</t>
  </si>
  <si>
    <t>свеча Лисичка</t>
  </si>
  <si>
    <t>свеча Лыжник</t>
  </si>
  <si>
    <t>свеча Лягушонок</t>
  </si>
  <si>
    <t>свеча Маг</t>
  </si>
  <si>
    <t>свеча Малинка</t>
  </si>
  <si>
    <t>свеча Мальчик</t>
  </si>
  <si>
    <t>свеча Матрешка</t>
  </si>
  <si>
    <t>свеча Маугли</t>
  </si>
  <si>
    <t>свеча Медвежонок</t>
  </si>
  <si>
    <t>свеча Микки Маус</t>
  </si>
  <si>
    <t>свеча Молодожены</t>
  </si>
  <si>
    <t>свеча Муравей</t>
  </si>
  <si>
    <t>свеча Мышонок</t>
  </si>
  <si>
    <t>свеча Обезьянка</t>
  </si>
  <si>
    <t>свеча Овечка</t>
  </si>
  <si>
    <t>свеча Пальма</t>
  </si>
  <si>
    <t>свеча Паровозик</t>
  </si>
  <si>
    <t>свеча Парусник</t>
  </si>
  <si>
    <t>свеча Персик</t>
  </si>
  <si>
    <t>свеча Пирамидка</t>
  </si>
  <si>
    <t>свеча Пчелка</t>
  </si>
  <si>
    <t>свеча Ракушки</t>
  </si>
  <si>
    <t>свеча Розочка</t>
  </si>
  <si>
    <t>свеча Ромашки</t>
  </si>
  <si>
    <t>свеча Самовар</t>
  </si>
  <si>
    <t>свеча Самолет</t>
  </si>
  <si>
    <t>свеча Сердце</t>
  </si>
  <si>
    <t>свеча Слива</t>
  </si>
  <si>
    <t>свеча Слоненок</t>
  </si>
  <si>
    <t>свеча Смородинка</t>
  </si>
  <si>
    <t>свеча Снеговик</t>
  </si>
  <si>
    <t>свеча Снегурочка</t>
  </si>
  <si>
    <t>свеча Совенок</t>
  </si>
  <si>
    <t>свеча Солдатик</t>
  </si>
  <si>
    <t>свеча Солнышко</t>
  </si>
  <si>
    <t>свеча Утенок</t>
  </si>
  <si>
    <t>свеча Фея</t>
  </si>
  <si>
    <t>свеча Чебурашка</t>
  </si>
  <si>
    <t>свеча Черепашка</t>
  </si>
  <si>
    <t>свеча Шапокляк</t>
  </si>
  <si>
    <t>свеча Яблочко</t>
  </si>
  <si>
    <t>Масса 2012, г</t>
  </si>
  <si>
    <t>Масса 2011, г</t>
  </si>
  <si>
    <t>Код заказа</t>
  </si>
  <si>
    <t>Получатель</t>
  </si>
  <si>
    <t>Диаметр</t>
  </si>
  <si>
    <t>Москва, 2-я Крайняя д.4</t>
  </si>
  <si>
    <t>Звенигород, Ясная, д.20</t>
  </si>
  <si>
    <t>Красногорск, Зоркий, д.8</t>
  </si>
  <si>
    <t>Щелково, Лесная, д.3</t>
  </si>
  <si>
    <t>Видное, 5-я Туманная, д.13</t>
  </si>
  <si>
    <t>Красноармейск, Звездная, д.1</t>
  </si>
  <si>
    <t>Истра, Водная, д.7</t>
  </si>
  <si>
    <t>Мытищи, Тихая, д.4</t>
  </si>
  <si>
    <t>Егорьевск, Горная, д.10</t>
  </si>
  <si>
    <t>Владимир, 7-я Парковая, д.11</t>
  </si>
  <si>
    <t>Загорск, Декабристов, д.13</t>
  </si>
  <si>
    <t>Дмитров, Лучевая, д.7</t>
  </si>
  <si>
    <t>Можайск, Центральная, д.9</t>
  </si>
  <si>
    <t>Подольск, Покатная, д.12</t>
  </si>
  <si>
    <t>Нахабино, Перевальная, д.8</t>
  </si>
  <si>
    <t>Ногинск, Дальняя дорога, д.8</t>
  </si>
  <si>
    <t>Дедовск, Бабушкинская, д.20</t>
  </si>
  <si>
    <t>Одинцово, Лыжная, д. 11</t>
  </si>
  <si>
    <t>Люберцы, Линейная, д.1</t>
  </si>
  <si>
    <t>Балашиха, Жилищная, д.5</t>
  </si>
  <si>
    <t>Дата заказа</t>
  </si>
  <si>
    <t>Продажи</t>
  </si>
  <si>
    <t>Южное</t>
  </si>
  <si>
    <t>Западное</t>
  </si>
  <si>
    <t>Северное</t>
  </si>
  <si>
    <t>Новые клиенты</t>
  </si>
  <si>
    <t>Classic</t>
  </si>
  <si>
    <t>Gold</t>
  </si>
  <si>
    <t>Средняя сумма депозита, р</t>
  </si>
  <si>
    <t>Отделение</t>
  </si>
  <si>
    <t>Восточное</t>
  </si>
  <si>
    <t>Данные отделений банка "Деловые люди"</t>
  </si>
  <si>
    <t>Visa Classic</t>
  </si>
  <si>
    <t>Visa Gold</t>
  </si>
  <si>
    <t>Выдано Master Card</t>
  </si>
  <si>
    <t>Всего</t>
  </si>
  <si>
    <t>Этапы разработки дизайн проекта</t>
  </si>
  <si>
    <t>Планировочное решение</t>
  </si>
  <si>
    <t>Эскизные решения</t>
  </si>
  <si>
    <t>Рабочая документация</t>
  </si>
  <si>
    <t>Обмерочный план</t>
  </si>
  <si>
    <t>Изучение объекта</t>
  </si>
  <si>
    <t>Этап</t>
  </si>
  <si>
    <t>Дата начала</t>
  </si>
  <si>
    <t>Дата окончания</t>
  </si>
  <si>
    <t>Длительность</t>
  </si>
  <si>
    <t>Техническое задание</t>
  </si>
  <si>
    <t>3D визуализация</t>
  </si>
  <si>
    <t>Москва</t>
  </si>
  <si>
    <t>Владимир</t>
  </si>
  <si>
    <t>Казань</t>
  </si>
  <si>
    <t>Самара</t>
  </si>
  <si>
    <t>Красноярск</t>
  </si>
  <si>
    <t>Сочи</t>
  </si>
  <si>
    <t>Владивосток</t>
  </si>
  <si>
    <t>Нижний Новогород</t>
  </si>
  <si>
    <t>Город\Месяц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</si>
  <si>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</si>
  <si>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</si>
  <si>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</si>
  <si>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</si>
  <si>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</si>
  <si>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</si>
  <si>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</si>
  <si>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</si>
  <si>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</si>
  <si>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</si>
  <si>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</si>
  <si>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Произв. затраты</t>
  </si>
  <si>
    <t>Управл. затраты</t>
  </si>
  <si>
    <t>Распределение медалей по странам</t>
  </si>
  <si>
    <t>США</t>
  </si>
  <si>
    <t>РОССИЯ</t>
  </si>
  <si>
    <t>Золото</t>
  </si>
  <si>
    <t>Серебро</t>
  </si>
  <si>
    <t>Бронза</t>
  </si>
  <si>
    <t>1995 г.</t>
  </si>
  <si>
    <t>1996 г.</t>
  </si>
  <si>
    <t>1997 г.</t>
  </si>
  <si>
    <t>1998 г.</t>
  </si>
  <si>
    <t>1999 г.</t>
  </si>
  <si>
    <t>2000 г.</t>
  </si>
  <si>
    <t>2001 г.</t>
  </si>
  <si>
    <t>2002 г.</t>
  </si>
  <si>
    <t>2003 г.</t>
  </si>
  <si>
    <t>2004 г.</t>
  </si>
  <si>
    <t>2005 г.</t>
  </si>
  <si>
    <t>2006 г.</t>
  </si>
  <si>
    <t>2007 г.</t>
  </si>
  <si>
    <t>2008 г.</t>
  </si>
  <si>
    <t>2009 г.</t>
  </si>
  <si>
    <t>Выполнение плана</t>
  </si>
  <si>
    <t>Регион</t>
  </si>
  <si>
    <t>Макс план</t>
  </si>
  <si>
    <t>Мин план</t>
  </si>
  <si>
    <t>Текущее</t>
  </si>
  <si>
    <t>Цех-1</t>
  </si>
  <si>
    <t>Цех-2</t>
  </si>
  <si>
    <t>Цех-3</t>
  </si>
  <si>
    <t>Цех-4</t>
  </si>
  <si>
    <t>Зима</t>
  </si>
  <si>
    <t>Весна</t>
  </si>
  <si>
    <t>Лето</t>
  </si>
  <si>
    <t>Осень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</si>
</sst>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\ _р_._-;\-* #,##0\ _р_._-;_-* &quot;-&quot;\ _р_._-;_-@_-"/>
    <numFmt numFmtId="43" formatCode="_-* #,##0.00\ _р_._-;\-* #,##0.00\ _р_._-;_-* &quot;-&quot;??\ _р_._-;_-@_-"/>
  </numFmts>
  <fonts count="52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Arial Cyr"/>
      <charset val="204"/>
    </font>
    <font>
      <b/>
      <sz val="11"/>
      <color rgb="FF0070C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theme="1"/>
      <name val="Calibri"/>
      <family val="2"/>
    </font>
    <font>
      <sz val="10"/>
      <name val="Arial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rgb="FF7030A0"/>
      <name val="Arial"/>
      <family val="2"/>
      <charset val="204"/>
    </font>
    <font>
      <b/>
      <sz val="11"/>
      <color theme="0"/>
      <name val="Arial"/>
      <family val="2"/>
      <charset val="204"/>
    </font>
    <font>
      <sz val="11"/>
      <color theme="0" tint="-0.499984740745262"/>
      <name val="Arial"/>
      <family val="2"/>
      <charset val="204"/>
    </font>
    <font>
      <sz val="11"/>
      <color theme="0" tint="-0.34998626667073579"/>
      <name val="Arial"/>
      <family val="2"/>
      <charset val="204"/>
    </font>
    <font>
      <sz val="11"/>
      <color theme="1"/>
      <name val="Шрифт текста"/>
      <family val="2"/>
      <charset val="204"/>
    </font>
    <font>
      <b/>
      <sz val="11"/>
      <color rgb="FF00206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002060"/>
      <name val="Arial"/>
      <family val="2"/>
      <charset val="204"/>
    </font>
    <font>
      <b/>
      <sz val="11"/>
      <color theme="3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4"/>
      <color theme="4" tint="-0.499984740745262"/>
      <name val="Arial"/>
      <family val="2"/>
      <charset val="204"/>
    </font>
    <font>
      <b/>
      <sz val="14"/>
      <color theme="8" tint="-0.249977111117893"/>
      <name val="Arial"/>
      <family val="2"/>
      <charset val="204"/>
    </font>
    <font>
      <b/>
      <sz val="12"/>
      <color theme="9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4"/>
      <color rgb="FF002060"/>
      <name val="Arial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4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ck">
        <color theme="4" tint="0.39994506668294322"/>
      </left>
      <right/>
      <top style="thick">
        <color theme="4" tint="0.39994506668294322"/>
      </top>
      <bottom/>
      <diagonal/>
    </border>
    <border>
      <left/>
      <right/>
      <top style="thick">
        <color theme="4" tint="0.39994506668294322"/>
      </top>
      <bottom/>
      <diagonal/>
    </border>
    <border>
      <left/>
      <right style="thick">
        <color theme="4" tint="0.39994506668294322"/>
      </right>
      <top style="thick">
        <color theme="4" tint="0.39994506668294322"/>
      </top>
      <bottom/>
      <diagonal/>
    </border>
    <border>
      <left style="thick">
        <color theme="4" tint="0.39994506668294322"/>
      </left>
      <right/>
      <top/>
      <bottom/>
      <diagonal/>
    </border>
    <border>
      <left/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/>
      <top/>
      <bottom style="thick">
        <color theme="4" tint="0.39994506668294322"/>
      </bottom>
      <diagonal/>
    </border>
    <border>
      <left/>
      <right/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222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9" fillId="0" borderId="0">
      <alignment vertical="justify"/>
    </xf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5" fillId="0" borderId="0"/>
    <xf numFmtId="0" fontId="9" fillId="0" borderId="0"/>
    <xf numFmtId="0" fontId="7" fillId="0" borderId="0"/>
    <xf numFmtId="0" fontId="16" fillId="0" borderId="0"/>
    <xf numFmtId="0" fontId="7" fillId="0" borderId="0"/>
    <xf numFmtId="0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4" fillId="0" borderId="4" applyNumberFormat="0" applyFill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22" borderId="0" applyNumberFormat="0" applyBorder="0" applyAlignment="0" applyProtection="0"/>
    <xf numFmtId="0" fontId="18" fillId="16" borderId="0" applyNumberFormat="0" applyBorder="0" applyAlignment="0" applyProtection="0"/>
    <xf numFmtId="0" fontId="18" fillId="23" borderId="0" applyNumberFormat="0" applyBorder="0" applyAlignment="0" applyProtection="0"/>
    <xf numFmtId="0" fontId="17" fillId="23" borderId="0" applyNumberFormat="0" applyBorder="0" applyAlignment="0" applyProtection="0"/>
    <xf numFmtId="0" fontId="19" fillId="24" borderId="0" applyNumberFormat="0" applyBorder="0" applyAlignment="0" applyProtection="0"/>
    <xf numFmtId="0" fontId="20" fillId="25" borderId="10" applyNumberFormat="0" applyAlignment="0" applyProtection="0"/>
    <xf numFmtId="0" fontId="21" fillId="18" borderId="11" applyNumberFormat="0" applyAlignment="0" applyProtection="0"/>
    <xf numFmtId="3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3" fillId="19" borderId="0" applyNumberFormat="0" applyBorder="0" applyAlignment="0" applyProtection="0"/>
    <xf numFmtId="0" fontId="24" fillId="0" borderId="12" applyNumberFormat="0" applyFill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25" fillId="23" borderId="10" applyNumberFormat="0" applyAlignment="0" applyProtection="0"/>
    <xf numFmtId="0" fontId="26" fillId="0" borderId="13" applyNumberFormat="0" applyFill="0" applyAlignment="0" applyProtection="0"/>
    <xf numFmtId="0" fontId="27" fillId="29" borderId="0" applyNumberFormat="0" applyBorder="0" applyAlignment="0" applyProtection="0"/>
    <xf numFmtId="0" fontId="9" fillId="16" borderId="1" applyNumberFormat="0" applyFont="0" applyAlignment="0" applyProtection="0"/>
    <xf numFmtId="0" fontId="28" fillId="25" borderId="14" applyNumberFormat="0" applyAlignment="0" applyProtection="0"/>
    <xf numFmtId="0" fontId="29" fillId="0" borderId="0" applyNumberFormat="0" applyFill="0" applyBorder="0" applyAlignment="0" applyProtection="0"/>
    <xf numFmtId="0" fontId="22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7" fillId="0" borderId="0"/>
    <xf numFmtId="0" fontId="1" fillId="0" borderId="0"/>
    <xf numFmtId="0" fontId="31" fillId="3" borderId="0" applyNumberFormat="0" applyBorder="0" applyAlignment="0" applyProtection="0"/>
    <xf numFmtId="0" fontId="7" fillId="0" borderId="0" applyFont="0" applyFill="0" applyBorder="0" applyAlignment="0" applyProtection="0"/>
    <xf numFmtId="0" fontId="9" fillId="0" borderId="0"/>
    <xf numFmtId="0" fontId="32" fillId="0" borderId="0"/>
    <xf numFmtId="0" fontId="1" fillId="0" borderId="0"/>
    <xf numFmtId="9" fontId="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8" fillId="0" borderId="0"/>
    <xf numFmtId="0" fontId="32" fillId="0" borderId="0"/>
  </cellStyleXfs>
  <cellXfs count="182">
    <xf numFmtId="0" fontId="0" fillId="0" borderId="0" xfId="0"/>
    <xf numFmtId="0" fontId="3" fillId="2" borderId="2" xfId="1" applyNumberFormat="1" applyFont="1" applyFill="1" applyBorder="1" applyAlignment="1">
      <alignment horizontal="center" vertical="center" wrapText="1"/>
    </xf>
    <xf numFmtId="0" fontId="4" fillId="0" borderId="2" xfId="1" applyNumberFormat="1" applyFont="1" applyBorder="1"/>
    <xf numFmtId="3" fontId="4" fillId="0" borderId="2" xfId="1" applyNumberFormat="1" applyFont="1" applyBorder="1"/>
    <xf numFmtId="0" fontId="3" fillId="2" borderId="2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left" vertical="center" wrapText="1"/>
    </xf>
    <xf numFmtId="49" fontId="4" fillId="0" borderId="2" xfId="1" applyNumberFormat="1" applyFont="1" applyBorder="1"/>
    <xf numFmtId="0" fontId="4" fillId="0" borderId="2" xfId="1" applyFont="1" applyBorder="1"/>
    <xf numFmtId="0" fontId="3" fillId="2" borderId="16" xfId="1" applyNumberFormat="1" applyFont="1" applyFill="1" applyBorder="1" applyAlignment="1">
      <alignment horizontal="left" vertical="center" wrapText="1"/>
    </xf>
    <xf numFmtId="0" fontId="4" fillId="0" borderId="18" xfId="1" applyNumberFormat="1" applyFont="1" applyBorder="1"/>
    <xf numFmtId="0" fontId="3" fillId="2" borderId="2" xfId="1" applyNumberFormat="1" applyFont="1" applyFill="1" applyBorder="1" applyAlignment="1">
      <alignment horizontal="left" vertical="center" wrapText="1" indent="1"/>
    </xf>
    <xf numFmtId="3" fontId="3" fillId="2" borderId="2" xfId="1" applyNumberFormat="1" applyFont="1" applyFill="1" applyBorder="1" applyAlignment="1">
      <alignment horizontal="right" vertical="center" wrapText="1"/>
    </xf>
    <xf numFmtId="9" fontId="4" fillId="0" borderId="2" xfId="2224" applyFont="1" applyBorder="1"/>
    <xf numFmtId="0" fontId="4" fillId="2" borderId="17" xfId="1" applyNumberFormat="1" applyFont="1" applyFill="1" applyBorder="1" applyAlignment="1">
      <alignment horizontal="left"/>
    </xf>
    <xf numFmtId="0" fontId="4" fillId="0" borderId="2" xfId="2223" applyNumberFormat="1" applyFont="1" applyBorder="1"/>
    <xf numFmtId="14" fontId="4" fillId="0" borderId="2" xfId="1" applyNumberFormat="1" applyFont="1" applyBorder="1"/>
    <xf numFmtId="0" fontId="4" fillId="0" borderId="2" xfId="1" applyFont="1" applyBorder="1"/>
    <xf numFmtId="0" fontId="33" fillId="0" borderId="0" xfId="2219" applyFont="1"/>
    <xf numFmtId="17" fontId="4" fillId="32" borderId="2" xfId="1" applyNumberFormat="1" applyFont="1" applyFill="1" applyBorder="1"/>
    <xf numFmtId="3" fontId="4" fillId="0" borderId="2" xfId="1" applyNumberFormat="1" applyFont="1" applyFill="1" applyBorder="1"/>
    <xf numFmtId="4" fontId="4" fillId="0" borderId="2" xfId="1" applyNumberFormat="1" applyFont="1" applyFill="1" applyBorder="1"/>
    <xf numFmtId="0" fontId="33" fillId="0" borderId="0" xfId="2219" applyFont="1" applyFill="1"/>
    <xf numFmtId="0" fontId="33" fillId="0" borderId="0" xfId="2219" applyFont="1" applyBorder="1"/>
    <xf numFmtId="0" fontId="33" fillId="0" borderId="0" xfId="2225" applyFont="1" applyFill="1" applyBorder="1"/>
    <xf numFmtId="17" fontId="4" fillId="31" borderId="2" xfId="1" applyNumberFormat="1" applyFont="1" applyFill="1" applyBorder="1"/>
    <xf numFmtId="0" fontId="33" fillId="0" borderId="0" xfId="2225" applyFont="1" applyFill="1"/>
    <xf numFmtId="0" fontId="33" fillId="0" borderId="0" xfId="2219" quotePrefix="1" applyFont="1" applyFill="1"/>
    <xf numFmtId="3" fontId="4" fillId="0" borderId="6" xfId="1" applyNumberFormat="1" applyFont="1" applyBorder="1"/>
    <xf numFmtId="0" fontId="3" fillId="34" borderId="6" xfId="1" applyNumberFormat="1" applyFont="1" applyFill="1" applyBorder="1" applyAlignment="1">
      <alignment horizontal="center" vertical="center"/>
    </xf>
    <xf numFmtId="3" fontId="4" fillId="0" borderId="2" xfId="1" applyNumberFormat="1" applyFont="1" applyBorder="1" applyAlignment="1">
      <alignment wrapText="1"/>
    </xf>
    <xf numFmtId="0" fontId="3" fillId="2" borderId="2" xfId="1" applyNumberFormat="1" applyFont="1" applyFill="1" applyBorder="1" applyAlignment="1">
      <alignment horizontal="left" vertical="center"/>
    </xf>
    <xf numFmtId="0" fontId="4" fillId="2" borderId="2" xfId="1" applyNumberFormat="1" applyFont="1" applyFill="1" applyBorder="1" applyAlignment="1">
      <alignment horizontal="left" vertical="center" wrapText="1"/>
    </xf>
    <xf numFmtId="3" fontId="4" fillId="0" borderId="2" xfId="2222" applyNumberFormat="1" applyFont="1" applyFill="1" applyBorder="1"/>
    <xf numFmtId="0" fontId="4" fillId="2" borderId="2" xfId="1" applyNumberFormat="1" applyFont="1" applyFill="1" applyBorder="1" applyAlignment="1">
      <alignment horizontal="left" vertical="center"/>
    </xf>
    <xf numFmtId="9" fontId="4" fillId="0" borderId="2" xfId="2224" applyFont="1" applyFill="1" applyBorder="1"/>
    <xf numFmtId="0" fontId="34" fillId="0" borderId="0" xfId="0" applyFont="1"/>
    <xf numFmtId="0" fontId="33" fillId="0" borderId="0" xfId="0" applyFont="1"/>
    <xf numFmtId="0" fontId="33" fillId="0" borderId="0" xfId="0" applyNumberFormat="1" applyFont="1"/>
    <xf numFmtId="3" fontId="4" fillId="0" borderId="2" xfId="2222" applyNumberFormat="1" applyFont="1" applyFill="1" applyBorder="1" applyAlignment="1"/>
    <xf numFmtId="0" fontId="33" fillId="0" borderId="0" xfId="2219" applyFont="1" applyAlignment="1">
      <alignment horizontal="left"/>
    </xf>
    <xf numFmtId="0" fontId="35" fillId="30" borderId="19" xfId="2219" applyFont="1" applyFill="1" applyBorder="1"/>
    <xf numFmtId="0" fontId="35" fillId="30" borderId="20" xfId="2219" applyFont="1" applyFill="1" applyBorder="1"/>
    <xf numFmtId="0" fontId="33" fillId="0" borderId="7" xfId="2219" applyFont="1" applyBorder="1"/>
    <xf numFmtId="0" fontId="33" fillId="0" borderId="7" xfId="2222" applyFont="1" applyBorder="1"/>
    <xf numFmtId="14" fontId="33" fillId="0" borderId="7" xfId="2219" applyNumberFormat="1" applyFont="1" applyBorder="1"/>
    <xf numFmtId="0" fontId="10" fillId="0" borderId="0" xfId="2219" applyFont="1"/>
    <xf numFmtId="14" fontId="33" fillId="0" borderId="0" xfId="2219" applyNumberFormat="1" applyFont="1"/>
    <xf numFmtId="3" fontId="3" fillId="2" borderId="2" xfId="1" applyNumberFormat="1" applyFont="1" applyFill="1" applyBorder="1" applyAlignment="1">
      <alignment vertical="center" wrapText="1"/>
    </xf>
    <xf numFmtId="0" fontId="3" fillId="2" borderId="2" xfId="1" applyNumberFormat="1" applyFont="1" applyFill="1" applyBorder="1" applyAlignment="1">
      <alignment vertical="center" wrapText="1"/>
    </xf>
    <xf numFmtId="3" fontId="10" fillId="0" borderId="21" xfId="1" applyNumberFormat="1" applyFont="1" applyBorder="1"/>
    <xf numFmtId="0" fontId="10" fillId="0" borderId="21" xfId="1" applyNumberFormat="1" applyFont="1" applyBorder="1"/>
    <xf numFmtId="9" fontId="3" fillId="2" borderId="16" xfId="2224" applyFont="1" applyFill="1" applyBorder="1" applyAlignment="1">
      <alignment horizontal="center" vertical="center" wrapText="1"/>
    </xf>
    <xf numFmtId="0" fontId="4" fillId="0" borderId="2" xfId="2223" applyFont="1" applyBorder="1"/>
    <xf numFmtId="0" fontId="10" fillId="0" borderId="0" xfId="2214" applyNumberFormat="1" applyFont="1"/>
    <xf numFmtId="3" fontId="10" fillId="0" borderId="0" xfId="2214" applyNumberFormat="1" applyFont="1"/>
    <xf numFmtId="0" fontId="10" fillId="0" borderId="0" xfId="2159" applyFont="1"/>
    <xf numFmtId="0" fontId="10" fillId="0" borderId="0" xfId="2223" applyFont="1"/>
    <xf numFmtId="0" fontId="4" fillId="0" borderId="17" xfId="1" applyNumberFormat="1" applyFont="1" applyBorder="1"/>
    <xf numFmtId="0" fontId="36" fillId="0" borderId="0" xfId="2159" applyFont="1"/>
    <xf numFmtId="0" fontId="4" fillId="0" borderId="0" xfId="2159" applyFont="1" applyAlignment="1">
      <alignment horizontal="right" vertical="top"/>
    </xf>
    <xf numFmtId="3" fontId="4" fillId="0" borderId="2" xfId="1" applyNumberFormat="1" applyFont="1" applyBorder="1" applyAlignment="1">
      <alignment horizontal="left"/>
    </xf>
    <xf numFmtId="0" fontId="4" fillId="0" borderId="0" xfId="2159" applyFont="1" applyAlignment="1">
      <alignment horizontal="left" vertical="top"/>
    </xf>
    <xf numFmtId="0" fontId="4" fillId="0" borderId="0" xfId="2159" applyFont="1"/>
    <xf numFmtId="0" fontId="37" fillId="0" borderId="0" xfId="2213" applyFont="1"/>
    <xf numFmtId="0" fontId="4" fillId="0" borderId="0" xfId="2159" applyNumberFormat="1" applyFont="1"/>
    <xf numFmtId="0" fontId="4" fillId="0" borderId="0" xfId="1" applyFont="1"/>
    <xf numFmtId="0" fontId="4" fillId="0" borderId="0" xfId="1" applyNumberFormat="1" applyFont="1"/>
    <xf numFmtId="3" fontId="10" fillId="0" borderId="0" xfId="1" applyNumberFormat="1" applyFont="1" applyBorder="1"/>
    <xf numFmtId="0" fontId="33" fillId="0" borderId="0" xfId="2226" applyFont="1"/>
    <xf numFmtId="0" fontId="39" fillId="0" borderId="0" xfId="2214" applyFont="1"/>
    <xf numFmtId="0" fontId="33" fillId="0" borderId="0" xfId="2215" applyFont="1"/>
    <xf numFmtId="0" fontId="4" fillId="0" borderId="0" xfId="2214" applyFont="1"/>
    <xf numFmtId="0" fontId="40" fillId="0" borderId="0" xfId="2214" quotePrefix="1" applyNumberFormat="1" applyFont="1"/>
    <xf numFmtId="0" fontId="41" fillId="0" borderId="0" xfId="2214" quotePrefix="1" applyNumberFormat="1" applyFont="1"/>
    <xf numFmtId="0" fontId="36" fillId="0" borderId="0" xfId="2159" applyFont="1" applyAlignment="1">
      <alignment horizontal="left" indent="2"/>
    </xf>
    <xf numFmtId="0" fontId="33" fillId="0" borderId="0" xfId="0" applyFont="1" applyAlignment="1">
      <alignment wrapText="1"/>
    </xf>
    <xf numFmtId="0" fontId="42" fillId="0" borderId="0" xfId="2158" applyFont="1" applyFill="1"/>
    <xf numFmtId="0" fontId="4" fillId="0" borderId="0" xfId="2159" applyFont="1" applyAlignment="1">
      <alignment horizontal="center" vertical="center" wrapText="1"/>
    </xf>
    <xf numFmtId="0" fontId="4" fillId="0" borderId="5" xfId="2159" applyFont="1" applyBorder="1" applyAlignment="1">
      <alignment vertical="center"/>
    </xf>
    <xf numFmtId="0" fontId="33" fillId="6" borderId="0" xfId="0" applyFont="1" applyFill="1"/>
    <xf numFmtId="0" fontId="33" fillId="6" borderId="0" xfId="0" applyFont="1" applyFill="1" applyAlignment="1">
      <alignment horizontal="right" indent="1"/>
    </xf>
    <xf numFmtId="0" fontId="33" fillId="6" borderId="0" xfId="0" applyFont="1" applyFill="1"/>
    <xf numFmtId="0" fontId="33" fillId="9" borderId="9" xfId="0" applyFont="1" applyFill="1" applyBorder="1"/>
    <xf numFmtId="0" fontId="33" fillId="6" borderId="8" xfId="0" applyFont="1" applyFill="1" applyBorder="1"/>
    <xf numFmtId="0" fontId="33" fillId="10" borderId="0" xfId="0" applyFont="1" applyFill="1"/>
    <xf numFmtId="0" fontId="42" fillId="6" borderId="0" xfId="2158" applyFont="1" applyFill="1"/>
    <xf numFmtId="0" fontId="33" fillId="11" borderId="0" xfId="0" applyFont="1" applyFill="1"/>
    <xf numFmtId="0" fontId="42" fillId="6" borderId="33" xfId="2168" applyFont="1" applyFill="1" applyBorder="1" applyAlignment="1">
      <alignment horizontal="center"/>
    </xf>
    <xf numFmtId="0" fontId="33" fillId="7" borderId="34" xfId="0" applyFont="1" applyFill="1" applyBorder="1"/>
    <xf numFmtId="0" fontId="33" fillId="6" borderId="34" xfId="0" applyFont="1" applyFill="1" applyBorder="1"/>
    <xf numFmtId="0" fontId="33" fillId="8" borderId="32" xfId="0" applyFont="1" applyFill="1" applyBorder="1"/>
    <xf numFmtId="0" fontId="33" fillId="6" borderId="34" xfId="0" applyFont="1" applyFill="1" applyBorder="1"/>
    <xf numFmtId="0" fontId="33" fillId="10" borderId="34" xfId="0" applyFont="1" applyFill="1" applyBorder="1"/>
    <xf numFmtId="0" fontId="33" fillId="6" borderId="32" xfId="0" applyFont="1" applyFill="1" applyBorder="1"/>
    <xf numFmtId="0" fontId="33" fillId="6" borderId="34" xfId="0" applyFont="1" applyFill="1" applyBorder="1"/>
    <xf numFmtId="0" fontId="33" fillId="6" borderId="32" xfId="0" applyFont="1" applyFill="1" applyBorder="1"/>
    <xf numFmtId="0" fontId="42" fillId="6" borderId="32" xfId="2168" applyFont="1" applyFill="1" applyBorder="1" applyAlignment="1">
      <alignment horizontal="center"/>
    </xf>
    <xf numFmtId="0" fontId="42" fillId="6" borderId="4" xfId="2168" applyFont="1" applyFill="1" applyBorder="1" applyAlignment="1">
      <alignment horizontal="center"/>
    </xf>
    <xf numFmtId="0" fontId="33" fillId="6" borderId="35" xfId="0" applyFont="1" applyFill="1" applyBorder="1"/>
    <xf numFmtId="0" fontId="33" fillId="6" borderId="35" xfId="0" applyFont="1" applyFill="1" applyBorder="1"/>
    <xf numFmtId="0" fontId="33" fillId="7" borderId="37" xfId="0" applyFont="1" applyFill="1" applyBorder="1"/>
    <xf numFmtId="0" fontId="33" fillId="6" borderId="37" xfId="0" applyFont="1" applyFill="1" applyBorder="1"/>
    <xf numFmtId="0" fontId="33" fillId="8" borderId="36" xfId="0" applyFont="1" applyFill="1" applyBorder="1"/>
    <xf numFmtId="0" fontId="33" fillId="6" borderId="37" xfId="0" applyFont="1" applyFill="1" applyBorder="1"/>
    <xf numFmtId="0" fontId="33" fillId="10" borderId="37" xfId="0" applyFont="1" applyFill="1" applyBorder="1"/>
    <xf numFmtId="0" fontId="33" fillId="6" borderId="36" xfId="0" applyFont="1" applyFill="1" applyBorder="1"/>
    <xf numFmtId="0" fontId="33" fillId="6" borderId="37" xfId="0" applyFont="1" applyFill="1" applyBorder="1"/>
    <xf numFmtId="0" fontId="33" fillId="6" borderId="36" xfId="0" applyFont="1" applyFill="1" applyBorder="1"/>
    <xf numFmtId="0" fontId="33" fillId="6" borderId="38" xfId="0" applyFont="1" applyFill="1" applyBorder="1"/>
    <xf numFmtId="0" fontId="33" fillId="9" borderId="36" xfId="0" applyFont="1" applyFill="1" applyBorder="1"/>
    <xf numFmtId="0" fontId="44" fillId="0" borderId="23" xfId="2159" applyFont="1" applyFill="1" applyBorder="1" applyAlignment="1">
      <alignment horizontal="center"/>
    </xf>
    <xf numFmtId="0" fontId="43" fillId="0" borderId="0" xfId="2159" applyFont="1" applyAlignment="1">
      <alignment horizontal="center"/>
    </xf>
    <xf numFmtId="0" fontId="45" fillId="0" borderId="0" xfId="2159" applyFont="1" applyBorder="1" applyAlignment="1"/>
    <xf numFmtId="0" fontId="4" fillId="0" borderId="25" xfId="2159" applyFont="1" applyBorder="1"/>
    <xf numFmtId="0" fontId="4" fillId="0" borderId="26" xfId="2159" applyFont="1" applyBorder="1"/>
    <xf numFmtId="0" fontId="4" fillId="0" borderId="27" xfId="2159" applyFont="1" applyBorder="1"/>
    <xf numFmtId="0" fontId="4" fillId="0" borderId="24" xfId="2159" applyFont="1" applyBorder="1"/>
    <xf numFmtId="0" fontId="4" fillId="0" borderId="28" xfId="2159" applyFont="1" applyBorder="1"/>
    <xf numFmtId="0" fontId="4" fillId="0" borderId="29" xfId="2159" applyFont="1" applyBorder="1"/>
    <xf numFmtId="0" fontId="4" fillId="0" borderId="0" xfId="2159" applyFont="1" applyBorder="1"/>
    <xf numFmtId="0" fontId="33" fillId="0" borderId="0" xfId="0" applyFont="1" applyFill="1"/>
    <xf numFmtId="0" fontId="43" fillId="0" borderId="0" xfId="2159" applyFont="1" applyBorder="1"/>
    <xf numFmtId="0" fontId="43" fillId="0" borderId="0" xfId="2159" applyFont="1" applyBorder="1"/>
    <xf numFmtId="3" fontId="33" fillId="0" borderId="2" xfId="1" applyNumberFormat="1" applyFont="1" applyFill="1" applyBorder="1"/>
    <xf numFmtId="0" fontId="33" fillId="0" borderId="0" xfId="2159" applyFont="1"/>
    <xf numFmtId="0" fontId="33" fillId="0" borderId="0" xfId="2159" applyFont="1" applyAlignment="1">
      <alignment horizontal="right" vertical="top"/>
    </xf>
    <xf numFmtId="0" fontId="46" fillId="2" borderId="2" xfId="1" applyNumberFormat="1" applyFont="1" applyFill="1" applyBorder="1" applyAlignment="1">
      <alignment horizontal="center" vertical="center" wrapText="1"/>
    </xf>
    <xf numFmtId="0" fontId="3" fillId="34" borderId="16" xfId="1" applyNumberFormat="1" applyFont="1" applyFill="1" applyBorder="1" applyAlignment="1">
      <alignment horizontal="left" vertical="center" wrapText="1"/>
    </xf>
    <xf numFmtId="49" fontId="4" fillId="0" borderId="2" xfId="1" applyNumberFormat="1" applyFont="1" applyBorder="1" applyAlignment="1">
      <alignment horizontal="center"/>
    </xf>
    <xf numFmtId="2" fontId="4" fillId="35" borderId="2" xfId="2222" applyNumberFormat="1" applyFont="1" applyFill="1" applyBorder="1"/>
    <xf numFmtId="0" fontId="4" fillId="0" borderId="2" xfId="1" applyNumberFormat="1" applyFont="1" applyBorder="1" applyAlignment="1">
      <alignment horizontal="right"/>
    </xf>
    <xf numFmtId="0" fontId="4" fillId="0" borderId="0" xfId="0" applyNumberFormat="1" applyFont="1"/>
    <xf numFmtId="14" fontId="4" fillId="0" borderId="2" xfId="1" applyNumberFormat="1" applyFont="1" applyBorder="1" applyAlignment="1">
      <alignment horizontal="right"/>
    </xf>
    <xf numFmtId="0" fontId="4" fillId="0" borderId="2" xfId="1" applyNumberFormat="1" applyFont="1" applyBorder="1" applyAlignment="1"/>
    <xf numFmtId="0" fontId="47" fillId="0" borderId="0" xfId="0" applyFont="1"/>
    <xf numFmtId="14" fontId="4" fillId="0" borderId="2" xfId="1" applyNumberFormat="1" applyFont="1" applyBorder="1" applyAlignment="1"/>
    <xf numFmtId="0" fontId="48" fillId="0" borderId="0" xfId="0" applyFont="1"/>
    <xf numFmtId="0" fontId="37" fillId="0" borderId="0" xfId="0" applyFont="1" applyFill="1" applyAlignment="1">
      <alignment horizontal="center" vertical="center"/>
    </xf>
    <xf numFmtId="0" fontId="33" fillId="0" borderId="0" xfId="0" applyFont="1" applyFill="1" applyBorder="1"/>
    <xf numFmtId="14" fontId="4" fillId="0" borderId="2" xfId="1" applyNumberFormat="1" applyFont="1" applyFill="1" applyBorder="1" applyAlignment="1"/>
    <xf numFmtId="0" fontId="4" fillId="0" borderId="2" xfId="1" applyNumberFormat="1" applyFont="1" applyFill="1" applyBorder="1"/>
    <xf numFmtId="0" fontId="4" fillId="0" borderId="2" xfId="1" applyNumberFormat="1" applyFont="1" applyFill="1" applyBorder="1" applyAlignment="1">
      <alignment horizontal="right"/>
    </xf>
    <xf numFmtId="0" fontId="0" fillId="0" borderId="0" xfId="0" applyFill="1"/>
    <xf numFmtId="0" fontId="33" fillId="0" borderId="47" xfId="0" applyFont="1" applyFill="1" applyBorder="1"/>
    <xf numFmtId="0" fontId="33" fillId="34" borderId="47" xfId="0" applyFont="1" applyFill="1" applyBorder="1"/>
    <xf numFmtId="0" fontId="33" fillId="36" borderId="47" xfId="0" applyFont="1" applyFill="1" applyBorder="1"/>
    <xf numFmtId="0" fontId="33" fillId="36" borderId="47" xfId="0" applyFont="1" applyFill="1" applyBorder="1" applyAlignment="1">
      <alignment horizontal="center" vertical="center"/>
    </xf>
    <xf numFmtId="0" fontId="49" fillId="0" borderId="0" xfId="2158" applyFont="1" applyFill="1"/>
    <xf numFmtId="0" fontId="50" fillId="0" borderId="0" xfId="2158" applyFont="1" applyFill="1"/>
    <xf numFmtId="0" fontId="49" fillId="0" borderId="0" xfId="2158" applyFont="1" applyFill="1" applyBorder="1"/>
    <xf numFmtId="0" fontId="37" fillId="0" borderId="0" xfId="0" applyFont="1" applyFill="1" applyBorder="1" applyAlignment="1">
      <alignment horizontal="center" vertical="center"/>
    </xf>
    <xf numFmtId="0" fontId="51" fillId="0" borderId="0" xfId="2227" applyFont="1"/>
    <xf numFmtId="0" fontId="46" fillId="0" borderId="0" xfId="2227" applyFont="1" applyAlignment="1"/>
    <xf numFmtId="0" fontId="33" fillId="0" borderId="0" xfId="2227" applyFont="1"/>
    <xf numFmtId="0" fontId="3" fillId="7" borderId="2" xfId="2162" applyFont="1" applyFill="1" applyBorder="1" applyAlignment="1">
      <alignment horizontal="center"/>
    </xf>
    <xf numFmtId="0" fontId="33" fillId="0" borderId="2" xfId="2227" applyFont="1" applyBorder="1"/>
    <xf numFmtId="43" fontId="33" fillId="0" borderId="2" xfId="2227" applyNumberFormat="1" applyFont="1" applyBorder="1"/>
    <xf numFmtId="0" fontId="51" fillId="0" borderId="0" xfId="0" applyFont="1"/>
    <xf numFmtId="0" fontId="33" fillId="0" borderId="2" xfId="0" applyFont="1" applyBorder="1"/>
    <xf numFmtId="0" fontId="33" fillId="0" borderId="2" xfId="0" applyNumberFormat="1" applyFont="1" applyBorder="1"/>
    <xf numFmtId="0" fontId="3" fillId="2" borderId="16" xfId="1" applyNumberFormat="1" applyFont="1" applyFill="1" applyBorder="1" applyAlignment="1">
      <alignment horizontal="center" vertical="center" wrapText="1"/>
    </xf>
    <xf numFmtId="0" fontId="3" fillId="2" borderId="31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30" xfId="1" applyNumberFormat="1" applyFont="1" applyFill="1" applyBorder="1" applyAlignment="1">
      <alignment horizontal="center" vertical="center" wrapText="1"/>
    </xf>
    <xf numFmtId="0" fontId="3" fillId="2" borderId="18" xfId="1" applyNumberFormat="1" applyFont="1" applyFill="1" applyBorder="1" applyAlignment="1">
      <alignment horizontal="center" vertical="center" wrapText="1"/>
    </xf>
    <xf numFmtId="0" fontId="43" fillId="0" borderId="0" xfId="2159" applyFont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3" fillId="0" borderId="42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" fillId="7" borderId="16" xfId="2162" applyFont="1" applyFill="1" applyBorder="1" applyAlignment="1">
      <alignment horizontal="center"/>
    </xf>
    <xf numFmtId="0" fontId="3" fillId="7" borderId="48" xfId="2162" applyFont="1" applyFill="1" applyBorder="1" applyAlignment="1">
      <alignment horizontal="center"/>
    </xf>
    <xf numFmtId="0" fontId="3" fillId="7" borderId="17" xfId="2162" applyFont="1" applyFill="1" applyBorder="1" applyAlignment="1">
      <alignment horizontal="center"/>
    </xf>
    <xf numFmtId="0" fontId="3" fillId="7" borderId="30" xfId="2162" applyFont="1" applyFill="1" applyBorder="1" applyAlignment="1">
      <alignment horizontal="center"/>
    </xf>
    <xf numFmtId="0" fontId="3" fillId="7" borderId="18" xfId="2162" applyFont="1" applyFill="1" applyBorder="1" applyAlignment="1">
      <alignment horizontal="center"/>
    </xf>
    <xf numFmtId="17" fontId="39" fillId="33" borderId="21" xfId="1" applyNumberFormat="1" applyFont="1" applyFill="1" applyBorder="1" applyAlignment="1">
      <alignment horizontal="center"/>
    </xf>
    <xf numFmtId="17" fontId="39" fillId="33" borderId="22" xfId="1" applyNumberFormat="1" applyFont="1" applyFill="1" applyBorder="1" applyAlignment="1">
      <alignment horizontal="center"/>
    </xf>
  </cellXfs>
  <cellStyles count="2228">
    <cellStyle name="_3ДМ" xfId="2"/>
    <cellStyle name="_3ДМ_БЕЛ" xfId="3"/>
    <cellStyle name="_3ДМ_РЕЧ" xfId="4"/>
    <cellStyle name="_PRICE" xfId="5"/>
    <cellStyle name="_Август" xfId="6"/>
    <cellStyle name="_Август_Дистанц." xfId="7"/>
    <cellStyle name="_Август_Индив." xfId="8"/>
    <cellStyle name="_АКАД" xfId="9"/>
    <cellStyle name="_АКАД_БЕЛ" xfId="10"/>
    <cellStyle name="_АКАД_РЕЧ" xfId="11"/>
    <cellStyle name="_Апрель" xfId="12"/>
    <cellStyle name="_Апрель_3ДМ" xfId="13"/>
    <cellStyle name="_Апрель_3ДМ_БЕЛ" xfId="14"/>
    <cellStyle name="_Апрель_3ДМ_РЕЧ" xfId="15"/>
    <cellStyle name="_Апрель_Август" xfId="16"/>
    <cellStyle name="_Апрель_Август_Дистанц." xfId="17"/>
    <cellStyle name="_Апрель_Август_Индив." xfId="18"/>
    <cellStyle name="_Апрель_АКАД" xfId="19"/>
    <cellStyle name="_Апрель_АКАД_БЕЛ" xfId="20"/>
    <cellStyle name="_Апрель_АКАД_РЕЧ" xfId="21"/>
    <cellStyle name="_Апрель_Б9560" xfId="22"/>
    <cellStyle name="_Апрель_Б9560_БЕЛ" xfId="23"/>
    <cellStyle name="_Апрель_Б9560_РЕЧ" xfId="24"/>
    <cellStyle name="_Апрель_БЕЛ" xfId="25"/>
    <cellStyle name="_Апрель_БИНТ" xfId="26"/>
    <cellStyle name="_Апрель_БИНТ_БЕЛ" xfId="27"/>
    <cellStyle name="_Апрель_БИНТ_РЕЧ" xfId="28"/>
    <cellStyle name="_Апрель_БУХ" xfId="29"/>
    <cellStyle name="_Апрель_БУХ_БЕЛ" xfId="30"/>
    <cellStyle name="_Апрель_БУХ_РЕЧ" xfId="31"/>
    <cellStyle name="_Апрель_ВЕБДИЗ" xfId="32"/>
    <cellStyle name="_Апрель_ВЕБДИЗ_БЕЛ" xfId="33"/>
    <cellStyle name="_Апрель_ВЕБДИЗ_РЕЧ" xfId="34"/>
    <cellStyle name="_Апрель_ВЕБМАСТ" xfId="35"/>
    <cellStyle name="_Апрель_ВЕБМАСТ_БЕЛ" xfId="36"/>
    <cellStyle name="_Апрель_ВЕБМАСТ_РЕЧ" xfId="37"/>
    <cellStyle name="_Апрель_ВУЕ" xfId="38"/>
    <cellStyle name="_Апрель_ВУЕ_БЕЛ" xfId="39"/>
    <cellStyle name="_Апрель_ВУЕ_РЕЧ" xfId="40"/>
    <cellStyle name="_Апрель_Дети" xfId="41"/>
    <cellStyle name="_Апрель_Дети_БЕЛ" xfId="42"/>
    <cellStyle name="_Апрель_Дети_РЕЧ" xfId="43"/>
    <cellStyle name="_Апрель_Дистанц." xfId="44"/>
    <cellStyle name="_Апрель_Индив." xfId="45"/>
    <cellStyle name="_Апрель_Индив._БЕЛ" xfId="46"/>
    <cellStyle name="_Апрель_Индив._РЕЧ" xfId="47"/>
    <cellStyle name="_Апрель_Июль" xfId="48"/>
    <cellStyle name="_Апрель_Июль_Август" xfId="49"/>
    <cellStyle name="_Апрель_Июль_Август_Дистанц." xfId="50"/>
    <cellStyle name="_Апрель_Июль_Август_Индив." xfId="51"/>
    <cellStyle name="_Апрель_Июль_БЕЛ" xfId="52"/>
    <cellStyle name="_Апрель_Июль_БИНТ" xfId="53"/>
    <cellStyle name="_Апрель_Июль_БИНТ_БЕЛ" xfId="54"/>
    <cellStyle name="_Апрель_Июль_БИНТ_РЕЧ" xfId="55"/>
    <cellStyle name="_Апрель_Июль_ВЕБДИЗ" xfId="56"/>
    <cellStyle name="_Апрель_Июль_ВЕБМАСТ" xfId="57"/>
    <cellStyle name="_Апрель_Июль_ВЕБМАСТ_БЕЛ" xfId="58"/>
    <cellStyle name="_Апрель_Июль_ВЕБМАСТ_РЕЧ" xfId="59"/>
    <cellStyle name="_Апрель_Июль_Дети" xfId="60"/>
    <cellStyle name="_Апрель_Июль_Дистанц." xfId="61"/>
    <cellStyle name="_Апрель_Июль_Индив." xfId="62"/>
    <cellStyle name="_Апрель_Июль_Индив._БЕЛ" xfId="63"/>
    <cellStyle name="_Апрель_Июль_Индив._РЕЧ" xfId="64"/>
    <cellStyle name="_Апрель_Июль_Июнь" xfId="65"/>
    <cellStyle name="_Апрель_Июль_Июнь_Август" xfId="66"/>
    <cellStyle name="_Апрель_Июль_Июнь_Дистанц." xfId="67"/>
    <cellStyle name="_Апрель_Июль_Июнь_Индив." xfId="68"/>
    <cellStyle name="_Апрель_Июль_Июнь_КБУ" xfId="69"/>
    <cellStyle name="_Апрель_Июль_Июнь_Май" xfId="70"/>
    <cellStyle name="_Апрель_Июль_КБУ" xfId="71"/>
    <cellStyle name="_Апрель_Июль_КРН" xfId="72"/>
    <cellStyle name="_Апрель_Июль_Май" xfId="73"/>
    <cellStyle name="_Апрель_Июль_ОПШ" xfId="74"/>
    <cellStyle name="_Апрель_Июль_СР" xfId="75"/>
    <cellStyle name="_Апрель_Июнь" xfId="76"/>
    <cellStyle name="_Апрель_Июнь_1" xfId="77"/>
    <cellStyle name="_Апрель_Июнь_1_Август" xfId="78"/>
    <cellStyle name="_Апрель_Июнь_1_Дистанц." xfId="79"/>
    <cellStyle name="_Апрель_Июнь_1_Индив." xfId="80"/>
    <cellStyle name="_Апрель_Июнь_1_КБУ" xfId="81"/>
    <cellStyle name="_Апрель_Июнь_1_Май" xfId="82"/>
    <cellStyle name="_Апрель_Июнь_Август" xfId="83"/>
    <cellStyle name="_Апрель_Июнь_Август_Дистанц." xfId="84"/>
    <cellStyle name="_Апрель_Июнь_Август_Индив." xfId="85"/>
    <cellStyle name="_Апрель_Июнь_БЕЛ" xfId="86"/>
    <cellStyle name="_Апрель_Июнь_БИНТ" xfId="87"/>
    <cellStyle name="_Апрель_Июнь_БИНТ_БЕЛ" xfId="88"/>
    <cellStyle name="_Апрель_Июнь_БИНТ_РЕЧ" xfId="89"/>
    <cellStyle name="_Апрель_Июнь_БУХ" xfId="90"/>
    <cellStyle name="_Апрель_Июнь_БУХ_БЕЛ" xfId="91"/>
    <cellStyle name="_Апрель_Июнь_БУХ_РЕЧ" xfId="92"/>
    <cellStyle name="_Апрель_Июнь_ВЕБДИЗ" xfId="93"/>
    <cellStyle name="_Апрель_Июнь_ВЕБМАСТ" xfId="94"/>
    <cellStyle name="_Апрель_Июнь_ВЕБМАСТ_БЕЛ" xfId="95"/>
    <cellStyle name="_Апрель_Июнь_ВЕБМАСТ_РЕЧ" xfId="96"/>
    <cellStyle name="_Апрель_Июнь_Дети" xfId="97"/>
    <cellStyle name="_Апрель_Июнь_Дистанц." xfId="98"/>
    <cellStyle name="_Апрель_Июнь_Индив." xfId="99"/>
    <cellStyle name="_Апрель_Июнь_Индив._БЕЛ" xfId="100"/>
    <cellStyle name="_Апрель_Июнь_Индив._РЕЧ" xfId="101"/>
    <cellStyle name="_Апрель_Июнь_Июнь" xfId="102"/>
    <cellStyle name="_Апрель_Июнь_Июнь_Август" xfId="103"/>
    <cellStyle name="_Апрель_Июнь_Июнь_Дистанц." xfId="104"/>
    <cellStyle name="_Апрель_Июнь_Июнь_Индив." xfId="105"/>
    <cellStyle name="_Апрель_Июнь_Июнь_КБУ" xfId="106"/>
    <cellStyle name="_Апрель_Июнь_КБУ" xfId="107"/>
    <cellStyle name="_Апрель_Июнь_КРН" xfId="108"/>
    <cellStyle name="_Апрель_Июнь_Май" xfId="109"/>
    <cellStyle name="_Апрель_Июнь_ОПШ" xfId="110"/>
    <cellStyle name="_Апрель_Июнь_СР" xfId="111"/>
    <cellStyle name="_Апрель_КБУ" xfId="112"/>
    <cellStyle name="_Апрель_КБУ_БЕЛ" xfId="113"/>
    <cellStyle name="_Апрель_КБУ_РЕЧ" xfId="114"/>
    <cellStyle name="_Апрель_КРН" xfId="115"/>
    <cellStyle name="_Апрель_Май" xfId="116"/>
    <cellStyle name="_Апрель_Май_1" xfId="117"/>
    <cellStyle name="_Апрель_Май_1_Август" xfId="118"/>
    <cellStyle name="_Апрель_Май_1_Август_Дистанц." xfId="119"/>
    <cellStyle name="_Апрель_Май_1_Август_Индив." xfId="120"/>
    <cellStyle name="_Апрель_Май_1_БЕЛ" xfId="121"/>
    <cellStyle name="_Апрель_Май_1_БИНТ" xfId="122"/>
    <cellStyle name="_Апрель_Май_1_БИНТ_БЕЛ" xfId="123"/>
    <cellStyle name="_Апрель_Май_1_БИНТ_РЕЧ" xfId="124"/>
    <cellStyle name="_Апрель_Май_1_ВЕБДИЗ" xfId="125"/>
    <cellStyle name="_Апрель_Май_1_ВЕБМАСТ" xfId="126"/>
    <cellStyle name="_Апрель_Май_1_ВЕБМАСТ_БЕЛ" xfId="127"/>
    <cellStyle name="_Апрель_Май_1_ВЕБМАСТ_РЕЧ" xfId="128"/>
    <cellStyle name="_Апрель_Май_1_Дети" xfId="129"/>
    <cellStyle name="_Апрель_Май_1_Дистанц." xfId="130"/>
    <cellStyle name="_Апрель_Май_1_Индив." xfId="131"/>
    <cellStyle name="_Апрель_Май_1_Индив._БЕЛ" xfId="132"/>
    <cellStyle name="_Апрель_Май_1_Индив._РЕЧ" xfId="133"/>
    <cellStyle name="_Апрель_Май_1_Июнь" xfId="134"/>
    <cellStyle name="_Апрель_Май_1_Июнь_Август" xfId="135"/>
    <cellStyle name="_Апрель_Май_1_Июнь_Дистанц." xfId="136"/>
    <cellStyle name="_Апрель_Май_1_Июнь_Индив." xfId="137"/>
    <cellStyle name="_Апрель_Май_1_Июнь_КБУ" xfId="138"/>
    <cellStyle name="_Апрель_Май_1_КБУ" xfId="139"/>
    <cellStyle name="_Апрель_Май_1_КРН" xfId="140"/>
    <cellStyle name="_Апрель_Май_1_ОПШ" xfId="141"/>
    <cellStyle name="_Апрель_Май_1_СР" xfId="142"/>
    <cellStyle name="_Апрель_Май_2" xfId="143"/>
    <cellStyle name="_Апрель_Май_Август" xfId="144"/>
    <cellStyle name="_Апрель_Май_Август_Дистанц." xfId="145"/>
    <cellStyle name="_Апрель_Май_Август_Индив." xfId="146"/>
    <cellStyle name="_Апрель_Май_АКАД" xfId="147"/>
    <cellStyle name="_Апрель_Май_АКАД_БЕЛ" xfId="148"/>
    <cellStyle name="_Апрель_Май_АКАД_РЕЧ" xfId="149"/>
    <cellStyle name="_Апрель_Май_Б9560" xfId="150"/>
    <cellStyle name="_Апрель_Май_Б9560_БЕЛ" xfId="151"/>
    <cellStyle name="_Апрель_Май_Б9560_РЕЧ" xfId="152"/>
    <cellStyle name="_Апрель_Май_БЕЛ" xfId="153"/>
    <cellStyle name="_Апрель_Май_БИНТ" xfId="154"/>
    <cellStyle name="_Апрель_Май_БИНТ_БЕЛ" xfId="155"/>
    <cellStyle name="_Апрель_Май_БИНТ_РЕЧ" xfId="156"/>
    <cellStyle name="_Апрель_Май_БУХ" xfId="157"/>
    <cellStyle name="_Апрель_Май_БУХ_БЕЛ" xfId="158"/>
    <cellStyle name="_Апрель_Май_БУХ_РЕЧ" xfId="159"/>
    <cellStyle name="_Апрель_Май_ВЕБДИЗ" xfId="160"/>
    <cellStyle name="_Апрель_Май_ВЕБМАСТ" xfId="161"/>
    <cellStyle name="_Апрель_Май_ВЕБМАСТ_БЕЛ" xfId="162"/>
    <cellStyle name="_Апрель_Май_ВЕБМАСТ_РЕЧ" xfId="163"/>
    <cellStyle name="_Апрель_Май_Дети" xfId="164"/>
    <cellStyle name="_Апрель_Май_Дистанц." xfId="165"/>
    <cellStyle name="_Апрель_Май_Индив." xfId="166"/>
    <cellStyle name="_Апрель_Май_Индив._БЕЛ" xfId="167"/>
    <cellStyle name="_Апрель_Май_Индив._РЕЧ" xfId="168"/>
    <cellStyle name="_Апрель_Май_Июль" xfId="169"/>
    <cellStyle name="_Апрель_Май_Июль_Август" xfId="170"/>
    <cellStyle name="_Апрель_Май_Июль_Август_Дистанц." xfId="171"/>
    <cellStyle name="_Апрель_Май_Июль_Август_Индив." xfId="172"/>
    <cellStyle name="_Апрель_Май_Июль_БЕЛ" xfId="173"/>
    <cellStyle name="_Апрель_Май_Июль_БИНТ" xfId="174"/>
    <cellStyle name="_Апрель_Май_Июль_БИНТ_БЕЛ" xfId="175"/>
    <cellStyle name="_Апрель_Май_Июль_БИНТ_РЕЧ" xfId="176"/>
    <cellStyle name="_Апрель_Май_Июль_ВЕБДИЗ" xfId="177"/>
    <cellStyle name="_Апрель_Май_Июль_ВЕБМАСТ" xfId="178"/>
    <cellStyle name="_Апрель_Май_Июль_ВЕБМАСТ_БЕЛ" xfId="179"/>
    <cellStyle name="_Апрель_Май_Июль_ВЕБМАСТ_РЕЧ" xfId="180"/>
    <cellStyle name="_Апрель_Май_Июль_Дети" xfId="181"/>
    <cellStyle name="_Апрель_Май_Июль_Дистанц." xfId="182"/>
    <cellStyle name="_Апрель_Май_Июль_Индив." xfId="183"/>
    <cellStyle name="_Апрель_Май_Июль_Индив._БЕЛ" xfId="184"/>
    <cellStyle name="_Апрель_Май_Июль_Индив._РЕЧ" xfId="185"/>
    <cellStyle name="_Апрель_Май_Июль_Июнь" xfId="186"/>
    <cellStyle name="_Апрель_Май_Июль_Июнь_Август" xfId="187"/>
    <cellStyle name="_Апрель_Май_Июль_Июнь_Дистанц." xfId="188"/>
    <cellStyle name="_Апрель_Май_Июль_Июнь_Индив." xfId="189"/>
    <cellStyle name="_Апрель_Май_Июль_Июнь_КБУ" xfId="190"/>
    <cellStyle name="_Апрель_Май_Июль_КБУ" xfId="191"/>
    <cellStyle name="_Апрель_Май_Июль_КРН" xfId="192"/>
    <cellStyle name="_Апрель_Май_Июль_ОПШ" xfId="193"/>
    <cellStyle name="_Апрель_Май_Июль_СР" xfId="194"/>
    <cellStyle name="_Апрель_Май_Июнь" xfId="195"/>
    <cellStyle name="_Апрель_Май_Июнь_1" xfId="196"/>
    <cellStyle name="_Апрель_Май_Июнь_1_Август" xfId="197"/>
    <cellStyle name="_Апрель_Май_Июнь_1_Дистанц." xfId="198"/>
    <cellStyle name="_Апрель_Май_Июнь_1_Индив." xfId="199"/>
    <cellStyle name="_Апрель_Май_Июнь_1_КБУ" xfId="200"/>
    <cellStyle name="_Апрель_Май_Июнь_Август" xfId="201"/>
    <cellStyle name="_Апрель_Май_Июнь_Август_Дистанц." xfId="202"/>
    <cellStyle name="_Апрель_Май_Июнь_Август_Индив." xfId="203"/>
    <cellStyle name="_Апрель_Май_Июнь_БЕЛ" xfId="204"/>
    <cellStyle name="_Апрель_Май_Июнь_БИНТ" xfId="205"/>
    <cellStyle name="_Апрель_Май_Июнь_БИНТ_БЕЛ" xfId="206"/>
    <cellStyle name="_Апрель_Май_Июнь_БИНТ_РЕЧ" xfId="207"/>
    <cellStyle name="_Апрель_Май_Июнь_БУХ" xfId="208"/>
    <cellStyle name="_Апрель_Май_Июнь_БУХ_БЕЛ" xfId="209"/>
    <cellStyle name="_Апрель_Май_Июнь_БУХ_РЕЧ" xfId="210"/>
    <cellStyle name="_Апрель_Май_Июнь_ВЕБДИЗ" xfId="211"/>
    <cellStyle name="_Апрель_Май_Июнь_ВЕБМАСТ" xfId="212"/>
    <cellStyle name="_Апрель_Май_Июнь_ВЕБМАСТ_БЕЛ" xfId="213"/>
    <cellStyle name="_Апрель_Май_Июнь_ВЕБМАСТ_РЕЧ" xfId="214"/>
    <cellStyle name="_Апрель_Май_Июнь_Дети" xfId="215"/>
    <cellStyle name="_Апрель_Май_Июнь_Дистанц." xfId="216"/>
    <cellStyle name="_Апрель_Май_Июнь_Индив." xfId="217"/>
    <cellStyle name="_Апрель_Май_Июнь_Индив._БЕЛ" xfId="218"/>
    <cellStyle name="_Апрель_Май_Июнь_Индив._РЕЧ" xfId="219"/>
    <cellStyle name="_Апрель_Май_Июнь_Июнь" xfId="220"/>
    <cellStyle name="_Апрель_Май_Июнь_Июнь_Август" xfId="221"/>
    <cellStyle name="_Апрель_Май_Июнь_Июнь_Дистанц." xfId="222"/>
    <cellStyle name="_Апрель_Май_Июнь_Июнь_Индив." xfId="223"/>
    <cellStyle name="_Апрель_Май_Июнь_Июнь_КБУ" xfId="224"/>
    <cellStyle name="_Апрель_Май_Июнь_КБУ" xfId="225"/>
    <cellStyle name="_Апрель_Май_Июнь_КРН" xfId="226"/>
    <cellStyle name="_Апрель_Май_Июнь_ОПШ" xfId="227"/>
    <cellStyle name="_Апрель_Май_Июнь_СР" xfId="228"/>
    <cellStyle name="_Апрель_Май_КБУ" xfId="229"/>
    <cellStyle name="_Апрель_Май_КРН" xfId="230"/>
    <cellStyle name="_Апрель_Май_Май" xfId="231"/>
    <cellStyle name="_Апрель_Май_Май_Август" xfId="232"/>
    <cellStyle name="_Апрель_Май_Май_Август_Дистанц." xfId="233"/>
    <cellStyle name="_Апрель_Май_Май_Август_Индив." xfId="234"/>
    <cellStyle name="_Апрель_Май_Май_БЕЛ" xfId="235"/>
    <cellStyle name="_Апрель_Май_Май_БИНТ" xfId="236"/>
    <cellStyle name="_Апрель_Май_Май_БИНТ_БЕЛ" xfId="237"/>
    <cellStyle name="_Апрель_Май_Май_БИНТ_РЕЧ" xfId="238"/>
    <cellStyle name="_Апрель_Май_Май_ВЕБДИЗ" xfId="239"/>
    <cellStyle name="_Апрель_Май_Май_ВЕБМАСТ" xfId="240"/>
    <cellStyle name="_Апрель_Май_Май_ВЕБМАСТ_БЕЛ" xfId="241"/>
    <cellStyle name="_Апрель_Май_Май_ВЕБМАСТ_РЕЧ" xfId="242"/>
    <cellStyle name="_Апрель_Май_Май_Дети" xfId="243"/>
    <cellStyle name="_Апрель_Май_Май_Дистанц." xfId="244"/>
    <cellStyle name="_Апрель_Май_Май_Индив." xfId="245"/>
    <cellStyle name="_Апрель_Май_Май_Индив._БЕЛ" xfId="246"/>
    <cellStyle name="_Апрель_Май_Май_Индив._РЕЧ" xfId="247"/>
    <cellStyle name="_Апрель_Май_Май_Июнь" xfId="248"/>
    <cellStyle name="_Апрель_Май_Май_Июнь_Август" xfId="249"/>
    <cellStyle name="_Апрель_Май_Май_Июнь_Дистанц." xfId="250"/>
    <cellStyle name="_Апрель_Май_Май_Июнь_Индив." xfId="251"/>
    <cellStyle name="_Апрель_Май_Май_Июнь_КБУ" xfId="252"/>
    <cellStyle name="_Апрель_Май_Май_КБУ" xfId="253"/>
    <cellStyle name="_Апрель_Май_Май_КРН" xfId="254"/>
    <cellStyle name="_Апрель_Май_Май_ОПШ" xfId="255"/>
    <cellStyle name="_Апрель_Май_Май_СР" xfId="256"/>
    <cellStyle name="_Апрель_Май_ОПШ" xfId="257"/>
    <cellStyle name="_Апрель_Май_РЕЧ" xfId="258"/>
    <cellStyle name="_Апрель_Май_РЕЧ_БЕЛ" xfId="259"/>
    <cellStyle name="_Апрель_Май_РЕЧ_РЕЧ" xfId="260"/>
    <cellStyle name="_Апрель_Май_СИ" xfId="261"/>
    <cellStyle name="_Апрель_Май_СИ_БЕЛ" xfId="262"/>
    <cellStyle name="_Апрель_Май_СИ_РЕЧ" xfId="263"/>
    <cellStyle name="_Апрель_Май_СР" xfId="264"/>
    <cellStyle name="_Апрель_Май_СУБД" xfId="265"/>
    <cellStyle name="_Апрель_Май_СУБД_БЕЛ" xfId="266"/>
    <cellStyle name="_Апрель_Май_СУБД_РЕЧ" xfId="267"/>
    <cellStyle name="_Апрель_НТ" xfId="268"/>
    <cellStyle name="_Апрель_НТ_БЕЛ" xfId="269"/>
    <cellStyle name="_Апрель_НТ_РЕЧ" xfId="270"/>
    <cellStyle name="_Апрель_ОПШ" xfId="271"/>
    <cellStyle name="_Апрель_Офис" xfId="272"/>
    <cellStyle name="_Апрель_Офис_БЕЛ" xfId="273"/>
    <cellStyle name="_Апрель_Офис_РЕЧ" xfId="274"/>
    <cellStyle name="_Апрель_РЕЧ" xfId="275"/>
    <cellStyle name="_Апрель_РЕЧ_БЕЛ" xfId="276"/>
    <cellStyle name="_Апрель_РЕЧ_РЕЧ" xfId="277"/>
    <cellStyle name="_Апрель_СИ" xfId="278"/>
    <cellStyle name="_Апрель_СИ_БЕЛ" xfId="279"/>
    <cellStyle name="_Апрель_СИ_РЕЧ" xfId="280"/>
    <cellStyle name="_Апрель_СИС" xfId="281"/>
    <cellStyle name="_Апрель_СИС_БЕЛ" xfId="282"/>
    <cellStyle name="_Апрель_СИС_РЕЧ" xfId="283"/>
    <cellStyle name="_Апрель_СР" xfId="284"/>
    <cellStyle name="_Апрель_СУБД" xfId="285"/>
    <cellStyle name="_Апрель_СУБД_БЕЛ" xfId="286"/>
    <cellStyle name="_Апрель_СУБД_РЕЧ" xfId="287"/>
    <cellStyle name="_Апрель_ТЕК" xfId="288"/>
    <cellStyle name="_Апрель_ТЕК_БЕЛ" xfId="289"/>
    <cellStyle name="_Апрель_ТЕК_РЕЧ" xfId="290"/>
    <cellStyle name="_Апрель_Февраль" xfId="291"/>
    <cellStyle name="_Апрель_Февраль_Август" xfId="292"/>
    <cellStyle name="_Апрель_Февраль_Август_Дистанц." xfId="293"/>
    <cellStyle name="_Апрель_Февраль_Август_Индив." xfId="294"/>
    <cellStyle name="_Апрель_Февраль_АКАД" xfId="295"/>
    <cellStyle name="_Апрель_Февраль_АКАД_БЕЛ" xfId="296"/>
    <cellStyle name="_Апрель_Февраль_АКАД_РЕЧ" xfId="297"/>
    <cellStyle name="_Апрель_Февраль_Б9560" xfId="298"/>
    <cellStyle name="_Апрель_Февраль_Б9560_БЕЛ" xfId="299"/>
    <cellStyle name="_Апрель_Февраль_Б9560_РЕЧ" xfId="300"/>
    <cellStyle name="_Апрель_Февраль_БЕЛ" xfId="301"/>
    <cellStyle name="_Апрель_Февраль_БИНТ" xfId="302"/>
    <cellStyle name="_Апрель_Февраль_БИНТ_БЕЛ" xfId="303"/>
    <cellStyle name="_Апрель_Февраль_БИНТ_РЕЧ" xfId="304"/>
    <cellStyle name="_Апрель_Февраль_БУХ" xfId="305"/>
    <cellStyle name="_Апрель_Февраль_БУХ_БЕЛ" xfId="306"/>
    <cellStyle name="_Апрель_Февраль_БУХ_РЕЧ" xfId="307"/>
    <cellStyle name="_Апрель_Февраль_ВЕБДИЗ" xfId="308"/>
    <cellStyle name="_Апрель_Февраль_ВЕБМАСТ" xfId="309"/>
    <cellStyle name="_Апрель_Февраль_ВЕБМАСТ_БЕЛ" xfId="310"/>
    <cellStyle name="_Апрель_Февраль_ВЕБМАСТ_РЕЧ" xfId="311"/>
    <cellStyle name="_Апрель_Февраль_Дети" xfId="312"/>
    <cellStyle name="_Апрель_Февраль_Дистанц." xfId="313"/>
    <cellStyle name="_Апрель_Февраль_Индив." xfId="314"/>
    <cellStyle name="_Апрель_Февраль_Индив._БЕЛ" xfId="315"/>
    <cellStyle name="_Апрель_Февраль_Индив._РЕЧ" xfId="316"/>
    <cellStyle name="_Апрель_Февраль_Июль" xfId="317"/>
    <cellStyle name="_Апрель_Февраль_Июль_Август" xfId="318"/>
    <cellStyle name="_Апрель_Февраль_Июль_Август_Дистанц." xfId="319"/>
    <cellStyle name="_Апрель_Февраль_Июль_Август_Индив." xfId="320"/>
    <cellStyle name="_Апрель_Февраль_Июль_БЕЛ" xfId="321"/>
    <cellStyle name="_Апрель_Февраль_Июль_БИНТ" xfId="322"/>
    <cellStyle name="_Апрель_Февраль_Июль_БИНТ_БЕЛ" xfId="323"/>
    <cellStyle name="_Апрель_Февраль_Июль_БИНТ_РЕЧ" xfId="324"/>
    <cellStyle name="_Апрель_Февраль_Июль_ВЕБДИЗ" xfId="325"/>
    <cellStyle name="_Апрель_Февраль_Июль_ВЕБМАСТ" xfId="326"/>
    <cellStyle name="_Апрель_Февраль_Июль_ВЕБМАСТ_БЕЛ" xfId="327"/>
    <cellStyle name="_Апрель_Февраль_Июль_ВЕБМАСТ_РЕЧ" xfId="328"/>
    <cellStyle name="_Апрель_Февраль_Июль_Дети" xfId="329"/>
    <cellStyle name="_Апрель_Февраль_Июль_Дистанц." xfId="330"/>
    <cellStyle name="_Апрель_Февраль_Июль_Индив." xfId="331"/>
    <cellStyle name="_Апрель_Февраль_Июль_Индив._БЕЛ" xfId="332"/>
    <cellStyle name="_Апрель_Февраль_Июль_Индив._РЕЧ" xfId="333"/>
    <cellStyle name="_Апрель_Февраль_Июль_Июнь" xfId="334"/>
    <cellStyle name="_Апрель_Февраль_Июль_Июнь_Август" xfId="335"/>
    <cellStyle name="_Апрель_Февраль_Июль_Июнь_Дистанц." xfId="336"/>
    <cellStyle name="_Апрель_Февраль_Июль_Июнь_Индив." xfId="337"/>
    <cellStyle name="_Апрель_Февраль_Июль_Июнь_КБУ" xfId="338"/>
    <cellStyle name="_Апрель_Февраль_Июль_КБУ" xfId="339"/>
    <cellStyle name="_Апрель_Февраль_Июль_КРН" xfId="340"/>
    <cellStyle name="_Апрель_Февраль_Июль_ОПШ" xfId="341"/>
    <cellStyle name="_Апрель_Февраль_Июль_СР" xfId="342"/>
    <cellStyle name="_Апрель_Февраль_Июнь" xfId="343"/>
    <cellStyle name="_Апрель_Февраль_Июнь_1" xfId="344"/>
    <cellStyle name="_Апрель_Февраль_Июнь_1_Август" xfId="345"/>
    <cellStyle name="_Апрель_Февраль_Июнь_1_Дистанц." xfId="346"/>
    <cellStyle name="_Апрель_Февраль_Июнь_1_Индив." xfId="347"/>
    <cellStyle name="_Апрель_Февраль_Июнь_1_КБУ" xfId="348"/>
    <cellStyle name="_Апрель_Февраль_Июнь_Август" xfId="349"/>
    <cellStyle name="_Апрель_Февраль_Июнь_Август_Дистанц." xfId="350"/>
    <cellStyle name="_Апрель_Февраль_Июнь_Август_Индив." xfId="351"/>
    <cellStyle name="_Апрель_Февраль_Июнь_БЕЛ" xfId="352"/>
    <cellStyle name="_Апрель_Февраль_Июнь_БИНТ" xfId="353"/>
    <cellStyle name="_Апрель_Февраль_Июнь_БИНТ_БЕЛ" xfId="354"/>
    <cellStyle name="_Апрель_Февраль_Июнь_БИНТ_РЕЧ" xfId="355"/>
    <cellStyle name="_Апрель_Февраль_Июнь_БУХ" xfId="356"/>
    <cellStyle name="_Апрель_Февраль_Июнь_БУХ_БЕЛ" xfId="357"/>
    <cellStyle name="_Апрель_Февраль_Июнь_БУХ_РЕЧ" xfId="358"/>
    <cellStyle name="_Апрель_Февраль_Июнь_ВЕБДИЗ" xfId="359"/>
    <cellStyle name="_Апрель_Февраль_Июнь_ВЕБМАСТ" xfId="360"/>
    <cellStyle name="_Апрель_Февраль_Июнь_ВЕБМАСТ_БЕЛ" xfId="361"/>
    <cellStyle name="_Апрель_Февраль_Июнь_ВЕБМАСТ_РЕЧ" xfId="362"/>
    <cellStyle name="_Апрель_Февраль_Июнь_Дети" xfId="363"/>
    <cellStyle name="_Апрель_Февраль_Июнь_Дистанц." xfId="364"/>
    <cellStyle name="_Апрель_Февраль_Июнь_Индив." xfId="365"/>
    <cellStyle name="_Апрель_Февраль_Июнь_Индив._БЕЛ" xfId="366"/>
    <cellStyle name="_Апрель_Февраль_Июнь_Индив._РЕЧ" xfId="367"/>
    <cellStyle name="_Апрель_Февраль_Июнь_Июнь" xfId="368"/>
    <cellStyle name="_Апрель_Февраль_Июнь_Июнь_Август" xfId="369"/>
    <cellStyle name="_Апрель_Февраль_Июнь_Июнь_Дистанц." xfId="370"/>
    <cellStyle name="_Апрель_Февраль_Июнь_Июнь_Индив." xfId="371"/>
    <cellStyle name="_Апрель_Февраль_Июнь_Июнь_КБУ" xfId="372"/>
    <cellStyle name="_Апрель_Февраль_Июнь_КБУ" xfId="373"/>
    <cellStyle name="_Апрель_Февраль_Июнь_КРН" xfId="374"/>
    <cellStyle name="_Апрель_Февраль_Июнь_ОПШ" xfId="375"/>
    <cellStyle name="_Апрель_Февраль_Июнь_СР" xfId="376"/>
    <cellStyle name="_Апрель_Февраль_КБУ" xfId="377"/>
    <cellStyle name="_Апрель_Февраль_КРН" xfId="378"/>
    <cellStyle name="_Апрель_Февраль_Май" xfId="379"/>
    <cellStyle name="_Апрель_Февраль_Май_Август" xfId="380"/>
    <cellStyle name="_Апрель_Февраль_Май_Август_Дистанц." xfId="381"/>
    <cellStyle name="_Апрель_Февраль_Май_Август_Индив." xfId="382"/>
    <cellStyle name="_Апрель_Февраль_Май_БЕЛ" xfId="383"/>
    <cellStyle name="_Апрель_Февраль_Май_БИНТ" xfId="384"/>
    <cellStyle name="_Апрель_Февраль_Май_БИНТ_БЕЛ" xfId="385"/>
    <cellStyle name="_Апрель_Февраль_Май_БИНТ_РЕЧ" xfId="386"/>
    <cellStyle name="_Апрель_Февраль_Май_ВЕБДИЗ" xfId="387"/>
    <cellStyle name="_Апрель_Февраль_Май_ВЕБМАСТ" xfId="388"/>
    <cellStyle name="_Апрель_Февраль_Май_ВЕБМАСТ_БЕЛ" xfId="389"/>
    <cellStyle name="_Апрель_Февраль_Май_ВЕБМАСТ_РЕЧ" xfId="390"/>
    <cellStyle name="_Апрель_Февраль_Май_Дети" xfId="391"/>
    <cellStyle name="_Апрель_Февраль_Май_Дистанц." xfId="392"/>
    <cellStyle name="_Апрель_Февраль_Май_Индив." xfId="393"/>
    <cellStyle name="_Апрель_Февраль_Май_Индив._БЕЛ" xfId="394"/>
    <cellStyle name="_Апрель_Февраль_Май_Индив._РЕЧ" xfId="395"/>
    <cellStyle name="_Апрель_Февраль_Май_Июнь" xfId="396"/>
    <cellStyle name="_Апрель_Февраль_Май_Июнь_Август" xfId="397"/>
    <cellStyle name="_Апрель_Февраль_Май_Июнь_Дистанц." xfId="398"/>
    <cellStyle name="_Апрель_Февраль_Май_Июнь_Индив." xfId="399"/>
    <cellStyle name="_Апрель_Февраль_Май_Июнь_КБУ" xfId="400"/>
    <cellStyle name="_Апрель_Февраль_Май_КБУ" xfId="401"/>
    <cellStyle name="_Апрель_Февраль_Май_КРН" xfId="402"/>
    <cellStyle name="_Апрель_Февраль_Май_ОПШ" xfId="403"/>
    <cellStyle name="_Апрель_Февраль_Май_СР" xfId="404"/>
    <cellStyle name="_Апрель_Февраль_ОПШ" xfId="405"/>
    <cellStyle name="_Апрель_Февраль_РЕЧ" xfId="406"/>
    <cellStyle name="_Апрель_Февраль_РЕЧ_БЕЛ" xfId="407"/>
    <cellStyle name="_Апрель_Февраль_РЕЧ_РЕЧ" xfId="408"/>
    <cellStyle name="_Апрель_Февраль_СИ" xfId="409"/>
    <cellStyle name="_Апрель_Февраль_СИ_БЕЛ" xfId="410"/>
    <cellStyle name="_Апрель_Февраль_СИ_РЕЧ" xfId="411"/>
    <cellStyle name="_Апрель_Февраль_СР" xfId="412"/>
    <cellStyle name="_Апрель_Февраль_СУБД" xfId="413"/>
    <cellStyle name="_Апрель_Февраль_СУБД_БЕЛ" xfId="414"/>
    <cellStyle name="_Апрель_Февраль_СУБД_РЕЧ" xfId="415"/>
    <cellStyle name="_Апрель_ФШ" xfId="416"/>
    <cellStyle name="_Апрель_ФШ_БЕЛ" xfId="417"/>
    <cellStyle name="_Апрель_ФШ_РЕЧ" xfId="418"/>
    <cellStyle name="_Б9560" xfId="419"/>
    <cellStyle name="_Б9560_БЕЛ" xfId="420"/>
    <cellStyle name="_Б9560_РЕЧ" xfId="421"/>
    <cellStyle name="_БЕЛ" xfId="422"/>
    <cellStyle name="_БЕЛ_БЕЛ" xfId="423"/>
    <cellStyle name="_БЕЛ_РЕЧ" xfId="424"/>
    <cellStyle name="_БИНТ" xfId="425"/>
    <cellStyle name="_БИНТ_БЕЛ" xfId="426"/>
    <cellStyle name="_БИНТ_РЕЧ" xfId="427"/>
    <cellStyle name="_БУХ" xfId="428"/>
    <cellStyle name="_БУХ_БЕЛ" xfId="429"/>
    <cellStyle name="_БУХ_РЕЧ" xfId="430"/>
    <cellStyle name="_ВЕБДИЗ" xfId="431"/>
    <cellStyle name="_ВЕБДИЗ_БЕЛ" xfId="432"/>
    <cellStyle name="_ВЕБДИЗ_РЕЧ" xfId="433"/>
    <cellStyle name="_ВЕБМАСТ" xfId="434"/>
    <cellStyle name="_ВЕБМАСТ_БЕЛ" xfId="435"/>
    <cellStyle name="_ВЕБМАСТ_РЕЧ" xfId="436"/>
    <cellStyle name="_ВУЕ" xfId="437"/>
    <cellStyle name="_ВУЕ_БЕЛ" xfId="438"/>
    <cellStyle name="_ВУЕ_РЕЧ" xfId="439"/>
    <cellStyle name="_Дети" xfId="440"/>
    <cellStyle name="_Дети_БЕЛ" xfId="441"/>
    <cellStyle name="_Дети_РЕЧ" xfId="442"/>
    <cellStyle name="_Дистанц." xfId="443"/>
    <cellStyle name="_ДОГ НУДО частн" xfId="444"/>
    <cellStyle name="_ДОГ НУДО частн_БЕЛ" xfId="445"/>
    <cellStyle name="_ДОГ НУДО частн_РЕЧ" xfId="446"/>
    <cellStyle name="_Заявление" xfId="447"/>
    <cellStyle name="_Заявление_БЕЛ" xfId="448"/>
    <cellStyle name="_Заявление_РЕЧ" xfId="449"/>
    <cellStyle name="_Индив." xfId="450"/>
    <cellStyle name="_Индив._БЕЛ" xfId="451"/>
    <cellStyle name="_Индив._РЕЧ" xfId="452"/>
    <cellStyle name="_ИНТ" xfId="453"/>
    <cellStyle name="_ИНТ_БЕЛ" xfId="454"/>
    <cellStyle name="_ИНТ_РЕЧ" xfId="455"/>
    <cellStyle name="_Июль" xfId="456"/>
    <cellStyle name="_Июль_Август" xfId="457"/>
    <cellStyle name="_Июль_Август_Дистанц." xfId="458"/>
    <cellStyle name="_Июль_Август_Индив." xfId="459"/>
    <cellStyle name="_Июль_БЕЛ" xfId="460"/>
    <cellStyle name="_Июль_БИНТ" xfId="461"/>
    <cellStyle name="_Июль_БИНТ_БЕЛ" xfId="462"/>
    <cellStyle name="_Июль_БИНТ_РЕЧ" xfId="463"/>
    <cellStyle name="_Июль_ВЕБДИЗ" xfId="464"/>
    <cellStyle name="_Июль_ВЕБМАСТ" xfId="465"/>
    <cellStyle name="_Июль_ВЕБМАСТ_БЕЛ" xfId="466"/>
    <cellStyle name="_Июль_ВЕБМАСТ_РЕЧ" xfId="467"/>
    <cellStyle name="_Июль_Дети" xfId="468"/>
    <cellStyle name="_Июль_Дистанц." xfId="469"/>
    <cellStyle name="_Июль_Индив." xfId="470"/>
    <cellStyle name="_Июль_Индив._БЕЛ" xfId="471"/>
    <cellStyle name="_Июль_Индив._РЕЧ" xfId="472"/>
    <cellStyle name="_Июль_Июнь" xfId="473"/>
    <cellStyle name="_Июль_Июнь_Август" xfId="474"/>
    <cellStyle name="_Июль_Июнь_Дистанц." xfId="475"/>
    <cellStyle name="_Июль_Июнь_Индив." xfId="476"/>
    <cellStyle name="_Июль_Июнь_КБУ" xfId="477"/>
    <cellStyle name="_Июль_КБУ" xfId="478"/>
    <cellStyle name="_Июль_КРН" xfId="479"/>
    <cellStyle name="_Июль_ОПШ" xfId="480"/>
    <cellStyle name="_Июль_СР" xfId="481"/>
    <cellStyle name="_Июнь" xfId="482"/>
    <cellStyle name="_Июнь_1" xfId="483"/>
    <cellStyle name="_Июнь_1_Август" xfId="484"/>
    <cellStyle name="_Июнь_1_Дистанц." xfId="485"/>
    <cellStyle name="_Июнь_1_Индив." xfId="486"/>
    <cellStyle name="_Июнь_1_КБУ" xfId="487"/>
    <cellStyle name="_Июнь_Август" xfId="488"/>
    <cellStyle name="_Июнь_Август_Дистанц." xfId="489"/>
    <cellStyle name="_Июнь_Август_Индив." xfId="490"/>
    <cellStyle name="_Июнь_БЕЛ" xfId="491"/>
    <cellStyle name="_Июнь_БИНТ" xfId="492"/>
    <cellStyle name="_Июнь_БИНТ_БЕЛ" xfId="493"/>
    <cellStyle name="_Июнь_БИНТ_РЕЧ" xfId="494"/>
    <cellStyle name="_Июнь_БУХ" xfId="495"/>
    <cellStyle name="_Июнь_БУХ_БЕЛ" xfId="496"/>
    <cellStyle name="_Июнь_БУХ_РЕЧ" xfId="497"/>
    <cellStyle name="_Июнь_ВЕБДИЗ" xfId="498"/>
    <cellStyle name="_Июнь_ВЕБМАСТ" xfId="499"/>
    <cellStyle name="_Июнь_ВЕБМАСТ_БЕЛ" xfId="500"/>
    <cellStyle name="_Июнь_ВЕБМАСТ_РЕЧ" xfId="501"/>
    <cellStyle name="_Июнь_Дети" xfId="502"/>
    <cellStyle name="_Июнь_Дистанц." xfId="503"/>
    <cellStyle name="_Июнь_Индив." xfId="504"/>
    <cellStyle name="_Июнь_Индив._БЕЛ" xfId="505"/>
    <cellStyle name="_Июнь_Индив._РЕЧ" xfId="506"/>
    <cellStyle name="_Июнь_Июнь" xfId="507"/>
    <cellStyle name="_Июнь_Июнь_Август" xfId="508"/>
    <cellStyle name="_Июнь_Июнь_Дистанц." xfId="509"/>
    <cellStyle name="_Июнь_Июнь_Индив." xfId="510"/>
    <cellStyle name="_Июнь_Июнь_КБУ" xfId="511"/>
    <cellStyle name="_Июнь_КБУ" xfId="512"/>
    <cellStyle name="_Июнь_КРН" xfId="513"/>
    <cellStyle name="_Июнь_ОПШ" xfId="514"/>
    <cellStyle name="_Июнь_СР" xfId="515"/>
    <cellStyle name="_КБУ" xfId="516"/>
    <cellStyle name="_КБУ_БЕЛ" xfId="517"/>
    <cellStyle name="_КБУ_РЕЧ" xfId="518"/>
    <cellStyle name="_Консультация" xfId="519"/>
    <cellStyle name="_Консультация_БЕЛ" xfId="520"/>
    <cellStyle name="_Консультация_РЕЧ" xfId="521"/>
    <cellStyle name="_КРН" xfId="522"/>
    <cellStyle name="_КРН_БЕЛ" xfId="523"/>
    <cellStyle name="_КРН_РЕЧ" xfId="524"/>
    <cellStyle name="_Лист1" xfId="525"/>
    <cellStyle name="_ЛСХ" xfId="526"/>
    <cellStyle name="_ЛСХ_БЕЛ" xfId="527"/>
    <cellStyle name="_ЛСХ_РЕЧ" xfId="528"/>
    <cellStyle name="_Май" xfId="529"/>
    <cellStyle name="_Май_1" xfId="530"/>
    <cellStyle name="_Май_1_Август" xfId="531"/>
    <cellStyle name="_Май_1_Август_Дистанц." xfId="532"/>
    <cellStyle name="_Май_1_Август_Индив." xfId="533"/>
    <cellStyle name="_Май_1_БЕЛ" xfId="534"/>
    <cellStyle name="_Май_1_БИНТ" xfId="535"/>
    <cellStyle name="_Май_1_БИНТ_БЕЛ" xfId="536"/>
    <cellStyle name="_Май_1_БИНТ_РЕЧ" xfId="537"/>
    <cellStyle name="_Май_1_ВЕБДИЗ" xfId="538"/>
    <cellStyle name="_Май_1_ВЕБМАСТ" xfId="539"/>
    <cellStyle name="_Май_1_ВЕБМАСТ_БЕЛ" xfId="540"/>
    <cellStyle name="_Май_1_ВЕБМАСТ_РЕЧ" xfId="541"/>
    <cellStyle name="_Май_1_Дети" xfId="542"/>
    <cellStyle name="_Май_1_Дистанц." xfId="543"/>
    <cellStyle name="_Май_1_Индив." xfId="544"/>
    <cellStyle name="_Май_1_Индив._БЕЛ" xfId="545"/>
    <cellStyle name="_Май_1_Индив._РЕЧ" xfId="546"/>
    <cellStyle name="_Май_1_Июнь" xfId="547"/>
    <cellStyle name="_Май_1_Июнь_Август" xfId="548"/>
    <cellStyle name="_Май_1_Июнь_Дистанц." xfId="549"/>
    <cellStyle name="_Май_1_Июнь_Индив." xfId="550"/>
    <cellStyle name="_Май_1_Июнь_КБУ" xfId="551"/>
    <cellStyle name="_Май_1_КБУ" xfId="552"/>
    <cellStyle name="_Май_1_КРН" xfId="553"/>
    <cellStyle name="_Май_1_ОПШ" xfId="554"/>
    <cellStyle name="_Май_1_СР" xfId="555"/>
    <cellStyle name="_Май_Август" xfId="556"/>
    <cellStyle name="_Май_Август_Дистанц." xfId="557"/>
    <cellStyle name="_Май_Август_Индив." xfId="558"/>
    <cellStyle name="_Май_АКАД" xfId="559"/>
    <cellStyle name="_Май_АКАД_БЕЛ" xfId="560"/>
    <cellStyle name="_Май_АКАД_РЕЧ" xfId="561"/>
    <cellStyle name="_Май_Б9560" xfId="562"/>
    <cellStyle name="_Май_Б9560_БЕЛ" xfId="563"/>
    <cellStyle name="_Май_Б9560_РЕЧ" xfId="564"/>
    <cellStyle name="_Май_БЕЛ" xfId="565"/>
    <cellStyle name="_Май_БИНТ" xfId="566"/>
    <cellStyle name="_Май_БИНТ_БЕЛ" xfId="567"/>
    <cellStyle name="_Май_БИНТ_РЕЧ" xfId="568"/>
    <cellStyle name="_Май_БУХ" xfId="569"/>
    <cellStyle name="_Май_БУХ_БЕЛ" xfId="570"/>
    <cellStyle name="_Май_БУХ_РЕЧ" xfId="571"/>
    <cellStyle name="_Май_ВЕБДИЗ" xfId="572"/>
    <cellStyle name="_Май_ВЕБМАСТ" xfId="573"/>
    <cellStyle name="_Май_ВЕБМАСТ_БЕЛ" xfId="574"/>
    <cellStyle name="_Май_ВЕБМАСТ_РЕЧ" xfId="575"/>
    <cellStyle name="_Май_Дети" xfId="576"/>
    <cellStyle name="_Май_Дистанц." xfId="577"/>
    <cellStyle name="_Май_Индив." xfId="578"/>
    <cellStyle name="_Май_Индив._БЕЛ" xfId="579"/>
    <cellStyle name="_Май_Индив._РЕЧ" xfId="580"/>
    <cellStyle name="_Май_Июль" xfId="581"/>
    <cellStyle name="_Май_Июль_Август" xfId="582"/>
    <cellStyle name="_Май_Июль_Август_Дистанц." xfId="583"/>
    <cellStyle name="_Май_Июль_Август_Индив." xfId="584"/>
    <cellStyle name="_Май_Июль_БЕЛ" xfId="585"/>
    <cellStyle name="_Май_Июль_БИНТ" xfId="586"/>
    <cellStyle name="_Май_Июль_БИНТ_БЕЛ" xfId="587"/>
    <cellStyle name="_Май_Июль_БИНТ_РЕЧ" xfId="588"/>
    <cellStyle name="_Май_Июль_ВЕБДИЗ" xfId="589"/>
    <cellStyle name="_Май_Июль_ВЕБМАСТ" xfId="590"/>
    <cellStyle name="_Май_Июль_ВЕБМАСТ_БЕЛ" xfId="591"/>
    <cellStyle name="_Май_Июль_ВЕБМАСТ_РЕЧ" xfId="592"/>
    <cellStyle name="_Май_Июль_Дети" xfId="593"/>
    <cellStyle name="_Май_Июль_Дистанц." xfId="594"/>
    <cellStyle name="_Май_Июль_Индив." xfId="595"/>
    <cellStyle name="_Май_Июль_Индив._БЕЛ" xfId="596"/>
    <cellStyle name="_Май_Июль_Индив._РЕЧ" xfId="597"/>
    <cellStyle name="_Май_Июль_Июнь" xfId="598"/>
    <cellStyle name="_Май_Июль_Июнь_Август" xfId="599"/>
    <cellStyle name="_Май_Июль_Июнь_Дистанц." xfId="600"/>
    <cellStyle name="_Май_Июль_Июнь_Индив." xfId="601"/>
    <cellStyle name="_Май_Июль_Июнь_КБУ" xfId="602"/>
    <cellStyle name="_Май_Июль_КБУ" xfId="603"/>
    <cellStyle name="_Май_Июль_КРН" xfId="604"/>
    <cellStyle name="_Май_Июль_ОПШ" xfId="605"/>
    <cellStyle name="_Май_Июль_СР" xfId="606"/>
    <cellStyle name="_Май_Июнь" xfId="607"/>
    <cellStyle name="_Май_Июнь_1" xfId="608"/>
    <cellStyle name="_Май_Июнь_1_Август" xfId="609"/>
    <cellStyle name="_Май_Июнь_1_Дистанц." xfId="610"/>
    <cellStyle name="_Май_Июнь_1_Индив." xfId="611"/>
    <cellStyle name="_Май_Июнь_1_КБУ" xfId="612"/>
    <cellStyle name="_Май_Июнь_Август" xfId="613"/>
    <cellStyle name="_Май_Июнь_Август_Дистанц." xfId="614"/>
    <cellStyle name="_Май_Июнь_Август_Индив." xfId="615"/>
    <cellStyle name="_Май_Июнь_БЕЛ" xfId="616"/>
    <cellStyle name="_Май_Июнь_БИНТ" xfId="617"/>
    <cellStyle name="_Май_Июнь_БИНТ_БЕЛ" xfId="618"/>
    <cellStyle name="_Май_Июнь_БИНТ_РЕЧ" xfId="619"/>
    <cellStyle name="_Май_Июнь_БУХ" xfId="620"/>
    <cellStyle name="_Май_Июнь_БУХ_БЕЛ" xfId="621"/>
    <cellStyle name="_Май_Июнь_БУХ_РЕЧ" xfId="622"/>
    <cellStyle name="_Май_Июнь_ВЕБДИЗ" xfId="623"/>
    <cellStyle name="_Май_Июнь_ВЕБМАСТ" xfId="624"/>
    <cellStyle name="_Май_Июнь_ВЕБМАСТ_БЕЛ" xfId="625"/>
    <cellStyle name="_Май_Июнь_ВЕБМАСТ_РЕЧ" xfId="626"/>
    <cellStyle name="_Май_Июнь_Дети" xfId="627"/>
    <cellStyle name="_Май_Июнь_Дистанц." xfId="628"/>
    <cellStyle name="_Май_Июнь_Индив." xfId="629"/>
    <cellStyle name="_Май_Июнь_Индив._БЕЛ" xfId="630"/>
    <cellStyle name="_Май_Июнь_Индив._РЕЧ" xfId="631"/>
    <cellStyle name="_Май_Июнь_Июнь" xfId="632"/>
    <cellStyle name="_Май_Июнь_Июнь_Август" xfId="633"/>
    <cellStyle name="_Май_Июнь_Июнь_Дистанц." xfId="634"/>
    <cellStyle name="_Май_Июнь_Июнь_Индив." xfId="635"/>
    <cellStyle name="_Май_Июнь_Июнь_КБУ" xfId="636"/>
    <cellStyle name="_Май_Июнь_КБУ" xfId="637"/>
    <cellStyle name="_Май_Июнь_КРН" xfId="638"/>
    <cellStyle name="_Май_Июнь_ОПШ" xfId="639"/>
    <cellStyle name="_Май_Июнь_СР" xfId="640"/>
    <cellStyle name="_Май_КБУ" xfId="641"/>
    <cellStyle name="_Май_КРН" xfId="642"/>
    <cellStyle name="_Май_Май" xfId="643"/>
    <cellStyle name="_Май_Май_Август" xfId="644"/>
    <cellStyle name="_Май_Май_Август_Дистанц." xfId="645"/>
    <cellStyle name="_Май_Май_Август_Индив." xfId="646"/>
    <cellStyle name="_Май_Май_БЕЛ" xfId="647"/>
    <cellStyle name="_Май_Май_БИНТ" xfId="648"/>
    <cellStyle name="_Май_Май_БИНТ_БЕЛ" xfId="649"/>
    <cellStyle name="_Май_Май_БИНТ_РЕЧ" xfId="650"/>
    <cellStyle name="_Май_Май_ВЕБДИЗ" xfId="651"/>
    <cellStyle name="_Май_Май_ВЕБМАСТ" xfId="652"/>
    <cellStyle name="_Май_Май_ВЕБМАСТ_БЕЛ" xfId="653"/>
    <cellStyle name="_Май_Май_ВЕБМАСТ_РЕЧ" xfId="654"/>
    <cellStyle name="_Май_Май_Дети" xfId="655"/>
    <cellStyle name="_Май_Май_Дистанц." xfId="656"/>
    <cellStyle name="_Май_Май_Индив." xfId="657"/>
    <cellStyle name="_Май_Май_Индив._БЕЛ" xfId="658"/>
    <cellStyle name="_Май_Май_Индив._РЕЧ" xfId="659"/>
    <cellStyle name="_Май_Май_Июнь" xfId="660"/>
    <cellStyle name="_Май_Май_Июнь_Август" xfId="661"/>
    <cellStyle name="_Май_Май_Июнь_Дистанц." xfId="662"/>
    <cellStyle name="_Май_Май_Июнь_Индив." xfId="663"/>
    <cellStyle name="_Май_Май_Июнь_КБУ" xfId="664"/>
    <cellStyle name="_Май_Май_КБУ" xfId="665"/>
    <cellStyle name="_Май_Май_КРН" xfId="666"/>
    <cellStyle name="_Май_Май_ОПШ" xfId="667"/>
    <cellStyle name="_Май_Май_СР" xfId="668"/>
    <cellStyle name="_Май_ОПШ" xfId="669"/>
    <cellStyle name="_Май_РЕЧ" xfId="670"/>
    <cellStyle name="_Май_РЕЧ_БЕЛ" xfId="671"/>
    <cellStyle name="_Май_РЕЧ_РЕЧ" xfId="672"/>
    <cellStyle name="_Май_СИ" xfId="673"/>
    <cellStyle name="_Май_СИ_БЕЛ" xfId="674"/>
    <cellStyle name="_Май_СИ_РЕЧ" xfId="675"/>
    <cellStyle name="_Май_СР" xfId="676"/>
    <cellStyle name="_Май_СУБД" xfId="677"/>
    <cellStyle name="_Май_СУБД_БЕЛ" xfId="678"/>
    <cellStyle name="_Май_СУБД_РЕЧ" xfId="679"/>
    <cellStyle name="_МП" xfId="680"/>
    <cellStyle name="_МП_БЕЛ" xfId="681"/>
    <cellStyle name="_МП_РЕЧ" xfId="682"/>
    <cellStyle name="_НТ" xfId="683"/>
    <cellStyle name="_НТ_БЕЛ" xfId="684"/>
    <cellStyle name="_НТ_РЕЧ" xfId="685"/>
    <cellStyle name="_ОПШ" xfId="686"/>
    <cellStyle name="_ОПШ_Апрель" xfId="687"/>
    <cellStyle name="_ОПШ_Апрель_БЕЛ" xfId="688"/>
    <cellStyle name="_ОПШ_Апрель_РЕЧ" xfId="689"/>
    <cellStyle name="_ОПШ_БЕЛ" xfId="690"/>
    <cellStyle name="_ОПШ_Июль" xfId="691"/>
    <cellStyle name="_ОПШ_Июль_БЕЛ" xfId="692"/>
    <cellStyle name="_ОПШ_Июль_РЕЧ" xfId="693"/>
    <cellStyle name="_ОПШ_Июнь" xfId="694"/>
    <cellStyle name="_ОПШ_Июнь_БЕЛ" xfId="695"/>
    <cellStyle name="_ОПШ_Июнь_РЕЧ" xfId="696"/>
    <cellStyle name="_ОПШ_Май" xfId="697"/>
    <cellStyle name="_ОПШ_Май_БЕЛ" xfId="698"/>
    <cellStyle name="_ОПШ_Май_РЕЧ" xfId="699"/>
    <cellStyle name="_ОПШ_РЕЧ" xfId="700"/>
    <cellStyle name="_ОПШ_Февраль" xfId="701"/>
    <cellStyle name="_ОПШ_Февраль_БЕЛ" xfId="702"/>
    <cellStyle name="_ОПШ_Февраль_РЕЧ" xfId="703"/>
    <cellStyle name="_ОПШ_Январь" xfId="704"/>
    <cellStyle name="_ОПШ_Январь_БЕЛ" xfId="705"/>
    <cellStyle name="_ОПШ_Январь_РЕЧ" xfId="706"/>
    <cellStyle name="_Офис" xfId="707"/>
    <cellStyle name="_Офис_БЕЛ" xfId="708"/>
    <cellStyle name="_Офис_РЕЧ" xfId="709"/>
    <cellStyle name="_ПРШ" xfId="710"/>
    <cellStyle name="_ПРШ_Апрель" xfId="711"/>
    <cellStyle name="_ПРШ_Апрель_БЕЛ" xfId="712"/>
    <cellStyle name="_ПРШ_Апрель_РЕЧ" xfId="713"/>
    <cellStyle name="_ПРШ_БЕЛ" xfId="714"/>
    <cellStyle name="_ПРШ_Июль" xfId="715"/>
    <cellStyle name="_ПРШ_Июль_БЕЛ" xfId="716"/>
    <cellStyle name="_ПРШ_Июль_РЕЧ" xfId="717"/>
    <cellStyle name="_ПРШ_Июнь" xfId="718"/>
    <cellStyle name="_ПРШ_Июнь_БЕЛ" xfId="719"/>
    <cellStyle name="_ПРШ_Июнь_РЕЧ" xfId="720"/>
    <cellStyle name="_ПРШ_Май" xfId="721"/>
    <cellStyle name="_ПРШ_Май_БЕЛ" xfId="722"/>
    <cellStyle name="_ПРШ_Май_РЕЧ" xfId="723"/>
    <cellStyle name="_ПРШ_РЕЧ" xfId="724"/>
    <cellStyle name="_ПРШ_Февраль" xfId="725"/>
    <cellStyle name="_ПРШ_Февраль_БЕЛ" xfId="726"/>
    <cellStyle name="_ПРШ_Февраль_РЕЧ" xfId="727"/>
    <cellStyle name="_ПРШ_Январь" xfId="728"/>
    <cellStyle name="_ПРШ_Январь_БЕЛ" xfId="729"/>
    <cellStyle name="_ПРШ_Январь_РЕЧ" xfId="730"/>
    <cellStyle name="_РЕЧ" xfId="731"/>
    <cellStyle name="_РЕЧ_БЕЛ" xfId="732"/>
    <cellStyle name="_РЕЧ_РЕЧ" xfId="733"/>
    <cellStyle name="_СВБ" xfId="734"/>
    <cellStyle name="_СВБ_БЕЛ" xfId="735"/>
    <cellStyle name="_СВБ_РЕЧ" xfId="736"/>
    <cellStyle name="_СИ" xfId="737"/>
    <cellStyle name="_СИ_БЕЛ" xfId="738"/>
    <cellStyle name="_СИ_РЕЧ" xfId="739"/>
    <cellStyle name="_СИС" xfId="740"/>
    <cellStyle name="_СИС_БЕЛ" xfId="741"/>
    <cellStyle name="_СИС_РЕЧ" xfId="742"/>
    <cellStyle name="_СР" xfId="743"/>
    <cellStyle name="_СУБД" xfId="744"/>
    <cellStyle name="_СУБД_БЕЛ" xfId="745"/>
    <cellStyle name="_СУБД_РЕЧ" xfId="746"/>
    <cellStyle name="_СЧ СПЕЦ" xfId="747"/>
    <cellStyle name="_СЧ ЦКО" xfId="748"/>
    <cellStyle name="_СЧ ЦКО_Лист1" xfId="749"/>
    <cellStyle name="_СЧ ЦКО_Лист1_БЕЛ" xfId="750"/>
    <cellStyle name="_СЧ ЦКО_Лист1_РЕЧ" xfId="751"/>
    <cellStyle name="_СЧ ЦКО_СЧ СПЕЦ" xfId="752"/>
    <cellStyle name="_СЧ ЦКО_СЧДОГ СПЕЦ" xfId="753"/>
    <cellStyle name="_СЧДОГ" xfId="754"/>
    <cellStyle name="_СЧДОГ СПЕЦ" xfId="755"/>
    <cellStyle name="_СЧДОГ_1" xfId="756"/>
    <cellStyle name="_СЧДОГ_3ДМ" xfId="757"/>
    <cellStyle name="_СЧДОГ_3ДМ_БЕЛ" xfId="758"/>
    <cellStyle name="_СЧДОГ_3ДМ_РЕЧ" xfId="759"/>
    <cellStyle name="_СЧДОГ_Август" xfId="760"/>
    <cellStyle name="_СЧДОГ_Август_Дистанц." xfId="761"/>
    <cellStyle name="_СЧДОГ_Август_Индив." xfId="762"/>
    <cellStyle name="_СЧДОГ_АКАД" xfId="763"/>
    <cellStyle name="_СЧДОГ_АКАД_БЕЛ" xfId="764"/>
    <cellStyle name="_СЧДОГ_АКАД_РЕЧ" xfId="765"/>
    <cellStyle name="_СЧДОГ_Б9560" xfId="766"/>
    <cellStyle name="_СЧДОГ_Б9560_БЕЛ" xfId="767"/>
    <cellStyle name="_СЧДОГ_Б9560_РЕЧ" xfId="768"/>
    <cellStyle name="_СЧДОГ_БЕЛ" xfId="769"/>
    <cellStyle name="_СЧДОГ_БИНТ" xfId="770"/>
    <cellStyle name="_СЧДОГ_БИНТ_БЕЛ" xfId="771"/>
    <cellStyle name="_СЧДОГ_БИНТ_РЕЧ" xfId="772"/>
    <cellStyle name="_СЧДОГ_БУХ" xfId="773"/>
    <cellStyle name="_СЧДОГ_БУХ_БЕЛ" xfId="774"/>
    <cellStyle name="_СЧДОГ_БУХ_РЕЧ" xfId="775"/>
    <cellStyle name="_СЧДОГ_ВЕБДИЗ" xfId="776"/>
    <cellStyle name="_СЧДОГ_ВЕБДИЗ_БЕЛ" xfId="777"/>
    <cellStyle name="_СЧДОГ_ВЕБДИЗ_РЕЧ" xfId="778"/>
    <cellStyle name="_СЧДОГ_ВЕБМАСТ" xfId="779"/>
    <cellStyle name="_СЧДОГ_ВЕБМАСТ_БЕЛ" xfId="780"/>
    <cellStyle name="_СЧДОГ_ВЕБМАСТ_РЕЧ" xfId="781"/>
    <cellStyle name="_СЧДОГ_ВУЕ" xfId="782"/>
    <cellStyle name="_СЧДОГ_ВУЕ_БЕЛ" xfId="783"/>
    <cellStyle name="_СЧДОГ_ВУЕ_РЕЧ" xfId="784"/>
    <cellStyle name="_СЧДОГ_Дети" xfId="785"/>
    <cellStyle name="_СЧДОГ_Дети_БЕЛ" xfId="786"/>
    <cellStyle name="_СЧДОГ_Дети_РЕЧ" xfId="787"/>
    <cellStyle name="_СЧДОГ_Дистанц." xfId="788"/>
    <cellStyle name="_СЧДОГ_Индив." xfId="789"/>
    <cellStyle name="_СЧДОГ_Индив._БЕЛ" xfId="790"/>
    <cellStyle name="_СЧДОГ_Индив._РЕЧ" xfId="791"/>
    <cellStyle name="_СЧДОГ_Июль" xfId="792"/>
    <cellStyle name="_СЧДОГ_Июль_Август" xfId="793"/>
    <cellStyle name="_СЧДОГ_Июль_Август_Дистанц." xfId="794"/>
    <cellStyle name="_СЧДОГ_Июль_Август_Индив." xfId="795"/>
    <cellStyle name="_СЧДОГ_Июль_БЕЛ" xfId="796"/>
    <cellStyle name="_СЧДОГ_Июль_БИНТ" xfId="797"/>
    <cellStyle name="_СЧДОГ_Июль_БИНТ_БЕЛ" xfId="798"/>
    <cellStyle name="_СЧДОГ_Июль_БИНТ_РЕЧ" xfId="799"/>
    <cellStyle name="_СЧДОГ_Июль_ВЕБДИЗ" xfId="800"/>
    <cellStyle name="_СЧДОГ_Июль_ВЕБМАСТ" xfId="801"/>
    <cellStyle name="_СЧДОГ_Июль_ВЕБМАСТ_БЕЛ" xfId="802"/>
    <cellStyle name="_СЧДОГ_Июль_ВЕБМАСТ_РЕЧ" xfId="803"/>
    <cellStyle name="_СЧДОГ_Июль_Дети" xfId="804"/>
    <cellStyle name="_СЧДОГ_Июль_Дистанц." xfId="805"/>
    <cellStyle name="_СЧДОГ_Июль_Индив." xfId="806"/>
    <cellStyle name="_СЧДОГ_Июль_Индив._БЕЛ" xfId="807"/>
    <cellStyle name="_СЧДОГ_Июль_Индив._РЕЧ" xfId="808"/>
    <cellStyle name="_СЧДОГ_Июль_Июнь" xfId="809"/>
    <cellStyle name="_СЧДОГ_Июль_Июнь_Август" xfId="810"/>
    <cellStyle name="_СЧДОГ_Июль_Июнь_Дистанц." xfId="811"/>
    <cellStyle name="_СЧДОГ_Июль_Июнь_Индив." xfId="812"/>
    <cellStyle name="_СЧДОГ_Июль_Июнь_КБУ" xfId="813"/>
    <cellStyle name="_СЧДОГ_Июль_КБУ" xfId="814"/>
    <cellStyle name="_СЧДОГ_Июль_КРН" xfId="815"/>
    <cellStyle name="_СЧДОГ_Июль_ОПШ" xfId="816"/>
    <cellStyle name="_СЧДОГ_Июль_СР" xfId="817"/>
    <cellStyle name="_СЧДОГ_Июнь" xfId="818"/>
    <cellStyle name="_СЧДОГ_Июнь_1" xfId="819"/>
    <cellStyle name="_СЧДОГ_Июнь_1_Август" xfId="820"/>
    <cellStyle name="_СЧДОГ_Июнь_1_Дистанц." xfId="821"/>
    <cellStyle name="_СЧДОГ_Июнь_1_Индив." xfId="822"/>
    <cellStyle name="_СЧДОГ_Июнь_1_КБУ" xfId="823"/>
    <cellStyle name="_СЧДОГ_Июнь_Август" xfId="824"/>
    <cellStyle name="_СЧДОГ_Июнь_Август_Дистанц." xfId="825"/>
    <cellStyle name="_СЧДОГ_Июнь_Август_Индив." xfId="826"/>
    <cellStyle name="_СЧДОГ_Июнь_БЕЛ" xfId="827"/>
    <cellStyle name="_СЧДОГ_Июнь_БИНТ" xfId="828"/>
    <cellStyle name="_СЧДОГ_Июнь_БИНТ_БЕЛ" xfId="829"/>
    <cellStyle name="_СЧДОГ_Июнь_БИНТ_РЕЧ" xfId="830"/>
    <cellStyle name="_СЧДОГ_Июнь_БУХ" xfId="831"/>
    <cellStyle name="_СЧДОГ_Июнь_БУХ_БЕЛ" xfId="832"/>
    <cellStyle name="_СЧДОГ_Июнь_БУХ_РЕЧ" xfId="833"/>
    <cellStyle name="_СЧДОГ_Июнь_ВЕБДИЗ" xfId="834"/>
    <cellStyle name="_СЧДОГ_Июнь_ВЕБМАСТ" xfId="835"/>
    <cellStyle name="_СЧДОГ_Июнь_ВЕБМАСТ_БЕЛ" xfId="836"/>
    <cellStyle name="_СЧДОГ_Июнь_ВЕБМАСТ_РЕЧ" xfId="837"/>
    <cellStyle name="_СЧДОГ_Июнь_Дети" xfId="838"/>
    <cellStyle name="_СЧДОГ_Июнь_Дистанц." xfId="839"/>
    <cellStyle name="_СЧДОГ_Июнь_Индив." xfId="840"/>
    <cellStyle name="_СЧДОГ_Июнь_Индив._БЕЛ" xfId="841"/>
    <cellStyle name="_СЧДОГ_Июнь_Индив._РЕЧ" xfId="842"/>
    <cellStyle name="_СЧДОГ_Июнь_Июнь" xfId="843"/>
    <cellStyle name="_СЧДОГ_Июнь_Июнь_Август" xfId="844"/>
    <cellStyle name="_СЧДОГ_Июнь_Июнь_Дистанц." xfId="845"/>
    <cellStyle name="_СЧДОГ_Июнь_Июнь_Индив." xfId="846"/>
    <cellStyle name="_СЧДОГ_Июнь_Июнь_КБУ" xfId="847"/>
    <cellStyle name="_СЧДОГ_Июнь_КБУ" xfId="848"/>
    <cellStyle name="_СЧДОГ_Июнь_КРН" xfId="849"/>
    <cellStyle name="_СЧДОГ_Июнь_ОПШ" xfId="850"/>
    <cellStyle name="_СЧДОГ_Июнь_СР" xfId="851"/>
    <cellStyle name="_СЧДОГ_КБУ" xfId="852"/>
    <cellStyle name="_СЧДОГ_КБУ_БЕЛ" xfId="853"/>
    <cellStyle name="_СЧДОГ_КБУ_РЕЧ" xfId="854"/>
    <cellStyle name="_СЧДОГ_КРН" xfId="855"/>
    <cellStyle name="_СЧДОГ_Май" xfId="856"/>
    <cellStyle name="_СЧДОГ_Май_1" xfId="857"/>
    <cellStyle name="_СЧДОГ_Май_1_Август" xfId="858"/>
    <cellStyle name="_СЧДОГ_Май_1_Август_Дистанц." xfId="859"/>
    <cellStyle name="_СЧДОГ_Май_1_Август_Индив." xfId="860"/>
    <cellStyle name="_СЧДОГ_Май_1_БЕЛ" xfId="861"/>
    <cellStyle name="_СЧДОГ_Май_1_БИНТ" xfId="862"/>
    <cellStyle name="_СЧДОГ_Май_1_БИНТ_БЕЛ" xfId="863"/>
    <cellStyle name="_СЧДОГ_Май_1_БИНТ_РЕЧ" xfId="864"/>
    <cellStyle name="_СЧДОГ_Май_1_ВЕБДИЗ" xfId="865"/>
    <cellStyle name="_СЧДОГ_Май_1_ВЕБМАСТ" xfId="866"/>
    <cellStyle name="_СЧДОГ_Май_1_ВЕБМАСТ_БЕЛ" xfId="867"/>
    <cellStyle name="_СЧДОГ_Май_1_ВЕБМАСТ_РЕЧ" xfId="868"/>
    <cellStyle name="_СЧДОГ_Май_1_Дети" xfId="869"/>
    <cellStyle name="_СЧДОГ_Май_1_Дистанц." xfId="870"/>
    <cellStyle name="_СЧДОГ_Май_1_Индив." xfId="871"/>
    <cellStyle name="_СЧДОГ_Май_1_Индив._БЕЛ" xfId="872"/>
    <cellStyle name="_СЧДОГ_Май_1_Индив._РЕЧ" xfId="873"/>
    <cellStyle name="_СЧДОГ_Май_1_Июнь" xfId="874"/>
    <cellStyle name="_СЧДОГ_Май_1_Июнь_Август" xfId="875"/>
    <cellStyle name="_СЧДОГ_Май_1_Июнь_Дистанц." xfId="876"/>
    <cellStyle name="_СЧДОГ_Май_1_Июнь_Индив." xfId="877"/>
    <cellStyle name="_СЧДОГ_Май_1_Июнь_КБУ" xfId="878"/>
    <cellStyle name="_СЧДОГ_Май_1_КБУ" xfId="879"/>
    <cellStyle name="_СЧДОГ_Май_1_КРН" xfId="880"/>
    <cellStyle name="_СЧДОГ_Май_1_ОПШ" xfId="881"/>
    <cellStyle name="_СЧДОГ_Май_1_СР" xfId="882"/>
    <cellStyle name="_СЧДОГ_Май_Август" xfId="883"/>
    <cellStyle name="_СЧДОГ_Май_Август_Дистанц." xfId="884"/>
    <cellStyle name="_СЧДОГ_Май_Август_Индив." xfId="885"/>
    <cellStyle name="_СЧДОГ_Май_АКАД" xfId="886"/>
    <cellStyle name="_СЧДОГ_Май_АКАД_БЕЛ" xfId="887"/>
    <cellStyle name="_СЧДОГ_Май_АКАД_РЕЧ" xfId="888"/>
    <cellStyle name="_СЧДОГ_Май_Б9560" xfId="889"/>
    <cellStyle name="_СЧДОГ_Май_Б9560_БЕЛ" xfId="890"/>
    <cellStyle name="_СЧДОГ_Май_Б9560_РЕЧ" xfId="891"/>
    <cellStyle name="_СЧДОГ_Май_БЕЛ" xfId="892"/>
    <cellStyle name="_СЧДОГ_Май_БИНТ" xfId="893"/>
    <cellStyle name="_СЧДОГ_Май_БИНТ_БЕЛ" xfId="894"/>
    <cellStyle name="_СЧДОГ_Май_БИНТ_РЕЧ" xfId="895"/>
    <cellStyle name="_СЧДОГ_Май_БУХ" xfId="896"/>
    <cellStyle name="_СЧДОГ_Май_БУХ_БЕЛ" xfId="897"/>
    <cellStyle name="_СЧДОГ_Май_БУХ_РЕЧ" xfId="898"/>
    <cellStyle name="_СЧДОГ_Май_ВЕБДИЗ" xfId="899"/>
    <cellStyle name="_СЧДОГ_Май_ВЕБМАСТ" xfId="900"/>
    <cellStyle name="_СЧДОГ_Май_ВЕБМАСТ_БЕЛ" xfId="901"/>
    <cellStyle name="_СЧДОГ_Май_ВЕБМАСТ_РЕЧ" xfId="902"/>
    <cellStyle name="_СЧДОГ_Май_Дети" xfId="903"/>
    <cellStyle name="_СЧДОГ_Май_Дистанц." xfId="904"/>
    <cellStyle name="_СЧДОГ_Май_Индив." xfId="905"/>
    <cellStyle name="_СЧДОГ_Май_Индив._БЕЛ" xfId="906"/>
    <cellStyle name="_СЧДОГ_Май_Индив._РЕЧ" xfId="907"/>
    <cellStyle name="_СЧДОГ_Май_Июль" xfId="908"/>
    <cellStyle name="_СЧДОГ_Май_Июль_Август" xfId="909"/>
    <cellStyle name="_СЧДОГ_Май_Июль_Август_Дистанц." xfId="910"/>
    <cellStyle name="_СЧДОГ_Май_Июль_Август_Индив." xfId="911"/>
    <cellStyle name="_СЧДОГ_Май_Июль_БЕЛ" xfId="912"/>
    <cellStyle name="_СЧДОГ_Май_Июль_БИНТ" xfId="913"/>
    <cellStyle name="_СЧДОГ_Май_Июль_БИНТ_БЕЛ" xfId="914"/>
    <cellStyle name="_СЧДОГ_Май_Июль_БИНТ_РЕЧ" xfId="915"/>
    <cellStyle name="_СЧДОГ_Май_Июль_ВЕБДИЗ" xfId="916"/>
    <cellStyle name="_СЧДОГ_Май_Июль_ВЕБМАСТ" xfId="917"/>
    <cellStyle name="_СЧДОГ_Май_Июль_ВЕБМАСТ_БЕЛ" xfId="918"/>
    <cellStyle name="_СЧДОГ_Май_Июль_ВЕБМАСТ_РЕЧ" xfId="919"/>
    <cellStyle name="_СЧДОГ_Май_Июль_Дети" xfId="920"/>
    <cellStyle name="_СЧДОГ_Май_Июль_Дистанц." xfId="921"/>
    <cellStyle name="_СЧДОГ_Май_Июль_Индив." xfId="922"/>
    <cellStyle name="_СЧДОГ_Май_Июль_Индив._БЕЛ" xfId="923"/>
    <cellStyle name="_СЧДОГ_Май_Июль_Индив._РЕЧ" xfId="924"/>
    <cellStyle name="_СЧДОГ_Май_Июль_Июнь" xfId="925"/>
    <cellStyle name="_СЧДОГ_Май_Июль_Июнь_Август" xfId="926"/>
    <cellStyle name="_СЧДОГ_Май_Июль_Июнь_Дистанц." xfId="927"/>
    <cellStyle name="_СЧДОГ_Май_Июль_Июнь_Индив." xfId="928"/>
    <cellStyle name="_СЧДОГ_Май_Июль_Июнь_КБУ" xfId="929"/>
    <cellStyle name="_СЧДОГ_Май_Июль_КБУ" xfId="930"/>
    <cellStyle name="_СЧДОГ_Май_Июль_КРН" xfId="931"/>
    <cellStyle name="_СЧДОГ_Май_Июль_ОПШ" xfId="932"/>
    <cellStyle name="_СЧДОГ_Май_Июль_СР" xfId="933"/>
    <cellStyle name="_СЧДОГ_Май_Июнь" xfId="934"/>
    <cellStyle name="_СЧДОГ_Май_Июнь_1" xfId="935"/>
    <cellStyle name="_СЧДОГ_Май_Июнь_1_Август" xfId="936"/>
    <cellStyle name="_СЧДОГ_Май_Июнь_1_Дистанц." xfId="937"/>
    <cellStyle name="_СЧДОГ_Май_Июнь_1_Индив." xfId="938"/>
    <cellStyle name="_СЧДОГ_Май_Июнь_1_КБУ" xfId="939"/>
    <cellStyle name="_СЧДОГ_Май_Июнь_Август" xfId="940"/>
    <cellStyle name="_СЧДОГ_Май_Июнь_Август_Дистанц." xfId="941"/>
    <cellStyle name="_СЧДОГ_Май_Июнь_Август_Индив." xfId="942"/>
    <cellStyle name="_СЧДОГ_Май_Июнь_БЕЛ" xfId="943"/>
    <cellStyle name="_СЧДОГ_Май_Июнь_БИНТ" xfId="944"/>
    <cellStyle name="_СЧДОГ_Май_Июнь_БИНТ_БЕЛ" xfId="945"/>
    <cellStyle name="_СЧДОГ_Май_Июнь_БИНТ_РЕЧ" xfId="946"/>
    <cellStyle name="_СЧДОГ_Май_Июнь_БУХ" xfId="947"/>
    <cellStyle name="_СЧДОГ_Май_Июнь_БУХ_БЕЛ" xfId="948"/>
    <cellStyle name="_СЧДОГ_Май_Июнь_БУХ_РЕЧ" xfId="949"/>
    <cellStyle name="_СЧДОГ_Май_Июнь_ВЕБДИЗ" xfId="950"/>
    <cellStyle name="_СЧДОГ_Май_Июнь_ВЕБМАСТ" xfId="951"/>
    <cellStyle name="_СЧДОГ_Май_Июнь_ВЕБМАСТ_БЕЛ" xfId="952"/>
    <cellStyle name="_СЧДОГ_Май_Июнь_ВЕБМАСТ_РЕЧ" xfId="953"/>
    <cellStyle name="_СЧДОГ_Май_Июнь_Дети" xfId="954"/>
    <cellStyle name="_СЧДОГ_Май_Июнь_Дистанц." xfId="955"/>
    <cellStyle name="_СЧДОГ_Май_Июнь_Индив." xfId="956"/>
    <cellStyle name="_СЧДОГ_Май_Июнь_Индив._БЕЛ" xfId="957"/>
    <cellStyle name="_СЧДОГ_Май_Июнь_Индив._РЕЧ" xfId="958"/>
    <cellStyle name="_СЧДОГ_Май_Июнь_Июнь" xfId="959"/>
    <cellStyle name="_СЧДОГ_Май_Июнь_Июнь_Август" xfId="960"/>
    <cellStyle name="_СЧДОГ_Май_Июнь_Июнь_Дистанц." xfId="961"/>
    <cellStyle name="_СЧДОГ_Май_Июнь_Июнь_Индив." xfId="962"/>
    <cellStyle name="_СЧДОГ_Май_Июнь_Июнь_КБУ" xfId="963"/>
    <cellStyle name="_СЧДОГ_Май_Июнь_КБУ" xfId="964"/>
    <cellStyle name="_СЧДОГ_Май_Июнь_КРН" xfId="965"/>
    <cellStyle name="_СЧДОГ_Май_Июнь_ОПШ" xfId="966"/>
    <cellStyle name="_СЧДОГ_Май_Июнь_СР" xfId="967"/>
    <cellStyle name="_СЧДОГ_Май_КБУ" xfId="968"/>
    <cellStyle name="_СЧДОГ_Май_КРН" xfId="969"/>
    <cellStyle name="_СЧДОГ_Май_Май" xfId="970"/>
    <cellStyle name="_СЧДОГ_Май_Май_Август" xfId="971"/>
    <cellStyle name="_СЧДОГ_Май_Май_Август_Дистанц." xfId="972"/>
    <cellStyle name="_СЧДОГ_Май_Май_Август_Индив." xfId="973"/>
    <cellStyle name="_СЧДОГ_Май_Май_БЕЛ" xfId="974"/>
    <cellStyle name="_СЧДОГ_Май_Май_БИНТ" xfId="975"/>
    <cellStyle name="_СЧДОГ_Май_Май_БИНТ_БЕЛ" xfId="976"/>
    <cellStyle name="_СЧДОГ_Май_Май_БИНТ_РЕЧ" xfId="977"/>
    <cellStyle name="_СЧДОГ_Май_Май_ВЕБДИЗ" xfId="978"/>
    <cellStyle name="_СЧДОГ_Май_Май_ВЕБМАСТ" xfId="979"/>
    <cellStyle name="_СЧДОГ_Май_Май_ВЕБМАСТ_БЕЛ" xfId="980"/>
    <cellStyle name="_СЧДОГ_Май_Май_ВЕБМАСТ_РЕЧ" xfId="981"/>
    <cellStyle name="_СЧДОГ_Май_Май_Дети" xfId="982"/>
    <cellStyle name="_СЧДОГ_Май_Май_Дистанц." xfId="983"/>
    <cellStyle name="_СЧДОГ_Май_Май_Индив." xfId="984"/>
    <cellStyle name="_СЧДОГ_Май_Май_Индив._БЕЛ" xfId="985"/>
    <cellStyle name="_СЧДОГ_Май_Май_Индив._РЕЧ" xfId="986"/>
    <cellStyle name="_СЧДОГ_Май_Май_Июнь" xfId="987"/>
    <cellStyle name="_СЧДОГ_Май_Май_Июнь_Август" xfId="988"/>
    <cellStyle name="_СЧДОГ_Май_Май_Июнь_Дистанц." xfId="989"/>
    <cellStyle name="_СЧДОГ_Май_Май_Июнь_Индив." xfId="990"/>
    <cellStyle name="_СЧДОГ_Май_Май_Июнь_КБУ" xfId="991"/>
    <cellStyle name="_СЧДОГ_Май_Май_КБУ" xfId="992"/>
    <cellStyle name="_СЧДОГ_Май_Май_КРН" xfId="993"/>
    <cellStyle name="_СЧДОГ_Май_Май_ОПШ" xfId="994"/>
    <cellStyle name="_СЧДОГ_Май_Май_СР" xfId="995"/>
    <cellStyle name="_СЧДОГ_Май_ОПШ" xfId="996"/>
    <cellStyle name="_СЧДОГ_Май_РЕЧ" xfId="997"/>
    <cellStyle name="_СЧДОГ_Май_РЕЧ_БЕЛ" xfId="998"/>
    <cellStyle name="_СЧДОГ_Май_РЕЧ_РЕЧ" xfId="999"/>
    <cellStyle name="_СЧДОГ_Май_СИ" xfId="1000"/>
    <cellStyle name="_СЧДОГ_Май_СИ_БЕЛ" xfId="1001"/>
    <cellStyle name="_СЧДОГ_Май_СИ_РЕЧ" xfId="1002"/>
    <cellStyle name="_СЧДОГ_Май_СР" xfId="1003"/>
    <cellStyle name="_СЧДОГ_Май_СУБД" xfId="1004"/>
    <cellStyle name="_СЧДОГ_Май_СУБД_БЕЛ" xfId="1005"/>
    <cellStyle name="_СЧДОГ_Май_СУБД_РЕЧ" xfId="1006"/>
    <cellStyle name="_СЧДОГ_НТ" xfId="1007"/>
    <cellStyle name="_СЧДОГ_НТ_БЕЛ" xfId="1008"/>
    <cellStyle name="_СЧДОГ_НТ_РЕЧ" xfId="1009"/>
    <cellStyle name="_СЧДОГ_ОПШ" xfId="1010"/>
    <cellStyle name="_СЧДОГ_Офис" xfId="1011"/>
    <cellStyle name="_СЧДОГ_Офис_БЕЛ" xfId="1012"/>
    <cellStyle name="_СЧДОГ_Офис_РЕЧ" xfId="1013"/>
    <cellStyle name="_СЧДОГ_РЕЧ" xfId="1014"/>
    <cellStyle name="_СЧДОГ_РЕЧ_БЕЛ" xfId="1015"/>
    <cellStyle name="_СЧДОГ_РЕЧ_РЕЧ" xfId="1016"/>
    <cellStyle name="_СЧДОГ_СИ" xfId="1017"/>
    <cellStyle name="_СЧДОГ_СИ_БЕЛ" xfId="1018"/>
    <cellStyle name="_СЧДОГ_СИ_РЕЧ" xfId="1019"/>
    <cellStyle name="_СЧДОГ_СИС" xfId="1020"/>
    <cellStyle name="_СЧДОГ_СИС_БЕЛ" xfId="1021"/>
    <cellStyle name="_СЧДОГ_СИС_РЕЧ" xfId="1022"/>
    <cellStyle name="_СЧДОГ_СР" xfId="1023"/>
    <cellStyle name="_СЧДОГ_СУБД" xfId="1024"/>
    <cellStyle name="_СЧДОГ_СУБД_БЕЛ" xfId="1025"/>
    <cellStyle name="_СЧДОГ_СУБД_РЕЧ" xfId="1026"/>
    <cellStyle name="_СЧДОГ_ТЕК" xfId="1027"/>
    <cellStyle name="_СЧДОГ_ТЕК_БЕЛ" xfId="1028"/>
    <cellStyle name="_СЧДОГ_ТЕК_РЕЧ" xfId="1029"/>
    <cellStyle name="_СЧДОГ_Февраль" xfId="1030"/>
    <cellStyle name="_СЧДОГ_Февраль_Август" xfId="1031"/>
    <cellStyle name="_СЧДОГ_Февраль_Август_Дистанц." xfId="1032"/>
    <cellStyle name="_СЧДОГ_Февраль_Август_Индив." xfId="1033"/>
    <cellStyle name="_СЧДОГ_Февраль_АКАД" xfId="1034"/>
    <cellStyle name="_СЧДОГ_Февраль_АКАД_БЕЛ" xfId="1035"/>
    <cellStyle name="_СЧДОГ_Февраль_АКАД_РЕЧ" xfId="1036"/>
    <cellStyle name="_СЧДОГ_Февраль_Б9560" xfId="1037"/>
    <cellStyle name="_СЧДОГ_Февраль_Б9560_БЕЛ" xfId="1038"/>
    <cellStyle name="_СЧДОГ_Февраль_Б9560_РЕЧ" xfId="1039"/>
    <cellStyle name="_СЧДОГ_Февраль_БЕЛ" xfId="1040"/>
    <cellStyle name="_СЧДОГ_Февраль_БИНТ" xfId="1041"/>
    <cellStyle name="_СЧДОГ_Февраль_БИНТ_БЕЛ" xfId="1042"/>
    <cellStyle name="_СЧДОГ_Февраль_БИНТ_РЕЧ" xfId="1043"/>
    <cellStyle name="_СЧДОГ_Февраль_БУХ" xfId="1044"/>
    <cellStyle name="_СЧДОГ_Февраль_БУХ_БЕЛ" xfId="1045"/>
    <cellStyle name="_СЧДОГ_Февраль_БУХ_РЕЧ" xfId="1046"/>
    <cellStyle name="_СЧДОГ_Февраль_ВЕБДИЗ" xfId="1047"/>
    <cellStyle name="_СЧДОГ_Февраль_ВЕБМАСТ" xfId="1048"/>
    <cellStyle name="_СЧДОГ_Февраль_ВЕБМАСТ_БЕЛ" xfId="1049"/>
    <cellStyle name="_СЧДОГ_Февраль_ВЕБМАСТ_РЕЧ" xfId="1050"/>
    <cellStyle name="_СЧДОГ_Февраль_Дети" xfId="1051"/>
    <cellStyle name="_СЧДОГ_Февраль_Дистанц." xfId="1052"/>
    <cellStyle name="_СЧДОГ_Февраль_Индив." xfId="1053"/>
    <cellStyle name="_СЧДОГ_Февраль_Индив._БЕЛ" xfId="1054"/>
    <cellStyle name="_СЧДОГ_Февраль_Индив._РЕЧ" xfId="1055"/>
    <cellStyle name="_СЧДОГ_Февраль_Июль" xfId="1056"/>
    <cellStyle name="_СЧДОГ_Февраль_Июль_Август" xfId="1057"/>
    <cellStyle name="_СЧДОГ_Февраль_Июль_Август_Дистанц." xfId="1058"/>
    <cellStyle name="_СЧДОГ_Февраль_Июль_Август_Индив." xfId="1059"/>
    <cellStyle name="_СЧДОГ_Февраль_Июль_БЕЛ" xfId="1060"/>
    <cellStyle name="_СЧДОГ_Февраль_Июль_БИНТ" xfId="1061"/>
    <cellStyle name="_СЧДОГ_Февраль_Июль_БИНТ_БЕЛ" xfId="1062"/>
    <cellStyle name="_СЧДОГ_Февраль_Июль_БИНТ_РЕЧ" xfId="1063"/>
    <cellStyle name="_СЧДОГ_Февраль_Июль_ВЕБДИЗ" xfId="1064"/>
    <cellStyle name="_СЧДОГ_Февраль_Июль_ВЕБМАСТ" xfId="1065"/>
    <cellStyle name="_СЧДОГ_Февраль_Июль_ВЕБМАСТ_БЕЛ" xfId="1066"/>
    <cellStyle name="_СЧДОГ_Февраль_Июль_ВЕБМАСТ_РЕЧ" xfId="1067"/>
    <cellStyle name="_СЧДОГ_Февраль_Июль_Дети" xfId="1068"/>
    <cellStyle name="_СЧДОГ_Февраль_Июль_Дистанц." xfId="1069"/>
    <cellStyle name="_СЧДОГ_Февраль_Июль_Индив." xfId="1070"/>
    <cellStyle name="_СЧДОГ_Февраль_Июль_Индив._БЕЛ" xfId="1071"/>
    <cellStyle name="_СЧДОГ_Февраль_Июль_Индив._РЕЧ" xfId="1072"/>
    <cellStyle name="_СЧДОГ_Февраль_Июль_Июнь" xfId="1073"/>
    <cellStyle name="_СЧДОГ_Февраль_Июль_Июнь_Август" xfId="1074"/>
    <cellStyle name="_СЧДОГ_Февраль_Июль_Июнь_Дистанц." xfId="1075"/>
    <cellStyle name="_СЧДОГ_Февраль_Июль_Июнь_Индив." xfId="1076"/>
    <cellStyle name="_СЧДОГ_Февраль_Июль_Июнь_КБУ" xfId="1077"/>
    <cellStyle name="_СЧДОГ_Февраль_Июль_КБУ" xfId="1078"/>
    <cellStyle name="_СЧДОГ_Февраль_Июль_КРН" xfId="1079"/>
    <cellStyle name="_СЧДОГ_Февраль_Июль_ОПШ" xfId="1080"/>
    <cellStyle name="_СЧДОГ_Февраль_Июль_СР" xfId="1081"/>
    <cellStyle name="_СЧДОГ_Февраль_Июнь" xfId="1082"/>
    <cellStyle name="_СЧДОГ_Февраль_Июнь_1" xfId="1083"/>
    <cellStyle name="_СЧДОГ_Февраль_Июнь_1_Август" xfId="1084"/>
    <cellStyle name="_СЧДОГ_Февраль_Июнь_1_Дистанц." xfId="1085"/>
    <cellStyle name="_СЧДОГ_Февраль_Июнь_1_Индив." xfId="1086"/>
    <cellStyle name="_СЧДОГ_Февраль_Июнь_1_КБУ" xfId="1087"/>
    <cellStyle name="_СЧДОГ_Февраль_Июнь_Август" xfId="1088"/>
    <cellStyle name="_СЧДОГ_Февраль_Июнь_Август_Дистанц." xfId="1089"/>
    <cellStyle name="_СЧДОГ_Февраль_Июнь_Август_Индив." xfId="1090"/>
    <cellStyle name="_СЧДОГ_Февраль_Июнь_БЕЛ" xfId="1091"/>
    <cellStyle name="_СЧДОГ_Февраль_Июнь_БИНТ" xfId="1092"/>
    <cellStyle name="_СЧДОГ_Февраль_Июнь_БИНТ_БЕЛ" xfId="1093"/>
    <cellStyle name="_СЧДОГ_Февраль_Июнь_БИНТ_РЕЧ" xfId="1094"/>
    <cellStyle name="_СЧДОГ_Февраль_Июнь_БУХ" xfId="1095"/>
    <cellStyle name="_СЧДОГ_Февраль_Июнь_БУХ_БЕЛ" xfId="1096"/>
    <cellStyle name="_СЧДОГ_Февраль_Июнь_БУХ_РЕЧ" xfId="1097"/>
    <cellStyle name="_СЧДОГ_Февраль_Июнь_ВЕБДИЗ" xfId="1098"/>
    <cellStyle name="_СЧДОГ_Февраль_Июнь_ВЕБМАСТ" xfId="1099"/>
    <cellStyle name="_СЧДОГ_Февраль_Июнь_ВЕБМАСТ_БЕЛ" xfId="1100"/>
    <cellStyle name="_СЧДОГ_Февраль_Июнь_ВЕБМАСТ_РЕЧ" xfId="1101"/>
    <cellStyle name="_СЧДОГ_Февраль_Июнь_Дети" xfId="1102"/>
    <cellStyle name="_СЧДОГ_Февраль_Июнь_Дистанц." xfId="1103"/>
    <cellStyle name="_СЧДОГ_Февраль_Июнь_Индив." xfId="1104"/>
    <cellStyle name="_СЧДОГ_Февраль_Июнь_Индив._БЕЛ" xfId="1105"/>
    <cellStyle name="_СЧДОГ_Февраль_Июнь_Индив._РЕЧ" xfId="1106"/>
    <cellStyle name="_СЧДОГ_Февраль_Июнь_Июнь" xfId="1107"/>
    <cellStyle name="_СЧДОГ_Февраль_Июнь_Июнь_Август" xfId="1108"/>
    <cellStyle name="_СЧДОГ_Февраль_Июнь_Июнь_Дистанц." xfId="1109"/>
    <cellStyle name="_СЧДОГ_Февраль_Июнь_Июнь_Индив." xfId="1110"/>
    <cellStyle name="_СЧДОГ_Февраль_Июнь_Июнь_КБУ" xfId="1111"/>
    <cellStyle name="_СЧДОГ_Февраль_Июнь_КБУ" xfId="1112"/>
    <cellStyle name="_СЧДОГ_Февраль_Июнь_КРН" xfId="1113"/>
    <cellStyle name="_СЧДОГ_Февраль_Июнь_ОПШ" xfId="1114"/>
    <cellStyle name="_СЧДОГ_Февраль_Июнь_СР" xfId="1115"/>
    <cellStyle name="_СЧДОГ_Февраль_КБУ" xfId="1116"/>
    <cellStyle name="_СЧДОГ_Февраль_КРН" xfId="1117"/>
    <cellStyle name="_СЧДОГ_Февраль_Май" xfId="1118"/>
    <cellStyle name="_СЧДОГ_Февраль_Май_Август" xfId="1119"/>
    <cellStyle name="_СЧДОГ_Февраль_Май_Август_Дистанц." xfId="1120"/>
    <cellStyle name="_СЧДОГ_Февраль_Май_Август_Индив." xfId="1121"/>
    <cellStyle name="_СЧДОГ_Февраль_Май_БЕЛ" xfId="1122"/>
    <cellStyle name="_СЧДОГ_Февраль_Май_БИНТ" xfId="1123"/>
    <cellStyle name="_СЧДОГ_Февраль_Май_БИНТ_БЕЛ" xfId="1124"/>
    <cellStyle name="_СЧДОГ_Февраль_Май_БИНТ_РЕЧ" xfId="1125"/>
    <cellStyle name="_СЧДОГ_Февраль_Май_ВЕБДИЗ" xfId="1126"/>
    <cellStyle name="_СЧДОГ_Февраль_Май_ВЕБМАСТ" xfId="1127"/>
    <cellStyle name="_СЧДОГ_Февраль_Май_ВЕБМАСТ_БЕЛ" xfId="1128"/>
    <cellStyle name="_СЧДОГ_Февраль_Май_ВЕБМАСТ_РЕЧ" xfId="1129"/>
    <cellStyle name="_СЧДОГ_Февраль_Май_Дети" xfId="1130"/>
    <cellStyle name="_СЧДОГ_Февраль_Май_Дистанц." xfId="1131"/>
    <cellStyle name="_СЧДОГ_Февраль_Май_Индив." xfId="1132"/>
    <cellStyle name="_СЧДОГ_Февраль_Май_Индив._БЕЛ" xfId="1133"/>
    <cellStyle name="_СЧДОГ_Февраль_Май_Индив._РЕЧ" xfId="1134"/>
    <cellStyle name="_СЧДОГ_Февраль_Май_Июнь" xfId="1135"/>
    <cellStyle name="_СЧДОГ_Февраль_Май_Июнь_Август" xfId="1136"/>
    <cellStyle name="_СЧДОГ_Февраль_Май_Июнь_Дистанц." xfId="1137"/>
    <cellStyle name="_СЧДОГ_Февраль_Май_Июнь_Индив." xfId="1138"/>
    <cellStyle name="_СЧДОГ_Февраль_Май_Июнь_КБУ" xfId="1139"/>
    <cellStyle name="_СЧДОГ_Февраль_Май_КБУ" xfId="1140"/>
    <cellStyle name="_СЧДОГ_Февраль_Май_КРН" xfId="1141"/>
    <cellStyle name="_СЧДОГ_Февраль_Май_ОПШ" xfId="1142"/>
    <cellStyle name="_СЧДОГ_Февраль_Май_СР" xfId="1143"/>
    <cellStyle name="_СЧДОГ_Февраль_ОПШ" xfId="1144"/>
    <cellStyle name="_СЧДОГ_Февраль_РЕЧ" xfId="1145"/>
    <cellStyle name="_СЧДОГ_Февраль_РЕЧ_БЕЛ" xfId="1146"/>
    <cellStyle name="_СЧДОГ_Февраль_РЕЧ_РЕЧ" xfId="1147"/>
    <cellStyle name="_СЧДОГ_Февраль_СИ" xfId="1148"/>
    <cellStyle name="_СЧДОГ_Февраль_СИ_БЕЛ" xfId="1149"/>
    <cellStyle name="_СЧДОГ_Февраль_СИ_РЕЧ" xfId="1150"/>
    <cellStyle name="_СЧДОГ_Февраль_СР" xfId="1151"/>
    <cellStyle name="_СЧДОГ_Февраль_СУБД" xfId="1152"/>
    <cellStyle name="_СЧДОГ_Февраль_СУБД_БЕЛ" xfId="1153"/>
    <cellStyle name="_СЧДОГ_Февраль_СУБД_РЕЧ" xfId="1154"/>
    <cellStyle name="_СЧДОГ_ФШ" xfId="1155"/>
    <cellStyle name="_СЧДОГ_ФШ_БЕЛ" xfId="1156"/>
    <cellStyle name="_СЧДОГ_ФШ_РЕЧ" xfId="1157"/>
    <cellStyle name="_ТЕК" xfId="1158"/>
    <cellStyle name="_ТЕК_БЕЛ" xfId="1159"/>
    <cellStyle name="_ТЕК_РЕЧ" xfId="1160"/>
    <cellStyle name="_ТОР" xfId="1161"/>
    <cellStyle name="_ТОР_БЕЛ" xfId="1162"/>
    <cellStyle name="_ТОР_РЕЧ" xfId="1163"/>
    <cellStyle name="_Февраль" xfId="1164"/>
    <cellStyle name="_Февраль_Август" xfId="1165"/>
    <cellStyle name="_Февраль_Август_Дистанц." xfId="1166"/>
    <cellStyle name="_Февраль_Август_Индив." xfId="1167"/>
    <cellStyle name="_Февраль_АКАД" xfId="1168"/>
    <cellStyle name="_Февраль_АКАД_БЕЛ" xfId="1169"/>
    <cellStyle name="_Февраль_АКАД_РЕЧ" xfId="1170"/>
    <cellStyle name="_Февраль_Б9560" xfId="1171"/>
    <cellStyle name="_Февраль_Б9560_БЕЛ" xfId="1172"/>
    <cellStyle name="_Февраль_Б9560_РЕЧ" xfId="1173"/>
    <cellStyle name="_Февраль_БЕЛ" xfId="1174"/>
    <cellStyle name="_Февраль_БИНТ" xfId="1175"/>
    <cellStyle name="_Февраль_БИНТ_БЕЛ" xfId="1176"/>
    <cellStyle name="_Февраль_БИНТ_РЕЧ" xfId="1177"/>
    <cellStyle name="_Февраль_БУХ" xfId="1178"/>
    <cellStyle name="_Февраль_БУХ_БЕЛ" xfId="1179"/>
    <cellStyle name="_Февраль_БУХ_РЕЧ" xfId="1180"/>
    <cellStyle name="_Февраль_ВЕБДИЗ" xfId="1181"/>
    <cellStyle name="_Февраль_ВЕБМАСТ" xfId="1182"/>
    <cellStyle name="_Февраль_ВЕБМАСТ_БЕЛ" xfId="1183"/>
    <cellStyle name="_Февраль_ВЕБМАСТ_РЕЧ" xfId="1184"/>
    <cellStyle name="_Февраль_Дети" xfId="1185"/>
    <cellStyle name="_Февраль_Дистанц." xfId="1186"/>
    <cellStyle name="_Февраль_Индив." xfId="1187"/>
    <cellStyle name="_Февраль_Индив._БЕЛ" xfId="1188"/>
    <cellStyle name="_Февраль_Индив._РЕЧ" xfId="1189"/>
    <cellStyle name="_Февраль_Июль" xfId="1190"/>
    <cellStyle name="_Февраль_Июль_Август" xfId="1191"/>
    <cellStyle name="_Февраль_Июль_Август_Дистанц." xfId="1192"/>
    <cellStyle name="_Февраль_Июль_Август_Индив." xfId="1193"/>
    <cellStyle name="_Февраль_Июль_БЕЛ" xfId="1194"/>
    <cellStyle name="_Февраль_Июль_БИНТ" xfId="1195"/>
    <cellStyle name="_Февраль_Июль_БИНТ_БЕЛ" xfId="1196"/>
    <cellStyle name="_Февраль_Июль_БИНТ_РЕЧ" xfId="1197"/>
    <cellStyle name="_Февраль_Июль_ВЕБДИЗ" xfId="1198"/>
    <cellStyle name="_Февраль_Июль_ВЕБМАСТ" xfId="1199"/>
    <cellStyle name="_Февраль_Июль_ВЕБМАСТ_БЕЛ" xfId="1200"/>
    <cellStyle name="_Февраль_Июль_ВЕБМАСТ_РЕЧ" xfId="1201"/>
    <cellStyle name="_Февраль_Июль_Дети" xfId="1202"/>
    <cellStyle name="_Февраль_Июль_Дистанц." xfId="1203"/>
    <cellStyle name="_Февраль_Июль_Индив." xfId="1204"/>
    <cellStyle name="_Февраль_Июль_Индив._БЕЛ" xfId="1205"/>
    <cellStyle name="_Февраль_Июль_Индив._РЕЧ" xfId="1206"/>
    <cellStyle name="_Февраль_Июль_Июнь" xfId="1207"/>
    <cellStyle name="_Февраль_Июль_Июнь_Август" xfId="1208"/>
    <cellStyle name="_Февраль_Июль_Июнь_Дистанц." xfId="1209"/>
    <cellStyle name="_Февраль_Июль_Июнь_Индив." xfId="1210"/>
    <cellStyle name="_Февраль_Июль_Июнь_КБУ" xfId="1211"/>
    <cellStyle name="_Февраль_Июль_КБУ" xfId="1212"/>
    <cellStyle name="_Февраль_Июль_КРН" xfId="1213"/>
    <cellStyle name="_Февраль_Июль_ОПШ" xfId="1214"/>
    <cellStyle name="_Февраль_Июль_СР" xfId="1215"/>
    <cellStyle name="_Февраль_Июнь" xfId="1216"/>
    <cellStyle name="_Февраль_Июнь_1" xfId="1217"/>
    <cellStyle name="_Февраль_Июнь_1_Август" xfId="1218"/>
    <cellStyle name="_Февраль_Июнь_1_Дистанц." xfId="1219"/>
    <cellStyle name="_Февраль_Июнь_1_Индив." xfId="1220"/>
    <cellStyle name="_Февраль_Июнь_1_КБУ" xfId="1221"/>
    <cellStyle name="_Февраль_Июнь_Август" xfId="1222"/>
    <cellStyle name="_Февраль_Июнь_Август_Дистанц." xfId="1223"/>
    <cellStyle name="_Февраль_Июнь_Август_Индив." xfId="1224"/>
    <cellStyle name="_Февраль_Июнь_БЕЛ" xfId="1225"/>
    <cellStyle name="_Февраль_Июнь_БИНТ" xfId="1226"/>
    <cellStyle name="_Февраль_Июнь_БИНТ_БЕЛ" xfId="1227"/>
    <cellStyle name="_Февраль_Июнь_БИНТ_РЕЧ" xfId="1228"/>
    <cellStyle name="_Февраль_Июнь_БУХ" xfId="1229"/>
    <cellStyle name="_Февраль_Июнь_БУХ_БЕЛ" xfId="1230"/>
    <cellStyle name="_Февраль_Июнь_БУХ_РЕЧ" xfId="1231"/>
    <cellStyle name="_Февраль_Июнь_ВЕБДИЗ" xfId="1232"/>
    <cellStyle name="_Февраль_Июнь_ВЕБМАСТ" xfId="1233"/>
    <cellStyle name="_Февраль_Июнь_ВЕБМАСТ_БЕЛ" xfId="1234"/>
    <cellStyle name="_Февраль_Июнь_ВЕБМАСТ_РЕЧ" xfId="1235"/>
    <cellStyle name="_Февраль_Июнь_Дети" xfId="1236"/>
    <cellStyle name="_Февраль_Июнь_Дистанц." xfId="1237"/>
    <cellStyle name="_Февраль_Июнь_Индив." xfId="1238"/>
    <cellStyle name="_Февраль_Июнь_Индив._БЕЛ" xfId="1239"/>
    <cellStyle name="_Февраль_Июнь_Индив._РЕЧ" xfId="1240"/>
    <cellStyle name="_Февраль_Июнь_Июнь" xfId="1241"/>
    <cellStyle name="_Февраль_Июнь_Июнь_Август" xfId="1242"/>
    <cellStyle name="_Февраль_Июнь_Июнь_Дистанц." xfId="1243"/>
    <cellStyle name="_Февраль_Июнь_Июнь_Индив." xfId="1244"/>
    <cellStyle name="_Февраль_Июнь_Июнь_КБУ" xfId="1245"/>
    <cellStyle name="_Февраль_Июнь_КБУ" xfId="1246"/>
    <cellStyle name="_Февраль_Июнь_КРН" xfId="1247"/>
    <cellStyle name="_Февраль_Июнь_ОПШ" xfId="1248"/>
    <cellStyle name="_Февраль_Июнь_СР" xfId="1249"/>
    <cellStyle name="_Февраль_КБУ" xfId="1250"/>
    <cellStyle name="_Февраль_КРН" xfId="1251"/>
    <cellStyle name="_Февраль_Май" xfId="1252"/>
    <cellStyle name="_Февраль_Май_Август" xfId="1253"/>
    <cellStyle name="_Февраль_Май_Август_Дистанц." xfId="1254"/>
    <cellStyle name="_Февраль_Май_Август_Индив." xfId="1255"/>
    <cellStyle name="_Февраль_Май_БЕЛ" xfId="1256"/>
    <cellStyle name="_Февраль_Май_БИНТ" xfId="1257"/>
    <cellStyle name="_Февраль_Май_БИНТ_БЕЛ" xfId="1258"/>
    <cellStyle name="_Февраль_Май_БИНТ_РЕЧ" xfId="1259"/>
    <cellStyle name="_Февраль_Май_ВЕБДИЗ" xfId="1260"/>
    <cellStyle name="_Февраль_Май_ВЕБМАСТ" xfId="1261"/>
    <cellStyle name="_Февраль_Май_ВЕБМАСТ_БЕЛ" xfId="1262"/>
    <cellStyle name="_Февраль_Май_ВЕБМАСТ_РЕЧ" xfId="1263"/>
    <cellStyle name="_Февраль_Май_Дети" xfId="1264"/>
    <cellStyle name="_Февраль_Май_Дистанц." xfId="1265"/>
    <cellStyle name="_Февраль_Май_Индив." xfId="1266"/>
    <cellStyle name="_Февраль_Май_Индив._БЕЛ" xfId="1267"/>
    <cellStyle name="_Февраль_Май_Индив._РЕЧ" xfId="1268"/>
    <cellStyle name="_Февраль_Май_Июнь" xfId="1269"/>
    <cellStyle name="_Февраль_Май_Июнь_Август" xfId="1270"/>
    <cellStyle name="_Февраль_Май_Июнь_Дистанц." xfId="1271"/>
    <cellStyle name="_Февраль_Май_Июнь_Индив." xfId="1272"/>
    <cellStyle name="_Февраль_Май_Июнь_КБУ" xfId="1273"/>
    <cellStyle name="_Февраль_Май_КБУ" xfId="1274"/>
    <cellStyle name="_Февраль_Май_КРН" xfId="1275"/>
    <cellStyle name="_Февраль_Май_ОПШ" xfId="1276"/>
    <cellStyle name="_Февраль_Май_СР" xfId="1277"/>
    <cellStyle name="_Февраль_ОПШ" xfId="1278"/>
    <cellStyle name="_Февраль_РЕЧ" xfId="1279"/>
    <cellStyle name="_Февраль_РЕЧ_БЕЛ" xfId="1280"/>
    <cellStyle name="_Февраль_РЕЧ_РЕЧ" xfId="1281"/>
    <cellStyle name="_Февраль_СИ" xfId="1282"/>
    <cellStyle name="_Февраль_СИ_БЕЛ" xfId="1283"/>
    <cellStyle name="_Февраль_СИ_РЕЧ" xfId="1284"/>
    <cellStyle name="_Февраль_СР" xfId="1285"/>
    <cellStyle name="_Февраль_СУБД" xfId="1286"/>
    <cellStyle name="_Февраль_СУБД_БЕЛ" xfId="1287"/>
    <cellStyle name="_Февраль_СУБД_РЕЧ" xfId="1288"/>
    <cellStyle name="_ФШ" xfId="1289"/>
    <cellStyle name="_ФШ_Апрель" xfId="1290"/>
    <cellStyle name="_ФШ_Апрель_БЕЛ" xfId="1291"/>
    <cellStyle name="_ФШ_Апрель_РЕЧ" xfId="1292"/>
    <cellStyle name="_ФШ_БЕЛ" xfId="1293"/>
    <cellStyle name="_ФШ_Июль" xfId="1294"/>
    <cellStyle name="_ФШ_Июль_БЕЛ" xfId="1295"/>
    <cellStyle name="_ФШ_Июль_РЕЧ" xfId="1296"/>
    <cellStyle name="_ФШ_Июнь" xfId="1297"/>
    <cellStyle name="_ФШ_Июнь_БЕЛ" xfId="1298"/>
    <cellStyle name="_ФШ_Июнь_РЕЧ" xfId="1299"/>
    <cellStyle name="_ФШ_Май" xfId="1300"/>
    <cellStyle name="_ФШ_Май_БЕЛ" xfId="1301"/>
    <cellStyle name="_ФШ_Май_РЕЧ" xfId="1302"/>
    <cellStyle name="_ФШ_РЕЧ" xfId="1303"/>
    <cellStyle name="_ФШ_Февраль" xfId="1304"/>
    <cellStyle name="_ФШ_Февраль_БЕЛ" xfId="1305"/>
    <cellStyle name="_ФШ_Февраль_РЕЧ" xfId="1306"/>
    <cellStyle name="_ФШ_Январь" xfId="1307"/>
    <cellStyle name="_ФШ_Январь_БЕЛ" xfId="1308"/>
    <cellStyle name="_ФШ_Январь_РЕЧ" xfId="1309"/>
    <cellStyle name="_Январь" xfId="1310"/>
    <cellStyle name="_Январь_3ДМ" xfId="1311"/>
    <cellStyle name="_Январь_3ДМ_БЕЛ" xfId="1312"/>
    <cellStyle name="_Январь_3ДМ_РЕЧ" xfId="1313"/>
    <cellStyle name="_Январь_Август" xfId="1314"/>
    <cellStyle name="_Январь_Август_Дистанц." xfId="1315"/>
    <cellStyle name="_Январь_Август_Индив." xfId="1316"/>
    <cellStyle name="_Январь_АКАД" xfId="1317"/>
    <cellStyle name="_Январь_АКАД_БЕЛ" xfId="1318"/>
    <cellStyle name="_Январь_АКАД_РЕЧ" xfId="1319"/>
    <cellStyle name="_Январь_Апрель" xfId="1320"/>
    <cellStyle name="_Январь_Апрель_3ДМ" xfId="1321"/>
    <cellStyle name="_Январь_Апрель_3ДМ_БЕЛ" xfId="1322"/>
    <cellStyle name="_Январь_Апрель_3ДМ_РЕЧ" xfId="1323"/>
    <cellStyle name="_Январь_Апрель_Август" xfId="1324"/>
    <cellStyle name="_Январь_Апрель_Август_Дистанц." xfId="1325"/>
    <cellStyle name="_Январь_Апрель_Август_Индив." xfId="1326"/>
    <cellStyle name="_Январь_Апрель_АКАД" xfId="1327"/>
    <cellStyle name="_Январь_Апрель_АКАД_БЕЛ" xfId="1328"/>
    <cellStyle name="_Январь_Апрель_АКАД_РЕЧ" xfId="1329"/>
    <cellStyle name="_Январь_Апрель_Б9560" xfId="1330"/>
    <cellStyle name="_Январь_Апрель_Б9560_БЕЛ" xfId="1331"/>
    <cellStyle name="_Январь_Апрель_Б9560_РЕЧ" xfId="1332"/>
    <cellStyle name="_Январь_Апрель_БЕЛ" xfId="1333"/>
    <cellStyle name="_Январь_Апрель_БИНТ" xfId="1334"/>
    <cellStyle name="_Январь_Апрель_БИНТ_БЕЛ" xfId="1335"/>
    <cellStyle name="_Январь_Апрель_БИНТ_РЕЧ" xfId="1336"/>
    <cellStyle name="_Январь_Апрель_БУХ" xfId="1337"/>
    <cellStyle name="_Январь_Апрель_БУХ_БЕЛ" xfId="1338"/>
    <cellStyle name="_Январь_Апрель_БУХ_РЕЧ" xfId="1339"/>
    <cellStyle name="_Январь_Апрель_ВЕБДИЗ" xfId="1340"/>
    <cellStyle name="_Январь_Апрель_ВЕБДИЗ_БЕЛ" xfId="1341"/>
    <cellStyle name="_Январь_Апрель_ВЕБДИЗ_РЕЧ" xfId="1342"/>
    <cellStyle name="_Январь_Апрель_ВЕБМАСТ" xfId="1343"/>
    <cellStyle name="_Январь_Апрель_ВЕБМАСТ_БЕЛ" xfId="1344"/>
    <cellStyle name="_Январь_Апрель_ВЕБМАСТ_РЕЧ" xfId="1345"/>
    <cellStyle name="_Январь_Апрель_ВУЕ" xfId="1346"/>
    <cellStyle name="_Январь_Апрель_ВУЕ_БЕЛ" xfId="1347"/>
    <cellStyle name="_Январь_Апрель_ВУЕ_РЕЧ" xfId="1348"/>
    <cellStyle name="_Январь_Апрель_Дети" xfId="1349"/>
    <cellStyle name="_Январь_Апрель_Дети_БЕЛ" xfId="1350"/>
    <cellStyle name="_Январь_Апрель_Дети_РЕЧ" xfId="1351"/>
    <cellStyle name="_Январь_Апрель_Дистанц." xfId="1352"/>
    <cellStyle name="_Январь_Апрель_Индив." xfId="1353"/>
    <cellStyle name="_Январь_Апрель_Индив._БЕЛ" xfId="1354"/>
    <cellStyle name="_Январь_Апрель_Индив._РЕЧ" xfId="1355"/>
    <cellStyle name="_Январь_Апрель_Июль" xfId="1356"/>
    <cellStyle name="_Январь_Апрель_Июль_Август" xfId="1357"/>
    <cellStyle name="_Январь_Апрель_Июль_Август_Дистанц." xfId="1358"/>
    <cellStyle name="_Январь_Апрель_Июль_Август_Индив." xfId="1359"/>
    <cellStyle name="_Январь_Апрель_Июль_БЕЛ" xfId="1360"/>
    <cellStyle name="_Январь_Апрель_Июль_БИНТ" xfId="1361"/>
    <cellStyle name="_Январь_Апрель_Июль_БИНТ_БЕЛ" xfId="1362"/>
    <cellStyle name="_Январь_Апрель_Июль_БИНТ_РЕЧ" xfId="1363"/>
    <cellStyle name="_Январь_Апрель_Июль_ВЕБДИЗ" xfId="1364"/>
    <cellStyle name="_Январь_Апрель_Июль_ВЕБМАСТ" xfId="1365"/>
    <cellStyle name="_Январь_Апрель_Июль_ВЕБМАСТ_БЕЛ" xfId="1366"/>
    <cellStyle name="_Январь_Апрель_Июль_ВЕБМАСТ_РЕЧ" xfId="1367"/>
    <cellStyle name="_Январь_Апрель_Июль_Дети" xfId="1368"/>
    <cellStyle name="_Январь_Апрель_Июль_Дистанц." xfId="1369"/>
    <cellStyle name="_Январь_Апрель_Июль_Индив." xfId="1370"/>
    <cellStyle name="_Январь_Апрель_Июль_Индив._БЕЛ" xfId="1371"/>
    <cellStyle name="_Январь_Апрель_Июль_Индив._РЕЧ" xfId="1372"/>
    <cellStyle name="_Январь_Апрель_Июль_Июнь" xfId="1373"/>
    <cellStyle name="_Январь_Апрель_Июль_Июнь_Август" xfId="1374"/>
    <cellStyle name="_Январь_Апрель_Июль_Июнь_Дистанц." xfId="1375"/>
    <cellStyle name="_Январь_Апрель_Июль_Июнь_Индив." xfId="1376"/>
    <cellStyle name="_Январь_Апрель_Июль_Июнь_КБУ" xfId="1377"/>
    <cellStyle name="_Январь_Апрель_Июль_КБУ" xfId="1378"/>
    <cellStyle name="_Январь_Апрель_Июль_КРН" xfId="1379"/>
    <cellStyle name="_Январь_Апрель_Июль_ОПШ" xfId="1380"/>
    <cellStyle name="_Январь_Апрель_Июль_СР" xfId="1381"/>
    <cellStyle name="_Январь_Апрель_Июнь" xfId="1382"/>
    <cellStyle name="_Январь_Апрель_Июнь_1" xfId="1383"/>
    <cellStyle name="_Январь_Апрель_Июнь_1_Август" xfId="1384"/>
    <cellStyle name="_Январь_Апрель_Июнь_1_Дистанц." xfId="1385"/>
    <cellStyle name="_Январь_Апрель_Июнь_1_Индив." xfId="1386"/>
    <cellStyle name="_Январь_Апрель_Июнь_1_КБУ" xfId="1387"/>
    <cellStyle name="_Январь_Апрель_Июнь_Август" xfId="1388"/>
    <cellStyle name="_Январь_Апрель_Июнь_Август_Дистанц." xfId="1389"/>
    <cellStyle name="_Январь_Апрель_Июнь_Август_Индив." xfId="1390"/>
    <cellStyle name="_Январь_Апрель_Июнь_БЕЛ" xfId="1391"/>
    <cellStyle name="_Январь_Апрель_Июнь_БИНТ" xfId="1392"/>
    <cellStyle name="_Январь_Апрель_Июнь_БИНТ_БЕЛ" xfId="1393"/>
    <cellStyle name="_Январь_Апрель_Июнь_БИНТ_РЕЧ" xfId="1394"/>
    <cellStyle name="_Январь_Апрель_Июнь_БУХ" xfId="1395"/>
    <cellStyle name="_Январь_Апрель_Июнь_БУХ_БЕЛ" xfId="1396"/>
    <cellStyle name="_Январь_Апрель_Июнь_БУХ_РЕЧ" xfId="1397"/>
    <cellStyle name="_Январь_Апрель_Июнь_ВЕБДИЗ" xfId="1398"/>
    <cellStyle name="_Январь_Апрель_Июнь_ВЕБМАСТ" xfId="1399"/>
    <cellStyle name="_Январь_Апрель_Июнь_ВЕБМАСТ_БЕЛ" xfId="1400"/>
    <cellStyle name="_Январь_Апрель_Июнь_ВЕБМАСТ_РЕЧ" xfId="1401"/>
    <cellStyle name="_Январь_Апрель_Июнь_Дети" xfId="1402"/>
    <cellStyle name="_Январь_Апрель_Июнь_Дистанц." xfId="1403"/>
    <cellStyle name="_Январь_Апрель_Июнь_Индив." xfId="1404"/>
    <cellStyle name="_Январь_Апрель_Июнь_Индив._БЕЛ" xfId="1405"/>
    <cellStyle name="_Январь_Апрель_Июнь_Индив._РЕЧ" xfId="1406"/>
    <cellStyle name="_Январь_Апрель_Июнь_Июнь" xfId="1407"/>
    <cellStyle name="_Январь_Апрель_Июнь_Июнь_Август" xfId="1408"/>
    <cellStyle name="_Январь_Апрель_Июнь_Июнь_Дистанц." xfId="1409"/>
    <cellStyle name="_Январь_Апрель_Июнь_Июнь_Индив." xfId="1410"/>
    <cellStyle name="_Январь_Апрель_Июнь_Июнь_КБУ" xfId="1411"/>
    <cellStyle name="_Январь_Апрель_Июнь_КБУ" xfId="1412"/>
    <cellStyle name="_Январь_Апрель_Июнь_КРН" xfId="1413"/>
    <cellStyle name="_Январь_Апрель_Июнь_ОПШ" xfId="1414"/>
    <cellStyle name="_Январь_Апрель_Июнь_СР" xfId="1415"/>
    <cellStyle name="_Январь_Апрель_КБУ" xfId="1416"/>
    <cellStyle name="_Январь_Апрель_КБУ_БЕЛ" xfId="1417"/>
    <cellStyle name="_Январь_Апрель_КБУ_РЕЧ" xfId="1418"/>
    <cellStyle name="_Январь_Апрель_КРН" xfId="1419"/>
    <cellStyle name="_Январь_Апрель_Май" xfId="1420"/>
    <cellStyle name="_Январь_Апрель_Май_1" xfId="1421"/>
    <cellStyle name="_Январь_Апрель_Май_1_Август" xfId="1422"/>
    <cellStyle name="_Январь_Апрель_Май_1_Август_Дистанц." xfId="1423"/>
    <cellStyle name="_Январь_Апрель_Май_1_Август_Индив." xfId="1424"/>
    <cellStyle name="_Январь_Апрель_Май_1_БЕЛ" xfId="1425"/>
    <cellStyle name="_Январь_Апрель_Май_1_БИНТ" xfId="1426"/>
    <cellStyle name="_Январь_Апрель_Май_1_БИНТ_БЕЛ" xfId="1427"/>
    <cellStyle name="_Январь_Апрель_Май_1_БИНТ_РЕЧ" xfId="1428"/>
    <cellStyle name="_Январь_Апрель_Май_1_ВЕБДИЗ" xfId="1429"/>
    <cellStyle name="_Январь_Апрель_Май_1_ВЕБМАСТ" xfId="1430"/>
    <cellStyle name="_Январь_Апрель_Май_1_ВЕБМАСТ_БЕЛ" xfId="1431"/>
    <cellStyle name="_Январь_Апрель_Май_1_ВЕБМАСТ_РЕЧ" xfId="1432"/>
    <cellStyle name="_Январь_Апрель_Май_1_Дети" xfId="1433"/>
    <cellStyle name="_Январь_Апрель_Май_1_Дистанц." xfId="1434"/>
    <cellStyle name="_Январь_Апрель_Май_1_Индив." xfId="1435"/>
    <cellStyle name="_Январь_Апрель_Май_1_Индив._БЕЛ" xfId="1436"/>
    <cellStyle name="_Январь_Апрель_Май_1_Индив._РЕЧ" xfId="1437"/>
    <cellStyle name="_Январь_Апрель_Май_1_Июнь" xfId="1438"/>
    <cellStyle name="_Январь_Апрель_Май_1_Июнь_Август" xfId="1439"/>
    <cellStyle name="_Январь_Апрель_Май_1_Июнь_Дистанц." xfId="1440"/>
    <cellStyle name="_Январь_Апрель_Май_1_Июнь_Индив." xfId="1441"/>
    <cellStyle name="_Январь_Апрель_Май_1_Июнь_КБУ" xfId="1442"/>
    <cellStyle name="_Январь_Апрель_Май_1_КБУ" xfId="1443"/>
    <cellStyle name="_Январь_Апрель_Май_1_КРН" xfId="1444"/>
    <cellStyle name="_Январь_Апрель_Май_1_ОПШ" xfId="1445"/>
    <cellStyle name="_Январь_Апрель_Май_1_СР" xfId="1446"/>
    <cellStyle name="_Январь_Апрель_Май_Август" xfId="1447"/>
    <cellStyle name="_Январь_Апрель_Май_Август_Дистанц." xfId="1448"/>
    <cellStyle name="_Январь_Апрель_Май_Август_Индив." xfId="1449"/>
    <cellStyle name="_Январь_Апрель_Май_АКАД" xfId="1450"/>
    <cellStyle name="_Январь_Апрель_Май_АКАД_БЕЛ" xfId="1451"/>
    <cellStyle name="_Январь_Апрель_Май_АКАД_РЕЧ" xfId="1452"/>
    <cellStyle name="_Январь_Апрель_Май_Б9560" xfId="1453"/>
    <cellStyle name="_Январь_Апрель_Май_Б9560_БЕЛ" xfId="1454"/>
    <cellStyle name="_Январь_Апрель_Май_Б9560_РЕЧ" xfId="1455"/>
    <cellStyle name="_Январь_Апрель_Май_БЕЛ" xfId="1456"/>
    <cellStyle name="_Январь_Апрель_Май_БИНТ" xfId="1457"/>
    <cellStyle name="_Январь_Апрель_Май_БИНТ_БЕЛ" xfId="1458"/>
    <cellStyle name="_Январь_Апрель_Май_БИНТ_РЕЧ" xfId="1459"/>
    <cellStyle name="_Январь_Апрель_Май_БУХ" xfId="1460"/>
    <cellStyle name="_Январь_Апрель_Май_БУХ_БЕЛ" xfId="1461"/>
    <cellStyle name="_Январь_Апрель_Май_БУХ_РЕЧ" xfId="1462"/>
    <cellStyle name="_Январь_Апрель_Май_ВЕБДИЗ" xfId="1463"/>
    <cellStyle name="_Январь_Апрель_Май_ВЕБМАСТ" xfId="1464"/>
    <cellStyle name="_Январь_Апрель_Май_ВЕБМАСТ_БЕЛ" xfId="1465"/>
    <cellStyle name="_Январь_Апрель_Май_ВЕБМАСТ_РЕЧ" xfId="1466"/>
    <cellStyle name="_Январь_Апрель_Май_Дети" xfId="1467"/>
    <cellStyle name="_Январь_Апрель_Май_Дистанц." xfId="1468"/>
    <cellStyle name="_Январь_Апрель_Май_Индив." xfId="1469"/>
    <cellStyle name="_Январь_Апрель_Май_Индив._БЕЛ" xfId="1470"/>
    <cellStyle name="_Январь_Апрель_Май_Индив._РЕЧ" xfId="1471"/>
    <cellStyle name="_Январь_Апрель_Май_Июль" xfId="1472"/>
    <cellStyle name="_Январь_Апрель_Май_Июль_Август" xfId="1473"/>
    <cellStyle name="_Январь_Апрель_Май_Июль_Август_Дистанц." xfId="1474"/>
    <cellStyle name="_Январь_Апрель_Май_Июль_Август_Индив." xfId="1475"/>
    <cellStyle name="_Январь_Апрель_Май_Июль_БЕЛ" xfId="1476"/>
    <cellStyle name="_Январь_Апрель_Май_Июль_БИНТ" xfId="1477"/>
    <cellStyle name="_Январь_Апрель_Май_Июль_БИНТ_БЕЛ" xfId="1478"/>
    <cellStyle name="_Январь_Апрель_Май_Июль_БИНТ_РЕЧ" xfId="1479"/>
    <cellStyle name="_Январь_Апрель_Май_Июль_ВЕБДИЗ" xfId="1480"/>
    <cellStyle name="_Январь_Апрель_Май_Июль_ВЕБМАСТ" xfId="1481"/>
    <cellStyle name="_Январь_Апрель_Май_Июль_ВЕБМАСТ_БЕЛ" xfId="1482"/>
    <cellStyle name="_Январь_Апрель_Май_Июль_ВЕБМАСТ_РЕЧ" xfId="1483"/>
    <cellStyle name="_Январь_Апрель_Май_Июль_Дети" xfId="1484"/>
    <cellStyle name="_Январь_Апрель_Май_Июль_Дистанц." xfId="1485"/>
    <cellStyle name="_Январь_Апрель_Май_Июль_Индив." xfId="1486"/>
    <cellStyle name="_Январь_Апрель_Май_Июль_Индив._БЕЛ" xfId="1487"/>
    <cellStyle name="_Январь_Апрель_Май_Июль_Индив._РЕЧ" xfId="1488"/>
    <cellStyle name="_Январь_Апрель_Май_Июль_Июнь" xfId="1489"/>
    <cellStyle name="_Январь_Апрель_Май_Июль_Июнь_Август" xfId="1490"/>
    <cellStyle name="_Январь_Апрель_Май_Июль_Июнь_Дистанц." xfId="1491"/>
    <cellStyle name="_Январь_Апрель_Май_Июль_Июнь_Индив." xfId="1492"/>
    <cellStyle name="_Январь_Апрель_Май_Июль_Июнь_КБУ" xfId="1493"/>
    <cellStyle name="_Январь_Апрель_Май_Июль_КБУ" xfId="1494"/>
    <cellStyle name="_Январь_Апрель_Май_Июль_КРН" xfId="1495"/>
    <cellStyle name="_Январь_Апрель_Май_Июль_ОПШ" xfId="1496"/>
    <cellStyle name="_Январь_Апрель_Май_Июль_СР" xfId="1497"/>
    <cellStyle name="_Январь_Апрель_Май_Июнь" xfId="1498"/>
    <cellStyle name="_Январь_Апрель_Май_Июнь_1" xfId="1499"/>
    <cellStyle name="_Январь_Апрель_Май_Июнь_1_Август" xfId="1500"/>
    <cellStyle name="_Январь_Апрель_Май_Июнь_1_Дистанц." xfId="1501"/>
    <cellStyle name="_Январь_Апрель_Май_Июнь_1_Индив." xfId="1502"/>
    <cellStyle name="_Январь_Апрель_Май_Июнь_1_КБУ" xfId="1503"/>
    <cellStyle name="_Январь_Апрель_Май_Июнь_Август" xfId="1504"/>
    <cellStyle name="_Январь_Апрель_Май_Июнь_Август_Дистанц." xfId="1505"/>
    <cellStyle name="_Январь_Апрель_Май_Июнь_Август_Индив." xfId="1506"/>
    <cellStyle name="_Январь_Апрель_Май_Июнь_БЕЛ" xfId="1507"/>
    <cellStyle name="_Январь_Апрель_Май_Июнь_БИНТ" xfId="1508"/>
    <cellStyle name="_Январь_Апрель_Май_Июнь_БИНТ_БЕЛ" xfId="1509"/>
    <cellStyle name="_Январь_Апрель_Май_Июнь_БИНТ_РЕЧ" xfId="1510"/>
    <cellStyle name="_Январь_Апрель_Май_Июнь_БУХ" xfId="1511"/>
    <cellStyle name="_Январь_Апрель_Май_Июнь_БУХ_БЕЛ" xfId="1512"/>
    <cellStyle name="_Январь_Апрель_Май_Июнь_БУХ_РЕЧ" xfId="1513"/>
    <cellStyle name="_Январь_Апрель_Май_Июнь_ВЕБДИЗ" xfId="1514"/>
    <cellStyle name="_Январь_Апрель_Май_Июнь_ВЕБМАСТ" xfId="1515"/>
    <cellStyle name="_Январь_Апрель_Май_Июнь_ВЕБМАСТ_БЕЛ" xfId="1516"/>
    <cellStyle name="_Январь_Апрель_Май_Июнь_ВЕБМАСТ_РЕЧ" xfId="1517"/>
    <cellStyle name="_Январь_Апрель_Май_Июнь_Дети" xfId="1518"/>
    <cellStyle name="_Январь_Апрель_Май_Июнь_Дистанц." xfId="1519"/>
    <cellStyle name="_Январь_Апрель_Май_Июнь_Индив." xfId="1520"/>
    <cellStyle name="_Январь_Апрель_Май_Июнь_Индив._БЕЛ" xfId="1521"/>
    <cellStyle name="_Январь_Апрель_Май_Июнь_Индив._РЕЧ" xfId="1522"/>
    <cellStyle name="_Январь_Апрель_Май_Июнь_Июнь" xfId="1523"/>
    <cellStyle name="_Январь_Апрель_Май_Июнь_Июнь_Август" xfId="1524"/>
    <cellStyle name="_Январь_Апрель_Май_Июнь_Июнь_Дистанц." xfId="1525"/>
    <cellStyle name="_Январь_Апрель_Май_Июнь_Июнь_Индив." xfId="1526"/>
    <cellStyle name="_Январь_Апрель_Май_Июнь_Июнь_КБУ" xfId="1527"/>
    <cellStyle name="_Январь_Апрель_Май_Июнь_КБУ" xfId="1528"/>
    <cellStyle name="_Январь_Апрель_Май_Июнь_КРН" xfId="1529"/>
    <cellStyle name="_Январь_Апрель_Май_Июнь_ОПШ" xfId="1530"/>
    <cellStyle name="_Январь_Апрель_Май_Июнь_СР" xfId="1531"/>
    <cellStyle name="_Январь_Апрель_Май_КБУ" xfId="1532"/>
    <cellStyle name="_Январь_Апрель_Май_КРН" xfId="1533"/>
    <cellStyle name="_Январь_Апрель_Май_Май" xfId="1534"/>
    <cellStyle name="_Январь_Апрель_Май_Май_Август" xfId="1535"/>
    <cellStyle name="_Январь_Апрель_Май_Май_Август_Дистанц." xfId="1536"/>
    <cellStyle name="_Январь_Апрель_Май_Май_Август_Индив." xfId="1537"/>
    <cellStyle name="_Январь_Апрель_Май_Май_БЕЛ" xfId="1538"/>
    <cellStyle name="_Январь_Апрель_Май_Май_БИНТ" xfId="1539"/>
    <cellStyle name="_Январь_Апрель_Май_Май_БИНТ_БЕЛ" xfId="1540"/>
    <cellStyle name="_Январь_Апрель_Май_Май_БИНТ_РЕЧ" xfId="1541"/>
    <cellStyle name="_Январь_Апрель_Май_Май_ВЕБДИЗ" xfId="1542"/>
    <cellStyle name="_Январь_Апрель_Май_Май_ВЕБМАСТ" xfId="1543"/>
    <cellStyle name="_Январь_Апрель_Май_Май_ВЕБМАСТ_БЕЛ" xfId="1544"/>
    <cellStyle name="_Январь_Апрель_Май_Май_ВЕБМАСТ_РЕЧ" xfId="1545"/>
    <cellStyle name="_Январь_Апрель_Май_Май_Дети" xfId="1546"/>
    <cellStyle name="_Январь_Апрель_Май_Май_Дистанц." xfId="1547"/>
    <cellStyle name="_Январь_Апрель_Май_Май_Индив." xfId="1548"/>
    <cellStyle name="_Январь_Апрель_Май_Май_Индив._БЕЛ" xfId="1549"/>
    <cellStyle name="_Январь_Апрель_Май_Май_Индив._РЕЧ" xfId="1550"/>
    <cellStyle name="_Январь_Апрель_Май_Май_Июнь" xfId="1551"/>
    <cellStyle name="_Январь_Апрель_Май_Май_Июнь_Август" xfId="1552"/>
    <cellStyle name="_Январь_Апрель_Май_Май_Июнь_Дистанц." xfId="1553"/>
    <cellStyle name="_Январь_Апрель_Май_Май_Июнь_Индив." xfId="1554"/>
    <cellStyle name="_Январь_Апрель_Май_Май_Июнь_КБУ" xfId="1555"/>
    <cellStyle name="_Январь_Апрель_Май_Май_КБУ" xfId="1556"/>
    <cellStyle name="_Январь_Апрель_Май_Май_КРН" xfId="1557"/>
    <cellStyle name="_Январь_Апрель_Май_Май_ОПШ" xfId="1558"/>
    <cellStyle name="_Январь_Апрель_Май_Май_СР" xfId="1559"/>
    <cellStyle name="_Январь_Апрель_Май_ОПШ" xfId="1560"/>
    <cellStyle name="_Январь_Апрель_Май_РЕЧ" xfId="1561"/>
    <cellStyle name="_Январь_Апрель_Май_РЕЧ_БЕЛ" xfId="1562"/>
    <cellStyle name="_Январь_Апрель_Май_РЕЧ_РЕЧ" xfId="1563"/>
    <cellStyle name="_Январь_Апрель_Май_СИ" xfId="1564"/>
    <cellStyle name="_Январь_Апрель_Май_СИ_БЕЛ" xfId="1565"/>
    <cellStyle name="_Январь_Апрель_Май_СИ_РЕЧ" xfId="1566"/>
    <cellStyle name="_Январь_Апрель_Май_СР" xfId="1567"/>
    <cellStyle name="_Январь_Апрель_Май_СУБД" xfId="1568"/>
    <cellStyle name="_Январь_Апрель_Май_СУБД_БЕЛ" xfId="1569"/>
    <cellStyle name="_Январь_Апрель_Май_СУБД_РЕЧ" xfId="1570"/>
    <cellStyle name="_Январь_Апрель_НТ" xfId="1571"/>
    <cellStyle name="_Январь_Апрель_НТ_БЕЛ" xfId="1572"/>
    <cellStyle name="_Январь_Апрель_НТ_РЕЧ" xfId="1573"/>
    <cellStyle name="_Январь_Апрель_ОПШ" xfId="1574"/>
    <cellStyle name="_Январь_Апрель_Офис" xfId="1575"/>
    <cellStyle name="_Январь_Апрель_Офис_БЕЛ" xfId="1576"/>
    <cellStyle name="_Январь_Апрель_Офис_РЕЧ" xfId="1577"/>
    <cellStyle name="_Январь_Апрель_РЕЧ" xfId="1578"/>
    <cellStyle name="_Январь_Апрель_РЕЧ_БЕЛ" xfId="1579"/>
    <cellStyle name="_Январь_Апрель_РЕЧ_РЕЧ" xfId="1580"/>
    <cellStyle name="_Январь_Апрель_СИ" xfId="1581"/>
    <cellStyle name="_Январь_Апрель_СИ_БЕЛ" xfId="1582"/>
    <cellStyle name="_Январь_Апрель_СИ_РЕЧ" xfId="1583"/>
    <cellStyle name="_Январь_Апрель_СИС" xfId="1584"/>
    <cellStyle name="_Январь_Апрель_СИС_БЕЛ" xfId="1585"/>
    <cellStyle name="_Январь_Апрель_СИС_РЕЧ" xfId="1586"/>
    <cellStyle name="_Январь_Апрель_СР" xfId="1587"/>
    <cellStyle name="_Январь_Апрель_СУБД" xfId="1588"/>
    <cellStyle name="_Январь_Апрель_СУБД_БЕЛ" xfId="1589"/>
    <cellStyle name="_Январь_Апрель_СУБД_РЕЧ" xfId="1590"/>
    <cellStyle name="_Январь_Апрель_ТЕК" xfId="1591"/>
    <cellStyle name="_Январь_Апрель_ТЕК_БЕЛ" xfId="1592"/>
    <cellStyle name="_Январь_Апрель_ТЕК_РЕЧ" xfId="1593"/>
    <cellStyle name="_Январь_Апрель_Февраль" xfId="1594"/>
    <cellStyle name="_Январь_Апрель_Февраль_Август" xfId="1595"/>
    <cellStyle name="_Январь_Апрель_Февраль_Август_Дистанц." xfId="1596"/>
    <cellStyle name="_Январь_Апрель_Февраль_Август_Индив." xfId="1597"/>
    <cellStyle name="_Январь_Апрель_Февраль_АКАД" xfId="1598"/>
    <cellStyle name="_Январь_Апрель_Февраль_АКАД_БЕЛ" xfId="1599"/>
    <cellStyle name="_Январь_Апрель_Февраль_АКАД_РЕЧ" xfId="1600"/>
    <cellStyle name="_Январь_Апрель_Февраль_Б9560" xfId="1601"/>
    <cellStyle name="_Январь_Апрель_Февраль_Б9560_БЕЛ" xfId="1602"/>
    <cellStyle name="_Январь_Апрель_Февраль_Б9560_РЕЧ" xfId="1603"/>
    <cellStyle name="_Январь_Апрель_Февраль_БЕЛ" xfId="1604"/>
    <cellStyle name="_Январь_Апрель_Февраль_БИНТ" xfId="1605"/>
    <cellStyle name="_Январь_Апрель_Февраль_БИНТ_БЕЛ" xfId="1606"/>
    <cellStyle name="_Январь_Апрель_Февраль_БИНТ_РЕЧ" xfId="1607"/>
    <cellStyle name="_Январь_Апрель_Февраль_БУХ" xfId="1608"/>
    <cellStyle name="_Январь_Апрель_Февраль_БУХ_БЕЛ" xfId="1609"/>
    <cellStyle name="_Январь_Апрель_Февраль_БУХ_РЕЧ" xfId="1610"/>
    <cellStyle name="_Январь_Апрель_Февраль_ВЕБДИЗ" xfId="1611"/>
    <cellStyle name="_Январь_Апрель_Февраль_ВЕБМАСТ" xfId="1612"/>
    <cellStyle name="_Январь_Апрель_Февраль_ВЕБМАСТ_БЕЛ" xfId="1613"/>
    <cellStyle name="_Январь_Апрель_Февраль_ВЕБМАСТ_РЕЧ" xfId="1614"/>
    <cellStyle name="_Январь_Апрель_Февраль_Дети" xfId="1615"/>
    <cellStyle name="_Январь_Апрель_Февраль_Дистанц." xfId="1616"/>
    <cellStyle name="_Январь_Апрель_Февраль_Индив." xfId="1617"/>
    <cellStyle name="_Январь_Апрель_Февраль_Индив._БЕЛ" xfId="1618"/>
    <cellStyle name="_Январь_Апрель_Февраль_Индив._РЕЧ" xfId="1619"/>
    <cellStyle name="_Январь_Апрель_Февраль_Июль" xfId="1620"/>
    <cellStyle name="_Январь_Апрель_Февраль_Июль_Август" xfId="1621"/>
    <cellStyle name="_Январь_Апрель_Февраль_Июль_Август_Дистанц." xfId="1622"/>
    <cellStyle name="_Январь_Апрель_Февраль_Июль_Август_Индив." xfId="1623"/>
    <cellStyle name="_Январь_Апрель_Февраль_Июль_БЕЛ" xfId="1624"/>
    <cellStyle name="_Январь_Апрель_Февраль_Июль_БИНТ" xfId="1625"/>
    <cellStyle name="_Январь_Апрель_Февраль_Июль_БИНТ_БЕЛ" xfId="1626"/>
    <cellStyle name="_Январь_Апрель_Февраль_Июль_БИНТ_РЕЧ" xfId="1627"/>
    <cellStyle name="_Январь_Апрель_Февраль_Июль_ВЕБДИЗ" xfId="1628"/>
    <cellStyle name="_Январь_Апрель_Февраль_Июль_ВЕБМАСТ" xfId="1629"/>
    <cellStyle name="_Январь_Апрель_Февраль_Июль_ВЕБМАСТ_БЕЛ" xfId="1630"/>
    <cellStyle name="_Январь_Апрель_Февраль_Июль_ВЕБМАСТ_РЕЧ" xfId="1631"/>
    <cellStyle name="_Январь_Апрель_Февраль_Июль_Дети" xfId="1632"/>
    <cellStyle name="_Январь_Апрель_Февраль_Июль_Дистанц." xfId="1633"/>
    <cellStyle name="_Январь_Апрель_Февраль_Июль_Индив." xfId="1634"/>
    <cellStyle name="_Январь_Апрель_Февраль_Июль_Индив._БЕЛ" xfId="1635"/>
    <cellStyle name="_Январь_Апрель_Февраль_Июль_Индив._РЕЧ" xfId="1636"/>
    <cellStyle name="_Январь_Апрель_Февраль_Июль_Июнь" xfId="1637"/>
    <cellStyle name="_Январь_Апрель_Февраль_Июль_Июнь_Август" xfId="1638"/>
    <cellStyle name="_Январь_Апрель_Февраль_Июль_Июнь_Дистанц." xfId="1639"/>
    <cellStyle name="_Январь_Апрель_Февраль_Июль_Июнь_Индив." xfId="1640"/>
    <cellStyle name="_Январь_Апрель_Февраль_Июль_Июнь_КБУ" xfId="1641"/>
    <cellStyle name="_Январь_Апрель_Февраль_Июль_КБУ" xfId="1642"/>
    <cellStyle name="_Январь_Апрель_Февраль_Июль_КРН" xfId="1643"/>
    <cellStyle name="_Январь_Апрель_Февраль_Июль_ОПШ" xfId="1644"/>
    <cellStyle name="_Январь_Апрель_Февраль_Июль_СР" xfId="1645"/>
    <cellStyle name="_Январь_Апрель_Февраль_Июнь" xfId="1646"/>
    <cellStyle name="_Январь_Апрель_Февраль_Июнь_1" xfId="1647"/>
    <cellStyle name="_Январь_Апрель_Февраль_Июнь_1_Август" xfId="1648"/>
    <cellStyle name="_Январь_Апрель_Февраль_Июнь_1_Дистанц." xfId="1649"/>
    <cellStyle name="_Январь_Апрель_Февраль_Июнь_1_Индив." xfId="1650"/>
    <cellStyle name="_Январь_Апрель_Февраль_Июнь_1_КБУ" xfId="1651"/>
    <cellStyle name="_Январь_Апрель_Февраль_Июнь_Август" xfId="1652"/>
    <cellStyle name="_Январь_Апрель_Февраль_Июнь_Август_Дистанц." xfId="1653"/>
    <cellStyle name="_Январь_Апрель_Февраль_Июнь_Август_Индив." xfId="1654"/>
    <cellStyle name="_Январь_Апрель_Февраль_Июнь_БЕЛ" xfId="1655"/>
    <cellStyle name="_Январь_Апрель_Февраль_Июнь_БИНТ" xfId="1656"/>
    <cellStyle name="_Январь_Апрель_Февраль_Июнь_БИНТ_БЕЛ" xfId="1657"/>
    <cellStyle name="_Январь_Апрель_Февраль_Июнь_БИНТ_РЕЧ" xfId="1658"/>
    <cellStyle name="_Январь_Апрель_Февраль_Июнь_БУХ" xfId="1659"/>
    <cellStyle name="_Январь_Апрель_Февраль_Июнь_БУХ_БЕЛ" xfId="1660"/>
    <cellStyle name="_Январь_Апрель_Февраль_Июнь_БУХ_РЕЧ" xfId="1661"/>
    <cellStyle name="_Январь_Апрель_Февраль_Июнь_ВЕБДИЗ" xfId="1662"/>
    <cellStyle name="_Январь_Апрель_Февраль_Июнь_ВЕБМАСТ" xfId="1663"/>
    <cellStyle name="_Январь_Апрель_Февраль_Июнь_ВЕБМАСТ_БЕЛ" xfId="1664"/>
    <cellStyle name="_Январь_Апрель_Февраль_Июнь_ВЕБМАСТ_РЕЧ" xfId="1665"/>
    <cellStyle name="_Январь_Апрель_Февраль_Июнь_Дети" xfId="1666"/>
    <cellStyle name="_Январь_Апрель_Февраль_Июнь_Дистанц." xfId="1667"/>
    <cellStyle name="_Январь_Апрель_Февраль_Июнь_Индив." xfId="1668"/>
    <cellStyle name="_Январь_Апрель_Февраль_Июнь_Индив._БЕЛ" xfId="1669"/>
    <cellStyle name="_Январь_Апрель_Февраль_Июнь_Индив._РЕЧ" xfId="1670"/>
    <cellStyle name="_Январь_Апрель_Февраль_Июнь_Июнь" xfId="1671"/>
    <cellStyle name="_Январь_Апрель_Февраль_Июнь_Июнь_Август" xfId="1672"/>
    <cellStyle name="_Январь_Апрель_Февраль_Июнь_Июнь_Дистанц." xfId="1673"/>
    <cellStyle name="_Январь_Апрель_Февраль_Июнь_Июнь_Индив." xfId="1674"/>
    <cellStyle name="_Январь_Апрель_Февраль_Июнь_Июнь_КБУ" xfId="1675"/>
    <cellStyle name="_Январь_Апрель_Февраль_Июнь_КБУ" xfId="1676"/>
    <cellStyle name="_Январь_Апрель_Февраль_Июнь_КРН" xfId="1677"/>
    <cellStyle name="_Январь_Апрель_Февраль_Июнь_ОПШ" xfId="1678"/>
    <cellStyle name="_Январь_Апрель_Февраль_Июнь_СР" xfId="1679"/>
    <cellStyle name="_Январь_Апрель_Февраль_КБУ" xfId="1680"/>
    <cellStyle name="_Январь_Апрель_Февраль_КРН" xfId="1681"/>
    <cellStyle name="_Январь_Апрель_Февраль_Май" xfId="1682"/>
    <cellStyle name="_Январь_Апрель_Февраль_Май_Август" xfId="1683"/>
    <cellStyle name="_Январь_Апрель_Февраль_Май_Август_Дистанц." xfId="1684"/>
    <cellStyle name="_Январь_Апрель_Февраль_Май_Август_Индив." xfId="1685"/>
    <cellStyle name="_Январь_Апрель_Февраль_Май_БЕЛ" xfId="1686"/>
    <cellStyle name="_Январь_Апрель_Февраль_Май_БИНТ" xfId="1687"/>
    <cellStyle name="_Январь_Апрель_Февраль_Май_БИНТ_БЕЛ" xfId="1688"/>
    <cellStyle name="_Январь_Апрель_Февраль_Май_БИНТ_РЕЧ" xfId="1689"/>
    <cellStyle name="_Январь_Апрель_Февраль_Май_ВЕБДИЗ" xfId="1690"/>
    <cellStyle name="_Январь_Апрель_Февраль_Май_ВЕБМАСТ" xfId="1691"/>
    <cellStyle name="_Январь_Апрель_Февраль_Май_ВЕБМАСТ_БЕЛ" xfId="1692"/>
    <cellStyle name="_Январь_Апрель_Февраль_Май_ВЕБМАСТ_РЕЧ" xfId="1693"/>
    <cellStyle name="_Январь_Апрель_Февраль_Май_Дети" xfId="1694"/>
    <cellStyle name="_Январь_Апрель_Февраль_Май_Дистанц." xfId="1695"/>
    <cellStyle name="_Январь_Апрель_Февраль_Май_Индив." xfId="1696"/>
    <cellStyle name="_Январь_Апрель_Февраль_Май_Индив._БЕЛ" xfId="1697"/>
    <cellStyle name="_Январь_Апрель_Февраль_Май_Индив._РЕЧ" xfId="1698"/>
    <cellStyle name="_Январь_Апрель_Февраль_Май_Июнь" xfId="1699"/>
    <cellStyle name="_Январь_Апрель_Февраль_Май_Июнь_Август" xfId="1700"/>
    <cellStyle name="_Январь_Апрель_Февраль_Май_Июнь_Дистанц." xfId="1701"/>
    <cellStyle name="_Январь_Апрель_Февраль_Май_Июнь_Индив." xfId="1702"/>
    <cellStyle name="_Январь_Апрель_Февраль_Май_Июнь_КБУ" xfId="1703"/>
    <cellStyle name="_Январь_Апрель_Февраль_Май_КБУ" xfId="1704"/>
    <cellStyle name="_Январь_Апрель_Февраль_Май_КРН" xfId="1705"/>
    <cellStyle name="_Январь_Апрель_Февраль_Май_ОПШ" xfId="1706"/>
    <cellStyle name="_Январь_Апрель_Февраль_Май_СР" xfId="1707"/>
    <cellStyle name="_Январь_Апрель_Февраль_ОПШ" xfId="1708"/>
    <cellStyle name="_Январь_Апрель_Февраль_РЕЧ" xfId="1709"/>
    <cellStyle name="_Январь_Апрель_Февраль_РЕЧ_БЕЛ" xfId="1710"/>
    <cellStyle name="_Январь_Апрель_Февраль_РЕЧ_РЕЧ" xfId="1711"/>
    <cellStyle name="_Январь_Апрель_Февраль_СИ" xfId="1712"/>
    <cellStyle name="_Январь_Апрель_Февраль_СИ_БЕЛ" xfId="1713"/>
    <cellStyle name="_Январь_Апрель_Февраль_СИ_РЕЧ" xfId="1714"/>
    <cellStyle name="_Январь_Апрель_Февраль_СР" xfId="1715"/>
    <cellStyle name="_Январь_Апрель_Февраль_СУБД" xfId="1716"/>
    <cellStyle name="_Январь_Апрель_Февраль_СУБД_БЕЛ" xfId="1717"/>
    <cellStyle name="_Январь_Апрель_Февраль_СУБД_РЕЧ" xfId="1718"/>
    <cellStyle name="_Январь_Апрель_ФШ" xfId="1719"/>
    <cellStyle name="_Январь_Апрель_ФШ_БЕЛ" xfId="1720"/>
    <cellStyle name="_Январь_Апрель_ФШ_РЕЧ" xfId="1721"/>
    <cellStyle name="_Январь_Б9560" xfId="1722"/>
    <cellStyle name="_Январь_Б9560_БЕЛ" xfId="1723"/>
    <cellStyle name="_Январь_Б9560_РЕЧ" xfId="1724"/>
    <cellStyle name="_Январь_БЕЛ" xfId="1725"/>
    <cellStyle name="_Январь_БЕЛ_БЕЛ" xfId="1726"/>
    <cellStyle name="_Январь_БЕЛ_РЕЧ" xfId="1727"/>
    <cellStyle name="_Январь_БИНТ" xfId="1728"/>
    <cellStyle name="_Январь_БИНТ_БЕЛ" xfId="1729"/>
    <cellStyle name="_Январь_БИНТ_РЕЧ" xfId="1730"/>
    <cellStyle name="_Январь_БУХ" xfId="1731"/>
    <cellStyle name="_Январь_БУХ_БЕЛ" xfId="1732"/>
    <cellStyle name="_Январь_БУХ_РЕЧ" xfId="1733"/>
    <cellStyle name="_Январь_ВЕБДИЗ" xfId="1734"/>
    <cellStyle name="_Январь_ВЕБДИЗ_БЕЛ" xfId="1735"/>
    <cellStyle name="_Январь_ВЕБДИЗ_РЕЧ" xfId="1736"/>
    <cellStyle name="_Январь_ВЕБМАСТ" xfId="1737"/>
    <cellStyle name="_Январь_ВЕБМАСТ_БЕЛ" xfId="1738"/>
    <cellStyle name="_Январь_ВЕБМАСТ_РЕЧ" xfId="1739"/>
    <cellStyle name="_Январь_ВУЕ" xfId="1740"/>
    <cellStyle name="_Январь_ВУЕ_БЕЛ" xfId="1741"/>
    <cellStyle name="_Январь_ВУЕ_РЕЧ" xfId="1742"/>
    <cellStyle name="_Январь_Дети" xfId="1743"/>
    <cellStyle name="_Январь_Дети_БЕЛ" xfId="1744"/>
    <cellStyle name="_Январь_Дети_РЕЧ" xfId="1745"/>
    <cellStyle name="_Январь_Дистанц." xfId="1746"/>
    <cellStyle name="_Январь_Заявление" xfId="1747"/>
    <cellStyle name="_Январь_Заявление_БЕЛ" xfId="1748"/>
    <cellStyle name="_Январь_Заявление_РЕЧ" xfId="1749"/>
    <cellStyle name="_Январь_Индив." xfId="1750"/>
    <cellStyle name="_Январь_Индив._БЕЛ" xfId="1751"/>
    <cellStyle name="_Январь_Индив._РЕЧ" xfId="1752"/>
    <cellStyle name="_Январь_ИНТ" xfId="1753"/>
    <cellStyle name="_Январь_ИНТ_БЕЛ" xfId="1754"/>
    <cellStyle name="_Январь_ИНТ_РЕЧ" xfId="1755"/>
    <cellStyle name="_Январь_Июль" xfId="1756"/>
    <cellStyle name="_Январь_Июль_Август" xfId="1757"/>
    <cellStyle name="_Январь_Июль_Август_Дистанц." xfId="1758"/>
    <cellStyle name="_Январь_Июль_Август_Индив." xfId="1759"/>
    <cellStyle name="_Январь_Июль_БЕЛ" xfId="1760"/>
    <cellStyle name="_Январь_Июль_БИНТ" xfId="1761"/>
    <cellStyle name="_Январь_Июль_БИНТ_БЕЛ" xfId="1762"/>
    <cellStyle name="_Январь_Июль_БИНТ_РЕЧ" xfId="1763"/>
    <cellStyle name="_Январь_Июль_ВЕБДИЗ" xfId="1764"/>
    <cellStyle name="_Январь_Июль_ВЕБМАСТ" xfId="1765"/>
    <cellStyle name="_Январь_Июль_ВЕБМАСТ_БЕЛ" xfId="1766"/>
    <cellStyle name="_Январь_Июль_ВЕБМАСТ_РЕЧ" xfId="1767"/>
    <cellStyle name="_Январь_Июль_Дети" xfId="1768"/>
    <cellStyle name="_Январь_Июль_Дистанц." xfId="1769"/>
    <cellStyle name="_Январь_Июль_Индив." xfId="1770"/>
    <cellStyle name="_Январь_Июль_Индив._БЕЛ" xfId="1771"/>
    <cellStyle name="_Январь_Июль_Индив._РЕЧ" xfId="1772"/>
    <cellStyle name="_Январь_Июль_Июнь" xfId="1773"/>
    <cellStyle name="_Январь_Июль_Июнь_Август" xfId="1774"/>
    <cellStyle name="_Январь_Июль_Июнь_Дистанц." xfId="1775"/>
    <cellStyle name="_Январь_Июль_Июнь_Индив." xfId="1776"/>
    <cellStyle name="_Январь_Июль_Июнь_КБУ" xfId="1777"/>
    <cellStyle name="_Январь_Июль_КБУ" xfId="1778"/>
    <cellStyle name="_Январь_Июль_КРН" xfId="1779"/>
    <cellStyle name="_Январь_Июль_ОПШ" xfId="1780"/>
    <cellStyle name="_Январь_Июль_СР" xfId="1781"/>
    <cellStyle name="_Январь_Июнь" xfId="1782"/>
    <cellStyle name="_Январь_Июнь_1" xfId="1783"/>
    <cellStyle name="_Январь_Июнь_1_Август" xfId="1784"/>
    <cellStyle name="_Январь_Июнь_1_Дистанц." xfId="1785"/>
    <cellStyle name="_Январь_Июнь_1_Индив." xfId="1786"/>
    <cellStyle name="_Январь_Июнь_1_КБУ" xfId="1787"/>
    <cellStyle name="_Январь_Июнь_Август" xfId="1788"/>
    <cellStyle name="_Январь_Июнь_Август_Дистанц." xfId="1789"/>
    <cellStyle name="_Январь_Июнь_Август_Индив." xfId="1790"/>
    <cellStyle name="_Январь_Июнь_БЕЛ" xfId="1791"/>
    <cellStyle name="_Январь_Июнь_БИНТ" xfId="1792"/>
    <cellStyle name="_Январь_Июнь_БИНТ_БЕЛ" xfId="1793"/>
    <cellStyle name="_Январь_Июнь_БИНТ_РЕЧ" xfId="1794"/>
    <cellStyle name="_Январь_Июнь_БУХ" xfId="1795"/>
    <cellStyle name="_Январь_Июнь_БУХ_БЕЛ" xfId="1796"/>
    <cellStyle name="_Январь_Июнь_БУХ_РЕЧ" xfId="1797"/>
    <cellStyle name="_Январь_Июнь_ВЕБДИЗ" xfId="1798"/>
    <cellStyle name="_Январь_Июнь_ВЕБМАСТ" xfId="1799"/>
    <cellStyle name="_Январь_Июнь_ВЕБМАСТ_БЕЛ" xfId="1800"/>
    <cellStyle name="_Январь_Июнь_ВЕБМАСТ_РЕЧ" xfId="1801"/>
    <cellStyle name="_Январь_Июнь_Дети" xfId="1802"/>
    <cellStyle name="_Январь_Июнь_Дистанц." xfId="1803"/>
    <cellStyle name="_Январь_Июнь_Индив." xfId="1804"/>
    <cellStyle name="_Январь_Июнь_Индив._БЕЛ" xfId="1805"/>
    <cellStyle name="_Январь_Июнь_Индив._РЕЧ" xfId="1806"/>
    <cellStyle name="_Январь_Июнь_Июнь" xfId="1807"/>
    <cellStyle name="_Январь_Июнь_Июнь_Август" xfId="1808"/>
    <cellStyle name="_Январь_Июнь_Июнь_Дистанц." xfId="1809"/>
    <cellStyle name="_Январь_Июнь_Июнь_Индив." xfId="1810"/>
    <cellStyle name="_Январь_Июнь_Июнь_КБУ" xfId="1811"/>
    <cellStyle name="_Январь_Июнь_КБУ" xfId="1812"/>
    <cellStyle name="_Январь_Июнь_КРН" xfId="1813"/>
    <cellStyle name="_Январь_Июнь_ОПШ" xfId="1814"/>
    <cellStyle name="_Январь_Июнь_СР" xfId="1815"/>
    <cellStyle name="_Январь_КБУ" xfId="1816"/>
    <cellStyle name="_Январь_КБУ_БЕЛ" xfId="1817"/>
    <cellStyle name="_Январь_КБУ_РЕЧ" xfId="1818"/>
    <cellStyle name="_Январь_Консультация" xfId="1819"/>
    <cellStyle name="_Январь_Консультация_БЕЛ" xfId="1820"/>
    <cellStyle name="_Январь_Консультация_РЕЧ" xfId="1821"/>
    <cellStyle name="_Январь_КРН" xfId="1822"/>
    <cellStyle name="_Январь_КРН_БЕЛ" xfId="1823"/>
    <cellStyle name="_Январь_КРН_РЕЧ" xfId="1824"/>
    <cellStyle name="_Январь_ЛСХ" xfId="1825"/>
    <cellStyle name="_Январь_ЛСХ_БЕЛ" xfId="1826"/>
    <cellStyle name="_Январь_ЛСХ_РЕЧ" xfId="1827"/>
    <cellStyle name="_Январь_Май" xfId="1828"/>
    <cellStyle name="_Январь_Май_1" xfId="1829"/>
    <cellStyle name="_Январь_Май_1_Август" xfId="1830"/>
    <cellStyle name="_Январь_Май_1_Август_Дистанц." xfId="1831"/>
    <cellStyle name="_Январь_Май_1_Август_Индив." xfId="1832"/>
    <cellStyle name="_Январь_Май_1_БЕЛ" xfId="1833"/>
    <cellStyle name="_Январь_Май_1_БИНТ" xfId="1834"/>
    <cellStyle name="_Январь_Май_1_БИНТ_БЕЛ" xfId="1835"/>
    <cellStyle name="_Январь_Май_1_БИНТ_РЕЧ" xfId="1836"/>
    <cellStyle name="_Январь_Май_1_ВЕБДИЗ" xfId="1837"/>
    <cellStyle name="_Январь_Май_1_ВЕБМАСТ" xfId="1838"/>
    <cellStyle name="_Январь_Май_1_ВЕБМАСТ_БЕЛ" xfId="1839"/>
    <cellStyle name="_Январь_Май_1_ВЕБМАСТ_РЕЧ" xfId="1840"/>
    <cellStyle name="_Январь_Май_1_Дети" xfId="1841"/>
    <cellStyle name="_Январь_Май_1_Дистанц." xfId="1842"/>
    <cellStyle name="_Январь_Май_1_Индив." xfId="1843"/>
    <cellStyle name="_Январь_Май_1_Индив._БЕЛ" xfId="1844"/>
    <cellStyle name="_Январь_Май_1_Индив._РЕЧ" xfId="1845"/>
    <cellStyle name="_Январь_Май_1_Июнь" xfId="1846"/>
    <cellStyle name="_Январь_Май_1_Июнь_Август" xfId="1847"/>
    <cellStyle name="_Январь_Май_1_Июнь_Дистанц." xfId="1848"/>
    <cellStyle name="_Январь_Май_1_Июнь_Индив." xfId="1849"/>
    <cellStyle name="_Январь_Май_1_Июнь_КБУ" xfId="1850"/>
    <cellStyle name="_Январь_Май_1_КБУ" xfId="1851"/>
    <cellStyle name="_Январь_Май_1_КРН" xfId="1852"/>
    <cellStyle name="_Январь_Май_1_ОПШ" xfId="1853"/>
    <cellStyle name="_Январь_Май_1_СР" xfId="1854"/>
    <cellStyle name="_Январь_Май_Август" xfId="1855"/>
    <cellStyle name="_Январь_Май_Август_Дистанц." xfId="1856"/>
    <cellStyle name="_Январь_Май_Август_Индив." xfId="1857"/>
    <cellStyle name="_Январь_Май_АКАД" xfId="1858"/>
    <cellStyle name="_Январь_Май_АКАД_БЕЛ" xfId="1859"/>
    <cellStyle name="_Январь_Май_АКАД_РЕЧ" xfId="1860"/>
    <cellStyle name="_Январь_Май_Б9560" xfId="1861"/>
    <cellStyle name="_Январь_Май_Б9560_БЕЛ" xfId="1862"/>
    <cellStyle name="_Январь_Май_Б9560_РЕЧ" xfId="1863"/>
    <cellStyle name="_Январь_Май_БЕЛ" xfId="1864"/>
    <cellStyle name="_Январь_Май_БИНТ" xfId="1865"/>
    <cellStyle name="_Январь_Май_БИНТ_БЕЛ" xfId="1866"/>
    <cellStyle name="_Январь_Май_БИНТ_РЕЧ" xfId="1867"/>
    <cellStyle name="_Январь_Май_БУХ" xfId="1868"/>
    <cellStyle name="_Январь_Май_БУХ_БЕЛ" xfId="1869"/>
    <cellStyle name="_Январь_Май_БУХ_РЕЧ" xfId="1870"/>
    <cellStyle name="_Январь_Май_ВЕБДИЗ" xfId="1871"/>
    <cellStyle name="_Январь_Май_ВЕБМАСТ" xfId="1872"/>
    <cellStyle name="_Январь_Май_ВЕБМАСТ_БЕЛ" xfId="1873"/>
    <cellStyle name="_Январь_Май_ВЕБМАСТ_РЕЧ" xfId="1874"/>
    <cellStyle name="_Январь_Май_Дети" xfId="1875"/>
    <cellStyle name="_Январь_Май_Дистанц." xfId="1876"/>
    <cellStyle name="_Январь_Май_Индив." xfId="1877"/>
    <cellStyle name="_Январь_Май_Индив._БЕЛ" xfId="1878"/>
    <cellStyle name="_Январь_Май_Индив._РЕЧ" xfId="1879"/>
    <cellStyle name="_Январь_Май_Июль" xfId="1880"/>
    <cellStyle name="_Январь_Май_Июль_Август" xfId="1881"/>
    <cellStyle name="_Январь_Май_Июль_Август_Дистанц." xfId="1882"/>
    <cellStyle name="_Январь_Май_Июль_Август_Индив." xfId="1883"/>
    <cellStyle name="_Январь_Май_Июль_БЕЛ" xfId="1884"/>
    <cellStyle name="_Январь_Май_Июль_БИНТ" xfId="1885"/>
    <cellStyle name="_Январь_Май_Июль_БИНТ_БЕЛ" xfId="1886"/>
    <cellStyle name="_Январь_Май_Июль_БИНТ_РЕЧ" xfId="1887"/>
    <cellStyle name="_Январь_Май_Июль_ВЕБДИЗ" xfId="1888"/>
    <cellStyle name="_Январь_Май_Июль_ВЕБМАСТ" xfId="1889"/>
    <cellStyle name="_Январь_Май_Июль_ВЕБМАСТ_БЕЛ" xfId="1890"/>
    <cellStyle name="_Январь_Май_Июль_ВЕБМАСТ_РЕЧ" xfId="1891"/>
    <cellStyle name="_Январь_Май_Июль_Дети" xfId="1892"/>
    <cellStyle name="_Январь_Май_Июль_Дистанц." xfId="1893"/>
    <cellStyle name="_Январь_Май_Июль_Индив." xfId="1894"/>
    <cellStyle name="_Январь_Май_Июль_Индив._БЕЛ" xfId="1895"/>
    <cellStyle name="_Январь_Май_Июль_Индив._РЕЧ" xfId="1896"/>
    <cellStyle name="_Январь_Май_Июль_Июнь" xfId="1897"/>
    <cellStyle name="_Январь_Май_Июль_Июнь_Август" xfId="1898"/>
    <cellStyle name="_Январь_Май_Июль_Июнь_Дистанц." xfId="1899"/>
    <cellStyle name="_Январь_Май_Июль_Июнь_Индив." xfId="1900"/>
    <cellStyle name="_Январь_Май_Июль_Июнь_КБУ" xfId="1901"/>
    <cellStyle name="_Январь_Май_Июль_КБУ" xfId="1902"/>
    <cellStyle name="_Январь_Май_Июль_КРН" xfId="1903"/>
    <cellStyle name="_Январь_Май_Июль_ОПШ" xfId="1904"/>
    <cellStyle name="_Январь_Май_Июль_СР" xfId="1905"/>
    <cellStyle name="_Январь_Май_Июнь" xfId="1906"/>
    <cellStyle name="_Январь_Май_Июнь_1" xfId="1907"/>
    <cellStyle name="_Январь_Май_Июнь_1_Август" xfId="1908"/>
    <cellStyle name="_Январь_Май_Июнь_1_Дистанц." xfId="1909"/>
    <cellStyle name="_Январь_Май_Июнь_1_Индив." xfId="1910"/>
    <cellStyle name="_Январь_Май_Июнь_1_КБУ" xfId="1911"/>
    <cellStyle name="_Январь_Май_Июнь_Август" xfId="1912"/>
    <cellStyle name="_Январь_Май_Июнь_Август_Дистанц." xfId="1913"/>
    <cellStyle name="_Январь_Май_Июнь_Август_Индив." xfId="1914"/>
    <cellStyle name="_Январь_Май_Июнь_БЕЛ" xfId="1915"/>
    <cellStyle name="_Январь_Май_Июнь_БИНТ" xfId="1916"/>
    <cellStyle name="_Январь_Май_Июнь_БИНТ_БЕЛ" xfId="1917"/>
    <cellStyle name="_Январь_Май_Июнь_БИНТ_РЕЧ" xfId="1918"/>
    <cellStyle name="_Январь_Май_Июнь_БУХ" xfId="1919"/>
    <cellStyle name="_Январь_Май_Июнь_БУХ_БЕЛ" xfId="1920"/>
    <cellStyle name="_Январь_Май_Июнь_БУХ_РЕЧ" xfId="1921"/>
    <cellStyle name="_Январь_Май_Июнь_ВЕБДИЗ" xfId="1922"/>
    <cellStyle name="_Январь_Май_Июнь_ВЕБМАСТ" xfId="1923"/>
    <cellStyle name="_Январь_Май_Июнь_ВЕБМАСТ_БЕЛ" xfId="1924"/>
    <cellStyle name="_Январь_Май_Июнь_ВЕБМАСТ_РЕЧ" xfId="1925"/>
    <cellStyle name="_Январь_Май_Июнь_Дети" xfId="1926"/>
    <cellStyle name="_Январь_Май_Июнь_Дистанц." xfId="1927"/>
    <cellStyle name="_Январь_Май_Июнь_Индив." xfId="1928"/>
    <cellStyle name="_Январь_Май_Июнь_Индив._БЕЛ" xfId="1929"/>
    <cellStyle name="_Январь_Май_Июнь_Индив._РЕЧ" xfId="1930"/>
    <cellStyle name="_Январь_Май_Июнь_Июнь" xfId="1931"/>
    <cellStyle name="_Январь_Май_Июнь_Июнь_Август" xfId="1932"/>
    <cellStyle name="_Январь_Май_Июнь_Июнь_Дистанц." xfId="1933"/>
    <cellStyle name="_Январь_Май_Июнь_Июнь_Индив." xfId="1934"/>
    <cellStyle name="_Январь_Май_Июнь_Июнь_КБУ" xfId="1935"/>
    <cellStyle name="_Январь_Май_Июнь_КБУ" xfId="1936"/>
    <cellStyle name="_Январь_Май_Июнь_КРН" xfId="1937"/>
    <cellStyle name="_Январь_Май_Июнь_ОПШ" xfId="1938"/>
    <cellStyle name="_Январь_Май_Июнь_СР" xfId="1939"/>
    <cellStyle name="_Январь_Май_КБУ" xfId="1940"/>
    <cellStyle name="_Январь_Май_КРН" xfId="1941"/>
    <cellStyle name="_Январь_Май_Май" xfId="1942"/>
    <cellStyle name="_Январь_Май_Май_Август" xfId="1943"/>
    <cellStyle name="_Январь_Май_Май_Август_Дистанц." xfId="1944"/>
    <cellStyle name="_Январь_Май_Май_Август_Индив." xfId="1945"/>
    <cellStyle name="_Январь_Май_Май_БЕЛ" xfId="1946"/>
    <cellStyle name="_Январь_Май_Май_БИНТ" xfId="1947"/>
    <cellStyle name="_Январь_Май_Май_БИНТ_БЕЛ" xfId="1948"/>
    <cellStyle name="_Январь_Май_Май_БИНТ_РЕЧ" xfId="1949"/>
    <cellStyle name="_Январь_Май_Май_ВЕБДИЗ" xfId="1950"/>
    <cellStyle name="_Январь_Май_Май_ВЕБМАСТ" xfId="1951"/>
    <cellStyle name="_Январь_Май_Май_ВЕБМАСТ_БЕЛ" xfId="1952"/>
    <cellStyle name="_Январь_Май_Май_ВЕБМАСТ_РЕЧ" xfId="1953"/>
    <cellStyle name="_Январь_Май_Май_Дети" xfId="1954"/>
    <cellStyle name="_Январь_Май_Май_Дистанц." xfId="1955"/>
    <cellStyle name="_Январь_Май_Май_Индив." xfId="1956"/>
    <cellStyle name="_Январь_Май_Май_Индив._БЕЛ" xfId="1957"/>
    <cellStyle name="_Январь_Май_Май_Индив._РЕЧ" xfId="1958"/>
    <cellStyle name="_Январь_Май_Май_Июнь" xfId="1959"/>
    <cellStyle name="_Январь_Май_Май_Июнь_Август" xfId="1960"/>
    <cellStyle name="_Январь_Май_Май_Июнь_Дистанц." xfId="1961"/>
    <cellStyle name="_Январь_Май_Май_Июнь_Индив." xfId="1962"/>
    <cellStyle name="_Январь_Май_Май_Июнь_КБУ" xfId="1963"/>
    <cellStyle name="_Январь_Май_Май_КБУ" xfId="1964"/>
    <cellStyle name="_Январь_Май_Май_КРН" xfId="1965"/>
    <cellStyle name="_Январь_Май_Май_ОПШ" xfId="1966"/>
    <cellStyle name="_Январь_Май_Май_СР" xfId="1967"/>
    <cellStyle name="_Январь_Май_ОПШ" xfId="1968"/>
    <cellStyle name="_Январь_Май_РЕЧ" xfId="1969"/>
    <cellStyle name="_Январь_Май_РЕЧ_БЕЛ" xfId="1970"/>
    <cellStyle name="_Январь_Май_РЕЧ_РЕЧ" xfId="1971"/>
    <cellStyle name="_Январь_Май_СИ" xfId="1972"/>
    <cellStyle name="_Январь_Май_СИ_БЕЛ" xfId="1973"/>
    <cellStyle name="_Январь_Май_СИ_РЕЧ" xfId="1974"/>
    <cellStyle name="_Январь_Май_СР" xfId="1975"/>
    <cellStyle name="_Январь_Май_СУБД" xfId="1976"/>
    <cellStyle name="_Январь_Май_СУБД_БЕЛ" xfId="1977"/>
    <cellStyle name="_Январь_Май_СУБД_РЕЧ" xfId="1978"/>
    <cellStyle name="_Январь_МП" xfId="1979"/>
    <cellStyle name="_Январь_МП_БЕЛ" xfId="1980"/>
    <cellStyle name="_Январь_МП_РЕЧ" xfId="1981"/>
    <cellStyle name="_Январь_НТ" xfId="1982"/>
    <cellStyle name="_Январь_НТ_БЕЛ" xfId="1983"/>
    <cellStyle name="_Январь_НТ_РЕЧ" xfId="1984"/>
    <cellStyle name="_Январь_ОПШ" xfId="1985"/>
    <cellStyle name="_Январь_ОПШ_БЕЛ" xfId="1986"/>
    <cellStyle name="_Январь_ОПШ_РЕЧ" xfId="1987"/>
    <cellStyle name="_Январь_Офис" xfId="1988"/>
    <cellStyle name="_Январь_Офис_БЕЛ" xfId="1989"/>
    <cellStyle name="_Январь_Офис_РЕЧ" xfId="1990"/>
    <cellStyle name="_Январь_ПРШ" xfId="1991"/>
    <cellStyle name="_Январь_ПРШ_БЕЛ" xfId="1992"/>
    <cellStyle name="_Январь_ПРШ_РЕЧ" xfId="1993"/>
    <cellStyle name="_Январь_РЕЧ" xfId="1994"/>
    <cellStyle name="_Январь_РЕЧ_БЕЛ" xfId="1995"/>
    <cellStyle name="_Январь_РЕЧ_РЕЧ" xfId="1996"/>
    <cellStyle name="_Январь_СВБ" xfId="1997"/>
    <cellStyle name="_Январь_СВБ_БЕЛ" xfId="1998"/>
    <cellStyle name="_Январь_СВБ_РЕЧ" xfId="1999"/>
    <cellStyle name="_Январь_СИ" xfId="2000"/>
    <cellStyle name="_Январь_СИ_БЕЛ" xfId="2001"/>
    <cellStyle name="_Январь_СИ_РЕЧ" xfId="2002"/>
    <cellStyle name="_Январь_СИС" xfId="2003"/>
    <cellStyle name="_Январь_СИС_БЕЛ" xfId="2004"/>
    <cellStyle name="_Январь_СИС_РЕЧ" xfId="2005"/>
    <cellStyle name="_Январь_СР" xfId="2006"/>
    <cellStyle name="_Январь_СУБД" xfId="2007"/>
    <cellStyle name="_Январь_СУБД_БЕЛ" xfId="2008"/>
    <cellStyle name="_Январь_СУБД_РЕЧ" xfId="2009"/>
    <cellStyle name="_Январь_ТЕК" xfId="2010"/>
    <cellStyle name="_Январь_ТЕК_БЕЛ" xfId="2011"/>
    <cellStyle name="_Январь_ТЕК_РЕЧ" xfId="2012"/>
    <cellStyle name="_Январь_ТОР" xfId="2013"/>
    <cellStyle name="_Январь_ТОР_БЕЛ" xfId="2014"/>
    <cellStyle name="_Январь_ТОР_РЕЧ" xfId="2015"/>
    <cellStyle name="_Январь_Февраль" xfId="2016"/>
    <cellStyle name="_Январь_Февраль_1" xfId="2017"/>
    <cellStyle name="_Январь_Февраль_1_Август" xfId="2018"/>
    <cellStyle name="_Январь_Февраль_1_Август_Дистанц." xfId="2019"/>
    <cellStyle name="_Январь_Февраль_1_Август_Индив." xfId="2020"/>
    <cellStyle name="_Январь_Февраль_1_АКАД" xfId="2021"/>
    <cellStyle name="_Январь_Февраль_1_АКАД_БЕЛ" xfId="2022"/>
    <cellStyle name="_Январь_Февраль_1_АКАД_РЕЧ" xfId="2023"/>
    <cellStyle name="_Январь_Февраль_1_Б9560" xfId="2024"/>
    <cellStyle name="_Январь_Февраль_1_Б9560_БЕЛ" xfId="2025"/>
    <cellStyle name="_Январь_Февраль_1_Б9560_РЕЧ" xfId="2026"/>
    <cellStyle name="_Январь_Февраль_1_БЕЛ" xfId="2027"/>
    <cellStyle name="_Январь_Февраль_1_БИНТ" xfId="2028"/>
    <cellStyle name="_Январь_Февраль_1_БИНТ_БЕЛ" xfId="2029"/>
    <cellStyle name="_Январь_Февраль_1_БИНТ_РЕЧ" xfId="2030"/>
    <cellStyle name="_Январь_Февраль_1_БУХ" xfId="2031"/>
    <cellStyle name="_Январь_Февраль_1_БУХ_БЕЛ" xfId="2032"/>
    <cellStyle name="_Январь_Февраль_1_БУХ_РЕЧ" xfId="2033"/>
    <cellStyle name="_Январь_Февраль_1_ВЕБДИЗ" xfId="2034"/>
    <cellStyle name="_Январь_Февраль_1_ВЕБМАСТ" xfId="2035"/>
    <cellStyle name="_Январь_Февраль_1_ВЕБМАСТ_БЕЛ" xfId="2036"/>
    <cellStyle name="_Январь_Февраль_1_ВЕБМАСТ_РЕЧ" xfId="2037"/>
    <cellStyle name="_Январь_Февраль_1_Дети" xfId="2038"/>
    <cellStyle name="_Январь_Февраль_1_Дистанц." xfId="2039"/>
    <cellStyle name="_Январь_Февраль_1_Индив." xfId="2040"/>
    <cellStyle name="_Январь_Февраль_1_Индив._БЕЛ" xfId="2041"/>
    <cellStyle name="_Январь_Февраль_1_Индив._РЕЧ" xfId="2042"/>
    <cellStyle name="_Январь_Февраль_1_Июль" xfId="2043"/>
    <cellStyle name="_Январь_Февраль_1_Июль_Август" xfId="2044"/>
    <cellStyle name="_Январь_Февраль_1_Июль_Август_Дистанц." xfId="2045"/>
    <cellStyle name="_Январь_Февраль_1_Июль_Август_Индив." xfId="2046"/>
    <cellStyle name="_Январь_Февраль_1_Июль_БЕЛ" xfId="2047"/>
    <cellStyle name="_Январь_Февраль_1_Июль_БИНТ" xfId="2048"/>
    <cellStyle name="_Январь_Февраль_1_Июль_БИНТ_БЕЛ" xfId="2049"/>
    <cellStyle name="_Январь_Февраль_1_Июль_БИНТ_РЕЧ" xfId="2050"/>
    <cellStyle name="_Январь_Февраль_1_Июль_ВЕБДИЗ" xfId="2051"/>
    <cellStyle name="_Январь_Февраль_1_Июль_ВЕБМАСТ" xfId="2052"/>
    <cellStyle name="_Январь_Февраль_1_Июль_ВЕБМАСТ_БЕЛ" xfId="2053"/>
    <cellStyle name="_Январь_Февраль_1_Июль_ВЕБМАСТ_РЕЧ" xfId="2054"/>
    <cellStyle name="_Январь_Февраль_1_Июль_Дети" xfId="2055"/>
    <cellStyle name="_Январь_Февраль_1_Июль_Дистанц." xfId="2056"/>
    <cellStyle name="_Январь_Февраль_1_Июль_Индив." xfId="2057"/>
    <cellStyle name="_Январь_Февраль_1_Июль_Индив._БЕЛ" xfId="2058"/>
    <cellStyle name="_Январь_Февраль_1_Июль_Индив._РЕЧ" xfId="2059"/>
    <cellStyle name="_Январь_Февраль_1_Июль_Июнь" xfId="2060"/>
    <cellStyle name="_Январь_Февраль_1_Июль_Июнь_Август" xfId="2061"/>
    <cellStyle name="_Январь_Февраль_1_Июль_Июнь_Дистанц." xfId="2062"/>
    <cellStyle name="_Январь_Февраль_1_Июль_Июнь_Индив." xfId="2063"/>
    <cellStyle name="_Январь_Февраль_1_Июль_Июнь_КБУ" xfId="2064"/>
    <cellStyle name="_Январь_Февраль_1_Июль_КБУ" xfId="2065"/>
    <cellStyle name="_Январь_Февраль_1_Июль_КРН" xfId="2066"/>
    <cellStyle name="_Январь_Февраль_1_Июль_ОПШ" xfId="2067"/>
    <cellStyle name="_Январь_Февраль_1_Июль_СР" xfId="2068"/>
    <cellStyle name="_Январь_Февраль_1_Июнь" xfId="2069"/>
    <cellStyle name="_Январь_Февраль_1_Июнь_1" xfId="2070"/>
    <cellStyle name="_Январь_Февраль_1_Июнь_1_Август" xfId="2071"/>
    <cellStyle name="_Январь_Февраль_1_Июнь_1_Дистанц." xfId="2072"/>
    <cellStyle name="_Январь_Февраль_1_Июнь_1_Индив." xfId="2073"/>
    <cellStyle name="_Январь_Февраль_1_Июнь_1_КБУ" xfId="2074"/>
    <cellStyle name="_Январь_Февраль_1_Июнь_Август" xfId="2075"/>
    <cellStyle name="_Январь_Февраль_1_Июнь_Август_Дистанц." xfId="2076"/>
    <cellStyle name="_Январь_Февраль_1_Июнь_Август_Индив." xfId="2077"/>
    <cellStyle name="_Январь_Февраль_1_Июнь_БЕЛ" xfId="2078"/>
    <cellStyle name="_Январь_Февраль_1_Июнь_БИНТ" xfId="2079"/>
    <cellStyle name="_Январь_Февраль_1_Июнь_БИНТ_БЕЛ" xfId="2080"/>
    <cellStyle name="_Январь_Февраль_1_Июнь_БИНТ_РЕЧ" xfId="2081"/>
    <cellStyle name="_Январь_Февраль_1_Июнь_БУХ" xfId="2082"/>
    <cellStyle name="_Январь_Февраль_1_Июнь_БУХ_БЕЛ" xfId="2083"/>
    <cellStyle name="_Январь_Февраль_1_Июнь_БУХ_РЕЧ" xfId="2084"/>
    <cellStyle name="_Январь_Февраль_1_Июнь_ВЕБДИЗ" xfId="2085"/>
    <cellStyle name="_Январь_Февраль_1_Июнь_ВЕБМАСТ" xfId="2086"/>
    <cellStyle name="_Январь_Февраль_1_Июнь_ВЕБМАСТ_БЕЛ" xfId="2087"/>
    <cellStyle name="_Январь_Февраль_1_Июнь_ВЕБМАСТ_РЕЧ" xfId="2088"/>
    <cellStyle name="_Январь_Февраль_1_Июнь_Дети" xfId="2089"/>
    <cellStyle name="_Январь_Февраль_1_Июнь_Дистанц." xfId="2090"/>
    <cellStyle name="_Январь_Февраль_1_Июнь_Индив." xfId="2091"/>
    <cellStyle name="_Январь_Февраль_1_Июнь_Индив._БЕЛ" xfId="2092"/>
    <cellStyle name="_Январь_Февраль_1_Июнь_Индив._РЕЧ" xfId="2093"/>
    <cellStyle name="_Январь_Февраль_1_Июнь_Июнь" xfId="2094"/>
    <cellStyle name="_Январь_Февраль_1_Июнь_Июнь_Август" xfId="2095"/>
    <cellStyle name="_Январь_Февраль_1_Июнь_Июнь_Дистанц." xfId="2096"/>
    <cellStyle name="_Январь_Февраль_1_Июнь_Июнь_Индив." xfId="2097"/>
    <cellStyle name="_Январь_Февраль_1_Июнь_Июнь_КБУ" xfId="2098"/>
    <cellStyle name="_Январь_Февраль_1_Июнь_КБУ" xfId="2099"/>
    <cellStyle name="_Январь_Февраль_1_Июнь_КРН" xfId="2100"/>
    <cellStyle name="_Январь_Февраль_1_Июнь_ОПШ" xfId="2101"/>
    <cellStyle name="_Январь_Февраль_1_Июнь_СР" xfId="2102"/>
    <cellStyle name="_Январь_Февраль_1_КБУ" xfId="2103"/>
    <cellStyle name="_Январь_Февраль_1_КРН" xfId="2104"/>
    <cellStyle name="_Январь_Февраль_1_Май" xfId="2105"/>
    <cellStyle name="_Январь_Февраль_1_Май_Август" xfId="2106"/>
    <cellStyle name="_Январь_Февраль_1_Май_Август_Дистанц." xfId="2107"/>
    <cellStyle name="_Январь_Февраль_1_Май_Август_Индив." xfId="2108"/>
    <cellStyle name="_Январь_Февраль_1_Май_БЕЛ" xfId="2109"/>
    <cellStyle name="_Январь_Февраль_1_Май_БИНТ" xfId="2110"/>
    <cellStyle name="_Январь_Февраль_1_Май_БИНТ_БЕЛ" xfId="2111"/>
    <cellStyle name="_Январь_Февраль_1_Май_БИНТ_РЕЧ" xfId="2112"/>
    <cellStyle name="_Январь_Февраль_1_Май_ВЕБДИЗ" xfId="2113"/>
    <cellStyle name="_Январь_Февраль_1_Май_ВЕБМАСТ" xfId="2114"/>
    <cellStyle name="_Январь_Февраль_1_Май_ВЕБМАСТ_БЕЛ" xfId="2115"/>
    <cellStyle name="_Январь_Февраль_1_Май_ВЕБМАСТ_РЕЧ" xfId="2116"/>
    <cellStyle name="_Январь_Февраль_1_Май_Дети" xfId="2117"/>
    <cellStyle name="_Январь_Февраль_1_Май_Дистанц." xfId="2118"/>
    <cellStyle name="_Январь_Февраль_1_Май_Индив." xfId="2119"/>
    <cellStyle name="_Январь_Февраль_1_Май_Индив._БЕЛ" xfId="2120"/>
    <cellStyle name="_Январь_Февраль_1_Май_Индив._РЕЧ" xfId="2121"/>
    <cellStyle name="_Январь_Февраль_1_Май_Июнь" xfId="2122"/>
    <cellStyle name="_Январь_Февраль_1_Май_Июнь_Август" xfId="2123"/>
    <cellStyle name="_Январь_Февраль_1_Май_Июнь_Дистанц." xfId="2124"/>
    <cellStyle name="_Январь_Февраль_1_Май_Июнь_Индив." xfId="2125"/>
    <cellStyle name="_Январь_Февраль_1_Май_Июнь_КБУ" xfId="2126"/>
    <cellStyle name="_Январь_Февраль_1_Май_КБУ" xfId="2127"/>
    <cellStyle name="_Январь_Февраль_1_Май_КРН" xfId="2128"/>
    <cellStyle name="_Январь_Февраль_1_Май_ОПШ" xfId="2129"/>
    <cellStyle name="_Январь_Февраль_1_Май_СР" xfId="2130"/>
    <cellStyle name="_Январь_Февраль_1_ОПШ" xfId="2131"/>
    <cellStyle name="_Январь_Февраль_1_РЕЧ" xfId="2132"/>
    <cellStyle name="_Январь_Февраль_1_РЕЧ_БЕЛ" xfId="2133"/>
    <cellStyle name="_Январь_Февраль_1_РЕЧ_РЕЧ" xfId="2134"/>
    <cellStyle name="_Январь_Февраль_1_СИ" xfId="2135"/>
    <cellStyle name="_Январь_Февраль_1_СИ_БЕЛ" xfId="2136"/>
    <cellStyle name="_Январь_Февраль_1_СИ_РЕЧ" xfId="2137"/>
    <cellStyle name="_Январь_Февраль_1_СР" xfId="2138"/>
    <cellStyle name="_Январь_Февраль_1_СУБД" xfId="2139"/>
    <cellStyle name="_Январь_Февраль_1_СУБД_БЕЛ" xfId="2140"/>
    <cellStyle name="_Январь_Февраль_1_СУБД_РЕЧ" xfId="2141"/>
    <cellStyle name="_Январь_Февраль_БЕЛ" xfId="2142"/>
    <cellStyle name="_Январь_Февраль_РЕЧ" xfId="2143"/>
    <cellStyle name="_Январь_ФШ" xfId="2144"/>
    <cellStyle name="_Январь_ФШ_БЕЛ" xfId="2145"/>
    <cellStyle name="_Январь_ФШ_РЕЧ" xfId="2146"/>
    <cellStyle name="20% - Акцент1 2" xfId="2166"/>
    <cellStyle name="20% - Акцент2 2" xfId="2167"/>
    <cellStyle name="Accent1" xfId="2169"/>
    <cellStyle name="Accent1 - 20%" xfId="2170"/>
    <cellStyle name="Accent1 - 40%" xfId="2171"/>
    <cellStyle name="Accent1 - 60%" xfId="2172"/>
    <cellStyle name="Accent2" xfId="2173"/>
    <cellStyle name="Accent2 - 20%" xfId="2174"/>
    <cellStyle name="Accent2 - 40%" xfId="2175"/>
    <cellStyle name="Accent2 - 60%" xfId="2176"/>
    <cellStyle name="Accent3" xfId="2177"/>
    <cellStyle name="Accent3 - 20%" xfId="2178"/>
    <cellStyle name="Accent3 - 40%" xfId="2179"/>
    <cellStyle name="Accent3 - 60%" xfId="2180"/>
    <cellStyle name="Accent4" xfId="2181"/>
    <cellStyle name="Accent4 - 20%" xfId="2182"/>
    <cellStyle name="Accent4 - 40%" xfId="2183"/>
    <cellStyle name="Accent4 - 60%" xfId="2184"/>
    <cellStyle name="Accent5" xfId="2185"/>
    <cellStyle name="Accent5 - 20%" xfId="2186"/>
    <cellStyle name="Accent5 - 40%" xfId="2187"/>
    <cellStyle name="Accent5 - 60%" xfId="2188"/>
    <cellStyle name="Accent6" xfId="2189"/>
    <cellStyle name="Accent6 - 20%" xfId="2190"/>
    <cellStyle name="Accent6 - 40%" xfId="2191"/>
    <cellStyle name="Accent6 - 60%" xfId="2192"/>
    <cellStyle name="Bad" xfId="2193"/>
    <cellStyle name="Calculation" xfId="2194"/>
    <cellStyle name="Check Cell" xfId="2195"/>
    <cellStyle name="Comma [0]" xfId="2196"/>
    <cellStyle name="Currency [0]" xfId="2197"/>
    <cellStyle name="Currency0" xfId="2147"/>
    <cellStyle name="Emphasis 1" xfId="2198"/>
    <cellStyle name="Emphasis 2" xfId="2199"/>
    <cellStyle name="Emphasis 3" xfId="2200"/>
    <cellStyle name="Euro" xfId="2148"/>
    <cellStyle name="Good" xfId="2201"/>
    <cellStyle name="Heading 1" xfId="2202"/>
    <cellStyle name="Heading 2" xfId="2203"/>
    <cellStyle name="Heading 3" xfId="2168"/>
    <cellStyle name="Heading 4" xfId="2204"/>
    <cellStyle name="Input" xfId="2205"/>
    <cellStyle name="Linked Cell" xfId="2206"/>
    <cellStyle name="Neutral" xfId="2207"/>
    <cellStyle name="Normal 2" xfId="2160"/>
    <cellStyle name="Normal 3" xfId="2161"/>
    <cellStyle name="Normal 4" xfId="2162"/>
    <cellStyle name="Normal 5" xfId="2227"/>
    <cellStyle name="Normal1" xfId="2149"/>
    <cellStyle name="Note" xfId="2208"/>
    <cellStyle name="Output" xfId="2209"/>
    <cellStyle name="Sheet Title" xfId="2210"/>
    <cellStyle name="Standard 2" xfId="2163"/>
    <cellStyle name="Total" xfId="2211"/>
    <cellStyle name="Warning Text" xfId="2212"/>
    <cellStyle name="Акцент1 2" xfId="2216"/>
    <cellStyle name="Денежный [0] 2" xfId="2150"/>
    <cellStyle name="Денежный 2" xfId="2151"/>
    <cellStyle name="Денежный 2 2" xfId="2217"/>
    <cellStyle name="Денежный 3" xfId="2222"/>
    <cellStyle name="Название" xfId="2158" builtinId="15"/>
    <cellStyle name="Обычный" xfId="0" builtinId="0"/>
    <cellStyle name="Обычный 2" xfId="2152"/>
    <cellStyle name="Обычный 2 2" xfId="2159"/>
    <cellStyle name="Обычный 2 3" xfId="2226"/>
    <cellStyle name="Обычный 3" xfId="2164"/>
    <cellStyle name="Обычный 3 2" xfId="2218"/>
    <cellStyle name="Обычный 4" xfId="2219"/>
    <cellStyle name="Обычный 5" xfId="2215"/>
    <cellStyle name="Обычный 6" xfId="2220"/>
    <cellStyle name="Обычный_DHL" xfId="1"/>
    <cellStyle name="Обычный_Excel 2000" xfId="2214"/>
    <cellStyle name="Обычный_Функции подстановки" xfId="2213"/>
    <cellStyle name="Процентный" xfId="2224" builtinId="5"/>
    <cellStyle name="Процентный 2" xfId="2153"/>
    <cellStyle name="Процентный 3" xfId="2221"/>
    <cellStyle name="Стиль 1" xfId="2154"/>
    <cellStyle name="Стиль_названий" xfId="2155"/>
    <cellStyle name="Тысячи [0]_Лист1" xfId="2156"/>
    <cellStyle name="Тысячи_Лист1" xfId="2157"/>
    <cellStyle name="Финансовый" xfId="2223" builtinId="3"/>
    <cellStyle name="Финансовый 2" xfId="2165"/>
    <cellStyle name="Финансовый 3" xfId="2225"/>
  </cellStyles>
  <dxfs count="51"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CC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0000FF"/>
      <color rgb="FFF16FE8"/>
      <color rgb="FFFF6699"/>
      <color rgb="FF9966FF"/>
      <color rgb="FFA162D0"/>
      <color rgb="FFFF66CC"/>
      <color rgb="FFCC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Стратегия</a:t>
            </a:r>
            <a:r>
              <a:rPr lang="ru-RU" baseline="0"/>
              <a:t> производства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'6-4'!$B$9</c:f>
              <c:strCache>
                <c:ptCount val="1"/>
                <c:pt idx="0">
                  <c:v>План производства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'6-4'!$C$3:$H$3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'6-4'!$C$9:$H$9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'6-4'!$B$11</c:f>
              <c:strCache>
                <c:ptCount val="1"/>
                <c:pt idx="0">
                  <c:v>Складской запас на начало месяца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'6-4'!$C$3:$H$3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'6-4'!$C$11:$H$11</c:f>
              <c:numCache>
                <c:formatCode>General</c:formatCode>
                <c:ptCount val="6"/>
                <c:pt idx="0">
                  <c:v>0</c:v>
                </c:pt>
                <c:pt idx="1">
                  <c:v>-900</c:v>
                </c:pt>
                <c:pt idx="2">
                  <c:v>-2330</c:v>
                </c:pt>
                <c:pt idx="3">
                  <c:v>-3340</c:v>
                </c:pt>
                <c:pt idx="4">
                  <c:v>-4840</c:v>
                </c:pt>
                <c:pt idx="5">
                  <c:v>-6570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944656"/>
        <c:axId val="300945048"/>
      </c:barChart>
      <c:lineChart>
        <c:grouping val="standard"/>
        <c:varyColors val="0"/>
        <c:ser>
          <c:idx val="0"/>
          <c:order val="0"/>
          <c:tx>
            <c:strRef>
              <c:f>'6-4'!$B$4</c:f>
              <c:strCache>
                <c:ptCount val="1"/>
                <c:pt idx="0">
                  <c:v>Спрос</c:v>
                </c:pt>
              </c:strCache>
            </c:strRef>
          </c:tx>
          <c:spPr>
            <a:ln w="1587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'6-4'!$C$3:$H$3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'6-4'!$C$4:$H$4</c:f>
              <c:numCache>
                <c:formatCode>General</c:formatCode>
                <c:ptCount val="6"/>
                <c:pt idx="0">
                  <c:v>900</c:v>
                </c:pt>
                <c:pt idx="1">
                  <c:v>1430</c:v>
                </c:pt>
                <c:pt idx="2">
                  <c:v>1010</c:v>
                </c:pt>
                <c:pt idx="3">
                  <c:v>1500</c:v>
                </c:pt>
                <c:pt idx="4">
                  <c:v>1730</c:v>
                </c:pt>
                <c:pt idx="5">
                  <c:v>1989.9999999999998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44656"/>
        <c:axId val="300945048"/>
      </c:lineChart>
      <c:catAx>
        <c:axId val="30094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0945048"/>
        <c:crosses val="autoZero"/>
        <c:auto val="1"/>
        <c:lblAlgn val="ctr"/>
        <c:lblOffset val="100"/>
        <c:noMultiLvlLbl val="0"/>
      </c:catAx>
      <c:valAx>
        <c:axId val="30094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9446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23564759465522E-2"/>
          <c:y val="3.2750795531089588E-2"/>
          <c:w val="0.87195616215248617"/>
          <c:h val="0.81276380275474425"/>
        </c:manualLayout>
      </c:layout>
      <c:lineChart>
        <c:grouping val="standard"/>
        <c:varyColors val="0"/>
        <c:ser>
          <c:idx val="0"/>
          <c:order val="0"/>
          <c:tx>
            <c:strRef>
              <c:f>'9-2'!$C$2</c:f>
              <c:strCache>
                <c:ptCount val="1"/>
                <c:pt idx="0">
                  <c:v>Размер торговой площади, кв.м.</c:v>
                </c:pt>
              </c:strCache>
            </c:strRef>
          </c:tx>
          <c:marker>
            <c:symbol val="none"/>
          </c:marker>
          <c:cat>
            <c:numRef>
              <c:f>'9-2'!$B$3:$B$14</c:f>
              <c:numCache>
                <c:formatCode>General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'9-2'!$C$3:$C$14</c:f>
              <c:numCache>
                <c:formatCode>General</c:formatCode>
                <c:ptCount val="12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'9-2'!$D$2</c:f>
              <c:strCache>
                <c:ptCount val="1"/>
                <c:pt idx="0">
                  <c:v>Численность персонала, чел.</c:v>
                </c:pt>
              </c:strCache>
            </c:strRef>
          </c:tx>
          <c:spPr>
            <a:ln>
              <a:solidFill>
                <a:srgbClr val="A162D0"/>
              </a:solidFill>
            </a:ln>
          </c:spPr>
          <c:marker>
            <c:symbol val="none"/>
          </c:marker>
          <c:cat>
            <c:numRef>
              <c:f>'9-2'!$B$3:$B$14</c:f>
              <c:numCache>
                <c:formatCode>General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'9-2'!$D$3:$D$14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'9-2'!$E$2</c:f>
              <c:strCache>
                <c:ptCount val="1"/>
                <c:pt idx="0">
                  <c:v>Объем продаж, тыс.руб.</c:v>
                </c:pt>
              </c:strCache>
            </c:strRef>
          </c:tx>
          <c:marker>
            <c:symbol val="none"/>
          </c:marker>
          <c:dPt>
            <c:idx val="10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FF0000"/>
                </a:solidFill>
              </a:ln>
            </c:spPr>
          </c:dPt>
          <c:cat>
            <c:numRef>
              <c:f>'9-2'!$B$3:$B$14</c:f>
              <c:numCache>
                <c:formatCode>General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'9-2'!$E$3:$E$14</c:f>
              <c:numCache>
                <c:formatCode>General</c:formatCode>
                <c:ptCount val="12"/>
                <c:pt idx="0">
                  <c:v>100</c:v>
                </c:pt>
                <c:pt idx="1">
                  <c:v>140</c:v>
                </c:pt>
                <c:pt idx="2">
                  <c:v>130</c:v>
                </c:pt>
                <c:pt idx="3">
                  <c:v>200</c:v>
                </c:pt>
                <c:pt idx="4">
                  <c:v>180</c:v>
                </c:pt>
                <c:pt idx="5">
                  <c:v>168</c:v>
                </c:pt>
                <c:pt idx="6">
                  <c:v>200</c:v>
                </c:pt>
                <c:pt idx="7">
                  <c:v>250</c:v>
                </c:pt>
                <c:pt idx="8">
                  <c:v>280</c:v>
                </c:pt>
                <c:pt idx="9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39248"/>
        <c:axId val="325339640"/>
      </c:lineChart>
      <c:catAx>
        <c:axId val="325339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25339640"/>
        <c:crosses val="autoZero"/>
        <c:auto val="1"/>
        <c:lblAlgn val="ctr"/>
        <c:lblOffset val="100"/>
        <c:noMultiLvlLbl val="1"/>
      </c:catAx>
      <c:valAx>
        <c:axId val="32533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33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446334285112396E-2"/>
          <c:y val="6.5021252874364152E-2"/>
          <c:w val="0.2983244735624056"/>
          <c:h val="0.21336770956727755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24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dPt>
            <c:idx val="29"/>
            <c:bubble3D val="0"/>
          </c:dPt>
          <c:dPt>
            <c:idx val="30"/>
            <c:bubble3D val="0"/>
          </c:dPt>
          <c:dPt>
            <c:idx val="31"/>
            <c:bubble3D val="0"/>
          </c:dPt>
          <c:dPt>
            <c:idx val="32"/>
            <c:bubble3D val="0"/>
          </c:dPt>
          <c:dPt>
            <c:idx val="33"/>
            <c:bubble3D val="0"/>
          </c:dPt>
          <c:dPt>
            <c:idx val="34"/>
            <c:bubble3D val="0"/>
          </c:dPt>
          <c:dPt>
            <c:idx val="35"/>
            <c:bubble3D val="0"/>
          </c:dPt>
          <c:dPt>
            <c:idx val="36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7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8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9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0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1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2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3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4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5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6"/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7"/>
            <c:bubble3D val="0"/>
            <c:spPr>
              <a:ln>
                <a:solidFill>
                  <a:srgbClr val="FF0000"/>
                </a:solidFill>
              </a:ln>
            </c:spPr>
          </c:dPt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('9-3'!$B$4:$B$39,'9-3'!$B$42:$B$53)</c:f>
              <c:numCache>
                <c:formatCode>mmm\-yy</c:formatCode>
                <c:ptCount val="48"/>
                <c:pt idx="0">
                  <c:v>40182</c:v>
                </c:pt>
                <c:pt idx="1">
                  <c:v>40213</c:v>
                </c:pt>
                <c:pt idx="2">
                  <c:v>40241</c:v>
                </c:pt>
                <c:pt idx="3">
                  <c:v>40272</c:v>
                </c:pt>
                <c:pt idx="4">
                  <c:v>40302</c:v>
                </c:pt>
                <c:pt idx="5">
                  <c:v>40333</c:v>
                </c:pt>
                <c:pt idx="6">
                  <c:v>40363</c:v>
                </c:pt>
                <c:pt idx="7">
                  <c:v>40394</c:v>
                </c:pt>
                <c:pt idx="8">
                  <c:v>40425</c:v>
                </c:pt>
                <c:pt idx="9">
                  <c:v>40455</c:v>
                </c:pt>
                <c:pt idx="10">
                  <c:v>40486</c:v>
                </c:pt>
                <c:pt idx="11">
                  <c:v>40516</c:v>
                </c:pt>
                <c:pt idx="12">
                  <c:v>40547</c:v>
                </c:pt>
                <c:pt idx="13">
                  <c:v>40578</c:v>
                </c:pt>
                <c:pt idx="14">
                  <c:v>40606</c:v>
                </c:pt>
                <c:pt idx="15">
                  <c:v>40637</c:v>
                </c:pt>
                <c:pt idx="16">
                  <c:v>40667</c:v>
                </c:pt>
                <c:pt idx="17">
                  <c:v>40698</c:v>
                </c:pt>
                <c:pt idx="18">
                  <c:v>40728</c:v>
                </c:pt>
                <c:pt idx="19">
                  <c:v>40759</c:v>
                </c:pt>
                <c:pt idx="20">
                  <c:v>40790</c:v>
                </c:pt>
                <c:pt idx="21">
                  <c:v>40820</c:v>
                </c:pt>
                <c:pt idx="22">
                  <c:v>40851</c:v>
                </c:pt>
                <c:pt idx="23">
                  <c:v>40881</c:v>
                </c:pt>
                <c:pt idx="24">
                  <c:v>40912</c:v>
                </c:pt>
                <c:pt idx="25">
                  <c:v>40943</c:v>
                </c:pt>
                <c:pt idx="26">
                  <c:v>40972</c:v>
                </c:pt>
                <c:pt idx="27">
                  <c:v>41003</c:v>
                </c:pt>
                <c:pt idx="28">
                  <c:v>41033</c:v>
                </c:pt>
                <c:pt idx="29">
                  <c:v>41064</c:v>
                </c:pt>
                <c:pt idx="30">
                  <c:v>41094</c:v>
                </c:pt>
                <c:pt idx="31">
                  <c:v>41125</c:v>
                </c:pt>
                <c:pt idx="32">
                  <c:v>41156</c:v>
                </c:pt>
                <c:pt idx="33">
                  <c:v>41186</c:v>
                </c:pt>
                <c:pt idx="34">
                  <c:v>41217</c:v>
                </c:pt>
                <c:pt idx="35">
                  <c:v>41247</c:v>
                </c:pt>
                <c:pt idx="36">
                  <c:v>41278</c:v>
                </c:pt>
                <c:pt idx="37">
                  <c:v>41309</c:v>
                </c:pt>
                <c:pt idx="38">
                  <c:v>41337</c:v>
                </c:pt>
                <c:pt idx="39">
                  <c:v>41368</c:v>
                </c:pt>
                <c:pt idx="40">
                  <c:v>41398</c:v>
                </c:pt>
                <c:pt idx="41">
                  <c:v>41429</c:v>
                </c:pt>
                <c:pt idx="42">
                  <c:v>41459</c:v>
                </c:pt>
                <c:pt idx="43">
                  <c:v>41490</c:v>
                </c:pt>
                <c:pt idx="44">
                  <c:v>41521</c:v>
                </c:pt>
                <c:pt idx="45">
                  <c:v>41551</c:v>
                </c:pt>
                <c:pt idx="46">
                  <c:v>41582</c:v>
                </c:pt>
                <c:pt idx="47">
                  <c:v>41612</c:v>
                </c:pt>
              </c:numCache>
            </c:numRef>
          </c:cat>
          <c:val>
            <c:numRef>
              <c:f>('9-3'!$C$4:$C$39,'9-3'!$E$42:$E$53)</c:f>
              <c:numCache>
                <c:formatCode>#,##0</c:formatCode>
                <c:ptCount val="48"/>
                <c:pt idx="0">
                  <c:v>14042</c:v>
                </c:pt>
                <c:pt idx="1">
                  <c:v>11156</c:v>
                </c:pt>
                <c:pt idx="2">
                  <c:v>24559</c:v>
                </c:pt>
                <c:pt idx="3">
                  <c:v>14001</c:v>
                </c:pt>
                <c:pt idx="4">
                  <c:v>24148</c:v>
                </c:pt>
                <c:pt idx="5">
                  <c:v>33543</c:v>
                </c:pt>
                <c:pt idx="6">
                  <c:v>19569</c:v>
                </c:pt>
                <c:pt idx="7">
                  <c:v>35533</c:v>
                </c:pt>
                <c:pt idx="8">
                  <c:v>12365</c:v>
                </c:pt>
                <c:pt idx="9">
                  <c:v>13165</c:v>
                </c:pt>
                <c:pt idx="10">
                  <c:v>16465</c:v>
                </c:pt>
                <c:pt idx="11">
                  <c:v>14024</c:v>
                </c:pt>
                <c:pt idx="12">
                  <c:v>10463</c:v>
                </c:pt>
                <c:pt idx="13">
                  <c:v>18839</c:v>
                </c:pt>
                <c:pt idx="14">
                  <c:v>17197</c:v>
                </c:pt>
                <c:pt idx="15">
                  <c:v>20197</c:v>
                </c:pt>
                <c:pt idx="16">
                  <c:v>25128</c:v>
                </c:pt>
                <c:pt idx="17">
                  <c:v>11750</c:v>
                </c:pt>
                <c:pt idx="18">
                  <c:v>25998</c:v>
                </c:pt>
                <c:pt idx="19">
                  <c:v>25511</c:v>
                </c:pt>
                <c:pt idx="20">
                  <c:v>29652</c:v>
                </c:pt>
                <c:pt idx="21">
                  <c:v>12450</c:v>
                </c:pt>
                <c:pt idx="22">
                  <c:v>19937</c:v>
                </c:pt>
                <c:pt idx="23">
                  <c:v>34513</c:v>
                </c:pt>
                <c:pt idx="24">
                  <c:v>19045</c:v>
                </c:pt>
                <c:pt idx="25">
                  <c:v>18182</c:v>
                </c:pt>
                <c:pt idx="26">
                  <c:v>25625</c:v>
                </c:pt>
                <c:pt idx="27">
                  <c:v>35409</c:v>
                </c:pt>
                <c:pt idx="28">
                  <c:v>38274</c:v>
                </c:pt>
                <c:pt idx="29">
                  <c:v>22663</c:v>
                </c:pt>
                <c:pt idx="30">
                  <c:v>37712</c:v>
                </c:pt>
                <c:pt idx="31">
                  <c:v>14700</c:v>
                </c:pt>
                <c:pt idx="32">
                  <c:v>32146</c:v>
                </c:pt>
                <c:pt idx="33">
                  <c:v>27535</c:v>
                </c:pt>
                <c:pt idx="34">
                  <c:v>17996</c:v>
                </c:pt>
                <c:pt idx="35">
                  <c:v>10939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41600"/>
        <c:axId val="325340424"/>
      </c:lineChart>
      <c:dateAx>
        <c:axId val="325341600"/>
        <c:scaling>
          <c:orientation val="minMax"/>
        </c:scaling>
        <c:delete val="0"/>
        <c:axPos val="b"/>
        <c:minorGridlines/>
        <c:numFmt formatCode="mmm\-yy" sourceLinked="1"/>
        <c:majorTickMark val="out"/>
        <c:minorTickMark val="none"/>
        <c:tickLblPos val="nextTo"/>
        <c:crossAx val="325340424"/>
        <c:crosses val="autoZero"/>
        <c:auto val="1"/>
        <c:lblOffset val="100"/>
        <c:baseTimeUnit val="months"/>
        <c:majorUnit val="1"/>
        <c:majorTimeUnit val="months"/>
        <c:minorUnit val="12"/>
        <c:minorTimeUnit val="months"/>
      </c:dateAx>
      <c:valAx>
        <c:axId val="3253404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2534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7.tmp"/><Relationship Id="rId1" Type="http://schemas.openxmlformats.org/officeDocument/2006/relationships/image" Target="../media/image46.tmp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tm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tmp"/><Relationship Id="rId2" Type="http://schemas.openxmlformats.org/officeDocument/2006/relationships/image" Target="../media/image50.gif"/><Relationship Id="rId1" Type="http://schemas.openxmlformats.org/officeDocument/2006/relationships/image" Target="../media/image49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tmp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tmp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tmp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17</xdr:row>
      <xdr:rowOff>114300</xdr:rowOff>
    </xdr:from>
    <xdr:to>
      <xdr:col>9</xdr:col>
      <xdr:colOff>238125</xdr:colOff>
      <xdr:row>23</xdr:row>
      <xdr:rowOff>19050</xdr:rowOff>
    </xdr:to>
    <xdr:sp macro="" textlink="">
      <xdr:nvSpPr>
        <xdr:cNvPr id="2" name="Загнутый угол 1"/>
        <xdr:cNvSpPr/>
      </xdr:nvSpPr>
      <xdr:spPr>
        <a:xfrm>
          <a:off x="3209924" y="3352800"/>
          <a:ext cx="4905376" cy="104775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данные по столбцам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Цена за партию с учетом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скидок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р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 Значения предоставить кратные 10, округленные в большую сторону. </a:t>
          </a:r>
        </a:p>
        <a:p>
          <a:pPr algn="l"/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Для решения воспользоваться формулой массива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38099</xdr:rowOff>
    </xdr:from>
    <xdr:to>
      <xdr:col>11</xdr:col>
      <xdr:colOff>333375</xdr:colOff>
      <xdr:row>11</xdr:row>
      <xdr:rowOff>142875</xdr:rowOff>
    </xdr:to>
    <xdr:sp macro="" textlink="">
      <xdr:nvSpPr>
        <xdr:cNvPr id="2" name="Загнутый угол 1"/>
        <xdr:cNvSpPr/>
      </xdr:nvSpPr>
      <xdr:spPr>
        <a:xfrm>
          <a:off x="7238999" y="228599"/>
          <a:ext cx="4343401" cy="2000251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аписать формулу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для определения суммы на текущий квартал с накопительным итогом в ячейен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B4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 а затем скопировать на все остальные ячейки. Значение квартала на каждом листе указано в ячейке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C1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и совпадает с именем листа.</a:t>
          </a:r>
        </a:p>
        <a:p>
          <a:pPr algn="l"/>
          <a:endParaRPr lang="ru-RU" sz="1000" b="0" baseline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ри написании формулы выделить ячейку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B4,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затем при нажатой клавише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Shift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выделить все листы (со 2-го по 4-й). Полученную формулу скопировать на весь столбец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роверить результаты по итоговым суммам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1171575</xdr:colOff>
      <xdr:row>2</xdr:row>
      <xdr:rowOff>28575</xdr:rowOff>
    </xdr:from>
    <xdr:to>
      <xdr:col>1</xdr:col>
      <xdr:colOff>1381125</xdr:colOff>
      <xdr:row>2</xdr:row>
      <xdr:rowOff>171450</xdr:rowOff>
    </xdr:to>
    <xdr:pic>
      <xdr:nvPicPr>
        <xdr:cNvPr id="2" name="Рисунок 1" descr="Flag of Austria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000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2</xdr:row>
      <xdr:rowOff>47623</xdr:rowOff>
    </xdr:from>
    <xdr:to>
      <xdr:col>2</xdr:col>
      <xdr:colOff>1190625</xdr:colOff>
      <xdr:row>2</xdr:row>
      <xdr:rowOff>168114</xdr:rowOff>
    </xdr:to>
    <xdr:pic>
      <xdr:nvPicPr>
        <xdr:cNvPr id="3" name="Рисунок 2" descr="Flag of Belarus.sv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419098"/>
          <a:ext cx="209550" cy="12049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981075</xdr:colOff>
      <xdr:row>2</xdr:row>
      <xdr:rowOff>28575</xdr:rowOff>
    </xdr:from>
    <xdr:to>
      <xdr:col>3</xdr:col>
      <xdr:colOff>1190625</xdr:colOff>
      <xdr:row>3</xdr:row>
      <xdr:rowOff>9525</xdr:rowOff>
    </xdr:to>
    <xdr:pic>
      <xdr:nvPicPr>
        <xdr:cNvPr id="4" name="Рисунок 3" descr="Flag of Denmark.sv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400050"/>
          <a:ext cx="209550" cy="1619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2</xdr:row>
      <xdr:rowOff>38100</xdr:rowOff>
    </xdr:from>
    <xdr:to>
      <xdr:col>4</xdr:col>
      <xdr:colOff>1895475</xdr:colOff>
      <xdr:row>2</xdr:row>
      <xdr:rowOff>164592</xdr:rowOff>
    </xdr:to>
    <xdr:pic>
      <xdr:nvPicPr>
        <xdr:cNvPr id="5" name="Рисунок 4" descr="Flag of Albania.svg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409575"/>
          <a:ext cx="209550" cy="1264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1171575</xdr:colOff>
      <xdr:row>3</xdr:row>
      <xdr:rowOff>47625</xdr:rowOff>
    </xdr:from>
    <xdr:to>
      <xdr:col>1</xdr:col>
      <xdr:colOff>1381125</xdr:colOff>
      <xdr:row>4</xdr:row>
      <xdr:rowOff>9525</xdr:rowOff>
    </xdr:to>
    <xdr:pic>
      <xdr:nvPicPr>
        <xdr:cNvPr id="6" name="Рисунок 5" descr="Flag of Belgium (civil).sv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0960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3</xdr:row>
      <xdr:rowOff>38100</xdr:rowOff>
    </xdr:from>
    <xdr:to>
      <xdr:col>2</xdr:col>
      <xdr:colOff>1190625</xdr:colOff>
      <xdr:row>3</xdr:row>
      <xdr:rowOff>161925</xdr:rowOff>
    </xdr:to>
    <xdr:pic>
      <xdr:nvPicPr>
        <xdr:cNvPr id="7" name="Рисунок 6" descr="Flag of Bulgaria.sv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600075"/>
          <a:ext cx="209550" cy="1238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981075</xdr:colOff>
      <xdr:row>3</xdr:row>
      <xdr:rowOff>38100</xdr:rowOff>
    </xdr:from>
    <xdr:to>
      <xdr:col>3</xdr:col>
      <xdr:colOff>1190625</xdr:colOff>
      <xdr:row>4</xdr:row>
      <xdr:rowOff>9525</xdr:rowOff>
    </xdr:to>
    <xdr:pic>
      <xdr:nvPicPr>
        <xdr:cNvPr id="8" name="Рисунок 7" descr="Flag of Iceland.sv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600075"/>
          <a:ext cx="209550" cy="1524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3</xdr:row>
      <xdr:rowOff>28575</xdr:rowOff>
    </xdr:from>
    <xdr:to>
      <xdr:col>4</xdr:col>
      <xdr:colOff>1895475</xdr:colOff>
      <xdr:row>3</xdr:row>
      <xdr:rowOff>171450</xdr:rowOff>
    </xdr:to>
    <xdr:pic>
      <xdr:nvPicPr>
        <xdr:cNvPr id="9" name="Рисунок 8" descr="Flag of Andorra.sv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581025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1171575</xdr:colOff>
      <xdr:row>4</xdr:row>
      <xdr:rowOff>47625</xdr:rowOff>
    </xdr:from>
    <xdr:to>
      <xdr:col>1</xdr:col>
      <xdr:colOff>1381125</xdr:colOff>
      <xdr:row>4</xdr:row>
      <xdr:rowOff>152400</xdr:rowOff>
    </xdr:to>
    <xdr:pic>
      <xdr:nvPicPr>
        <xdr:cNvPr id="10" name="Рисунок 9" descr="Flag of the United Kingdom.sv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00100"/>
          <a:ext cx="209550" cy="104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4</xdr:row>
      <xdr:rowOff>38100</xdr:rowOff>
    </xdr:from>
    <xdr:to>
      <xdr:col>2</xdr:col>
      <xdr:colOff>1190625</xdr:colOff>
      <xdr:row>4</xdr:row>
      <xdr:rowOff>171164</xdr:rowOff>
    </xdr:to>
    <xdr:pic>
      <xdr:nvPicPr>
        <xdr:cNvPr id="11" name="Рисунок 10" descr="Flag of Hungary.svg"/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90575"/>
          <a:ext cx="209550" cy="13306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981075</xdr:colOff>
      <xdr:row>4</xdr:row>
      <xdr:rowOff>28571</xdr:rowOff>
    </xdr:from>
    <xdr:to>
      <xdr:col>3</xdr:col>
      <xdr:colOff>1190625</xdr:colOff>
      <xdr:row>4</xdr:row>
      <xdr:rowOff>166874</xdr:rowOff>
    </xdr:to>
    <xdr:pic>
      <xdr:nvPicPr>
        <xdr:cNvPr id="12" name="Рисунок 11" descr="Flag of Latvia.svg"/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781046"/>
          <a:ext cx="209550" cy="13830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4</xdr:row>
      <xdr:rowOff>38098</xdr:rowOff>
    </xdr:from>
    <xdr:to>
      <xdr:col>4</xdr:col>
      <xdr:colOff>1895475</xdr:colOff>
      <xdr:row>4</xdr:row>
      <xdr:rowOff>158589</xdr:rowOff>
    </xdr:to>
    <xdr:pic>
      <xdr:nvPicPr>
        <xdr:cNvPr id="13" name="Рисунок 12" descr="Flag of Bosnia and Herzegovina.svg"/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790573"/>
          <a:ext cx="209550" cy="12049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1171575</xdr:colOff>
      <xdr:row>5</xdr:row>
      <xdr:rowOff>38100</xdr:rowOff>
    </xdr:from>
    <xdr:to>
      <xdr:col>1</xdr:col>
      <xdr:colOff>1381125</xdr:colOff>
      <xdr:row>5</xdr:row>
      <xdr:rowOff>161925</xdr:rowOff>
    </xdr:to>
    <xdr:pic>
      <xdr:nvPicPr>
        <xdr:cNvPr id="14" name="Рисунок 13" descr="Flag of Germany.sv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81075"/>
          <a:ext cx="209550" cy="1238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5</xdr:row>
      <xdr:rowOff>47625</xdr:rowOff>
    </xdr:from>
    <xdr:to>
      <xdr:col>2</xdr:col>
      <xdr:colOff>1190625</xdr:colOff>
      <xdr:row>5</xdr:row>
      <xdr:rowOff>152400</xdr:rowOff>
    </xdr:to>
    <xdr:pic>
      <xdr:nvPicPr>
        <xdr:cNvPr id="15" name="Рисунок 14" descr="Flag of Moldova.sv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990600"/>
          <a:ext cx="209550" cy="104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981075</xdr:colOff>
      <xdr:row>5</xdr:row>
      <xdr:rowOff>28575</xdr:rowOff>
    </xdr:from>
    <xdr:to>
      <xdr:col>3</xdr:col>
      <xdr:colOff>1190625</xdr:colOff>
      <xdr:row>5</xdr:row>
      <xdr:rowOff>152400</xdr:rowOff>
    </xdr:to>
    <xdr:pic>
      <xdr:nvPicPr>
        <xdr:cNvPr id="16" name="Рисунок 15" descr="Flag of Lithuania.sv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971550"/>
          <a:ext cx="209550" cy="1238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5</xdr:row>
      <xdr:rowOff>19065</xdr:rowOff>
    </xdr:from>
    <xdr:to>
      <xdr:col>4</xdr:col>
      <xdr:colOff>1895475</xdr:colOff>
      <xdr:row>5</xdr:row>
      <xdr:rowOff>152415</xdr:rowOff>
    </xdr:to>
    <xdr:pic>
      <xdr:nvPicPr>
        <xdr:cNvPr id="17" name="Рисунок 16" descr="Flag of the Vatican City.svg"/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962040"/>
          <a:ext cx="209550" cy="1333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1171575</xdr:colOff>
      <xdr:row>6</xdr:row>
      <xdr:rowOff>47625</xdr:rowOff>
    </xdr:from>
    <xdr:to>
      <xdr:col>1</xdr:col>
      <xdr:colOff>1381125</xdr:colOff>
      <xdr:row>6</xdr:row>
      <xdr:rowOff>152400</xdr:rowOff>
    </xdr:to>
    <xdr:pic>
      <xdr:nvPicPr>
        <xdr:cNvPr id="18" name="Рисунок 17" descr="Flag of Ireland.sv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81100"/>
          <a:ext cx="209550" cy="104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6</xdr:row>
      <xdr:rowOff>38100</xdr:rowOff>
    </xdr:from>
    <xdr:to>
      <xdr:col>2</xdr:col>
      <xdr:colOff>1190625</xdr:colOff>
      <xdr:row>6</xdr:row>
      <xdr:rowOff>171450</xdr:rowOff>
    </xdr:to>
    <xdr:pic>
      <xdr:nvPicPr>
        <xdr:cNvPr id="19" name="Рисунок 18" descr="Flag of Poland.sv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171575"/>
          <a:ext cx="209550" cy="1333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981075</xdr:colOff>
      <xdr:row>6</xdr:row>
      <xdr:rowOff>9525</xdr:rowOff>
    </xdr:from>
    <xdr:to>
      <xdr:col>3</xdr:col>
      <xdr:colOff>1190625</xdr:colOff>
      <xdr:row>6</xdr:row>
      <xdr:rowOff>161925</xdr:rowOff>
    </xdr:to>
    <xdr:pic>
      <xdr:nvPicPr>
        <xdr:cNvPr id="20" name="Рисунок 19" descr="Flag of Norway.sv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1143000"/>
          <a:ext cx="209550" cy="1524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6</xdr:row>
      <xdr:rowOff>28575</xdr:rowOff>
    </xdr:from>
    <xdr:to>
      <xdr:col>4</xdr:col>
      <xdr:colOff>1895475</xdr:colOff>
      <xdr:row>6</xdr:row>
      <xdr:rowOff>171450</xdr:rowOff>
    </xdr:to>
    <xdr:pic>
      <xdr:nvPicPr>
        <xdr:cNvPr id="21" name="Рисунок 20" descr="Flag of Greece.sv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11620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1171575</xdr:colOff>
      <xdr:row>7</xdr:row>
      <xdr:rowOff>38100</xdr:rowOff>
    </xdr:from>
    <xdr:to>
      <xdr:col>1</xdr:col>
      <xdr:colOff>1381125</xdr:colOff>
      <xdr:row>7</xdr:row>
      <xdr:rowOff>161925</xdr:rowOff>
    </xdr:to>
    <xdr:pic>
      <xdr:nvPicPr>
        <xdr:cNvPr id="22" name="Рисунок 21" descr="Flag of Liechtenstein.sv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362075"/>
          <a:ext cx="209550" cy="1238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7</xdr:row>
      <xdr:rowOff>28575</xdr:rowOff>
    </xdr:from>
    <xdr:to>
      <xdr:col>2</xdr:col>
      <xdr:colOff>1190625</xdr:colOff>
      <xdr:row>7</xdr:row>
      <xdr:rowOff>171450</xdr:rowOff>
    </xdr:to>
    <xdr:pic>
      <xdr:nvPicPr>
        <xdr:cNvPr id="23" name="Рисунок 22" descr="Flag of Russia.sv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3525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981075</xdr:colOff>
      <xdr:row>7</xdr:row>
      <xdr:rowOff>38100</xdr:rowOff>
    </xdr:from>
    <xdr:to>
      <xdr:col>3</xdr:col>
      <xdr:colOff>1190625</xdr:colOff>
      <xdr:row>7</xdr:row>
      <xdr:rowOff>161925</xdr:rowOff>
    </xdr:to>
    <xdr:pic>
      <xdr:nvPicPr>
        <xdr:cNvPr id="24" name="Рисунок 23" descr="Flag of Finland.sv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1362075"/>
          <a:ext cx="209550" cy="1238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7</xdr:row>
      <xdr:rowOff>28575</xdr:rowOff>
    </xdr:from>
    <xdr:to>
      <xdr:col>4</xdr:col>
      <xdr:colOff>1895475</xdr:colOff>
      <xdr:row>7</xdr:row>
      <xdr:rowOff>171450</xdr:rowOff>
    </xdr:to>
    <xdr:pic>
      <xdr:nvPicPr>
        <xdr:cNvPr id="25" name="Рисунок 24" descr="Flag of Spain.sv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13525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1171575</xdr:colOff>
      <xdr:row>8</xdr:row>
      <xdr:rowOff>47625</xdr:rowOff>
    </xdr:from>
    <xdr:to>
      <xdr:col>1</xdr:col>
      <xdr:colOff>1381125</xdr:colOff>
      <xdr:row>8</xdr:row>
      <xdr:rowOff>171450</xdr:rowOff>
    </xdr:to>
    <xdr:pic>
      <xdr:nvPicPr>
        <xdr:cNvPr id="26" name="Рисунок 25" descr="Flag of Luxembourg.sv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562100"/>
          <a:ext cx="209550" cy="1238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8</xdr:row>
      <xdr:rowOff>28575</xdr:rowOff>
    </xdr:from>
    <xdr:to>
      <xdr:col>2</xdr:col>
      <xdr:colOff>1190625</xdr:colOff>
      <xdr:row>8</xdr:row>
      <xdr:rowOff>171450</xdr:rowOff>
    </xdr:to>
    <xdr:pic>
      <xdr:nvPicPr>
        <xdr:cNvPr id="27" name="Рисунок 26" descr="Flag of Romania.sv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5430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981075</xdr:colOff>
      <xdr:row>8</xdr:row>
      <xdr:rowOff>28575</xdr:rowOff>
    </xdr:from>
    <xdr:to>
      <xdr:col>3</xdr:col>
      <xdr:colOff>1190625</xdr:colOff>
      <xdr:row>8</xdr:row>
      <xdr:rowOff>161925</xdr:rowOff>
    </xdr:to>
    <xdr:pic>
      <xdr:nvPicPr>
        <xdr:cNvPr id="28" name="Рисунок 27" descr="Flag of Sweden.sv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1543050"/>
          <a:ext cx="209550" cy="1333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8</xdr:row>
      <xdr:rowOff>28575</xdr:rowOff>
    </xdr:from>
    <xdr:to>
      <xdr:col>4</xdr:col>
      <xdr:colOff>1895475</xdr:colOff>
      <xdr:row>8</xdr:row>
      <xdr:rowOff>171450</xdr:rowOff>
    </xdr:to>
    <xdr:pic>
      <xdr:nvPicPr>
        <xdr:cNvPr id="29" name="Рисунок 28" descr="Flag of Italy.sv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15430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1167191</xdr:colOff>
      <xdr:row>9</xdr:row>
      <xdr:rowOff>38104</xdr:rowOff>
    </xdr:from>
    <xdr:to>
      <xdr:col>1</xdr:col>
      <xdr:colOff>1381125</xdr:colOff>
      <xdr:row>9</xdr:row>
      <xdr:rowOff>171450</xdr:rowOff>
    </xdr:to>
    <xdr:pic>
      <xdr:nvPicPr>
        <xdr:cNvPr id="30" name="Рисунок 29" descr="Flag of Monaco.svg"/>
        <xdr:cNvPicPr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716" y="1743079"/>
          <a:ext cx="213934" cy="13334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9</xdr:row>
      <xdr:rowOff>19050</xdr:rowOff>
    </xdr:from>
    <xdr:to>
      <xdr:col>2</xdr:col>
      <xdr:colOff>1190625</xdr:colOff>
      <xdr:row>9</xdr:row>
      <xdr:rowOff>161925</xdr:rowOff>
    </xdr:to>
    <xdr:pic>
      <xdr:nvPicPr>
        <xdr:cNvPr id="31" name="Рисунок 30" descr="Flag of Slovakia.sv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724025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981075</xdr:colOff>
      <xdr:row>9</xdr:row>
      <xdr:rowOff>28575</xdr:rowOff>
    </xdr:from>
    <xdr:to>
      <xdr:col>3</xdr:col>
      <xdr:colOff>1190625</xdr:colOff>
      <xdr:row>9</xdr:row>
      <xdr:rowOff>161925</xdr:rowOff>
    </xdr:to>
    <xdr:pic>
      <xdr:nvPicPr>
        <xdr:cNvPr id="32" name="Рисунок 31" descr="Flag of Estonia.sv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1733550"/>
          <a:ext cx="209550" cy="1333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9</xdr:row>
      <xdr:rowOff>38098</xdr:rowOff>
    </xdr:from>
    <xdr:to>
      <xdr:col>4</xdr:col>
      <xdr:colOff>1895475</xdr:colOff>
      <xdr:row>9</xdr:row>
      <xdr:rowOff>160685</xdr:rowOff>
    </xdr:to>
    <xdr:pic>
      <xdr:nvPicPr>
        <xdr:cNvPr id="33" name="Рисунок 32" descr="Flag of Macedonia.svg"/>
        <xdr:cNvPicPr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1743073"/>
          <a:ext cx="209550" cy="1225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1171575</xdr:colOff>
      <xdr:row>10</xdr:row>
      <xdr:rowOff>38102</xdr:rowOff>
    </xdr:from>
    <xdr:to>
      <xdr:col>1</xdr:col>
      <xdr:colOff>1381125</xdr:colOff>
      <xdr:row>10</xdr:row>
      <xdr:rowOff>173833</xdr:rowOff>
    </xdr:to>
    <xdr:pic>
      <xdr:nvPicPr>
        <xdr:cNvPr id="34" name="Рисунок 33" descr="Flag of the Netherlands.svg"/>
        <xdr:cNvPicPr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933577"/>
          <a:ext cx="209550" cy="13573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10</xdr:row>
      <xdr:rowOff>28575</xdr:rowOff>
    </xdr:from>
    <xdr:to>
      <xdr:col>2</xdr:col>
      <xdr:colOff>1190625</xdr:colOff>
      <xdr:row>10</xdr:row>
      <xdr:rowOff>171450</xdr:rowOff>
    </xdr:to>
    <xdr:pic>
      <xdr:nvPicPr>
        <xdr:cNvPr id="35" name="Рисунок 34" descr="Flag of Ukraine.sv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9240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10</xdr:row>
      <xdr:rowOff>28575</xdr:rowOff>
    </xdr:from>
    <xdr:to>
      <xdr:col>4</xdr:col>
      <xdr:colOff>1895475</xdr:colOff>
      <xdr:row>10</xdr:row>
      <xdr:rowOff>171450</xdr:rowOff>
    </xdr:to>
    <xdr:pic>
      <xdr:nvPicPr>
        <xdr:cNvPr id="36" name="Рисунок 35" descr="Flag of Malta.sv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19240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1171575</xdr:colOff>
      <xdr:row>11</xdr:row>
      <xdr:rowOff>38102</xdr:rowOff>
    </xdr:from>
    <xdr:to>
      <xdr:col>1</xdr:col>
      <xdr:colOff>1381125</xdr:colOff>
      <xdr:row>11</xdr:row>
      <xdr:rowOff>170976</xdr:rowOff>
    </xdr:to>
    <xdr:pic>
      <xdr:nvPicPr>
        <xdr:cNvPr id="37" name="Рисунок 36" descr="Flag of France.svg"/>
        <xdr:cNvPicPr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124077"/>
          <a:ext cx="209550" cy="1328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981075</xdr:colOff>
      <xdr:row>11</xdr:row>
      <xdr:rowOff>28575</xdr:rowOff>
    </xdr:from>
    <xdr:to>
      <xdr:col>2</xdr:col>
      <xdr:colOff>1190625</xdr:colOff>
      <xdr:row>11</xdr:row>
      <xdr:rowOff>171450</xdr:rowOff>
    </xdr:to>
    <xdr:pic>
      <xdr:nvPicPr>
        <xdr:cNvPr id="38" name="Рисунок 37" descr="Flag of the Czech Republic.sv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1145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11</xdr:row>
      <xdr:rowOff>28575</xdr:rowOff>
    </xdr:from>
    <xdr:to>
      <xdr:col>4</xdr:col>
      <xdr:colOff>1895475</xdr:colOff>
      <xdr:row>11</xdr:row>
      <xdr:rowOff>171450</xdr:rowOff>
    </xdr:to>
    <xdr:pic>
      <xdr:nvPicPr>
        <xdr:cNvPr id="39" name="Рисунок 38" descr="Flag of Portugal.sv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21145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1169670</xdr:colOff>
      <xdr:row>12</xdr:row>
      <xdr:rowOff>28585</xdr:rowOff>
    </xdr:from>
    <xdr:to>
      <xdr:col>1</xdr:col>
      <xdr:colOff>1381125</xdr:colOff>
      <xdr:row>13</xdr:row>
      <xdr:rowOff>10</xdr:rowOff>
    </xdr:to>
    <xdr:pic>
      <xdr:nvPicPr>
        <xdr:cNvPr id="40" name="Рисунок 39" descr="Flag of Switzerland.svg"/>
        <xdr:cNvPicPr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" y="2305060"/>
          <a:ext cx="211455" cy="1524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12</xdr:row>
      <xdr:rowOff>28582</xdr:rowOff>
    </xdr:from>
    <xdr:to>
      <xdr:col>4</xdr:col>
      <xdr:colOff>1895475</xdr:colOff>
      <xdr:row>12</xdr:row>
      <xdr:rowOff>158122</xdr:rowOff>
    </xdr:to>
    <xdr:pic>
      <xdr:nvPicPr>
        <xdr:cNvPr id="41" name="Рисунок 40" descr="Flag of San Marino.svg"/>
        <xdr:cNvPicPr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2305057"/>
          <a:ext cx="209550" cy="1295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13</xdr:row>
      <xdr:rowOff>28575</xdr:rowOff>
    </xdr:from>
    <xdr:to>
      <xdr:col>4</xdr:col>
      <xdr:colOff>1895475</xdr:colOff>
      <xdr:row>13</xdr:row>
      <xdr:rowOff>171450</xdr:rowOff>
    </xdr:to>
    <xdr:pic>
      <xdr:nvPicPr>
        <xdr:cNvPr id="42" name="Рисунок 41" descr="Flag of Serbia.sv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2495550"/>
          <a:ext cx="209550" cy="142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14</xdr:row>
      <xdr:rowOff>38100</xdr:rowOff>
    </xdr:from>
    <xdr:to>
      <xdr:col>4</xdr:col>
      <xdr:colOff>1895475</xdr:colOff>
      <xdr:row>14</xdr:row>
      <xdr:rowOff>142875</xdr:rowOff>
    </xdr:to>
    <xdr:pic>
      <xdr:nvPicPr>
        <xdr:cNvPr id="43" name="Рисунок 42" descr="Flag of Slovenia.sv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2695575"/>
          <a:ext cx="209550" cy="104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15</xdr:row>
      <xdr:rowOff>47625</xdr:rowOff>
    </xdr:from>
    <xdr:to>
      <xdr:col>4</xdr:col>
      <xdr:colOff>1895475</xdr:colOff>
      <xdr:row>15</xdr:row>
      <xdr:rowOff>152400</xdr:rowOff>
    </xdr:to>
    <xdr:pic>
      <xdr:nvPicPr>
        <xdr:cNvPr id="44" name="Рисунок 43" descr="Flag of Croatia.sv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2895600"/>
          <a:ext cx="209550" cy="104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1685925</xdr:colOff>
      <xdr:row>16</xdr:row>
      <xdr:rowOff>28573</xdr:rowOff>
    </xdr:from>
    <xdr:to>
      <xdr:col>4</xdr:col>
      <xdr:colOff>1895475</xdr:colOff>
      <xdr:row>16</xdr:row>
      <xdr:rowOff>149064</xdr:rowOff>
    </xdr:to>
    <xdr:pic>
      <xdr:nvPicPr>
        <xdr:cNvPr id="45" name="Рисунок 44" descr="Flag of Montenegro.svg"/>
        <xdr:cNvPicPr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2933698"/>
          <a:ext cx="209550" cy="12049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447675</xdr:colOff>
      <xdr:row>3</xdr:row>
      <xdr:rowOff>104774</xdr:rowOff>
    </xdr:from>
    <xdr:to>
      <xdr:col>9</xdr:col>
      <xdr:colOff>428625</xdr:colOff>
      <xdr:row>12</xdr:row>
      <xdr:rowOff>95250</xdr:rowOff>
    </xdr:to>
    <xdr:sp macro="" textlink="">
      <xdr:nvSpPr>
        <xdr:cNvPr id="48" name="Загнутый угол 47"/>
        <xdr:cNvSpPr/>
      </xdr:nvSpPr>
      <xdr:spPr>
        <a:xfrm>
          <a:off x="7038975" y="666749"/>
          <a:ext cx="4752975" cy="1704976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оздать в ячейке </a:t>
          </a:r>
          <a:r>
            <a:rPr lang="en-US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H2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список для выбора значений части Европы: Западная, Восточная, Северная или Южная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(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значения ячеек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B2:E2)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редлагать список соответствующих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стран в ячейке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H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3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 в зависимости от выбранного значения области в ячейке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H2.</a:t>
          </a:r>
        </a:p>
        <a:p>
          <a:pPr algn="l"/>
          <a:endParaRPr lang="en-US" sz="1000" b="0" baseline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Д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обавить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в соотвествующие части Европы страны из таблицы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G18:H22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 </a:t>
          </a:r>
          <a:r>
            <a:rPr lang="ru-RU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роверить, что эти значения доступны для выбора в списках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47624</xdr:rowOff>
    </xdr:from>
    <xdr:to>
      <xdr:col>3</xdr:col>
      <xdr:colOff>523875</xdr:colOff>
      <xdr:row>17</xdr:row>
      <xdr:rowOff>76200</xdr:rowOff>
    </xdr:to>
    <xdr:sp macro="" textlink="">
      <xdr:nvSpPr>
        <xdr:cNvPr id="5" name="Загнутый угол 4"/>
        <xdr:cNvSpPr/>
      </xdr:nvSpPr>
      <xdr:spPr>
        <a:xfrm>
          <a:off x="0" y="771524"/>
          <a:ext cx="3333750" cy="2381251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ачиная с ячейки </a:t>
          </a:r>
          <a:r>
            <a:rPr lang="en-US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E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3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расположить значения расхода в диапазоне от 7 до 15 с шагом 0,5 л на 100 км</a:t>
          </a:r>
        </a:p>
        <a:p>
          <a:pPr algn="l"/>
          <a:endParaRPr lang="ru-RU" sz="1000" b="0" baseline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ачиная с ячейки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F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2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расположить значения километража, начиная от 100 до 500 с щагом 50 км</a:t>
          </a:r>
        </a:p>
        <a:p>
          <a:pPr algn="l"/>
          <a:endParaRPr lang="ru-RU" sz="1000" b="0" baseline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аписать в нужной ячейке формулу расчета затрат на перевозки груза, исходя из дальности расстояния и расхода авто. (Расход*Расстояние/100*Стоимость)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ешить задачу, используя инструмент Таблица данных.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2</xdr:row>
      <xdr:rowOff>85725</xdr:rowOff>
    </xdr:from>
    <xdr:to>
      <xdr:col>14</xdr:col>
      <xdr:colOff>428626</xdr:colOff>
      <xdr:row>16</xdr:row>
      <xdr:rowOff>142875</xdr:rowOff>
    </xdr:to>
    <xdr:sp macro="" textlink="">
      <xdr:nvSpPr>
        <xdr:cNvPr id="3" name="Загнутый угол 2"/>
        <xdr:cNvSpPr/>
      </xdr:nvSpPr>
      <xdr:spPr>
        <a:xfrm>
          <a:off x="6296026" y="476250"/>
          <a:ext cx="5181600" cy="28670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ячейке </a:t>
          </a:r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B4</a:t>
          </a: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должны отображаться: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"для физических лиц", "для юридических лиц" или "иностранный покупатель"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Физическое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физ лицо, 200, 800, 2400, 600, 1000, 80.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Юридическое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юр лицо, 320, 1200, 2800, 850, 1300, 125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Иностранный покупатель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иностр покупатель, 400, 1500, 4000, 1000, 2000, 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отчет в виде структуры и в виде сводной таблицы, показывая результаты расчета итоговой суммы и транспортных услуг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8</xdr:row>
      <xdr:rowOff>9525</xdr:rowOff>
    </xdr:from>
    <xdr:to>
      <xdr:col>9</xdr:col>
      <xdr:colOff>19050</xdr:colOff>
      <xdr:row>16</xdr:row>
      <xdr:rowOff>161926</xdr:rowOff>
    </xdr:to>
    <xdr:sp macro="" textlink="">
      <xdr:nvSpPr>
        <xdr:cNvPr id="5" name="Загнутый угол 4"/>
        <xdr:cNvSpPr/>
      </xdr:nvSpPr>
      <xdr:spPr>
        <a:xfrm>
          <a:off x="3914775" y="1476375"/>
          <a:ext cx="4238625" cy="16002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размер Ежемесячного платежа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выгода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вклада составила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100 тыс 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количество цемента и песка, которые можно купить на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13 800 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., при условии, что количества песка должно быть в 3 раза больше цемента.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21</xdr:row>
      <xdr:rowOff>109537</xdr:rowOff>
    </xdr:from>
    <xdr:to>
      <xdr:col>8</xdr:col>
      <xdr:colOff>85724</xdr:colOff>
      <xdr:row>37</xdr:row>
      <xdr:rowOff>161925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85726</xdr:colOff>
      <xdr:row>2</xdr:row>
      <xdr:rowOff>76199</xdr:rowOff>
    </xdr:from>
    <xdr:to>
      <xdr:col>15</xdr:col>
      <xdr:colOff>19051</xdr:colOff>
      <xdr:row>10</xdr:row>
      <xdr:rowOff>161925</xdr:rowOff>
    </xdr:to>
    <xdr:sp macro="" textlink="">
      <xdr:nvSpPr>
        <xdr:cNvPr id="4" name="Загнутый угол 3"/>
        <xdr:cNvSpPr/>
      </xdr:nvSpPr>
      <xdr:spPr>
        <a:xfrm>
          <a:off x="7162801" y="619124"/>
          <a:ext cx="3886200" cy="13716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птимизировать количество продукции, чтобы достичь </a:t>
          </a:r>
          <a:r>
            <a:rPr kumimoji="0" lang="ru-RU" sz="1000" b="1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максимальной прибыли за полгода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этом нельзя привысить мощность производства,  количество продукции должно удовлетворять спрос, а отстаток на складе к концу июня должен быть равен </a:t>
          </a:r>
          <a:r>
            <a:rPr kumimoji="0" lang="ru-RU" sz="1000" b="1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200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000" b="0" i="0" u="none" strike="noStrike" kern="0" cap="none" spc="0" normalizeH="0" baseline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66675</xdr:rowOff>
    </xdr:from>
    <xdr:to>
      <xdr:col>17</xdr:col>
      <xdr:colOff>581025</xdr:colOff>
      <xdr:row>22</xdr:row>
      <xdr:rowOff>76200</xdr:rowOff>
    </xdr:to>
    <xdr:grpSp>
      <xdr:nvGrpSpPr>
        <xdr:cNvPr id="2" name="Group 28"/>
        <xdr:cNvGrpSpPr>
          <a:grpSpLocks/>
        </xdr:cNvGrpSpPr>
      </xdr:nvGrpSpPr>
      <xdr:grpSpPr bwMode="auto">
        <a:xfrm>
          <a:off x="9067800" y="66675"/>
          <a:ext cx="5334000" cy="4238625"/>
          <a:chOff x="735" y="15"/>
          <a:chExt cx="560" cy="535"/>
        </a:xfrm>
      </xdr:grpSpPr>
      <xdr:pic>
        <xdr:nvPicPr>
          <xdr:cNvPr id="3" name="Picture 1" descr="moscow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5" y="15"/>
            <a:ext cx="560" cy="5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AutoShape 2"/>
          <xdr:cNvSpPr>
            <a:spLocks noChangeArrowheads="1"/>
          </xdr:cNvSpPr>
        </xdr:nvSpPr>
        <xdr:spPr bwMode="auto">
          <a:xfrm>
            <a:off x="987" y="63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5" name="AutoShape 3"/>
          <xdr:cNvSpPr>
            <a:spLocks noChangeArrowheads="1"/>
          </xdr:cNvSpPr>
        </xdr:nvSpPr>
        <xdr:spPr bwMode="auto">
          <a:xfrm>
            <a:off x="827" y="295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6" name="AutoShape 4"/>
          <xdr:cNvSpPr>
            <a:spLocks noChangeArrowheads="1"/>
          </xdr:cNvSpPr>
        </xdr:nvSpPr>
        <xdr:spPr bwMode="auto">
          <a:xfrm>
            <a:off x="973" y="405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cxnSp macro="">
        <xdr:nvCxnSpPr>
          <xdr:cNvPr id="7" name="AutoShape 13"/>
          <xdr:cNvCxnSpPr>
            <a:cxnSpLocks noChangeShapeType="1"/>
            <a:stCxn id="5" idx="6"/>
            <a:endCxn id="22" idx="2"/>
          </xdr:cNvCxnSpPr>
        </xdr:nvCxnSpPr>
        <xdr:spPr bwMode="auto">
          <a:xfrm flipV="1">
            <a:off x="844" y="272"/>
            <a:ext cx="115" cy="31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8" name="AutoShape 14"/>
          <xdr:cNvCxnSpPr>
            <a:cxnSpLocks noChangeShapeType="1"/>
            <a:stCxn id="5" idx="6"/>
            <a:endCxn id="23" idx="2"/>
          </xdr:cNvCxnSpPr>
        </xdr:nvCxnSpPr>
        <xdr:spPr bwMode="auto">
          <a:xfrm flipV="1">
            <a:off x="844" y="296"/>
            <a:ext cx="151" cy="7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" name="AutoShape 15"/>
          <xdr:cNvCxnSpPr>
            <a:cxnSpLocks noChangeShapeType="1"/>
            <a:stCxn id="5" idx="6"/>
            <a:endCxn id="26" idx="3"/>
          </xdr:cNvCxnSpPr>
        </xdr:nvCxnSpPr>
        <xdr:spPr bwMode="auto">
          <a:xfrm flipV="1">
            <a:off x="844" y="262"/>
            <a:ext cx="185" cy="41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" name="AutoShape 16"/>
          <xdr:cNvCxnSpPr>
            <a:cxnSpLocks noChangeShapeType="1"/>
            <a:stCxn id="5" idx="6"/>
            <a:endCxn id="24" idx="3"/>
          </xdr:cNvCxnSpPr>
        </xdr:nvCxnSpPr>
        <xdr:spPr bwMode="auto">
          <a:xfrm flipV="1">
            <a:off x="844" y="246"/>
            <a:ext cx="124" cy="57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" name="AutoShape 17"/>
          <xdr:cNvCxnSpPr>
            <a:cxnSpLocks noChangeShapeType="1"/>
            <a:stCxn id="5" idx="6"/>
            <a:endCxn id="25" idx="2"/>
          </xdr:cNvCxnSpPr>
        </xdr:nvCxnSpPr>
        <xdr:spPr bwMode="auto">
          <a:xfrm flipV="1">
            <a:off x="844" y="222"/>
            <a:ext cx="128" cy="81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" name="AutoShape 18"/>
          <xdr:cNvCxnSpPr>
            <a:cxnSpLocks noChangeShapeType="1"/>
            <a:stCxn id="6" idx="0"/>
            <a:endCxn id="23" idx="4"/>
          </xdr:cNvCxnSpPr>
        </xdr:nvCxnSpPr>
        <xdr:spPr bwMode="auto">
          <a:xfrm flipV="1">
            <a:off x="981" y="305"/>
            <a:ext cx="24" cy="98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" name="AutoShape 19"/>
          <xdr:cNvCxnSpPr>
            <a:cxnSpLocks noChangeShapeType="1"/>
            <a:stCxn id="6" idx="0"/>
            <a:endCxn id="22" idx="4"/>
          </xdr:cNvCxnSpPr>
        </xdr:nvCxnSpPr>
        <xdr:spPr bwMode="auto">
          <a:xfrm flipH="1" flipV="1">
            <a:off x="969" y="281"/>
            <a:ext cx="12" cy="122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" name="AutoShape 20"/>
          <xdr:cNvCxnSpPr>
            <a:cxnSpLocks noChangeShapeType="1"/>
            <a:stCxn id="6" idx="0"/>
            <a:endCxn id="26" idx="4"/>
          </xdr:cNvCxnSpPr>
        </xdr:nvCxnSpPr>
        <xdr:spPr bwMode="auto">
          <a:xfrm flipV="1">
            <a:off x="981" y="264"/>
            <a:ext cx="54" cy="139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AutoShape 21"/>
          <xdr:cNvCxnSpPr>
            <a:cxnSpLocks noChangeShapeType="1"/>
            <a:stCxn id="6" idx="0"/>
            <a:endCxn id="24" idx="4"/>
          </xdr:cNvCxnSpPr>
        </xdr:nvCxnSpPr>
        <xdr:spPr bwMode="auto">
          <a:xfrm flipH="1" flipV="1">
            <a:off x="974" y="248"/>
            <a:ext cx="7" cy="155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" name="AutoShape 22"/>
          <xdr:cNvCxnSpPr>
            <a:cxnSpLocks noChangeShapeType="1"/>
            <a:stCxn id="6" idx="0"/>
            <a:endCxn id="25" idx="4"/>
          </xdr:cNvCxnSpPr>
        </xdr:nvCxnSpPr>
        <xdr:spPr bwMode="auto">
          <a:xfrm flipV="1">
            <a:off x="981" y="231"/>
            <a:ext cx="1" cy="172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AutoShape 23"/>
          <xdr:cNvCxnSpPr>
            <a:cxnSpLocks noChangeShapeType="1"/>
            <a:stCxn id="4" idx="4"/>
            <a:endCxn id="25" idx="0"/>
          </xdr:cNvCxnSpPr>
        </xdr:nvCxnSpPr>
        <xdr:spPr bwMode="auto">
          <a:xfrm flipH="1">
            <a:off x="982" y="80"/>
            <a:ext cx="13" cy="132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" name="AutoShape 24"/>
          <xdr:cNvCxnSpPr>
            <a:cxnSpLocks noChangeShapeType="1"/>
            <a:stCxn id="4" idx="4"/>
            <a:endCxn id="26" idx="0"/>
          </xdr:cNvCxnSpPr>
        </xdr:nvCxnSpPr>
        <xdr:spPr bwMode="auto">
          <a:xfrm>
            <a:off x="995" y="80"/>
            <a:ext cx="40" cy="165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" name="AutoShape 25"/>
          <xdr:cNvCxnSpPr>
            <a:cxnSpLocks noChangeShapeType="1"/>
            <a:stCxn id="4" idx="4"/>
            <a:endCxn id="24" idx="1"/>
          </xdr:cNvCxnSpPr>
        </xdr:nvCxnSpPr>
        <xdr:spPr bwMode="auto">
          <a:xfrm flipH="1">
            <a:off x="968" y="80"/>
            <a:ext cx="27" cy="151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" name="AutoShape 26"/>
          <xdr:cNvCxnSpPr>
            <a:cxnSpLocks noChangeShapeType="1"/>
            <a:stCxn id="4" idx="4"/>
            <a:endCxn id="22" idx="0"/>
          </xdr:cNvCxnSpPr>
        </xdr:nvCxnSpPr>
        <xdr:spPr bwMode="auto">
          <a:xfrm flipH="1">
            <a:off x="969" y="80"/>
            <a:ext cx="26" cy="182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" name="AutoShape 27"/>
          <xdr:cNvCxnSpPr>
            <a:cxnSpLocks noChangeShapeType="1"/>
            <a:stCxn id="4" idx="4"/>
            <a:endCxn id="23" idx="0"/>
          </xdr:cNvCxnSpPr>
        </xdr:nvCxnSpPr>
        <xdr:spPr bwMode="auto">
          <a:xfrm>
            <a:off x="995" y="80"/>
            <a:ext cx="10" cy="206"/>
          </a:xfrm>
          <a:prstGeom prst="straightConnector1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22" name="AutoShape 5"/>
          <xdr:cNvSpPr>
            <a:spLocks noChangeArrowheads="1"/>
          </xdr:cNvSpPr>
        </xdr:nvSpPr>
        <xdr:spPr bwMode="auto">
          <a:xfrm>
            <a:off x="961" y="264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23" name="AutoShape 6"/>
          <xdr:cNvSpPr>
            <a:spLocks noChangeArrowheads="1"/>
          </xdr:cNvSpPr>
        </xdr:nvSpPr>
        <xdr:spPr bwMode="auto">
          <a:xfrm>
            <a:off x="997" y="288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24" name="AutoShape 7"/>
          <xdr:cNvSpPr>
            <a:spLocks noChangeArrowheads="1"/>
          </xdr:cNvSpPr>
        </xdr:nvSpPr>
        <xdr:spPr bwMode="auto">
          <a:xfrm>
            <a:off x="966" y="231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25" name="AutoShape 8"/>
          <xdr:cNvSpPr>
            <a:spLocks noChangeArrowheads="1"/>
          </xdr:cNvSpPr>
        </xdr:nvSpPr>
        <xdr:spPr bwMode="auto">
          <a:xfrm>
            <a:off x="974" y="214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26" name="AutoShape 9"/>
          <xdr:cNvSpPr>
            <a:spLocks noChangeArrowheads="1"/>
          </xdr:cNvSpPr>
        </xdr:nvSpPr>
        <xdr:spPr bwMode="auto">
          <a:xfrm>
            <a:off x="1027" y="247"/>
            <a:ext cx="15" cy="15"/>
          </a:xfrm>
          <a:prstGeom prst="flowChartConnector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38100</xdr:colOff>
      <xdr:row>3</xdr:row>
      <xdr:rowOff>38101</xdr:rowOff>
    </xdr:from>
    <xdr:to>
      <xdr:col>8</xdr:col>
      <xdr:colOff>1133476</xdr:colOff>
      <xdr:row>8</xdr:row>
      <xdr:rowOff>76201</xdr:rowOff>
    </xdr:to>
    <xdr:sp macro="" textlink="">
      <xdr:nvSpPr>
        <xdr:cNvPr id="27" name="Загнутый угол 26"/>
        <xdr:cNvSpPr/>
      </xdr:nvSpPr>
      <xdr:spPr>
        <a:xfrm>
          <a:off x="2943225" y="590551"/>
          <a:ext cx="5857876" cy="11430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сколько перевозок  должно быть выполнено с каждого завода в указанные Склады-магазины, чтобы стоимость на доставку была минимальной. Учесть ежемесячную потребность складов-магазинов, объемы производства каждого завода. Количество перевозок не может быть дробным.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76200</xdr:rowOff>
    </xdr:from>
    <xdr:to>
      <xdr:col>11</xdr:col>
      <xdr:colOff>104775</xdr:colOff>
      <xdr:row>11</xdr:row>
      <xdr:rowOff>96906</xdr:rowOff>
    </xdr:to>
    <xdr:sp macro="" textlink="">
      <xdr:nvSpPr>
        <xdr:cNvPr id="2" name="Загнутый угол 1"/>
        <xdr:cNvSpPr/>
      </xdr:nvSpPr>
      <xdr:spPr>
        <a:xfrm>
          <a:off x="6343650" y="638175"/>
          <a:ext cx="3381375" cy="164948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заказа -  представлено всегда 4 знаками (0001)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заказа - Вс фев 10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Диаметр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R15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- 4 шт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Получатель - в начало добавить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85725</xdr:rowOff>
    </xdr:from>
    <xdr:to>
      <xdr:col>11</xdr:col>
      <xdr:colOff>361950</xdr:colOff>
      <xdr:row>11</xdr:row>
      <xdr:rowOff>104776</xdr:rowOff>
    </xdr:to>
    <xdr:sp macro="" textlink="">
      <xdr:nvSpPr>
        <xdr:cNvPr id="3" name="Загнутый угол 2"/>
        <xdr:cNvSpPr/>
      </xdr:nvSpPr>
      <xdr:spPr>
        <a:xfrm>
          <a:off x="5314950" y="647700"/>
          <a:ext cx="3600450" cy="16478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изменения по массе, которые произошли в 2012 г по отношению к данным 2011 г.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полученные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положительные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Больше на 10 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отрицательные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Меньше на 10 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нулевые - не указывать значение в ячейке.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14</xdr:row>
      <xdr:rowOff>123825</xdr:rowOff>
    </xdr:from>
    <xdr:to>
      <xdr:col>9</xdr:col>
      <xdr:colOff>304800</xdr:colOff>
      <xdr:row>21</xdr:row>
      <xdr:rowOff>171450</xdr:rowOff>
    </xdr:to>
    <xdr:sp macro="" textlink="">
      <xdr:nvSpPr>
        <xdr:cNvPr id="2" name="Загнутый угол 1"/>
        <xdr:cNvSpPr/>
      </xdr:nvSpPr>
      <xdr:spPr>
        <a:xfrm>
          <a:off x="2562225" y="2705100"/>
          <a:ext cx="3600450" cy="13144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D3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построить спарклайн вида График.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Изменить для максимального значения цвет маркера на зеленый, а для минимального - красный.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K3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построить спарклайн вида Гистограмма.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228598</xdr:colOff>
      <xdr:row>0</xdr:row>
      <xdr:rowOff>38099</xdr:rowOff>
    </xdr:from>
    <xdr:to>
      <xdr:col>8</xdr:col>
      <xdr:colOff>190500</xdr:colOff>
      <xdr:row>7</xdr:row>
      <xdr:rowOff>123824</xdr:rowOff>
    </xdr:to>
    <xdr:sp macro="" textlink="">
      <xdr:nvSpPr>
        <xdr:cNvPr id="2" name="Загнутый угол 1"/>
        <xdr:cNvSpPr/>
      </xdr:nvSpPr>
      <xdr:spPr>
        <a:xfrm>
          <a:off x="5191123" y="38099"/>
          <a:ext cx="4876802" cy="1552575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Начислено,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р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 при условии, что вычитается налог (ячейка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C1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8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и сумма переводится в рубли с учетом 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курса у.е.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(ячейка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C1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9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)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 </a:t>
          </a:r>
        </a:p>
        <a:p>
          <a:pPr algn="l"/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Воспользоваться формулой массива.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роверить результаты по итоговой сумме.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Р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ассчитать значения в ячейках 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H11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и 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H13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 Сравнить с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результатами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142875</xdr:rowOff>
    </xdr:from>
    <xdr:to>
      <xdr:col>17</xdr:col>
      <xdr:colOff>133350</xdr:colOff>
      <xdr:row>10</xdr:row>
      <xdr:rowOff>9525</xdr:rowOff>
    </xdr:to>
    <xdr:sp macro="" textlink="">
      <xdr:nvSpPr>
        <xdr:cNvPr id="5" name="Загнутый угол 4"/>
        <xdr:cNvSpPr/>
      </xdr:nvSpPr>
      <xdr:spPr>
        <a:xfrm>
          <a:off x="8677275" y="142875"/>
          <a:ext cx="3600450" cy="19050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смешанную диаграмму потаблице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"Данные отделений банка "Деловые люди"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с отображением итоговых значений по каждому отделению потаблице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"Выдано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Master Card"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диаграммы и оформить в соответствии с образцом (образцы располагаются ниже, начиная с 30-й строки) </a:t>
          </a:r>
        </a:p>
      </xdr:txBody>
    </xdr:sp>
    <xdr:clientData/>
  </xdr:twoCellAnchor>
  <xdr:twoCellAnchor editAs="oneCell">
    <xdr:from>
      <xdr:col>6</xdr:col>
      <xdr:colOff>238125</xdr:colOff>
      <xdr:row>28</xdr:row>
      <xdr:rowOff>142875</xdr:rowOff>
    </xdr:from>
    <xdr:to>
      <xdr:col>13</xdr:col>
      <xdr:colOff>334033</xdr:colOff>
      <xdr:row>44</xdr:row>
      <xdr:rowOff>143279</xdr:rowOff>
    </xdr:to>
    <xdr:pic>
      <xdr:nvPicPr>
        <xdr:cNvPr id="11" name="Рисунок 10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5438775"/>
          <a:ext cx="4715533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29</xdr:row>
      <xdr:rowOff>9525</xdr:rowOff>
    </xdr:from>
    <xdr:to>
      <xdr:col>6</xdr:col>
      <xdr:colOff>134075</xdr:colOff>
      <xdr:row>48</xdr:row>
      <xdr:rowOff>38584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486400"/>
          <a:ext cx="5191850" cy="346758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85724</xdr:rowOff>
    </xdr:from>
    <xdr:to>
      <xdr:col>9</xdr:col>
      <xdr:colOff>409575</xdr:colOff>
      <xdr:row>5</xdr:row>
      <xdr:rowOff>9525</xdr:rowOff>
    </xdr:to>
    <xdr:sp macro="" textlink="">
      <xdr:nvSpPr>
        <xdr:cNvPr id="4" name="Загнутый угол 3"/>
        <xdr:cNvSpPr/>
      </xdr:nvSpPr>
      <xdr:spPr>
        <a:xfrm>
          <a:off x="6591300" y="257174"/>
          <a:ext cx="3143250" cy="7810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Ганта по образцу</a:t>
          </a:r>
        </a:p>
      </xdr:txBody>
    </xdr:sp>
    <xdr:clientData/>
  </xdr:twoCellAnchor>
  <xdr:twoCellAnchor editAs="oneCell">
    <xdr:from>
      <xdr:col>5</xdr:col>
      <xdr:colOff>257175</xdr:colOff>
      <xdr:row>5</xdr:row>
      <xdr:rowOff>104775</xdr:rowOff>
    </xdr:from>
    <xdr:to>
      <xdr:col>12</xdr:col>
      <xdr:colOff>114949</xdr:colOff>
      <xdr:row>21</xdr:row>
      <xdr:rowOff>76598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1066800"/>
          <a:ext cx="4648849" cy="28483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819150</xdr:colOff>
      <xdr:row>3</xdr:row>
      <xdr:rowOff>57150</xdr:rowOff>
    </xdr:from>
    <xdr:to>
      <xdr:col>3</xdr:col>
      <xdr:colOff>0</xdr:colOff>
      <xdr:row>3</xdr:row>
      <xdr:rowOff>161925</xdr:rowOff>
    </xdr:to>
    <xdr:pic>
      <xdr:nvPicPr>
        <xdr:cNvPr id="2" name="Рисунок 1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952500</xdr:colOff>
      <xdr:row>3</xdr:row>
      <xdr:rowOff>47625</xdr:rowOff>
    </xdr:from>
    <xdr:to>
      <xdr:col>4</xdr:col>
      <xdr:colOff>0</xdr:colOff>
      <xdr:row>3</xdr:row>
      <xdr:rowOff>152400</xdr:rowOff>
    </xdr:to>
    <xdr:pic>
      <xdr:nvPicPr>
        <xdr:cNvPr id="3" name="Рисунок 2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6477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819150</xdr:colOff>
      <xdr:row>3</xdr:row>
      <xdr:rowOff>57150</xdr:rowOff>
    </xdr:from>
    <xdr:to>
      <xdr:col>5</xdr:col>
      <xdr:colOff>0</xdr:colOff>
      <xdr:row>3</xdr:row>
      <xdr:rowOff>161925</xdr:rowOff>
    </xdr:to>
    <xdr:pic>
      <xdr:nvPicPr>
        <xdr:cNvPr id="4" name="Рисунок 3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952500</xdr:colOff>
      <xdr:row>3</xdr:row>
      <xdr:rowOff>57150</xdr:rowOff>
    </xdr:from>
    <xdr:to>
      <xdr:col>6</xdr:col>
      <xdr:colOff>0</xdr:colOff>
      <xdr:row>3</xdr:row>
      <xdr:rowOff>161925</xdr:rowOff>
    </xdr:to>
    <xdr:pic>
      <xdr:nvPicPr>
        <xdr:cNvPr id="5" name="Рисунок 4" descr="http://st.championat.net/i/cflags/r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1066800</xdr:colOff>
      <xdr:row>3</xdr:row>
      <xdr:rowOff>47625</xdr:rowOff>
    </xdr:from>
    <xdr:to>
      <xdr:col>7</xdr:col>
      <xdr:colOff>0</xdr:colOff>
      <xdr:row>3</xdr:row>
      <xdr:rowOff>152400</xdr:rowOff>
    </xdr:to>
    <xdr:pic>
      <xdr:nvPicPr>
        <xdr:cNvPr id="6" name="Рисунок 5" descr="http://st.championat.net/i/cflags/r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477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942975</xdr:colOff>
      <xdr:row>3</xdr:row>
      <xdr:rowOff>57150</xdr:rowOff>
    </xdr:from>
    <xdr:to>
      <xdr:col>8</xdr:col>
      <xdr:colOff>0</xdr:colOff>
      <xdr:row>3</xdr:row>
      <xdr:rowOff>161925</xdr:rowOff>
    </xdr:to>
    <xdr:pic>
      <xdr:nvPicPr>
        <xdr:cNvPr id="7" name="Рисунок 6" descr="http://st.championat.net/i/cflags/r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990600</xdr:colOff>
      <xdr:row>2</xdr:row>
      <xdr:rowOff>38100</xdr:rowOff>
    </xdr:from>
    <xdr:to>
      <xdr:col>7</xdr:col>
      <xdr:colOff>95250</xdr:colOff>
      <xdr:row>2</xdr:row>
      <xdr:rowOff>142875</xdr:rowOff>
    </xdr:to>
    <xdr:pic>
      <xdr:nvPicPr>
        <xdr:cNvPr id="8" name="Рисунок 11" descr="http://st.championat.net/i/cflags/r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44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819150</xdr:colOff>
      <xdr:row>3</xdr:row>
      <xdr:rowOff>57150</xdr:rowOff>
    </xdr:from>
    <xdr:to>
      <xdr:col>5</xdr:col>
      <xdr:colOff>819150</xdr:colOff>
      <xdr:row>3</xdr:row>
      <xdr:rowOff>161925</xdr:rowOff>
    </xdr:to>
    <xdr:pic>
      <xdr:nvPicPr>
        <xdr:cNvPr id="9" name="Рисунок 13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952500</xdr:colOff>
      <xdr:row>3</xdr:row>
      <xdr:rowOff>47625</xdr:rowOff>
    </xdr:from>
    <xdr:to>
      <xdr:col>6</xdr:col>
      <xdr:colOff>952500</xdr:colOff>
      <xdr:row>3</xdr:row>
      <xdr:rowOff>152400</xdr:rowOff>
    </xdr:to>
    <xdr:pic>
      <xdr:nvPicPr>
        <xdr:cNvPr id="10" name="Рисунок 14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6477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838200</xdr:colOff>
      <xdr:row>2</xdr:row>
      <xdr:rowOff>57150</xdr:rowOff>
    </xdr:from>
    <xdr:to>
      <xdr:col>4</xdr:col>
      <xdr:colOff>66675</xdr:colOff>
      <xdr:row>2</xdr:row>
      <xdr:rowOff>161925</xdr:rowOff>
    </xdr:to>
    <xdr:pic>
      <xdr:nvPicPr>
        <xdr:cNvPr id="11" name="Рисунок 16" descr="http://st.championat.net/i/cflags/u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4667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0</xdr:row>
      <xdr:rowOff>66675</xdr:rowOff>
    </xdr:from>
    <xdr:to>
      <xdr:col>15</xdr:col>
      <xdr:colOff>152400</xdr:colOff>
      <xdr:row>3</xdr:row>
      <xdr:rowOff>161925</xdr:rowOff>
    </xdr:to>
    <xdr:sp macro="" textlink="">
      <xdr:nvSpPr>
        <xdr:cNvPr id="12" name="Загнутый угол 4"/>
        <xdr:cNvSpPr/>
      </xdr:nvSpPr>
      <xdr:spPr>
        <a:xfrm>
          <a:off x="7029449" y="66675"/>
          <a:ext cx="3686176" cy="6953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типа Торнадо по образцу</a:t>
          </a:r>
        </a:p>
      </xdr:txBody>
    </xdr:sp>
    <xdr:clientData/>
  </xdr:twoCellAnchor>
  <xdr:twoCellAnchor editAs="oneCell">
    <xdr:from>
      <xdr:col>8</xdr:col>
      <xdr:colOff>476250</xdr:colOff>
      <xdr:row>3</xdr:row>
      <xdr:rowOff>180975</xdr:rowOff>
    </xdr:from>
    <xdr:to>
      <xdr:col>17</xdr:col>
      <xdr:colOff>162647</xdr:colOff>
      <xdr:row>26</xdr:row>
      <xdr:rowOff>143452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781050"/>
          <a:ext cx="5172797" cy="413442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4</xdr:row>
      <xdr:rowOff>95250</xdr:rowOff>
    </xdr:from>
    <xdr:to>
      <xdr:col>17</xdr:col>
      <xdr:colOff>238772</xdr:colOff>
      <xdr:row>19</xdr:row>
      <xdr:rowOff>38471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876300"/>
          <a:ext cx="4639322" cy="2657846"/>
        </a:xfrm>
        <a:prstGeom prst="rect">
          <a:avLst/>
        </a:prstGeom>
      </xdr:spPr>
    </xdr:pic>
    <xdr:clientData/>
  </xdr:twoCellAnchor>
  <xdr:twoCellAnchor>
    <xdr:from>
      <xdr:col>9</xdr:col>
      <xdr:colOff>552450</xdr:colOff>
      <xdr:row>0</xdr:row>
      <xdr:rowOff>133350</xdr:rowOff>
    </xdr:from>
    <xdr:to>
      <xdr:col>15</xdr:col>
      <xdr:colOff>581026</xdr:colOff>
      <xdr:row>4</xdr:row>
      <xdr:rowOff>47625</xdr:rowOff>
    </xdr:to>
    <xdr:sp macro="" textlink="">
      <xdr:nvSpPr>
        <xdr:cNvPr id="3" name="Загнутый угол 4"/>
        <xdr:cNvSpPr/>
      </xdr:nvSpPr>
      <xdr:spPr>
        <a:xfrm>
          <a:off x="6429375" y="133350"/>
          <a:ext cx="3686176" cy="6953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типа Термометр по образцу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57152</xdr:rowOff>
    </xdr:from>
    <xdr:to>
      <xdr:col>12</xdr:col>
      <xdr:colOff>381000</xdr:colOff>
      <xdr:row>2</xdr:row>
      <xdr:rowOff>342900</xdr:rowOff>
    </xdr:to>
    <xdr:sp macro="" textlink="">
      <xdr:nvSpPr>
        <xdr:cNvPr id="5" name="Загнутый угол 4"/>
        <xdr:cNvSpPr/>
      </xdr:nvSpPr>
      <xdr:spPr>
        <a:xfrm>
          <a:off x="2981325" y="57152"/>
          <a:ext cx="5848350" cy="666748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с возможностью включения и выключения рядов данных.</a:t>
          </a:r>
        </a:p>
      </xdr:txBody>
    </xdr:sp>
    <xdr:clientData/>
  </xdr:twoCellAnchor>
  <xdr:twoCellAnchor editAs="oneCell">
    <xdr:from>
      <xdr:col>12</xdr:col>
      <xdr:colOff>76200</xdr:colOff>
      <xdr:row>2</xdr:row>
      <xdr:rowOff>409575</xdr:rowOff>
    </xdr:from>
    <xdr:to>
      <xdr:col>23</xdr:col>
      <xdr:colOff>115241</xdr:colOff>
      <xdr:row>18</xdr:row>
      <xdr:rowOff>162341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771525"/>
          <a:ext cx="6744641" cy="298174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0</xdr:row>
      <xdr:rowOff>66675</xdr:rowOff>
    </xdr:from>
    <xdr:to>
      <xdr:col>13</xdr:col>
      <xdr:colOff>409575</xdr:colOff>
      <xdr:row>3</xdr:row>
      <xdr:rowOff>161925</xdr:rowOff>
    </xdr:to>
    <xdr:sp macro="" textlink="">
      <xdr:nvSpPr>
        <xdr:cNvPr id="4" name="Загнутый угол 3"/>
        <xdr:cNvSpPr/>
      </xdr:nvSpPr>
      <xdr:spPr>
        <a:xfrm>
          <a:off x="4676774" y="66675"/>
          <a:ext cx="4610101" cy="6667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с возможностью выбора данных по городам.</a:t>
          </a:r>
        </a:p>
      </xdr:txBody>
    </xdr:sp>
    <xdr:clientData/>
  </xdr:twoCellAnchor>
  <xdr:twoCellAnchor editAs="oneCell">
    <xdr:from>
      <xdr:col>9</xdr:col>
      <xdr:colOff>180975</xdr:colOff>
      <xdr:row>4</xdr:row>
      <xdr:rowOff>76200</xdr:rowOff>
    </xdr:from>
    <xdr:to>
      <xdr:col>17</xdr:col>
      <xdr:colOff>457974</xdr:colOff>
      <xdr:row>20</xdr:row>
      <xdr:rowOff>105183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800100"/>
          <a:ext cx="5544324" cy="292458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19050</xdr:rowOff>
    </xdr:from>
    <xdr:to>
      <xdr:col>9</xdr:col>
      <xdr:colOff>114300</xdr:colOff>
      <xdr:row>4</xdr:row>
      <xdr:rowOff>123826</xdr:rowOff>
    </xdr:to>
    <xdr:sp macro="" textlink="">
      <xdr:nvSpPr>
        <xdr:cNvPr id="6" name="Загнутый угол 5"/>
        <xdr:cNvSpPr/>
      </xdr:nvSpPr>
      <xdr:spPr>
        <a:xfrm>
          <a:off x="3124200" y="200025"/>
          <a:ext cx="3143250" cy="6572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с зумом и прокруткой.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1</xdr:row>
      <xdr:rowOff>95250</xdr:rowOff>
    </xdr:from>
    <xdr:to>
      <xdr:col>15</xdr:col>
      <xdr:colOff>390525</xdr:colOff>
      <xdr:row>7</xdr:row>
      <xdr:rowOff>133350</xdr:rowOff>
    </xdr:to>
    <xdr:sp macro="" textlink="">
      <xdr:nvSpPr>
        <xdr:cNvPr id="3" name="Загнутый угол 2"/>
        <xdr:cNvSpPr/>
      </xdr:nvSpPr>
      <xdr:spPr>
        <a:xfrm>
          <a:off x="6210299" y="285750"/>
          <a:ext cx="4600576" cy="1181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1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1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прогнозировать данные на </a:t>
          </a:r>
          <a:r>
            <a:rPr lang="ru-RU" sz="11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2013 </a:t>
          </a:r>
          <a:r>
            <a:rPr lang="ru-RU" sz="11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год </a:t>
          </a:r>
          <a:r>
            <a:rPr lang="ru-RU" sz="11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на основе имеющихся</a:t>
          </a:r>
          <a:r>
            <a:rPr lang="ru-RU" sz="11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1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1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остроить график, показывающий изменение продаж</a:t>
          </a:r>
          <a:r>
            <a:rPr lang="ru-RU" sz="11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по годам.</a:t>
          </a:r>
          <a:endParaRPr lang="ru-RU" sz="11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1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0</xdr:row>
      <xdr:rowOff>171450</xdr:rowOff>
    </xdr:from>
    <xdr:to>
      <xdr:col>17</xdr:col>
      <xdr:colOff>152400</xdr:colOff>
      <xdr:row>17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809625</xdr:colOff>
      <xdr:row>14</xdr:row>
      <xdr:rowOff>171449</xdr:rowOff>
    </xdr:from>
    <xdr:to>
      <xdr:col>4</xdr:col>
      <xdr:colOff>1152525</xdr:colOff>
      <xdr:row>22</xdr:row>
      <xdr:rowOff>95250</xdr:rowOff>
    </xdr:to>
    <xdr:sp macro="" textlink="">
      <xdr:nvSpPr>
        <xdr:cNvPr id="4" name="Загнутый угол 3"/>
        <xdr:cNvSpPr/>
      </xdr:nvSpPr>
      <xdr:spPr>
        <a:xfrm>
          <a:off x="1095375" y="2876549"/>
          <a:ext cx="4095750" cy="1371601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прогнозировать данные на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Ноябрь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и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Декабрь 2013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года, используя предполагаемые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данные по размеру торговой площади и численности персонала.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остроить на графике линию тренда, показать уравнение прямой и множитель 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R</a:t>
          </a:r>
          <a:r>
            <a:rPr lang="en-US" sz="1000" b="0" baseline="3000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2</a:t>
          </a:r>
          <a:endParaRPr lang="ru-RU" sz="1000" b="0" baseline="3000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152400</xdr:rowOff>
    </xdr:from>
    <xdr:to>
      <xdr:col>17</xdr:col>
      <xdr:colOff>581025</xdr:colOff>
      <xdr:row>25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1</xdr:row>
      <xdr:rowOff>142874</xdr:rowOff>
    </xdr:from>
    <xdr:to>
      <xdr:col>12</xdr:col>
      <xdr:colOff>219075</xdr:colOff>
      <xdr:row>5</xdr:row>
      <xdr:rowOff>171450</xdr:rowOff>
    </xdr:to>
    <xdr:sp macro="" textlink="">
      <xdr:nvSpPr>
        <xdr:cNvPr id="6" name="Загнутый угол 5"/>
        <xdr:cNvSpPr/>
      </xdr:nvSpPr>
      <xdr:spPr>
        <a:xfrm>
          <a:off x="6610349" y="333374"/>
          <a:ext cx="3571876" cy="10763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прогнозировать данные на 2013 год по данным 2010-2012 годов, учитывая, что продажи носят сезонный характер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38101</xdr:rowOff>
    </xdr:from>
    <xdr:to>
      <xdr:col>14</xdr:col>
      <xdr:colOff>352425</xdr:colOff>
      <xdr:row>11</xdr:row>
      <xdr:rowOff>152400</xdr:rowOff>
    </xdr:to>
    <xdr:sp macro="" textlink="">
      <xdr:nvSpPr>
        <xdr:cNvPr id="4" name="Загнутый угол 3"/>
        <xdr:cNvSpPr/>
      </xdr:nvSpPr>
      <xdr:spPr>
        <a:xfrm>
          <a:off x="5886450" y="962026"/>
          <a:ext cx="4210050" cy="1343024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по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Коду Заказа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на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основе таблицы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A1:IF4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данные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столбцов: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Код Клиента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и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Доставка,</a:t>
          </a:r>
          <a:r>
            <a:rPr lang="ru-RU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$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Ф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ормулу написать только в ячейке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В8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 а затем скопировать на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диапазон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B8:C15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В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место сообщения 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#Н/Д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в ячейке выводить "</a:t>
          </a:r>
          <a:r>
            <a:rPr lang="ru-RU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Код удален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"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19051</xdr:rowOff>
    </xdr:from>
    <xdr:to>
      <xdr:col>12</xdr:col>
      <xdr:colOff>419100</xdr:colOff>
      <xdr:row>12</xdr:row>
      <xdr:rowOff>152401</xdr:rowOff>
    </xdr:to>
    <xdr:sp macro="" textlink="">
      <xdr:nvSpPr>
        <xdr:cNvPr id="2" name="Загнутый угол 1"/>
        <xdr:cNvSpPr/>
      </xdr:nvSpPr>
      <xdr:spPr>
        <a:xfrm>
          <a:off x="2676525" y="390526"/>
          <a:ext cx="5057775" cy="19526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запрос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Excel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Excel.xlsx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получить данные из таблицы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ЗАКАЗЫ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только сотрудника с кодом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IVN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с суммой до 3000.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порядочить результат по коду заказа, расположив по возрастанию.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асположить данные с начала листа.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запрос, чтобы при обновлении выводилось окно для ввода кода сотрудника, по которому необходимо просмотреть данные. Условие по сумме заказа удалить.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2</xdr:row>
      <xdr:rowOff>123825</xdr:rowOff>
    </xdr:from>
    <xdr:to>
      <xdr:col>11</xdr:col>
      <xdr:colOff>419100</xdr:colOff>
      <xdr:row>14</xdr:row>
      <xdr:rowOff>0</xdr:rowOff>
    </xdr:to>
    <xdr:sp macro="" textlink="">
      <xdr:nvSpPr>
        <xdr:cNvPr id="2" name="Загнутый угол 1"/>
        <xdr:cNvSpPr/>
      </xdr:nvSpPr>
      <xdr:spPr>
        <a:xfrm>
          <a:off x="2943224" y="485775"/>
          <a:ext cx="4181476" cy="20478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запрос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Access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Access.xlsx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получить данные по всем полям таблицы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ORDERS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отвечающие слудующим условиям: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ShipCity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London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RequuiredDate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начиная со 2-го полугодия 1996 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асположить данные с начала листа. Ответ - 33 записи.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в запросе город на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Madrid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 - 8 записей.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</xdr:rowOff>
    </xdr:from>
    <xdr:to>
      <xdr:col>15</xdr:col>
      <xdr:colOff>561975</xdr:colOff>
      <xdr:row>11</xdr:row>
      <xdr:rowOff>133351</xdr:rowOff>
    </xdr:to>
    <xdr:sp macro="" textlink="">
      <xdr:nvSpPr>
        <xdr:cNvPr id="2" name="Загнутый угол 1"/>
        <xdr:cNvSpPr/>
      </xdr:nvSpPr>
      <xdr:spPr>
        <a:xfrm>
          <a:off x="3657600" y="180976"/>
          <a:ext cx="6048375" cy="1943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по данным локального куба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УчебныйКуб.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cub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отчет для анализа Количества занятий и Академических часов по направлениям.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в отчет данные, показывающие какую долю от общего количества занятий составляют занятия каждого направления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срез для выборки данных по Типу занятий и посмотреть изменения при выборе значений: Плановая группа, Спец.группа. Очистить фильтр среза.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171448</xdr:rowOff>
    </xdr:from>
    <xdr:to>
      <xdr:col>4</xdr:col>
      <xdr:colOff>1057275</xdr:colOff>
      <xdr:row>26</xdr:row>
      <xdr:rowOff>114300</xdr:rowOff>
    </xdr:to>
    <xdr:sp macro="" textlink="">
      <xdr:nvSpPr>
        <xdr:cNvPr id="4" name="Загнутый угол 3"/>
        <xdr:cNvSpPr/>
      </xdr:nvSpPr>
      <xdr:spPr>
        <a:xfrm>
          <a:off x="0" y="2438398"/>
          <a:ext cx="5181600" cy="2505077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 u="none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kumimoji="0" lang="ru-RU" sz="1000" b="1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ЗАДАЧА 1:</a:t>
          </a: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пределить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Сумму сделки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и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Дату сделки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для указанного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Менеджера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и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Заказчика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крыть сообщение об ошибках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#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Н/Д, возвращаемое функцией.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ЗАДАЧА 2: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Сумму сделки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Дату сделки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для указанного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Менеджера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Заказчика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составив формулу только в ячейке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H8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крыть сообщение об ошибках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#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Н/Д, возвращаемое функцией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ЗАДАЧА 3: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Минимальные суммы сделок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(ячейки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16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:G1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для указанных менеджеров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13</xdr:row>
      <xdr:rowOff>0</xdr:rowOff>
    </xdr:from>
    <xdr:to>
      <xdr:col>9</xdr:col>
      <xdr:colOff>800101</xdr:colOff>
      <xdr:row>20</xdr:row>
      <xdr:rowOff>95251</xdr:rowOff>
    </xdr:to>
    <xdr:sp macro="" textlink="">
      <xdr:nvSpPr>
        <xdr:cNvPr id="2" name="Загнутый угол 1"/>
        <xdr:cNvSpPr/>
      </xdr:nvSpPr>
      <xdr:spPr>
        <a:xfrm>
          <a:off x="4171951" y="2476500"/>
          <a:ext cx="4038600" cy="1428751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для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кодов заказов (ячейки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F3:F8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значения: Наименование, Склад и На складе по данным таблицы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A1:D40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 полученным наименованиям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(ячейки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G3:G8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определить значения: Количество в позиции и Запас, минимум по данным таблицы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M2:O8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19050</xdr:rowOff>
    </xdr:from>
    <xdr:to>
      <xdr:col>13</xdr:col>
      <xdr:colOff>219075</xdr:colOff>
      <xdr:row>8</xdr:row>
      <xdr:rowOff>180976</xdr:rowOff>
    </xdr:to>
    <xdr:sp macro="" textlink="">
      <xdr:nvSpPr>
        <xdr:cNvPr id="3" name="Загнутый угол 2"/>
        <xdr:cNvSpPr/>
      </xdr:nvSpPr>
      <xdr:spPr>
        <a:xfrm>
          <a:off x="5000625" y="400050"/>
          <a:ext cx="4733925" cy="1495426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количество заказов каждого сотрудника по месяцам. Значение заказа каждого сотрудника на каждом листе находится в одной и той же ячейке</a:t>
          </a:r>
          <a:r>
            <a:rPr lang="en-US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столбца </a:t>
          </a:r>
          <a:r>
            <a:rPr lang="en-US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роверить результаты по итоговым суммам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180975</xdr:rowOff>
    </xdr:from>
    <xdr:to>
      <xdr:col>12</xdr:col>
      <xdr:colOff>114300</xdr:colOff>
      <xdr:row>6</xdr:row>
      <xdr:rowOff>142875</xdr:rowOff>
    </xdr:to>
    <xdr:sp macro="" textlink="">
      <xdr:nvSpPr>
        <xdr:cNvPr id="3" name="Загнутый угол 2"/>
        <xdr:cNvSpPr/>
      </xdr:nvSpPr>
      <xdr:spPr>
        <a:xfrm>
          <a:off x="5038725" y="180975"/>
          <a:ext cx="3981450" cy="1295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пределить количество заказов каждого сотрудника по годам. Значение заказа каждого сотрудника на каждом листе находится в разных ячейках столбца </a:t>
          </a:r>
          <a:r>
            <a:rPr lang="en-US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роверить результаты по итоговым суммам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5</xdr:row>
      <xdr:rowOff>76200</xdr:rowOff>
    </xdr:from>
    <xdr:to>
      <xdr:col>11</xdr:col>
      <xdr:colOff>104775</xdr:colOff>
      <xdr:row>11</xdr:row>
      <xdr:rowOff>171450</xdr:rowOff>
    </xdr:to>
    <xdr:sp macro="" textlink="">
      <xdr:nvSpPr>
        <xdr:cNvPr id="2" name="Загнутый угол 1"/>
        <xdr:cNvSpPr/>
      </xdr:nvSpPr>
      <xdr:spPr>
        <a:xfrm>
          <a:off x="4857750" y="1028700"/>
          <a:ext cx="4905375" cy="1238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С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оздать в ячейке </a:t>
          </a:r>
          <a:r>
            <a:rPr lang="en-US" sz="1000" b="1">
              <a:solidFill>
                <a:srgbClr val="002060"/>
              </a:solidFill>
              <a:latin typeface="Arial" pitchFamily="34" charset="0"/>
              <a:cs typeface="Arial" pitchFamily="34" charset="0"/>
            </a:rPr>
            <a:t>G2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список для выбора значений нужной области: Московская, Владимирская или Тульская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(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значения ячеек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B1:D1)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.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П</a:t>
          </a:r>
          <a:r>
            <a:rPr lang="ru-RU" sz="1000" b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редлагать список городов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 в ячейке </a:t>
          </a:r>
          <a:r>
            <a:rPr lang="en-US" sz="1000" b="1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G3</a:t>
          </a:r>
          <a:r>
            <a:rPr lang="ru-RU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, в зависимости от выбранного значения области в ячейке </a:t>
          </a:r>
          <a:r>
            <a:rPr lang="en-US" sz="1000" b="0" baseline="0">
              <a:solidFill>
                <a:srgbClr val="002060"/>
              </a:solidFill>
              <a:latin typeface="Arial" pitchFamily="34" charset="0"/>
              <a:cs typeface="Arial" pitchFamily="34" charset="0"/>
            </a:rPr>
            <a:t>G2.</a:t>
          </a:r>
          <a:endParaRPr lang="ru-RU" sz="1000" b="0">
            <a:solidFill>
              <a:srgbClr val="00206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8</xdr:row>
      <xdr:rowOff>47625</xdr:rowOff>
    </xdr:from>
    <xdr:to>
      <xdr:col>7</xdr:col>
      <xdr:colOff>19050</xdr:colOff>
      <xdr:row>18</xdr:row>
      <xdr:rowOff>209550</xdr:rowOff>
    </xdr:to>
    <xdr:sp macro="" textlink="">
      <xdr:nvSpPr>
        <xdr:cNvPr id="4" name="Загнутый угол 3"/>
        <xdr:cNvSpPr/>
      </xdr:nvSpPr>
      <xdr:spPr>
        <a:xfrm>
          <a:off x="4952999" y="1666875"/>
          <a:ext cx="3238501" cy="215265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1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ранспонировать таблицу 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:H7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используя функцию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ТРАНСП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Результат расположить, начиная с ячейки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В11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algn="l"/>
          <a:endParaRPr lang="ru-RU" sz="11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Т</a:t>
          </a:r>
          <a:r>
            <a:rPr lang="ru-RU" sz="11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ранспонировать таблицу</a:t>
          </a:r>
          <a:r>
            <a:rPr lang="en-US" sz="11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:H7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lang="ru-RU" sz="11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,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используя функции: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ДВССЫЛ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,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АДРЕС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,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СТРОКА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,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СТОЛБЕЦ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 Результат расположить, начиная с ячейки </a:t>
          </a:r>
          <a:r>
            <a:rPr lang="ru-RU" sz="1100" b="1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С21</a:t>
          </a:r>
          <a:r>
            <a:rPr lang="ru-RU" sz="11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.</a:t>
          </a:r>
          <a:endParaRPr lang="ru-RU" sz="11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1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162D0"/>
  </sheetPr>
  <dimension ref="A1:N17"/>
  <sheetViews>
    <sheetView showGridLines="0" tabSelected="1" workbookViewId="0">
      <selection sqref="A1:A2"/>
    </sheetView>
  </sheetViews>
  <sheetFormatPr defaultRowHeight="14.25"/>
  <cols>
    <col min="1" max="1" width="3.28515625" style="36" customWidth="1"/>
    <col min="2" max="2" width="18.42578125" style="36" customWidth="1"/>
    <col min="3" max="3" width="16.28515625" style="36" customWidth="1"/>
    <col min="4" max="4" width="18" style="36" customWidth="1"/>
    <col min="5" max="10" width="13.28515625" style="36" customWidth="1"/>
    <col min="11" max="12" width="9.140625" style="36"/>
    <col min="13" max="13" width="15" style="36" customWidth="1"/>
    <col min="14" max="14" width="15.7109375" style="36" customWidth="1"/>
    <col min="15" max="16384" width="9.140625" style="36"/>
  </cols>
  <sheetData>
    <row r="1" spans="1:14" ht="15">
      <c r="A1" s="160" t="s">
        <v>166</v>
      </c>
      <c r="B1" s="160" t="s">
        <v>278</v>
      </c>
      <c r="C1" s="160" t="s">
        <v>260</v>
      </c>
      <c r="D1" s="160" t="s">
        <v>261</v>
      </c>
      <c r="E1" s="162" t="s">
        <v>262</v>
      </c>
      <c r="F1" s="163"/>
      <c r="G1" s="163"/>
      <c r="H1" s="163"/>
      <c r="I1" s="163"/>
      <c r="J1" s="164"/>
    </row>
    <row r="2" spans="1:14" ht="15">
      <c r="A2" s="161"/>
      <c r="B2" s="161"/>
      <c r="C2" s="161"/>
      <c r="D2" s="161"/>
      <c r="E2" s="51">
        <v>0.02</v>
      </c>
      <c r="F2" s="51">
        <v>0.03</v>
      </c>
      <c r="G2" s="51">
        <v>0.05</v>
      </c>
      <c r="H2" s="51">
        <v>0.08</v>
      </c>
      <c r="I2" s="51">
        <v>0.1</v>
      </c>
      <c r="J2" s="51">
        <v>0.15</v>
      </c>
    </row>
    <row r="3" spans="1:14" ht="15">
      <c r="A3" s="2">
        <v>1</v>
      </c>
      <c r="B3" s="2" t="s">
        <v>263</v>
      </c>
      <c r="C3" s="2">
        <v>13310.32</v>
      </c>
      <c r="D3" s="2">
        <v>11</v>
      </c>
      <c r="E3" s="2"/>
      <c r="F3" s="2"/>
      <c r="G3" s="2"/>
      <c r="H3" s="2"/>
      <c r="I3" s="2"/>
      <c r="J3" s="2"/>
      <c r="L3" s="2" t="s">
        <v>279</v>
      </c>
      <c r="M3" s="52">
        <f>SUM(E3:J17)</f>
        <v>0</v>
      </c>
      <c r="N3" s="56">
        <v>14938150</v>
      </c>
    </row>
    <row r="4" spans="1:14">
      <c r="A4" s="2">
        <v>2</v>
      </c>
      <c r="B4" s="2" t="s">
        <v>264</v>
      </c>
      <c r="C4" s="2">
        <v>11148.37</v>
      </c>
      <c r="D4" s="2">
        <v>13</v>
      </c>
      <c r="E4" s="2"/>
      <c r="F4" s="2"/>
      <c r="G4" s="2"/>
      <c r="H4" s="2"/>
      <c r="I4" s="2"/>
      <c r="J4" s="2"/>
    </row>
    <row r="5" spans="1:14">
      <c r="A5" s="2">
        <v>3</v>
      </c>
      <c r="B5" s="2" t="s">
        <v>265</v>
      </c>
      <c r="C5" s="2">
        <v>9898.09</v>
      </c>
      <c r="D5" s="2">
        <v>14</v>
      </c>
      <c r="E5" s="2"/>
      <c r="F5" s="2"/>
      <c r="G5" s="2"/>
      <c r="H5" s="2"/>
      <c r="I5" s="2"/>
      <c r="J5" s="2"/>
    </row>
    <row r="6" spans="1:14">
      <c r="A6" s="2">
        <v>4</v>
      </c>
      <c r="B6" s="2" t="s">
        <v>266</v>
      </c>
      <c r="C6" s="2">
        <v>7475.66</v>
      </c>
      <c r="D6" s="2">
        <v>16</v>
      </c>
      <c r="E6" s="2"/>
      <c r="F6" s="2"/>
      <c r="G6" s="2"/>
      <c r="H6" s="2"/>
      <c r="I6" s="2"/>
      <c r="J6" s="2"/>
    </row>
    <row r="7" spans="1:14">
      <c r="A7" s="2">
        <v>5</v>
      </c>
      <c r="B7" s="2" t="s">
        <v>267</v>
      </c>
      <c r="C7" s="2">
        <v>3776.9</v>
      </c>
      <c r="D7" s="2">
        <v>10</v>
      </c>
      <c r="E7" s="2"/>
      <c r="F7" s="2"/>
      <c r="G7" s="2"/>
      <c r="H7" s="2"/>
      <c r="I7" s="2"/>
      <c r="J7" s="2"/>
    </row>
    <row r="8" spans="1:14">
      <c r="A8" s="2">
        <v>6</v>
      </c>
      <c r="B8" s="2" t="s">
        <v>268</v>
      </c>
      <c r="C8" s="2">
        <v>9038.52</v>
      </c>
      <c r="D8" s="2">
        <v>18</v>
      </c>
      <c r="E8" s="2"/>
      <c r="F8" s="2"/>
      <c r="G8" s="2"/>
      <c r="H8" s="2"/>
      <c r="I8" s="2"/>
      <c r="J8" s="2"/>
    </row>
    <row r="9" spans="1:14">
      <c r="A9" s="2">
        <v>7</v>
      </c>
      <c r="B9" s="2" t="s">
        <v>269</v>
      </c>
      <c r="C9" s="2">
        <v>5079.28</v>
      </c>
      <c r="D9" s="2">
        <v>20</v>
      </c>
      <c r="E9" s="2"/>
      <c r="F9" s="2"/>
      <c r="G9" s="2"/>
      <c r="H9" s="2"/>
      <c r="I9" s="2"/>
      <c r="J9" s="2"/>
    </row>
    <row r="10" spans="1:14">
      <c r="A10" s="2">
        <v>8</v>
      </c>
      <c r="B10" s="2" t="s">
        <v>270</v>
      </c>
      <c r="C10" s="2">
        <v>27792.79</v>
      </c>
      <c r="D10" s="2">
        <v>4</v>
      </c>
      <c r="E10" s="2"/>
      <c r="F10" s="2"/>
      <c r="G10" s="2"/>
      <c r="H10" s="2"/>
      <c r="I10" s="2"/>
      <c r="J10" s="2"/>
    </row>
    <row r="11" spans="1:14">
      <c r="A11" s="2">
        <v>9</v>
      </c>
      <c r="B11" s="2" t="s">
        <v>271</v>
      </c>
      <c r="C11" s="2">
        <v>9819.9500000000007</v>
      </c>
      <c r="D11" s="2">
        <v>8</v>
      </c>
      <c r="E11" s="2"/>
      <c r="F11" s="2"/>
      <c r="G11" s="2"/>
      <c r="H11" s="2"/>
      <c r="I11" s="2"/>
      <c r="J11" s="2"/>
    </row>
    <row r="12" spans="1:14">
      <c r="A12" s="2">
        <v>10</v>
      </c>
      <c r="B12" s="2" t="s">
        <v>272</v>
      </c>
      <c r="C12" s="2">
        <v>20369.22</v>
      </c>
      <c r="D12" s="2">
        <v>24</v>
      </c>
      <c r="E12" s="2"/>
      <c r="F12" s="2"/>
      <c r="G12" s="2"/>
      <c r="H12" s="2"/>
      <c r="I12" s="2"/>
      <c r="J12" s="2"/>
    </row>
    <row r="13" spans="1:14">
      <c r="A13" s="2">
        <v>11</v>
      </c>
      <c r="B13" s="2" t="s">
        <v>273</v>
      </c>
      <c r="C13" s="2">
        <v>9064.56</v>
      </c>
      <c r="D13" s="2">
        <v>2</v>
      </c>
      <c r="E13" s="2"/>
      <c r="F13" s="2"/>
      <c r="G13" s="2"/>
      <c r="H13" s="2"/>
      <c r="I13" s="2"/>
      <c r="J13" s="2"/>
    </row>
    <row r="14" spans="1:14">
      <c r="A14" s="2">
        <v>12</v>
      </c>
      <c r="B14" s="2" t="s">
        <v>274</v>
      </c>
      <c r="C14" s="2">
        <v>6954.71</v>
      </c>
      <c r="D14" s="2">
        <v>45</v>
      </c>
      <c r="E14" s="2"/>
      <c r="F14" s="2"/>
      <c r="G14" s="2"/>
      <c r="H14" s="2"/>
      <c r="I14" s="2"/>
      <c r="J14" s="2"/>
    </row>
    <row r="15" spans="1:14">
      <c r="A15" s="2">
        <v>13</v>
      </c>
      <c r="B15" s="2" t="s">
        <v>275</v>
      </c>
      <c r="C15" s="2">
        <v>24745.22</v>
      </c>
      <c r="D15" s="2">
        <v>18</v>
      </c>
      <c r="E15" s="2"/>
      <c r="F15" s="2"/>
      <c r="G15" s="2"/>
      <c r="H15" s="2"/>
      <c r="I15" s="2"/>
      <c r="J15" s="2"/>
    </row>
    <row r="16" spans="1:14">
      <c r="A16" s="2">
        <v>14</v>
      </c>
      <c r="B16" s="2" t="s">
        <v>276</v>
      </c>
      <c r="C16" s="2">
        <v>8908.2800000000007</v>
      </c>
      <c r="D16" s="2">
        <v>27</v>
      </c>
      <c r="E16" s="2"/>
      <c r="F16" s="2"/>
      <c r="G16" s="2"/>
      <c r="H16" s="2"/>
      <c r="I16" s="2"/>
      <c r="J16" s="2"/>
    </row>
    <row r="17" spans="1:10">
      <c r="A17" s="2">
        <v>15</v>
      </c>
      <c r="B17" s="2" t="s">
        <v>277</v>
      </c>
      <c r="C17" s="2">
        <v>7084.95</v>
      </c>
      <c r="D17" s="2">
        <v>19</v>
      </c>
      <c r="E17" s="2"/>
      <c r="F17" s="2"/>
      <c r="G17" s="2"/>
      <c r="H17" s="2"/>
      <c r="I17" s="2"/>
      <c r="J17" s="2"/>
    </row>
  </sheetData>
  <mergeCells count="5">
    <mergeCell ref="A1:A2"/>
    <mergeCell ref="B1:B2"/>
    <mergeCell ref="C1:C2"/>
    <mergeCell ref="D1:D2"/>
    <mergeCell ref="E1:J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72</v>
      </c>
    </row>
    <row r="3" spans="1:2">
      <c r="A3" s="2" t="s">
        <v>15</v>
      </c>
      <c r="B3" s="3">
        <v>62</v>
      </c>
    </row>
    <row r="4" spans="1:2">
      <c r="A4" s="2" t="s">
        <v>16</v>
      </c>
      <c r="B4" s="3">
        <v>65</v>
      </c>
    </row>
  </sheetData>
  <conditionalFormatting sqref="B2:B4">
    <cfRule type="expression" dxfId="44" priority="1">
      <formula>AND($E2=$B$3,B$1=$B$4)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29</v>
      </c>
    </row>
    <row r="3" spans="1:2">
      <c r="A3" s="2" t="s">
        <v>15</v>
      </c>
      <c r="B3" s="3">
        <v>7</v>
      </c>
    </row>
    <row r="4" spans="1:2">
      <c r="A4" s="2" t="s">
        <v>16</v>
      </c>
      <c r="B4" s="3">
        <v>8</v>
      </c>
    </row>
  </sheetData>
  <conditionalFormatting sqref="B2:B4">
    <cfRule type="expression" dxfId="43" priority="1">
      <formula>AND($E2=$B$3,B$1=$B$4)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24</v>
      </c>
    </row>
    <row r="3" spans="1:2">
      <c r="A3" s="2" t="s">
        <v>15</v>
      </c>
      <c r="B3" s="3">
        <v>73</v>
      </c>
    </row>
    <row r="4" spans="1:2">
      <c r="A4" s="2" t="s">
        <v>16</v>
      </c>
      <c r="B4" s="3">
        <v>91</v>
      </c>
    </row>
  </sheetData>
  <conditionalFormatting sqref="B2:B3">
    <cfRule type="expression" dxfId="42" priority="2">
      <formula>AND($E2=$B$3,B$1=$B$4)</formula>
    </cfRule>
  </conditionalFormatting>
  <conditionalFormatting sqref="B4">
    <cfRule type="expression" dxfId="41" priority="1">
      <formula>AND($E4=$B$3,B$1=$B$4)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33</v>
      </c>
    </row>
    <row r="3" spans="1:2">
      <c r="A3" s="2" t="s">
        <v>15</v>
      </c>
      <c r="B3" s="3">
        <v>47</v>
      </c>
    </row>
    <row r="4" spans="1:2">
      <c r="A4" s="2" t="s">
        <v>16</v>
      </c>
      <c r="B4" s="3">
        <v>4</v>
      </c>
    </row>
  </sheetData>
  <conditionalFormatting sqref="B2:B4">
    <cfRule type="expression" dxfId="40" priority="1">
      <formula>AND($E2=$B$3,B$1=$B$4)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60</v>
      </c>
    </row>
    <row r="3" spans="1:2">
      <c r="A3" s="2" t="s">
        <v>15</v>
      </c>
      <c r="B3" s="3">
        <v>92</v>
      </c>
    </row>
    <row r="4" spans="1:2">
      <c r="A4" s="2" t="s">
        <v>16</v>
      </c>
      <c r="B4" s="3">
        <v>24</v>
      </c>
    </row>
  </sheetData>
  <conditionalFormatting sqref="B2:B4">
    <cfRule type="expression" dxfId="39" priority="1">
      <formula>AND($E2=$B$3,B$1=$B$4)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28</v>
      </c>
    </row>
    <row r="3" spans="1:2">
      <c r="A3" s="2" t="s">
        <v>15</v>
      </c>
      <c r="B3" s="3">
        <v>29</v>
      </c>
    </row>
    <row r="4" spans="1:2">
      <c r="A4" s="2" t="s">
        <v>16</v>
      </c>
      <c r="B4" s="3">
        <v>24</v>
      </c>
    </row>
  </sheetData>
  <conditionalFormatting sqref="B2:B4">
    <cfRule type="expression" dxfId="38" priority="1">
      <formula>AND($E2=$B$3,B$1=$B$4)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7</v>
      </c>
    </row>
    <row r="3" spans="1:2">
      <c r="A3" s="2" t="s">
        <v>15</v>
      </c>
      <c r="B3" s="3">
        <v>78</v>
      </c>
    </row>
    <row r="4" spans="1:2">
      <c r="A4" s="2" t="s">
        <v>16</v>
      </c>
      <c r="B4" s="3">
        <v>67</v>
      </c>
    </row>
  </sheetData>
  <conditionalFormatting sqref="B2:B4">
    <cfRule type="expression" dxfId="37" priority="1">
      <formula>AND($E2=$B$3,B$1=$B$4)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65</v>
      </c>
    </row>
    <row r="3" spans="1:2">
      <c r="A3" s="2" t="s">
        <v>15</v>
      </c>
      <c r="B3" s="3">
        <v>100</v>
      </c>
    </row>
    <row r="4" spans="1:2">
      <c r="A4" s="2" t="s">
        <v>16</v>
      </c>
      <c r="B4" s="3">
        <v>30</v>
      </c>
    </row>
  </sheetData>
  <conditionalFormatting sqref="B2:B4">
    <cfRule type="expression" dxfId="36" priority="1">
      <formula>AND($E2=$B$3,B$1=$B$4)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40</v>
      </c>
    </row>
    <row r="3" spans="1:2">
      <c r="A3" s="2" t="s">
        <v>15</v>
      </c>
      <c r="B3" s="3">
        <v>27</v>
      </c>
    </row>
    <row r="4" spans="1:2">
      <c r="A4" s="2" t="s">
        <v>16</v>
      </c>
      <c r="B4" s="3">
        <v>65</v>
      </c>
    </row>
  </sheetData>
  <conditionalFormatting sqref="B2:B4">
    <cfRule type="expression" dxfId="35" priority="21">
      <formula>AND($E2=#REF!,B$1=#REF!)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B1:G10"/>
  <sheetViews>
    <sheetView showGridLines="0" zoomScaleNormal="100" workbookViewId="0"/>
  </sheetViews>
  <sheetFormatPr defaultRowHeight="14.25"/>
  <cols>
    <col min="1" max="1" width="9.140625" style="36"/>
    <col min="2" max="2" width="16.42578125" style="36" customWidth="1"/>
    <col min="3" max="3" width="14.5703125" style="36" customWidth="1"/>
    <col min="4" max="4" width="15.85546875" style="36" customWidth="1"/>
    <col min="5" max="5" width="13.5703125" style="36" customWidth="1"/>
    <col min="6" max="16384" width="9.140625" style="36"/>
  </cols>
  <sheetData>
    <row r="1" spans="2:7" ht="30">
      <c r="B1" s="1" t="s">
        <v>13</v>
      </c>
      <c r="C1" s="1" t="s">
        <v>14</v>
      </c>
      <c r="D1" s="1" t="s">
        <v>15</v>
      </c>
      <c r="E1" s="1" t="s">
        <v>16</v>
      </c>
    </row>
    <row r="2" spans="2:7">
      <c r="B2" s="2">
        <v>2009</v>
      </c>
      <c r="C2" s="3"/>
      <c r="D2" s="3"/>
      <c r="E2" s="3"/>
    </row>
    <row r="3" spans="2:7">
      <c r="B3" s="2">
        <v>2010</v>
      </c>
      <c r="C3" s="3"/>
      <c r="D3" s="3"/>
      <c r="E3" s="3"/>
    </row>
    <row r="4" spans="2:7">
      <c r="B4" s="2">
        <v>2011</v>
      </c>
      <c r="C4" s="3"/>
      <c r="D4" s="3"/>
      <c r="E4" s="3"/>
    </row>
    <row r="5" spans="2:7">
      <c r="B5" s="2">
        <v>2012</v>
      </c>
      <c r="C5" s="3"/>
      <c r="D5" s="3"/>
      <c r="E5" s="3"/>
    </row>
    <row r="6" spans="2:7" ht="15">
      <c r="B6" s="1" t="s">
        <v>12</v>
      </c>
      <c r="C6" s="11"/>
      <c r="D6" s="11"/>
      <c r="E6" s="11"/>
    </row>
    <row r="7" spans="2:7" ht="15">
      <c r="C7" s="49">
        <v>90281</v>
      </c>
      <c r="D7" s="50">
        <v>126636</v>
      </c>
      <c r="E7" s="49">
        <v>130224</v>
      </c>
    </row>
    <row r="9" spans="2:7">
      <c r="G9" s="58" t="s">
        <v>164</v>
      </c>
    </row>
    <row r="10" spans="2:7">
      <c r="G10" s="58" t="s">
        <v>163</v>
      </c>
    </row>
  </sheetData>
  <conditionalFormatting sqref="E7 C7 C2:E5">
    <cfRule type="expression" dxfId="34" priority="1">
      <formula>AND($E2=$B$3,C$1=$B$4)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162D0"/>
  </sheetPr>
  <dimension ref="A1:I19"/>
  <sheetViews>
    <sheetView showGridLines="0" workbookViewId="0"/>
  </sheetViews>
  <sheetFormatPr defaultRowHeight="14.25"/>
  <cols>
    <col min="1" max="1" width="3.85546875" style="36" customWidth="1"/>
    <col min="2" max="2" width="19.85546875" style="36" customWidth="1"/>
    <col min="3" max="3" width="20" style="36" customWidth="1"/>
    <col min="4" max="4" width="13.42578125" style="36" customWidth="1"/>
    <col min="5" max="5" width="17.28515625" style="36" customWidth="1"/>
    <col min="6" max="6" width="11.7109375" style="36" customWidth="1"/>
    <col min="7" max="7" width="51.42578125" style="36" customWidth="1"/>
    <col min="8" max="8" width="10.5703125" style="37" customWidth="1"/>
    <col min="9" max="9" width="9.42578125" style="36" customWidth="1"/>
    <col min="10" max="16384" width="9.140625" style="36"/>
  </cols>
  <sheetData>
    <row r="1" spans="1:9" ht="30">
      <c r="A1" s="5" t="s">
        <v>166</v>
      </c>
      <c r="B1" s="8" t="s">
        <v>167</v>
      </c>
      <c r="C1" s="1" t="s">
        <v>185</v>
      </c>
      <c r="D1" s="5" t="s">
        <v>168</v>
      </c>
      <c r="E1" s="5" t="s">
        <v>187</v>
      </c>
    </row>
    <row r="2" spans="1:9">
      <c r="A2" s="2">
        <v>1</v>
      </c>
      <c r="B2" s="2" t="s">
        <v>169</v>
      </c>
      <c r="C2" s="2">
        <v>20</v>
      </c>
      <c r="D2" s="2">
        <v>160</v>
      </c>
      <c r="E2" s="2"/>
    </row>
    <row r="3" spans="1:9">
      <c r="A3" s="2">
        <v>2</v>
      </c>
      <c r="B3" s="2" t="s">
        <v>170</v>
      </c>
      <c r="C3" s="2">
        <v>30</v>
      </c>
      <c r="D3" s="2">
        <v>100</v>
      </c>
      <c r="E3" s="2"/>
    </row>
    <row r="4" spans="1:9">
      <c r="A4" s="2">
        <v>3</v>
      </c>
      <c r="B4" s="2" t="s">
        <v>171</v>
      </c>
      <c r="C4" s="2">
        <v>40</v>
      </c>
      <c r="D4" s="2">
        <v>120</v>
      </c>
      <c r="E4" s="2"/>
    </row>
    <row r="5" spans="1:9">
      <c r="A5" s="2">
        <v>4</v>
      </c>
      <c r="B5" s="2" t="s">
        <v>172</v>
      </c>
      <c r="C5" s="2">
        <v>50</v>
      </c>
      <c r="D5" s="2">
        <v>80</v>
      </c>
      <c r="E5" s="2"/>
    </row>
    <row r="6" spans="1:9">
      <c r="A6" s="2">
        <v>5</v>
      </c>
      <c r="B6" s="2" t="s">
        <v>173</v>
      </c>
      <c r="C6" s="2">
        <v>100</v>
      </c>
      <c r="D6" s="2">
        <v>200</v>
      </c>
      <c r="E6" s="2"/>
    </row>
    <row r="7" spans="1:9">
      <c r="A7" s="2">
        <v>6</v>
      </c>
      <c r="B7" s="2" t="s">
        <v>174</v>
      </c>
      <c r="C7" s="2">
        <v>90</v>
      </c>
      <c r="D7" s="2">
        <v>200</v>
      </c>
      <c r="E7" s="2"/>
    </row>
    <row r="8" spans="1:9">
      <c r="A8" s="2">
        <v>7</v>
      </c>
      <c r="B8" s="2" t="s">
        <v>175</v>
      </c>
      <c r="C8" s="2">
        <v>80</v>
      </c>
      <c r="D8" s="2">
        <v>180</v>
      </c>
      <c r="E8" s="2"/>
    </row>
    <row r="9" spans="1:9">
      <c r="A9" s="2">
        <v>8</v>
      </c>
      <c r="B9" s="2" t="s">
        <v>176</v>
      </c>
      <c r="C9" s="2">
        <v>75</v>
      </c>
      <c r="D9" s="2">
        <v>220</v>
      </c>
      <c r="E9" s="2"/>
    </row>
    <row r="10" spans="1:9">
      <c r="A10" s="2">
        <v>9</v>
      </c>
      <c r="B10" s="2" t="s">
        <v>177</v>
      </c>
      <c r="C10" s="2">
        <v>20</v>
      </c>
      <c r="D10" s="2">
        <v>140</v>
      </c>
      <c r="E10" s="2"/>
    </row>
    <row r="11" spans="1:9" ht="15">
      <c r="A11" s="2">
        <v>10</v>
      </c>
      <c r="B11" s="2" t="s">
        <v>178</v>
      </c>
      <c r="C11" s="2">
        <v>50</v>
      </c>
      <c r="D11" s="2">
        <v>160</v>
      </c>
      <c r="E11" s="2"/>
      <c r="G11" s="13" t="s">
        <v>188</v>
      </c>
      <c r="H11" s="14"/>
      <c r="I11" s="53">
        <v>12464.285714285714</v>
      </c>
    </row>
    <row r="12" spans="1:9">
      <c r="A12" s="2">
        <v>11</v>
      </c>
      <c r="B12" s="2" t="s">
        <v>179</v>
      </c>
      <c r="C12" s="2">
        <v>75</v>
      </c>
      <c r="D12" s="2">
        <v>200</v>
      </c>
      <c r="E12" s="2"/>
    </row>
    <row r="13" spans="1:9" ht="15">
      <c r="A13" s="2">
        <v>12</v>
      </c>
      <c r="B13" s="2" t="s">
        <v>180</v>
      </c>
      <c r="C13" s="2">
        <v>120</v>
      </c>
      <c r="D13" s="2">
        <v>220</v>
      </c>
      <c r="E13" s="2"/>
      <c r="G13" s="13" t="s">
        <v>189</v>
      </c>
      <c r="H13" s="3"/>
      <c r="I13" s="54">
        <v>151815</v>
      </c>
    </row>
    <row r="14" spans="1:9">
      <c r="A14" s="2">
        <v>13</v>
      </c>
      <c r="B14" s="2" t="s">
        <v>181</v>
      </c>
      <c r="C14" s="2">
        <v>80</v>
      </c>
      <c r="D14" s="2">
        <v>180</v>
      </c>
      <c r="E14" s="2"/>
    </row>
    <row r="15" spans="1:9">
      <c r="A15" s="2">
        <v>14</v>
      </c>
      <c r="B15" s="2" t="s">
        <v>182</v>
      </c>
      <c r="C15" s="2">
        <v>150</v>
      </c>
      <c r="D15" s="2">
        <v>160</v>
      </c>
      <c r="E15" s="2"/>
    </row>
    <row r="16" spans="1:9" ht="15">
      <c r="D16" s="5" t="s">
        <v>184</v>
      </c>
      <c r="E16" s="2"/>
      <c r="F16" s="55">
        <v>4554450</v>
      </c>
    </row>
    <row r="18" spans="2:3" ht="15">
      <c r="B18" s="8" t="s">
        <v>183</v>
      </c>
      <c r="C18" s="12">
        <v>0.13</v>
      </c>
    </row>
    <row r="19" spans="2:3" ht="15">
      <c r="B19" s="5" t="s">
        <v>186</v>
      </c>
      <c r="C19" s="2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B4"/>
  <sheetViews>
    <sheetView showGridLines="0" zoomScaleNormal="100" workbookViewId="0"/>
  </sheetViews>
  <sheetFormatPr defaultRowHeight="14.25"/>
  <cols>
    <col min="1" max="1" width="15.8554687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165</v>
      </c>
    </row>
    <row r="2" spans="1:2">
      <c r="A2" s="2" t="s">
        <v>14</v>
      </c>
      <c r="B2" s="3">
        <v>21754</v>
      </c>
    </row>
    <row r="3" spans="1:2">
      <c r="A3" s="2" t="s">
        <v>16</v>
      </c>
      <c r="B3" s="3">
        <v>43253</v>
      </c>
    </row>
    <row r="4" spans="1:2">
      <c r="A4" s="2" t="s">
        <v>15</v>
      </c>
      <c r="B4" s="3">
        <v>34010</v>
      </c>
    </row>
  </sheetData>
  <conditionalFormatting sqref="B2:B4">
    <cfRule type="expression" dxfId="33" priority="1">
      <formula>AND($E2=$B$3,B$1=$B$4)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B4"/>
  <sheetViews>
    <sheetView showGridLines="0" zoomScaleNormal="10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165</v>
      </c>
    </row>
    <row r="2" spans="1:2">
      <c r="A2" s="2" t="s">
        <v>15</v>
      </c>
      <c r="B2" s="3">
        <v>27093</v>
      </c>
    </row>
    <row r="3" spans="1:2">
      <c r="A3" s="2" t="s">
        <v>14</v>
      </c>
      <c r="B3" s="3">
        <v>22586</v>
      </c>
    </row>
    <row r="4" spans="1:2">
      <c r="A4" s="2" t="s">
        <v>16</v>
      </c>
      <c r="B4" s="3">
        <v>21640</v>
      </c>
    </row>
  </sheetData>
  <conditionalFormatting sqref="B2:B4">
    <cfRule type="expression" dxfId="32" priority="1">
      <formula>AND($E2=$B$3,B$1=$B$4)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B4"/>
  <sheetViews>
    <sheetView showGridLines="0" zoomScaleNormal="10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165</v>
      </c>
    </row>
    <row r="2" spans="1:2">
      <c r="A2" s="2" t="s">
        <v>14</v>
      </c>
      <c r="B2" s="3">
        <v>22171</v>
      </c>
    </row>
    <row r="3" spans="1:2">
      <c r="A3" s="2" t="s">
        <v>15</v>
      </c>
      <c r="B3" s="3">
        <v>29291</v>
      </c>
    </row>
    <row r="4" spans="1:2">
      <c r="A4" s="2" t="s">
        <v>16</v>
      </c>
      <c r="B4" s="3">
        <v>29318</v>
      </c>
    </row>
  </sheetData>
  <conditionalFormatting sqref="B2:B4">
    <cfRule type="expression" dxfId="31" priority="1">
      <formula>AND($E2=$B$3,B$1=$B$4)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B4"/>
  <sheetViews>
    <sheetView showGridLines="0" zoomScaleNormal="10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165</v>
      </c>
    </row>
    <row r="2" spans="1:2">
      <c r="A2" s="2" t="s">
        <v>16</v>
      </c>
      <c r="B2" s="3">
        <v>36013</v>
      </c>
    </row>
    <row r="3" spans="1:2">
      <c r="A3" s="2" t="s">
        <v>15</v>
      </c>
      <c r="B3" s="3">
        <v>36242</v>
      </c>
    </row>
    <row r="4" spans="1:2">
      <c r="A4" s="2" t="s">
        <v>14</v>
      </c>
      <c r="B4" s="3">
        <v>23770</v>
      </c>
    </row>
  </sheetData>
  <conditionalFormatting sqref="B2:B4">
    <cfRule type="expression" dxfId="30" priority="1">
      <formula>AND($E2=$B$3,B$1=$B$4)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B1:G21"/>
  <sheetViews>
    <sheetView showGridLines="0" zoomScaleNormal="100" workbookViewId="0"/>
  </sheetViews>
  <sheetFormatPr defaultRowHeight="14.25"/>
  <cols>
    <col min="1" max="1" width="9.140625" style="36"/>
    <col min="2" max="2" width="16.42578125" style="36" customWidth="1"/>
    <col min="3" max="3" width="19.28515625" style="36" customWidth="1"/>
    <col min="4" max="4" width="15.85546875" style="36" customWidth="1"/>
    <col min="5" max="5" width="13.5703125" style="36" customWidth="1"/>
    <col min="6" max="6" width="12" style="36" customWidth="1"/>
    <col min="7" max="7" width="22" style="36" customWidth="1"/>
    <col min="8" max="16384" width="9.140625" style="36"/>
  </cols>
  <sheetData>
    <row r="1" spans="2:7" ht="15">
      <c r="B1" s="1" t="s">
        <v>298</v>
      </c>
      <c r="C1" s="1" t="s">
        <v>299</v>
      </c>
      <c r="D1" s="1" t="s">
        <v>317</v>
      </c>
    </row>
    <row r="2" spans="2:7">
      <c r="B2" s="3" t="s">
        <v>214</v>
      </c>
      <c r="C2" s="3" t="s">
        <v>306</v>
      </c>
      <c r="D2" s="3" t="s">
        <v>320</v>
      </c>
      <c r="F2" s="3" t="s">
        <v>334</v>
      </c>
      <c r="G2" s="3"/>
    </row>
    <row r="3" spans="2:7">
      <c r="B3" s="3" t="s">
        <v>284</v>
      </c>
      <c r="C3" s="3" t="s">
        <v>304</v>
      </c>
      <c r="D3" s="3" t="s">
        <v>324</v>
      </c>
      <c r="F3" s="3" t="s">
        <v>18</v>
      </c>
      <c r="G3" s="3"/>
    </row>
    <row r="4" spans="2:7">
      <c r="B4" s="3" t="s">
        <v>285</v>
      </c>
      <c r="C4" s="3" t="s">
        <v>303</v>
      </c>
      <c r="D4" s="3" t="s">
        <v>330</v>
      </c>
    </row>
    <row r="5" spans="2:7">
      <c r="B5" s="3" t="s">
        <v>286</v>
      </c>
      <c r="C5" s="3" t="s">
        <v>312</v>
      </c>
      <c r="D5" s="3" t="s">
        <v>329</v>
      </c>
    </row>
    <row r="6" spans="2:7">
      <c r="B6" s="3" t="s">
        <v>287</v>
      </c>
      <c r="C6" s="3" t="s">
        <v>302</v>
      </c>
      <c r="D6" s="3" t="s">
        <v>318</v>
      </c>
    </row>
    <row r="7" spans="2:7">
      <c r="B7" s="3" t="s">
        <v>288</v>
      </c>
      <c r="C7" s="3" t="s">
        <v>309</v>
      </c>
      <c r="D7" s="3" t="s">
        <v>323</v>
      </c>
    </row>
    <row r="8" spans="2:7">
      <c r="B8" s="3" t="s">
        <v>289</v>
      </c>
      <c r="C8" s="3" t="s">
        <v>305</v>
      </c>
      <c r="D8" s="3" t="s">
        <v>323</v>
      </c>
    </row>
    <row r="9" spans="2:7">
      <c r="B9" s="3" t="s">
        <v>290</v>
      </c>
      <c r="C9" s="3" t="s">
        <v>315</v>
      </c>
      <c r="D9" s="3" t="s">
        <v>325</v>
      </c>
    </row>
    <row r="10" spans="2:7">
      <c r="B10" s="3" t="s">
        <v>291</v>
      </c>
      <c r="C10" s="3" t="s">
        <v>311</v>
      </c>
      <c r="D10" s="3" t="s">
        <v>319</v>
      </c>
    </row>
    <row r="11" spans="2:7">
      <c r="B11" s="3" t="s">
        <v>292</v>
      </c>
      <c r="C11" s="3" t="s">
        <v>300</v>
      </c>
      <c r="D11" s="3" t="s">
        <v>328</v>
      </c>
    </row>
    <row r="12" spans="2:7">
      <c r="B12" s="3" t="s">
        <v>293</v>
      </c>
      <c r="C12" s="3" t="s">
        <v>313</v>
      </c>
      <c r="D12" s="3" t="s">
        <v>331</v>
      </c>
    </row>
    <row r="13" spans="2:7">
      <c r="B13" s="3" t="s">
        <v>294</v>
      </c>
      <c r="C13" s="3" t="s">
        <v>316</v>
      </c>
      <c r="D13" s="3" t="s">
        <v>322</v>
      </c>
    </row>
    <row r="14" spans="2:7">
      <c r="B14" s="3" t="s">
        <v>295</v>
      </c>
      <c r="C14" s="3" t="s">
        <v>314</v>
      </c>
      <c r="D14" s="3" t="s">
        <v>326</v>
      </c>
      <c r="G14" s="58" t="s">
        <v>164</v>
      </c>
    </row>
    <row r="15" spans="2:7">
      <c r="B15" s="3" t="s">
        <v>296</v>
      </c>
      <c r="C15" s="3" t="s">
        <v>301</v>
      </c>
      <c r="D15" s="3" t="s">
        <v>332</v>
      </c>
      <c r="G15" s="58" t="s">
        <v>387</v>
      </c>
    </row>
    <row r="16" spans="2:7">
      <c r="B16" s="3" t="s">
        <v>217</v>
      </c>
      <c r="C16" s="3" t="s">
        <v>308</v>
      </c>
      <c r="D16" s="3" t="s">
        <v>321</v>
      </c>
    </row>
    <row r="17" spans="2:7">
      <c r="B17" s="3" t="s">
        <v>213</v>
      </c>
      <c r="C17" s="3" t="s">
        <v>310</v>
      </c>
      <c r="D17" s="3" t="s">
        <v>327</v>
      </c>
    </row>
    <row r="18" spans="2:7">
      <c r="B18" s="3" t="s">
        <v>297</v>
      </c>
      <c r="C18" s="3" t="s">
        <v>307</v>
      </c>
      <c r="D18" s="3" t="s">
        <v>333</v>
      </c>
    </row>
    <row r="21" spans="2:7">
      <c r="G21" s="58"/>
    </row>
  </sheetData>
  <sortState ref="F9:F26">
    <sortCondition ref="F9"/>
  </sortState>
  <conditionalFormatting sqref="B2:B18">
    <cfRule type="expression" dxfId="29" priority="30">
      <formula>AND($E5=#REF!,#REF!=#REF!)</formula>
    </cfRule>
  </conditionalFormatting>
  <conditionalFormatting sqref="C2:D18">
    <cfRule type="expression" dxfId="28" priority="31">
      <formula>AND($E5=#REF!,#REF!=#REF!)</formula>
    </cfRule>
  </conditionalFormatting>
  <conditionalFormatting sqref="F2:G3">
    <cfRule type="expression" dxfId="27" priority="1">
      <formula>AND($E4=#REF!,#REF!=#REF!)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B1:H43"/>
  <sheetViews>
    <sheetView showGridLines="0" zoomScaleNormal="100" workbookViewId="0"/>
  </sheetViews>
  <sheetFormatPr defaultRowHeight="14.25"/>
  <cols>
    <col min="1" max="1" width="3.42578125" style="71" customWidth="1"/>
    <col min="2" max="2" width="25.5703125" style="71" customWidth="1"/>
    <col min="3" max="3" width="19.85546875" style="71" customWidth="1"/>
    <col min="4" max="4" width="17.5703125" style="71" customWidth="1"/>
    <col min="5" max="5" width="20.42578125" style="71" customWidth="1"/>
    <col min="6" max="6" width="14.85546875" style="71" customWidth="1"/>
    <col min="7" max="7" width="20.85546875" style="71" customWidth="1"/>
    <col min="8" max="9" width="24.140625" style="71" customWidth="1"/>
    <col min="10" max="254" width="9.140625" style="71"/>
    <col min="255" max="255" width="6.42578125" style="71" customWidth="1"/>
    <col min="256" max="256" width="16.7109375" style="71" bestFit="1" customWidth="1"/>
    <col min="257" max="257" width="15" style="71" customWidth="1"/>
    <col min="258" max="258" width="14.85546875" style="71" customWidth="1"/>
    <col min="259" max="259" width="9.85546875" style="71" bestFit="1" customWidth="1"/>
    <col min="260" max="260" width="14.7109375" style="71" bestFit="1" customWidth="1"/>
    <col min="261" max="510" width="9.140625" style="71"/>
    <col min="511" max="511" width="6.42578125" style="71" customWidth="1"/>
    <col min="512" max="512" width="16.7109375" style="71" bestFit="1" customWidth="1"/>
    <col min="513" max="513" width="15" style="71" customWidth="1"/>
    <col min="514" max="514" width="14.85546875" style="71" customWidth="1"/>
    <col min="515" max="515" width="9.85546875" style="71" bestFit="1" customWidth="1"/>
    <col min="516" max="516" width="14.7109375" style="71" bestFit="1" customWidth="1"/>
    <col min="517" max="766" width="9.140625" style="71"/>
    <col min="767" max="767" width="6.42578125" style="71" customWidth="1"/>
    <col min="768" max="768" width="16.7109375" style="71" bestFit="1" customWidth="1"/>
    <col min="769" max="769" width="15" style="71" customWidth="1"/>
    <col min="770" max="770" width="14.85546875" style="71" customWidth="1"/>
    <col min="771" max="771" width="9.85546875" style="71" bestFit="1" customWidth="1"/>
    <col min="772" max="772" width="14.7109375" style="71" bestFit="1" customWidth="1"/>
    <col min="773" max="1022" width="9.140625" style="71"/>
    <col min="1023" max="1023" width="6.42578125" style="71" customWidth="1"/>
    <col min="1024" max="1024" width="16.7109375" style="71" bestFit="1" customWidth="1"/>
    <col min="1025" max="1025" width="15" style="71" customWidth="1"/>
    <col min="1026" max="1026" width="14.85546875" style="71" customWidth="1"/>
    <col min="1027" max="1027" width="9.85546875" style="71" bestFit="1" customWidth="1"/>
    <col min="1028" max="1028" width="14.7109375" style="71" bestFit="1" customWidth="1"/>
    <col min="1029" max="1278" width="9.140625" style="71"/>
    <col min="1279" max="1279" width="6.42578125" style="71" customWidth="1"/>
    <col min="1280" max="1280" width="16.7109375" style="71" bestFit="1" customWidth="1"/>
    <col min="1281" max="1281" width="15" style="71" customWidth="1"/>
    <col min="1282" max="1282" width="14.85546875" style="71" customWidth="1"/>
    <col min="1283" max="1283" width="9.85546875" style="71" bestFit="1" customWidth="1"/>
    <col min="1284" max="1284" width="14.7109375" style="71" bestFit="1" customWidth="1"/>
    <col min="1285" max="1534" width="9.140625" style="71"/>
    <col min="1535" max="1535" width="6.42578125" style="71" customWidth="1"/>
    <col min="1536" max="1536" width="16.7109375" style="71" bestFit="1" customWidth="1"/>
    <col min="1537" max="1537" width="15" style="71" customWidth="1"/>
    <col min="1538" max="1538" width="14.85546875" style="71" customWidth="1"/>
    <col min="1539" max="1539" width="9.85546875" style="71" bestFit="1" customWidth="1"/>
    <col min="1540" max="1540" width="14.7109375" style="71" bestFit="1" customWidth="1"/>
    <col min="1541" max="1790" width="9.140625" style="71"/>
    <col min="1791" max="1791" width="6.42578125" style="71" customWidth="1"/>
    <col min="1792" max="1792" width="16.7109375" style="71" bestFit="1" customWidth="1"/>
    <col min="1793" max="1793" width="15" style="71" customWidth="1"/>
    <col min="1794" max="1794" width="14.85546875" style="71" customWidth="1"/>
    <col min="1795" max="1795" width="9.85546875" style="71" bestFit="1" customWidth="1"/>
    <col min="1796" max="1796" width="14.7109375" style="71" bestFit="1" customWidth="1"/>
    <col min="1797" max="2046" width="9.140625" style="71"/>
    <col min="2047" max="2047" width="6.42578125" style="71" customWidth="1"/>
    <col min="2048" max="2048" width="16.7109375" style="71" bestFit="1" customWidth="1"/>
    <col min="2049" max="2049" width="15" style="71" customWidth="1"/>
    <col min="2050" max="2050" width="14.85546875" style="71" customWidth="1"/>
    <col min="2051" max="2051" width="9.85546875" style="71" bestFit="1" customWidth="1"/>
    <col min="2052" max="2052" width="14.7109375" style="71" bestFit="1" customWidth="1"/>
    <col min="2053" max="2302" width="9.140625" style="71"/>
    <col min="2303" max="2303" width="6.42578125" style="71" customWidth="1"/>
    <col min="2304" max="2304" width="16.7109375" style="71" bestFit="1" customWidth="1"/>
    <col min="2305" max="2305" width="15" style="71" customWidth="1"/>
    <col min="2306" max="2306" width="14.85546875" style="71" customWidth="1"/>
    <col min="2307" max="2307" width="9.85546875" style="71" bestFit="1" customWidth="1"/>
    <col min="2308" max="2308" width="14.7109375" style="71" bestFit="1" customWidth="1"/>
    <col min="2309" max="2558" width="9.140625" style="71"/>
    <col min="2559" max="2559" width="6.42578125" style="71" customWidth="1"/>
    <col min="2560" max="2560" width="16.7109375" style="71" bestFit="1" customWidth="1"/>
    <col min="2561" max="2561" width="15" style="71" customWidth="1"/>
    <col min="2562" max="2562" width="14.85546875" style="71" customWidth="1"/>
    <col min="2563" max="2563" width="9.85546875" style="71" bestFit="1" customWidth="1"/>
    <col min="2564" max="2564" width="14.7109375" style="71" bestFit="1" customWidth="1"/>
    <col min="2565" max="2814" width="9.140625" style="71"/>
    <col min="2815" max="2815" width="6.42578125" style="71" customWidth="1"/>
    <col min="2816" max="2816" width="16.7109375" style="71" bestFit="1" customWidth="1"/>
    <col min="2817" max="2817" width="15" style="71" customWidth="1"/>
    <col min="2818" max="2818" width="14.85546875" style="71" customWidth="1"/>
    <col min="2819" max="2819" width="9.85546875" style="71" bestFit="1" customWidth="1"/>
    <col min="2820" max="2820" width="14.7109375" style="71" bestFit="1" customWidth="1"/>
    <col min="2821" max="3070" width="9.140625" style="71"/>
    <col min="3071" max="3071" width="6.42578125" style="71" customWidth="1"/>
    <col min="3072" max="3072" width="16.7109375" style="71" bestFit="1" customWidth="1"/>
    <col min="3073" max="3073" width="15" style="71" customWidth="1"/>
    <col min="3074" max="3074" width="14.85546875" style="71" customWidth="1"/>
    <col min="3075" max="3075" width="9.85546875" style="71" bestFit="1" customWidth="1"/>
    <col min="3076" max="3076" width="14.7109375" style="71" bestFit="1" customWidth="1"/>
    <col min="3077" max="3326" width="9.140625" style="71"/>
    <col min="3327" max="3327" width="6.42578125" style="71" customWidth="1"/>
    <col min="3328" max="3328" width="16.7109375" style="71" bestFit="1" customWidth="1"/>
    <col min="3329" max="3329" width="15" style="71" customWidth="1"/>
    <col min="3330" max="3330" width="14.85546875" style="71" customWidth="1"/>
    <col min="3331" max="3331" width="9.85546875" style="71" bestFit="1" customWidth="1"/>
    <col min="3332" max="3332" width="14.7109375" style="71" bestFit="1" customWidth="1"/>
    <col min="3333" max="3582" width="9.140625" style="71"/>
    <col min="3583" max="3583" width="6.42578125" style="71" customWidth="1"/>
    <col min="3584" max="3584" width="16.7109375" style="71" bestFit="1" customWidth="1"/>
    <col min="3585" max="3585" width="15" style="71" customWidth="1"/>
    <col min="3586" max="3586" width="14.85546875" style="71" customWidth="1"/>
    <col min="3587" max="3587" width="9.85546875" style="71" bestFit="1" customWidth="1"/>
    <col min="3588" max="3588" width="14.7109375" style="71" bestFit="1" customWidth="1"/>
    <col min="3589" max="3838" width="9.140625" style="71"/>
    <col min="3839" max="3839" width="6.42578125" style="71" customWidth="1"/>
    <col min="3840" max="3840" width="16.7109375" style="71" bestFit="1" customWidth="1"/>
    <col min="3841" max="3841" width="15" style="71" customWidth="1"/>
    <col min="3842" max="3842" width="14.85546875" style="71" customWidth="1"/>
    <col min="3843" max="3843" width="9.85546875" style="71" bestFit="1" customWidth="1"/>
    <col min="3844" max="3844" width="14.7109375" style="71" bestFit="1" customWidth="1"/>
    <col min="3845" max="4094" width="9.140625" style="71"/>
    <col min="4095" max="4095" width="6.42578125" style="71" customWidth="1"/>
    <col min="4096" max="4096" width="16.7109375" style="71" bestFit="1" customWidth="1"/>
    <col min="4097" max="4097" width="15" style="71" customWidth="1"/>
    <col min="4098" max="4098" width="14.85546875" style="71" customWidth="1"/>
    <col min="4099" max="4099" width="9.85546875" style="71" bestFit="1" customWidth="1"/>
    <col min="4100" max="4100" width="14.7109375" style="71" bestFit="1" customWidth="1"/>
    <col min="4101" max="4350" width="9.140625" style="71"/>
    <col min="4351" max="4351" width="6.42578125" style="71" customWidth="1"/>
    <col min="4352" max="4352" width="16.7109375" style="71" bestFit="1" customWidth="1"/>
    <col min="4353" max="4353" width="15" style="71" customWidth="1"/>
    <col min="4354" max="4354" width="14.85546875" style="71" customWidth="1"/>
    <col min="4355" max="4355" width="9.85546875" style="71" bestFit="1" customWidth="1"/>
    <col min="4356" max="4356" width="14.7109375" style="71" bestFit="1" customWidth="1"/>
    <col min="4357" max="4606" width="9.140625" style="71"/>
    <col min="4607" max="4607" width="6.42578125" style="71" customWidth="1"/>
    <col min="4608" max="4608" width="16.7109375" style="71" bestFit="1" customWidth="1"/>
    <col min="4609" max="4609" width="15" style="71" customWidth="1"/>
    <col min="4610" max="4610" width="14.85546875" style="71" customWidth="1"/>
    <col min="4611" max="4611" width="9.85546875" style="71" bestFit="1" customWidth="1"/>
    <col min="4612" max="4612" width="14.7109375" style="71" bestFit="1" customWidth="1"/>
    <col min="4613" max="4862" width="9.140625" style="71"/>
    <col min="4863" max="4863" width="6.42578125" style="71" customWidth="1"/>
    <col min="4864" max="4864" width="16.7109375" style="71" bestFit="1" customWidth="1"/>
    <col min="4865" max="4865" width="15" style="71" customWidth="1"/>
    <col min="4866" max="4866" width="14.85546875" style="71" customWidth="1"/>
    <col min="4867" max="4867" width="9.85546875" style="71" bestFit="1" customWidth="1"/>
    <col min="4868" max="4868" width="14.7109375" style="71" bestFit="1" customWidth="1"/>
    <col min="4869" max="5118" width="9.140625" style="71"/>
    <col min="5119" max="5119" width="6.42578125" style="71" customWidth="1"/>
    <col min="5120" max="5120" width="16.7109375" style="71" bestFit="1" customWidth="1"/>
    <col min="5121" max="5121" width="15" style="71" customWidth="1"/>
    <col min="5122" max="5122" width="14.85546875" style="71" customWidth="1"/>
    <col min="5123" max="5123" width="9.85546875" style="71" bestFit="1" customWidth="1"/>
    <col min="5124" max="5124" width="14.7109375" style="71" bestFit="1" customWidth="1"/>
    <col min="5125" max="5374" width="9.140625" style="71"/>
    <col min="5375" max="5375" width="6.42578125" style="71" customWidth="1"/>
    <col min="5376" max="5376" width="16.7109375" style="71" bestFit="1" customWidth="1"/>
    <col min="5377" max="5377" width="15" style="71" customWidth="1"/>
    <col min="5378" max="5378" width="14.85546875" style="71" customWidth="1"/>
    <col min="5379" max="5379" width="9.85546875" style="71" bestFit="1" customWidth="1"/>
    <col min="5380" max="5380" width="14.7109375" style="71" bestFit="1" customWidth="1"/>
    <col min="5381" max="5630" width="9.140625" style="71"/>
    <col min="5631" max="5631" width="6.42578125" style="71" customWidth="1"/>
    <col min="5632" max="5632" width="16.7109375" style="71" bestFit="1" customWidth="1"/>
    <col min="5633" max="5633" width="15" style="71" customWidth="1"/>
    <col min="5634" max="5634" width="14.85546875" style="71" customWidth="1"/>
    <col min="5635" max="5635" width="9.85546875" style="71" bestFit="1" customWidth="1"/>
    <col min="5636" max="5636" width="14.7109375" style="71" bestFit="1" customWidth="1"/>
    <col min="5637" max="5886" width="9.140625" style="71"/>
    <col min="5887" max="5887" width="6.42578125" style="71" customWidth="1"/>
    <col min="5888" max="5888" width="16.7109375" style="71" bestFit="1" customWidth="1"/>
    <col min="5889" max="5889" width="15" style="71" customWidth="1"/>
    <col min="5890" max="5890" width="14.85546875" style="71" customWidth="1"/>
    <col min="5891" max="5891" width="9.85546875" style="71" bestFit="1" customWidth="1"/>
    <col min="5892" max="5892" width="14.7109375" style="71" bestFit="1" customWidth="1"/>
    <col min="5893" max="6142" width="9.140625" style="71"/>
    <col min="6143" max="6143" width="6.42578125" style="71" customWidth="1"/>
    <col min="6144" max="6144" width="16.7109375" style="71" bestFit="1" customWidth="1"/>
    <col min="6145" max="6145" width="15" style="71" customWidth="1"/>
    <col min="6146" max="6146" width="14.85546875" style="71" customWidth="1"/>
    <col min="6147" max="6147" width="9.85546875" style="71" bestFit="1" customWidth="1"/>
    <col min="6148" max="6148" width="14.7109375" style="71" bestFit="1" customWidth="1"/>
    <col min="6149" max="6398" width="9.140625" style="71"/>
    <col min="6399" max="6399" width="6.42578125" style="71" customWidth="1"/>
    <col min="6400" max="6400" width="16.7109375" style="71" bestFit="1" customWidth="1"/>
    <col min="6401" max="6401" width="15" style="71" customWidth="1"/>
    <col min="6402" max="6402" width="14.85546875" style="71" customWidth="1"/>
    <col min="6403" max="6403" width="9.85546875" style="71" bestFit="1" customWidth="1"/>
    <col min="6404" max="6404" width="14.7109375" style="71" bestFit="1" customWidth="1"/>
    <col min="6405" max="6654" width="9.140625" style="71"/>
    <col min="6655" max="6655" width="6.42578125" style="71" customWidth="1"/>
    <col min="6656" max="6656" width="16.7109375" style="71" bestFit="1" customWidth="1"/>
    <col min="6657" max="6657" width="15" style="71" customWidth="1"/>
    <col min="6658" max="6658" width="14.85546875" style="71" customWidth="1"/>
    <col min="6659" max="6659" width="9.85546875" style="71" bestFit="1" customWidth="1"/>
    <col min="6660" max="6660" width="14.7109375" style="71" bestFit="1" customWidth="1"/>
    <col min="6661" max="6910" width="9.140625" style="71"/>
    <col min="6911" max="6911" width="6.42578125" style="71" customWidth="1"/>
    <col min="6912" max="6912" width="16.7109375" style="71" bestFit="1" customWidth="1"/>
    <col min="6913" max="6913" width="15" style="71" customWidth="1"/>
    <col min="6914" max="6914" width="14.85546875" style="71" customWidth="1"/>
    <col min="6915" max="6915" width="9.85546875" style="71" bestFit="1" customWidth="1"/>
    <col min="6916" max="6916" width="14.7109375" style="71" bestFit="1" customWidth="1"/>
    <col min="6917" max="7166" width="9.140625" style="71"/>
    <col min="7167" max="7167" width="6.42578125" style="71" customWidth="1"/>
    <col min="7168" max="7168" width="16.7109375" style="71" bestFit="1" customWidth="1"/>
    <col min="7169" max="7169" width="15" style="71" customWidth="1"/>
    <col min="7170" max="7170" width="14.85546875" style="71" customWidth="1"/>
    <col min="7171" max="7171" width="9.85546875" style="71" bestFit="1" customWidth="1"/>
    <col min="7172" max="7172" width="14.7109375" style="71" bestFit="1" customWidth="1"/>
    <col min="7173" max="7422" width="9.140625" style="71"/>
    <col min="7423" max="7423" width="6.42578125" style="71" customWidth="1"/>
    <col min="7424" max="7424" width="16.7109375" style="71" bestFit="1" customWidth="1"/>
    <col min="7425" max="7425" width="15" style="71" customWidth="1"/>
    <col min="7426" max="7426" width="14.85546875" style="71" customWidth="1"/>
    <col min="7427" max="7427" width="9.85546875" style="71" bestFit="1" customWidth="1"/>
    <col min="7428" max="7428" width="14.7109375" style="71" bestFit="1" customWidth="1"/>
    <col min="7429" max="7678" width="9.140625" style="71"/>
    <col min="7679" max="7679" width="6.42578125" style="71" customWidth="1"/>
    <col min="7680" max="7680" width="16.7109375" style="71" bestFit="1" customWidth="1"/>
    <col min="7681" max="7681" width="15" style="71" customWidth="1"/>
    <col min="7682" max="7682" width="14.85546875" style="71" customWidth="1"/>
    <col min="7683" max="7683" width="9.85546875" style="71" bestFit="1" customWidth="1"/>
    <col min="7684" max="7684" width="14.7109375" style="71" bestFit="1" customWidth="1"/>
    <col min="7685" max="7934" width="9.140625" style="71"/>
    <col min="7935" max="7935" width="6.42578125" style="71" customWidth="1"/>
    <col min="7936" max="7936" width="16.7109375" style="71" bestFit="1" customWidth="1"/>
    <col min="7937" max="7937" width="15" style="71" customWidth="1"/>
    <col min="7938" max="7938" width="14.85546875" style="71" customWidth="1"/>
    <col min="7939" max="7939" width="9.85546875" style="71" bestFit="1" customWidth="1"/>
    <col min="7940" max="7940" width="14.7109375" style="71" bestFit="1" customWidth="1"/>
    <col min="7941" max="8190" width="9.140625" style="71"/>
    <col min="8191" max="8191" width="6.42578125" style="71" customWidth="1"/>
    <col min="8192" max="8192" width="16.7109375" style="71" bestFit="1" customWidth="1"/>
    <col min="8193" max="8193" width="15" style="71" customWidth="1"/>
    <col min="8194" max="8194" width="14.85546875" style="71" customWidth="1"/>
    <col min="8195" max="8195" width="9.85546875" style="71" bestFit="1" customWidth="1"/>
    <col min="8196" max="8196" width="14.7109375" style="71" bestFit="1" customWidth="1"/>
    <col min="8197" max="8446" width="9.140625" style="71"/>
    <col min="8447" max="8447" width="6.42578125" style="71" customWidth="1"/>
    <col min="8448" max="8448" width="16.7109375" style="71" bestFit="1" customWidth="1"/>
    <col min="8449" max="8449" width="15" style="71" customWidth="1"/>
    <col min="8450" max="8450" width="14.85546875" style="71" customWidth="1"/>
    <col min="8451" max="8451" width="9.85546875" style="71" bestFit="1" customWidth="1"/>
    <col min="8452" max="8452" width="14.7109375" style="71" bestFit="1" customWidth="1"/>
    <col min="8453" max="8702" width="9.140625" style="71"/>
    <col min="8703" max="8703" width="6.42578125" style="71" customWidth="1"/>
    <col min="8704" max="8704" width="16.7109375" style="71" bestFit="1" customWidth="1"/>
    <col min="8705" max="8705" width="15" style="71" customWidth="1"/>
    <col min="8706" max="8706" width="14.85546875" style="71" customWidth="1"/>
    <col min="8707" max="8707" width="9.85546875" style="71" bestFit="1" customWidth="1"/>
    <col min="8708" max="8708" width="14.7109375" style="71" bestFit="1" customWidth="1"/>
    <col min="8709" max="8958" width="9.140625" style="71"/>
    <col min="8959" max="8959" width="6.42578125" style="71" customWidth="1"/>
    <col min="8960" max="8960" width="16.7109375" style="71" bestFit="1" customWidth="1"/>
    <col min="8961" max="8961" width="15" style="71" customWidth="1"/>
    <col min="8962" max="8962" width="14.85546875" style="71" customWidth="1"/>
    <col min="8963" max="8963" width="9.85546875" style="71" bestFit="1" customWidth="1"/>
    <col min="8964" max="8964" width="14.7109375" style="71" bestFit="1" customWidth="1"/>
    <col min="8965" max="9214" width="9.140625" style="71"/>
    <col min="9215" max="9215" width="6.42578125" style="71" customWidth="1"/>
    <col min="9216" max="9216" width="16.7109375" style="71" bestFit="1" customWidth="1"/>
    <col min="9217" max="9217" width="15" style="71" customWidth="1"/>
    <col min="9218" max="9218" width="14.85546875" style="71" customWidth="1"/>
    <col min="9219" max="9219" width="9.85546875" style="71" bestFit="1" customWidth="1"/>
    <col min="9220" max="9220" width="14.7109375" style="71" bestFit="1" customWidth="1"/>
    <col min="9221" max="9470" width="9.140625" style="71"/>
    <col min="9471" max="9471" width="6.42578125" style="71" customWidth="1"/>
    <col min="9472" max="9472" width="16.7109375" style="71" bestFit="1" customWidth="1"/>
    <col min="9473" max="9473" width="15" style="71" customWidth="1"/>
    <col min="9474" max="9474" width="14.85546875" style="71" customWidth="1"/>
    <col min="9475" max="9475" width="9.85546875" style="71" bestFit="1" customWidth="1"/>
    <col min="9476" max="9476" width="14.7109375" style="71" bestFit="1" customWidth="1"/>
    <col min="9477" max="9726" width="9.140625" style="71"/>
    <col min="9727" max="9727" width="6.42578125" style="71" customWidth="1"/>
    <col min="9728" max="9728" width="16.7109375" style="71" bestFit="1" customWidth="1"/>
    <col min="9729" max="9729" width="15" style="71" customWidth="1"/>
    <col min="9730" max="9730" width="14.85546875" style="71" customWidth="1"/>
    <col min="9731" max="9731" width="9.85546875" style="71" bestFit="1" customWidth="1"/>
    <col min="9732" max="9732" width="14.7109375" style="71" bestFit="1" customWidth="1"/>
    <col min="9733" max="9982" width="9.140625" style="71"/>
    <col min="9983" max="9983" width="6.42578125" style="71" customWidth="1"/>
    <col min="9984" max="9984" width="16.7109375" style="71" bestFit="1" customWidth="1"/>
    <col min="9985" max="9985" width="15" style="71" customWidth="1"/>
    <col min="9986" max="9986" width="14.85546875" style="71" customWidth="1"/>
    <col min="9987" max="9987" width="9.85546875" style="71" bestFit="1" customWidth="1"/>
    <col min="9988" max="9988" width="14.7109375" style="71" bestFit="1" customWidth="1"/>
    <col min="9989" max="10238" width="9.140625" style="71"/>
    <col min="10239" max="10239" width="6.42578125" style="71" customWidth="1"/>
    <col min="10240" max="10240" width="16.7109375" style="71" bestFit="1" customWidth="1"/>
    <col min="10241" max="10241" width="15" style="71" customWidth="1"/>
    <col min="10242" max="10242" width="14.85546875" style="71" customWidth="1"/>
    <col min="10243" max="10243" width="9.85546875" style="71" bestFit="1" customWidth="1"/>
    <col min="10244" max="10244" width="14.7109375" style="71" bestFit="1" customWidth="1"/>
    <col min="10245" max="10494" width="9.140625" style="71"/>
    <col min="10495" max="10495" width="6.42578125" style="71" customWidth="1"/>
    <col min="10496" max="10496" width="16.7109375" style="71" bestFit="1" customWidth="1"/>
    <col min="10497" max="10497" width="15" style="71" customWidth="1"/>
    <col min="10498" max="10498" width="14.85546875" style="71" customWidth="1"/>
    <col min="10499" max="10499" width="9.85546875" style="71" bestFit="1" customWidth="1"/>
    <col min="10500" max="10500" width="14.7109375" style="71" bestFit="1" customWidth="1"/>
    <col min="10501" max="10750" width="9.140625" style="71"/>
    <col min="10751" max="10751" width="6.42578125" style="71" customWidth="1"/>
    <col min="10752" max="10752" width="16.7109375" style="71" bestFit="1" customWidth="1"/>
    <col min="10753" max="10753" width="15" style="71" customWidth="1"/>
    <col min="10754" max="10754" width="14.85546875" style="71" customWidth="1"/>
    <col min="10755" max="10755" width="9.85546875" style="71" bestFit="1" customWidth="1"/>
    <col min="10756" max="10756" width="14.7109375" style="71" bestFit="1" customWidth="1"/>
    <col min="10757" max="11006" width="9.140625" style="71"/>
    <col min="11007" max="11007" width="6.42578125" style="71" customWidth="1"/>
    <col min="11008" max="11008" width="16.7109375" style="71" bestFit="1" customWidth="1"/>
    <col min="11009" max="11009" width="15" style="71" customWidth="1"/>
    <col min="11010" max="11010" width="14.85546875" style="71" customWidth="1"/>
    <col min="11011" max="11011" width="9.85546875" style="71" bestFit="1" customWidth="1"/>
    <col min="11012" max="11012" width="14.7109375" style="71" bestFit="1" customWidth="1"/>
    <col min="11013" max="11262" width="9.140625" style="71"/>
    <col min="11263" max="11263" width="6.42578125" style="71" customWidth="1"/>
    <col min="11264" max="11264" width="16.7109375" style="71" bestFit="1" customWidth="1"/>
    <col min="11265" max="11265" width="15" style="71" customWidth="1"/>
    <col min="11266" max="11266" width="14.85546875" style="71" customWidth="1"/>
    <col min="11267" max="11267" width="9.85546875" style="71" bestFit="1" customWidth="1"/>
    <col min="11268" max="11268" width="14.7109375" style="71" bestFit="1" customWidth="1"/>
    <col min="11269" max="11518" width="9.140625" style="71"/>
    <col min="11519" max="11519" width="6.42578125" style="71" customWidth="1"/>
    <col min="11520" max="11520" width="16.7109375" style="71" bestFit="1" customWidth="1"/>
    <col min="11521" max="11521" width="15" style="71" customWidth="1"/>
    <col min="11522" max="11522" width="14.85546875" style="71" customWidth="1"/>
    <col min="11523" max="11523" width="9.85546875" style="71" bestFit="1" customWidth="1"/>
    <col min="11524" max="11524" width="14.7109375" style="71" bestFit="1" customWidth="1"/>
    <col min="11525" max="11774" width="9.140625" style="71"/>
    <col min="11775" max="11775" width="6.42578125" style="71" customWidth="1"/>
    <col min="11776" max="11776" width="16.7109375" style="71" bestFit="1" customWidth="1"/>
    <col min="11777" max="11777" width="15" style="71" customWidth="1"/>
    <col min="11778" max="11778" width="14.85546875" style="71" customWidth="1"/>
    <col min="11779" max="11779" width="9.85546875" style="71" bestFit="1" customWidth="1"/>
    <col min="11780" max="11780" width="14.7109375" style="71" bestFit="1" customWidth="1"/>
    <col min="11781" max="12030" width="9.140625" style="71"/>
    <col min="12031" max="12031" width="6.42578125" style="71" customWidth="1"/>
    <col min="12032" max="12032" width="16.7109375" style="71" bestFit="1" customWidth="1"/>
    <col min="12033" max="12033" width="15" style="71" customWidth="1"/>
    <col min="12034" max="12034" width="14.85546875" style="71" customWidth="1"/>
    <col min="12035" max="12035" width="9.85546875" style="71" bestFit="1" customWidth="1"/>
    <col min="12036" max="12036" width="14.7109375" style="71" bestFit="1" customWidth="1"/>
    <col min="12037" max="12286" width="9.140625" style="71"/>
    <col min="12287" max="12287" width="6.42578125" style="71" customWidth="1"/>
    <col min="12288" max="12288" width="16.7109375" style="71" bestFit="1" customWidth="1"/>
    <col min="12289" max="12289" width="15" style="71" customWidth="1"/>
    <col min="12290" max="12290" width="14.85546875" style="71" customWidth="1"/>
    <col min="12291" max="12291" width="9.85546875" style="71" bestFit="1" customWidth="1"/>
    <col min="12292" max="12292" width="14.7109375" style="71" bestFit="1" customWidth="1"/>
    <col min="12293" max="12542" width="9.140625" style="71"/>
    <col min="12543" max="12543" width="6.42578125" style="71" customWidth="1"/>
    <col min="12544" max="12544" width="16.7109375" style="71" bestFit="1" customWidth="1"/>
    <col min="12545" max="12545" width="15" style="71" customWidth="1"/>
    <col min="12546" max="12546" width="14.85546875" style="71" customWidth="1"/>
    <col min="12547" max="12547" width="9.85546875" style="71" bestFit="1" customWidth="1"/>
    <col min="12548" max="12548" width="14.7109375" style="71" bestFit="1" customWidth="1"/>
    <col min="12549" max="12798" width="9.140625" style="71"/>
    <col min="12799" max="12799" width="6.42578125" style="71" customWidth="1"/>
    <col min="12800" max="12800" width="16.7109375" style="71" bestFit="1" customWidth="1"/>
    <col min="12801" max="12801" width="15" style="71" customWidth="1"/>
    <col min="12802" max="12802" width="14.85546875" style="71" customWidth="1"/>
    <col min="12803" max="12803" width="9.85546875" style="71" bestFit="1" customWidth="1"/>
    <col min="12804" max="12804" width="14.7109375" style="71" bestFit="1" customWidth="1"/>
    <col min="12805" max="13054" width="9.140625" style="71"/>
    <col min="13055" max="13055" width="6.42578125" style="71" customWidth="1"/>
    <col min="13056" max="13056" width="16.7109375" style="71" bestFit="1" customWidth="1"/>
    <col min="13057" max="13057" width="15" style="71" customWidth="1"/>
    <col min="13058" max="13058" width="14.85546875" style="71" customWidth="1"/>
    <col min="13059" max="13059" width="9.85546875" style="71" bestFit="1" customWidth="1"/>
    <col min="13060" max="13060" width="14.7109375" style="71" bestFit="1" customWidth="1"/>
    <col min="13061" max="13310" width="9.140625" style="71"/>
    <col min="13311" max="13311" width="6.42578125" style="71" customWidth="1"/>
    <col min="13312" max="13312" width="16.7109375" style="71" bestFit="1" customWidth="1"/>
    <col min="13313" max="13313" width="15" style="71" customWidth="1"/>
    <col min="13314" max="13314" width="14.85546875" style="71" customWidth="1"/>
    <col min="13315" max="13315" width="9.85546875" style="71" bestFit="1" customWidth="1"/>
    <col min="13316" max="13316" width="14.7109375" style="71" bestFit="1" customWidth="1"/>
    <col min="13317" max="13566" width="9.140625" style="71"/>
    <col min="13567" max="13567" width="6.42578125" style="71" customWidth="1"/>
    <col min="13568" max="13568" width="16.7109375" style="71" bestFit="1" customWidth="1"/>
    <col min="13569" max="13569" width="15" style="71" customWidth="1"/>
    <col min="13570" max="13570" width="14.85546875" style="71" customWidth="1"/>
    <col min="13571" max="13571" width="9.85546875" style="71" bestFit="1" customWidth="1"/>
    <col min="13572" max="13572" width="14.7109375" style="71" bestFit="1" customWidth="1"/>
    <col min="13573" max="13822" width="9.140625" style="71"/>
    <col min="13823" max="13823" width="6.42578125" style="71" customWidth="1"/>
    <col min="13824" max="13824" width="16.7109375" style="71" bestFit="1" customWidth="1"/>
    <col min="13825" max="13825" width="15" style="71" customWidth="1"/>
    <col min="13826" max="13826" width="14.85546875" style="71" customWidth="1"/>
    <col min="13827" max="13827" width="9.85546875" style="71" bestFit="1" customWidth="1"/>
    <col min="13828" max="13828" width="14.7109375" style="71" bestFit="1" customWidth="1"/>
    <col min="13829" max="14078" width="9.140625" style="71"/>
    <col min="14079" max="14079" width="6.42578125" style="71" customWidth="1"/>
    <col min="14080" max="14080" width="16.7109375" style="71" bestFit="1" customWidth="1"/>
    <col min="14081" max="14081" width="15" style="71" customWidth="1"/>
    <col min="14082" max="14082" width="14.85546875" style="71" customWidth="1"/>
    <col min="14083" max="14083" width="9.85546875" style="71" bestFit="1" customWidth="1"/>
    <col min="14084" max="14084" width="14.7109375" style="71" bestFit="1" customWidth="1"/>
    <col min="14085" max="14334" width="9.140625" style="71"/>
    <col min="14335" max="14335" width="6.42578125" style="71" customWidth="1"/>
    <col min="14336" max="14336" width="16.7109375" style="71" bestFit="1" customWidth="1"/>
    <col min="14337" max="14337" width="15" style="71" customWidth="1"/>
    <col min="14338" max="14338" width="14.85546875" style="71" customWidth="1"/>
    <col min="14339" max="14339" width="9.85546875" style="71" bestFit="1" customWidth="1"/>
    <col min="14340" max="14340" width="14.7109375" style="71" bestFit="1" customWidth="1"/>
    <col min="14341" max="14590" width="9.140625" style="71"/>
    <col min="14591" max="14591" width="6.42578125" style="71" customWidth="1"/>
    <col min="14592" max="14592" width="16.7109375" style="71" bestFit="1" customWidth="1"/>
    <col min="14593" max="14593" width="15" style="71" customWidth="1"/>
    <col min="14594" max="14594" width="14.85546875" style="71" customWidth="1"/>
    <col min="14595" max="14595" width="9.85546875" style="71" bestFit="1" customWidth="1"/>
    <col min="14596" max="14596" width="14.7109375" style="71" bestFit="1" customWidth="1"/>
    <col min="14597" max="14846" width="9.140625" style="71"/>
    <col min="14847" max="14847" width="6.42578125" style="71" customWidth="1"/>
    <col min="14848" max="14848" width="16.7109375" style="71" bestFit="1" customWidth="1"/>
    <col min="14849" max="14849" width="15" style="71" customWidth="1"/>
    <col min="14850" max="14850" width="14.85546875" style="71" customWidth="1"/>
    <col min="14851" max="14851" width="9.85546875" style="71" bestFit="1" customWidth="1"/>
    <col min="14852" max="14852" width="14.7109375" style="71" bestFit="1" customWidth="1"/>
    <col min="14853" max="15102" width="9.140625" style="71"/>
    <col min="15103" max="15103" width="6.42578125" style="71" customWidth="1"/>
    <col min="15104" max="15104" width="16.7109375" style="71" bestFit="1" customWidth="1"/>
    <col min="15105" max="15105" width="15" style="71" customWidth="1"/>
    <col min="15106" max="15106" width="14.85546875" style="71" customWidth="1"/>
    <col min="15107" max="15107" width="9.85546875" style="71" bestFit="1" customWidth="1"/>
    <col min="15108" max="15108" width="14.7109375" style="71" bestFit="1" customWidth="1"/>
    <col min="15109" max="15358" width="9.140625" style="71"/>
    <col min="15359" max="15359" width="6.42578125" style="71" customWidth="1"/>
    <col min="15360" max="15360" width="16.7109375" style="71" bestFit="1" customWidth="1"/>
    <col min="15361" max="15361" width="15" style="71" customWidth="1"/>
    <col min="15362" max="15362" width="14.85546875" style="71" customWidth="1"/>
    <col min="15363" max="15363" width="9.85546875" style="71" bestFit="1" customWidth="1"/>
    <col min="15364" max="15364" width="14.7109375" style="71" bestFit="1" customWidth="1"/>
    <col min="15365" max="15614" width="9.140625" style="71"/>
    <col min="15615" max="15615" width="6.42578125" style="71" customWidth="1"/>
    <col min="15616" max="15616" width="16.7109375" style="71" bestFit="1" customWidth="1"/>
    <col min="15617" max="15617" width="15" style="71" customWidth="1"/>
    <col min="15618" max="15618" width="14.85546875" style="71" customWidth="1"/>
    <col min="15619" max="15619" width="9.85546875" style="71" bestFit="1" customWidth="1"/>
    <col min="15620" max="15620" width="14.7109375" style="71" bestFit="1" customWidth="1"/>
    <col min="15621" max="15870" width="9.140625" style="71"/>
    <col min="15871" max="15871" width="6.42578125" style="71" customWidth="1"/>
    <col min="15872" max="15872" width="16.7109375" style="71" bestFit="1" customWidth="1"/>
    <col min="15873" max="15873" width="15" style="71" customWidth="1"/>
    <col min="15874" max="15874" width="14.85546875" style="71" customWidth="1"/>
    <col min="15875" max="15875" width="9.85546875" style="71" bestFit="1" customWidth="1"/>
    <col min="15876" max="15876" width="14.7109375" style="71" bestFit="1" customWidth="1"/>
    <col min="15877" max="16126" width="9.140625" style="71"/>
    <col min="16127" max="16127" width="6.42578125" style="71" customWidth="1"/>
    <col min="16128" max="16128" width="16.7109375" style="71" bestFit="1" customWidth="1"/>
    <col min="16129" max="16129" width="15" style="71" customWidth="1"/>
    <col min="16130" max="16130" width="14.85546875" style="71" customWidth="1"/>
    <col min="16131" max="16131" width="9.85546875" style="71" bestFit="1" customWidth="1"/>
    <col min="16132" max="16132" width="14.7109375" style="71" bestFit="1" customWidth="1"/>
    <col min="16133" max="16384" width="9.140625" style="71"/>
  </cols>
  <sheetData>
    <row r="1" spans="2:8" ht="15">
      <c r="B1" s="69" t="s">
        <v>144</v>
      </c>
      <c r="C1" s="70"/>
      <c r="D1" s="70"/>
      <c r="E1" s="70"/>
      <c r="F1" s="70"/>
      <c r="G1" s="70"/>
    </row>
    <row r="2" spans="2:8" ht="15">
      <c r="B2" s="10" t="s">
        <v>278</v>
      </c>
      <c r="C2" s="2" t="s">
        <v>137</v>
      </c>
      <c r="D2" s="2" t="s">
        <v>138</v>
      </c>
      <c r="E2" s="2" t="s">
        <v>139</v>
      </c>
      <c r="F2" s="2" t="s">
        <v>140</v>
      </c>
      <c r="G2" s="2" t="s">
        <v>141</v>
      </c>
      <c r="H2" s="2" t="s">
        <v>142</v>
      </c>
    </row>
    <row r="3" spans="2:8" ht="15">
      <c r="B3" s="10" t="s">
        <v>441</v>
      </c>
      <c r="C3" s="2">
        <v>1245</v>
      </c>
      <c r="D3" s="2">
        <v>1248</v>
      </c>
      <c r="E3" s="2">
        <v>2205</v>
      </c>
      <c r="F3" s="2">
        <v>1245</v>
      </c>
      <c r="G3" s="2">
        <v>2206</v>
      </c>
      <c r="H3" s="2">
        <v>2210</v>
      </c>
    </row>
    <row r="4" spans="2:8" ht="15">
      <c r="B4" s="10" t="s">
        <v>442</v>
      </c>
      <c r="C4" s="2">
        <v>2</v>
      </c>
      <c r="D4" s="2">
        <v>3</v>
      </c>
      <c r="E4" s="2">
        <v>3</v>
      </c>
      <c r="F4" s="2">
        <v>2</v>
      </c>
      <c r="G4" s="2">
        <v>3</v>
      </c>
      <c r="H4" s="2">
        <v>5</v>
      </c>
    </row>
    <row r="5" spans="2:8" ht="15">
      <c r="B5" s="10" t="s">
        <v>443</v>
      </c>
      <c r="C5" s="3">
        <v>16000</v>
      </c>
      <c r="D5" s="3">
        <v>18000</v>
      </c>
      <c r="E5" s="3">
        <v>15000</v>
      </c>
      <c r="F5" s="3">
        <v>2000</v>
      </c>
      <c r="G5" s="3">
        <v>10000</v>
      </c>
      <c r="H5" s="3">
        <v>9000</v>
      </c>
    </row>
    <row r="6" spans="2:8" ht="15">
      <c r="B6" s="10" t="s">
        <v>444</v>
      </c>
      <c r="C6" s="2">
        <v>150</v>
      </c>
      <c r="D6" s="2">
        <v>120</v>
      </c>
      <c r="E6" s="2">
        <v>130</v>
      </c>
      <c r="F6" s="2">
        <v>160</v>
      </c>
      <c r="G6" s="2">
        <v>150</v>
      </c>
      <c r="H6" s="2">
        <v>120</v>
      </c>
    </row>
    <row r="7" spans="2:8" ht="15">
      <c r="B7" s="10" t="s">
        <v>136</v>
      </c>
      <c r="C7" s="2">
        <v>32150</v>
      </c>
      <c r="D7" s="2">
        <v>54120</v>
      </c>
      <c r="E7" s="2">
        <v>45130</v>
      </c>
      <c r="F7" s="2">
        <v>4160</v>
      </c>
      <c r="G7" s="2">
        <v>30150</v>
      </c>
      <c r="H7" s="2">
        <v>45120</v>
      </c>
    </row>
    <row r="8" spans="2:8">
      <c r="B8" s="70"/>
      <c r="C8" s="70"/>
      <c r="D8" s="70"/>
      <c r="E8" s="70"/>
      <c r="F8" s="70"/>
      <c r="G8" s="70"/>
    </row>
    <row r="9" spans="2:8" ht="15">
      <c r="B9" s="72" t="s">
        <v>143</v>
      </c>
      <c r="C9" s="70"/>
      <c r="D9" s="70"/>
      <c r="E9" s="70"/>
      <c r="F9" s="70"/>
      <c r="G9" s="70"/>
      <c r="H9" s="73"/>
    </row>
    <row r="10" spans="2:8">
      <c r="B10" s="70"/>
      <c r="C10" s="70"/>
      <c r="D10" s="70"/>
      <c r="E10" s="70"/>
      <c r="F10" s="70"/>
    </row>
    <row r="11" spans="2:8" ht="15">
      <c r="B11" s="1"/>
      <c r="C11" s="1"/>
      <c r="D11" s="1"/>
      <c r="E11" s="1"/>
      <c r="F11" s="1"/>
      <c r="G11" s="1"/>
    </row>
    <row r="12" spans="2:8">
      <c r="B12" s="2"/>
      <c r="C12" s="2"/>
      <c r="D12" s="2"/>
      <c r="E12" s="3"/>
      <c r="F12" s="2"/>
      <c r="G12" s="2"/>
    </row>
    <row r="13" spans="2:8">
      <c r="B13" s="2"/>
      <c r="C13" s="2"/>
      <c r="D13" s="2"/>
      <c r="E13" s="3"/>
      <c r="F13" s="2"/>
      <c r="G13" s="2"/>
      <c r="H13" s="74" t="s">
        <v>257</v>
      </c>
    </row>
    <row r="14" spans="2:8">
      <c r="B14" s="2"/>
      <c r="C14" s="2"/>
      <c r="D14" s="2"/>
      <c r="E14" s="3"/>
      <c r="F14" s="2"/>
      <c r="G14" s="2"/>
      <c r="H14" s="74" t="s">
        <v>164</v>
      </c>
    </row>
    <row r="15" spans="2:8">
      <c r="B15" s="2"/>
      <c r="C15" s="2"/>
      <c r="D15" s="2"/>
      <c r="E15" s="3"/>
      <c r="F15" s="2"/>
      <c r="G15" s="2"/>
      <c r="H15" s="74" t="s">
        <v>255</v>
      </c>
    </row>
    <row r="16" spans="2:8">
      <c r="B16" s="2"/>
      <c r="C16" s="2"/>
      <c r="D16" s="2"/>
      <c r="E16" s="3"/>
      <c r="F16" s="2"/>
      <c r="G16" s="2"/>
      <c r="H16" s="74" t="s">
        <v>161</v>
      </c>
    </row>
    <row r="17" spans="2:8">
      <c r="B17" s="2"/>
      <c r="C17" s="2"/>
      <c r="D17" s="2"/>
      <c r="E17" s="3"/>
      <c r="F17" s="2"/>
      <c r="G17" s="2"/>
      <c r="H17" s="74" t="s">
        <v>256</v>
      </c>
    </row>
    <row r="18" spans="2:8">
      <c r="B18" s="70"/>
      <c r="C18" s="70"/>
      <c r="D18" s="70"/>
      <c r="E18" s="70"/>
      <c r="F18" s="70"/>
    </row>
    <row r="19" spans="2:8" ht="15">
      <c r="C19" s="72" t="s">
        <v>143</v>
      </c>
      <c r="D19" s="70"/>
      <c r="E19" s="70"/>
      <c r="F19" s="70"/>
      <c r="G19" s="70"/>
      <c r="H19" s="70"/>
    </row>
    <row r="20" spans="2:8">
      <c r="C20" s="70"/>
      <c r="D20" s="70"/>
      <c r="E20" s="70"/>
      <c r="F20" s="70"/>
      <c r="G20" s="70"/>
    </row>
    <row r="21" spans="2:8" ht="15">
      <c r="C21" s="1"/>
      <c r="D21" s="126"/>
      <c r="E21" s="1"/>
      <c r="F21" s="1"/>
      <c r="G21" s="1"/>
      <c r="H21" s="1"/>
    </row>
    <row r="22" spans="2:8">
      <c r="C22" s="2"/>
      <c r="D22" s="2"/>
      <c r="E22" s="2"/>
      <c r="F22" s="3"/>
      <c r="G22" s="2"/>
      <c r="H22" s="2"/>
    </row>
    <row r="23" spans="2:8">
      <c r="C23" s="2"/>
      <c r="D23" s="2"/>
      <c r="E23" s="2"/>
      <c r="F23" s="3"/>
      <c r="G23" s="2"/>
      <c r="H23" s="2"/>
    </row>
    <row r="24" spans="2:8">
      <c r="C24" s="2"/>
      <c r="D24" s="2"/>
      <c r="E24" s="2"/>
      <c r="F24" s="3"/>
      <c r="G24" s="2"/>
      <c r="H24" s="2"/>
    </row>
    <row r="25" spans="2:8">
      <c r="C25" s="2"/>
      <c r="D25" s="2"/>
      <c r="E25" s="2"/>
      <c r="F25" s="3"/>
      <c r="G25" s="2"/>
      <c r="H25" s="2"/>
    </row>
    <row r="26" spans="2:8">
      <c r="C26" s="2"/>
      <c r="D26" s="2"/>
      <c r="E26" s="2"/>
      <c r="F26" s="3"/>
      <c r="G26" s="2"/>
      <c r="H26" s="2"/>
    </row>
    <row r="27" spans="2:8">
      <c r="C27" s="2"/>
      <c r="D27" s="2"/>
      <c r="E27" s="2"/>
      <c r="F27" s="3"/>
      <c r="G27" s="2"/>
      <c r="H27" s="2"/>
    </row>
    <row r="28" spans="2:8">
      <c r="B28" s="70"/>
      <c r="C28" s="70"/>
      <c r="D28" s="70"/>
      <c r="E28" s="70"/>
      <c r="F28" s="70"/>
    </row>
    <row r="29" spans="2:8">
      <c r="B29" s="70"/>
      <c r="C29" s="70"/>
      <c r="D29" s="70"/>
      <c r="E29" s="70"/>
      <c r="F29" s="70"/>
    </row>
    <row r="30" spans="2:8">
      <c r="B30" s="70"/>
      <c r="C30" s="70"/>
      <c r="D30" s="70"/>
      <c r="E30" s="70"/>
      <c r="F30" s="70"/>
    </row>
    <row r="31" spans="2:8">
      <c r="B31" s="70"/>
      <c r="C31" s="70"/>
      <c r="D31" s="70"/>
      <c r="E31" s="70"/>
      <c r="F31" s="70"/>
    </row>
    <row r="32" spans="2:8">
      <c r="B32" s="70"/>
      <c r="C32" s="70"/>
      <c r="D32" s="70"/>
      <c r="E32" s="70"/>
      <c r="F32" s="70"/>
    </row>
    <row r="33" spans="2:6">
      <c r="B33" s="70"/>
      <c r="C33" s="70"/>
      <c r="D33" s="70"/>
      <c r="E33" s="70"/>
      <c r="F33" s="70"/>
    </row>
    <row r="34" spans="2:6">
      <c r="B34" s="70"/>
      <c r="C34" s="70"/>
      <c r="D34" s="70"/>
      <c r="E34" s="70"/>
      <c r="F34" s="70"/>
    </row>
    <row r="35" spans="2:6">
      <c r="B35" s="70"/>
      <c r="C35" s="70"/>
      <c r="D35" s="70"/>
      <c r="E35" s="70"/>
      <c r="F35" s="70"/>
    </row>
    <row r="36" spans="2:6">
      <c r="B36" s="70"/>
      <c r="C36" s="70"/>
      <c r="D36" s="70"/>
      <c r="E36" s="70"/>
      <c r="F36" s="70"/>
    </row>
    <row r="37" spans="2:6">
      <c r="B37" s="70"/>
      <c r="C37" s="70"/>
      <c r="D37" s="70"/>
      <c r="E37" s="70"/>
      <c r="F37" s="70"/>
    </row>
    <row r="38" spans="2:6">
      <c r="B38" s="70"/>
      <c r="C38" s="70"/>
      <c r="D38" s="70"/>
      <c r="E38" s="70"/>
      <c r="F38" s="70"/>
    </row>
    <row r="39" spans="2:6">
      <c r="B39" s="70"/>
      <c r="C39" s="70"/>
      <c r="D39" s="70"/>
      <c r="E39" s="70"/>
      <c r="F39" s="70"/>
    </row>
    <row r="40" spans="2:6">
      <c r="B40" s="70"/>
      <c r="C40" s="70"/>
      <c r="D40" s="70"/>
      <c r="E40" s="70"/>
      <c r="F40" s="70"/>
    </row>
    <row r="41" spans="2:6">
      <c r="B41" s="70"/>
      <c r="C41" s="70"/>
      <c r="D41" s="70"/>
      <c r="E41" s="70"/>
      <c r="F41" s="70"/>
    </row>
    <row r="42" spans="2:6">
      <c r="B42" s="70"/>
      <c r="C42" s="70"/>
      <c r="D42" s="70"/>
      <c r="E42" s="70"/>
      <c r="F42" s="70"/>
    </row>
    <row r="43" spans="2:6">
      <c r="B43" s="70"/>
      <c r="C43" s="70"/>
      <c r="D43" s="70"/>
      <c r="E43" s="70"/>
      <c r="F43" s="70"/>
    </row>
  </sheetData>
  <conditionalFormatting sqref="C3:H3 C5:H5">
    <cfRule type="expression" dxfId="26" priority="6">
      <formula>AND($E3=#REF!,#REF!=#REF!)</formula>
    </cfRule>
  </conditionalFormatting>
  <conditionalFormatting sqref="C12:C17 E12:E17">
    <cfRule type="expression" dxfId="25" priority="2">
      <formula>AND($E12=#REF!,#REF!=#REF!)</formula>
    </cfRule>
  </conditionalFormatting>
  <conditionalFormatting sqref="D22:D27 F22:F27">
    <cfRule type="expression" dxfId="24" priority="7">
      <formula>AND($F22=#REF!,#REF!=#REF!)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F53"/>
  <sheetViews>
    <sheetView showGridLines="0" zoomScaleNormal="100" workbookViewId="0"/>
  </sheetViews>
  <sheetFormatPr defaultRowHeight="14.25"/>
  <cols>
    <col min="1" max="1" width="37.5703125" style="68" customWidth="1"/>
    <col min="2" max="3" width="21.5703125" style="68" customWidth="1"/>
    <col min="4" max="4" width="10.7109375" style="68" customWidth="1"/>
    <col min="5" max="16384" width="9.140625" style="68"/>
  </cols>
  <sheetData>
    <row r="1" spans="1:6" ht="15">
      <c r="B1" s="1" t="s">
        <v>389</v>
      </c>
      <c r="C1" s="3">
        <v>1</v>
      </c>
    </row>
    <row r="3" spans="1:6" ht="15">
      <c r="A3" s="1" t="s">
        <v>390</v>
      </c>
      <c r="B3" s="1" t="str">
        <f>"Сумма за "&amp;C1&amp; " квартал"</f>
        <v>Сумма за 1 квартал</v>
      </c>
      <c r="C3" s="1" t="str">
        <f>"Сумма за "&amp;C1&amp; " квартал"</f>
        <v>Сумма за 1 квартал</v>
      </c>
    </row>
    <row r="4" spans="1:6" ht="15">
      <c r="A4" s="3" t="s">
        <v>391</v>
      </c>
      <c r="B4" s="3">
        <v>740557</v>
      </c>
      <c r="C4" s="3"/>
      <c r="D4" s="67">
        <v>740557</v>
      </c>
    </row>
    <row r="5" spans="1:6" ht="15">
      <c r="A5" s="3" t="s">
        <v>392</v>
      </c>
      <c r="B5" s="3">
        <v>436215</v>
      </c>
      <c r="C5" s="3"/>
      <c r="D5" s="67">
        <v>436215</v>
      </c>
    </row>
    <row r="6" spans="1:6" ht="15">
      <c r="A6" s="3" t="s">
        <v>393</v>
      </c>
      <c r="B6" s="3">
        <v>509110</v>
      </c>
      <c r="C6" s="3"/>
      <c r="D6" s="67">
        <v>509110</v>
      </c>
    </row>
    <row r="7" spans="1:6" ht="15">
      <c r="A7" s="3" t="s">
        <v>394</v>
      </c>
      <c r="B7" s="3">
        <v>742029</v>
      </c>
      <c r="C7" s="3"/>
      <c r="D7" s="67">
        <v>742029</v>
      </c>
    </row>
    <row r="8" spans="1:6" ht="15">
      <c r="A8" s="3" t="s">
        <v>395</v>
      </c>
      <c r="B8" s="3">
        <v>368524</v>
      </c>
      <c r="C8" s="3"/>
      <c r="D8" s="67">
        <v>368524</v>
      </c>
    </row>
    <row r="9" spans="1:6" ht="15">
      <c r="A9" s="3" t="s">
        <v>396</v>
      </c>
      <c r="B9" s="3">
        <v>126312</v>
      </c>
      <c r="C9" s="3"/>
      <c r="D9" s="67">
        <v>126312</v>
      </c>
    </row>
    <row r="10" spans="1:6" ht="15">
      <c r="A10" s="3" t="s">
        <v>397</v>
      </c>
      <c r="B10" s="3">
        <v>886284</v>
      </c>
      <c r="C10" s="3"/>
      <c r="D10" s="67">
        <v>886284</v>
      </c>
    </row>
    <row r="11" spans="1:6" ht="15">
      <c r="A11" s="3" t="s">
        <v>398</v>
      </c>
      <c r="B11" s="3">
        <v>290049</v>
      </c>
      <c r="C11" s="3"/>
      <c r="D11" s="67">
        <v>290049</v>
      </c>
    </row>
    <row r="12" spans="1:6" ht="15">
      <c r="A12" s="3" t="s">
        <v>399</v>
      </c>
      <c r="B12" s="3">
        <v>133613</v>
      </c>
      <c r="C12" s="3"/>
      <c r="D12" s="67">
        <v>133613</v>
      </c>
    </row>
    <row r="13" spans="1:6" ht="15">
      <c r="A13" s="3" t="s">
        <v>400</v>
      </c>
      <c r="B13" s="3">
        <v>381473</v>
      </c>
      <c r="C13" s="3"/>
      <c r="D13" s="67">
        <v>381473</v>
      </c>
      <c r="F13" s="58" t="s">
        <v>386</v>
      </c>
    </row>
    <row r="14" spans="1:6" ht="15">
      <c r="A14" s="3" t="s">
        <v>401</v>
      </c>
      <c r="B14" s="3">
        <v>473254</v>
      </c>
      <c r="C14" s="3"/>
      <c r="D14" s="67">
        <v>473254</v>
      </c>
      <c r="F14" s="58" t="s">
        <v>164</v>
      </c>
    </row>
    <row r="15" spans="1:6" ht="15">
      <c r="A15" s="3" t="s">
        <v>402</v>
      </c>
      <c r="B15" s="3">
        <v>126082</v>
      </c>
      <c r="C15" s="3"/>
      <c r="D15" s="67">
        <v>126082</v>
      </c>
      <c r="F15" s="58" t="s">
        <v>255</v>
      </c>
    </row>
    <row r="16" spans="1:6" ht="15">
      <c r="A16" s="3" t="s">
        <v>403</v>
      </c>
      <c r="B16" s="3">
        <v>168493</v>
      </c>
      <c r="C16" s="3"/>
      <c r="D16" s="67">
        <v>168493</v>
      </c>
      <c r="F16" s="58" t="s">
        <v>161</v>
      </c>
    </row>
    <row r="17" spans="1:6" ht="15">
      <c r="A17" s="3" t="s">
        <v>404</v>
      </c>
      <c r="B17" s="3">
        <v>420073</v>
      </c>
      <c r="C17" s="3"/>
      <c r="D17" s="67">
        <v>420073</v>
      </c>
      <c r="F17" s="58" t="s">
        <v>256</v>
      </c>
    </row>
    <row r="18" spans="1:6" ht="15">
      <c r="A18" s="3" t="s">
        <v>405</v>
      </c>
      <c r="B18" s="3">
        <v>180598</v>
      </c>
      <c r="C18" s="3"/>
      <c r="D18" s="67">
        <v>180598</v>
      </c>
    </row>
    <row r="19" spans="1:6" ht="15">
      <c r="A19" s="3" t="s">
        <v>406</v>
      </c>
      <c r="B19" s="3">
        <v>668429</v>
      </c>
      <c r="C19" s="3"/>
      <c r="D19" s="67">
        <v>668429</v>
      </c>
    </row>
    <row r="20" spans="1:6" ht="15">
      <c r="A20" s="3" t="s">
        <v>407</v>
      </c>
      <c r="B20" s="3">
        <v>309152</v>
      </c>
      <c r="C20" s="3"/>
      <c r="D20" s="67">
        <v>309152</v>
      </c>
    </row>
    <row r="21" spans="1:6" ht="15">
      <c r="A21" s="3" t="s">
        <v>408</v>
      </c>
      <c r="B21" s="3">
        <v>201189</v>
      </c>
      <c r="C21" s="3"/>
      <c r="D21" s="67">
        <v>201189</v>
      </c>
    </row>
    <row r="22" spans="1:6" ht="15">
      <c r="A22" s="3" t="s">
        <v>409</v>
      </c>
      <c r="B22" s="3">
        <v>725753</v>
      </c>
      <c r="C22" s="3"/>
      <c r="D22" s="67">
        <v>725753</v>
      </c>
    </row>
    <row r="23" spans="1:6" ht="15">
      <c r="A23" s="3" t="s">
        <v>410</v>
      </c>
      <c r="B23" s="3">
        <v>630565</v>
      </c>
      <c r="C23" s="3"/>
      <c r="D23" s="67">
        <v>630565</v>
      </c>
    </row>
    <row r="24" spans="1:6" ht="15">
      <c r="A24" s="3" t="s">
        <v>411</v>
      </c>
      <c r="B24" s="3">
        <v>116215</v>
      </c>
      <c r="C24" s="3"/>
      <c r="D24" s="67">
        <v>116215</v>
      </c>
    </row>
    <row r="25" spans="1:6" ht="15">
      <c r="A25" s="3" t="s">
        <v>412</v>
      </c>
      <c r="B25" s="3">
        <v>668398</v>
      </c>
      <c r="C25" s="3"/>
      <c r="D25" s="67">
        <v>668398</v>
      </c>
    </row>
    <row r="26" spans="1:6" ht="15">
      <c r="A26" s="3" t="s">
        <v>413</v>
      </c>
      <c r="B26" s="3">
        <v>525039</v>
      </c>
      <c r="C26" s="3"/>
      <c r="D26" s="67">
        <v>525039</v>
      </c>
    </row>
    <row r="27" spans="1:6" ht="15">
      <c r="A27" s="3" t="s">
        <v>414</v>
      </c>
      <c r="B27" s="3">
        <v>796378</v>
      </c>
      <c r="C27" s="3"/>
      <c r="D27" s="67">
        <v>796378</v>
      </c>
    </row>
    <row r="28" spans="1:6" ht="15">
      <c r="A28" s="3" t="s">
        <v>415</v>
      </c>
      <c r="B28" s="3">
        <v>318492</v>
      </c>
      <c r="C28" s="3"/>
      <c r="D28" s="67">
        <v>318492</v>
      </c>
    </row>
    <row r="29" spans="1:6" ht="15">
      <c r="A29" s="3" t="s">
        <v>416</v>
      </c>
      <c r="B29" s="3">
        <v>544680</v>
      </c>
      <c r="C29" s="3"/>
      <c r="D29" s="67">
        <v>544680</v>
      </c>
    </row>
    <row r="30" spans="1:6" ht="15">
      <c r="A30" s="3" t="s">
        <v>417</v>
      </c>
      <c r="B30" s="3">
        <v>537522</v>
      </c>
      <c r="C30" s="3"/>
      <c r="D30" s="67">
        <v>537522</v>
      </c>
    </row>
    <row r="31" spans="1:6" ht="15">
      <c r="A31" s="3" t="s">
        <v>418</v>
      </c>
      <c r="B31" s="3">
        <v>693309</v>
      </c>
      <c r="C31" s="3"/>
      <c r="D31" s="67">
        <v>693309</v>
      </c>
    </row>
    <row r="32" spans="1:6" ht="15">
      <c r="A32" s="3" t="s">
        <v>419</v>
      </c>
      <c r="B32" s="3">
        <v>405347</v>
      </c>
      <c r="C32" s="3"/>
      <c r="D32" s="67">
        <v>405347</v>
      </c>
    </row>
    <row r="33" spans="1:4" ht="15">
      <c r="A33" s="3" t="s">
        <v>420</v>
      </c>
      <c r="B33" s="3">
        <v>367481</v>
      </c>
      <c r="C33" s="3"/>
      <c r="D33" s="67">
        <v>367481</v>
      </c>
    </row>
    <row r="34" spans="1:4" ht="15">
      <c r="A34" s="3" t="s">
        <v>421</v>
      </c>
      <c r="B34" s="3">
        <v>677468</v>
      </c>
      <c r="C34" s="3"/>
      <c r="D34" s="67">
        <v>677468</v>
      </c>
    </row>
    <row r="35" spans="1:4" ht="15">
      <c r="A35" s="3" t="s">
        <v>422</v>
      </c>
      <c r="B35" s="3">
        <v>562567</v>
      </c>
      <c r="C35" s="3"/>
      <c r="D35" s="67">
        <v>562567</v>
      </c>
    </row>
    <row r="36" spans="1:4" ht="15">
      <c r="A36" s="3" t="s">
        <v>423</v>
      </c>
      <c r="B36" s="3">
        <v>318812</v>
      </c>
      <c r="C36" s="3"/>
      <c r="D36" s="67">
        <v>318812</v>
      </c>
    </row>
    <row r="37" spans="1:4" ht="15">
      <c r="A37" s="3" t="s">
        <v>424</v>
      </c>
      <c r="B37" s="3">
        <v>501994</v>
      </c>
      <c r="C37" s="3"/>
      <c r="D37" s="67">
        <v>501994</v>
      </c>
    </row>
    <row r="38" spans="1:4" ht="15">
      <c r="A38" s="3" t="s">
        <v>425</v>
      </c>
      <c r="B38" s="3">
        <v>725351</v>
      </c>
      <c r="C38" s="3"/>
      <c r="D38" s="67">
        <v>725351</v>
      </c>
    </row>
    <row r="39" spans="1:4" ht="15">
      <c r="A39" s="3" t="s">
        <v>426</v>
      </c>
      <c r="B39" s="3">
        <v>668914</v>
      </c>
      <c r="C39" s="3"/>
      <c r="D39" s="67">
        <v>668914</v>
      </c>
    </row>
    <row r="40" spans="1:4" ht="15">
      <c r="A40" s="3" t="s">
        <v>427</v>
      </c>
      <c r="B40" s="3">
        <v>850537</v>
      </c>
      <c r="C40" s="3"/>
      <c r="D40" s="67">
        <v>850537</v>
      </c>
    </row>
    <row r="41" spans="1:4" ht="15">
      <c r="A41" s="3" t="s">
        <v>428</v>
      </c>
      <c r="B41" s="3">
        <v>609914</v>
      </c>
      <c r="C41" s="3"/>
      <c r="D41" s="67">
        <v>609914</v>
      </c>
    </row>
    <row r="42" spans="1:4" ht="15">
      <c r="A42" s="3" t="s">
        <v>429</v>
      </c>
      <c r="B42" s="3">
        <v>750046</v>
      </c>
      <c r="C42" s="3"/>
      <c r="D42" s="67">
        <v>750046</v>
      </c>
    </row>
    <row r="43" spans="1:4" ht="15">
      <c r="A43" s="3" t="s">
        <v>430</v>
      </c>
      <c r="B43" s="3">
        <v>680181</v>
      </c>
      <c r="C43" s="3"/>
      <c r="D43" s="67">
        <v>680181</v>
      </c>
    </row>
    <row r="44" spans="1:4" ht="15">
      <c r="A44" s="3" t="s">
        <v>431</v>
      </c>
      <c r="B44" s="3">
        <v>693664</v>
      </c>
      <c r="C44" s="3"/>
      <c r="D44" s="67">
        <v>693664</v>
      </c>
    </row>
    <row r="45" spans="1:4" ht="15">
      <c r="A45" s="3" t="s">
        <v>432</v>
      </c>
      <c r="B45" s="3">
        <v>214034</v>
      </c>
      <c r="C45" s="3"/>
      <c r="D45" s="67">
        <v>214034</v>
      </c>
    </row>
    <row r="46" spans="1:4" ht="15">
      <c r="A46" s="3" t="s">
        <v>433</v>
      </c>
      <c r="B46" s="3">
        <v>706300</v>
      </c>
      <c r="C46" s="3"/>
      <c r="D46" s="67">
        <v>706300</v>
      </c>
    </row>
    <row r="47" spans="1:4" ht="15">
      <c r="A47" s="3" t="s">
        <v>434</v>
      </c>
      <c r="B47" s="3">
        <v>297786</v>
      </c>
      <c r="C47" s="3"/>
      <c r="D47" s="67">
        <v>297786</v>
      </c>
    </row>
    <row r="48" spans="1:4" ht="15">
      <c r="A48" s="3" t="s">
        <v>435</v>
      </c>
      <c r="B48" s="3">
        <v>363532</v>
      </c>
      <c r="C48" s="3"/>
      <c r="D48" s="67">
        <v>363532</v>
      </c>
    </row>
    <row r="49" spans="1:4" ht="15">
      <c r="A49" s="3" t="s">
        <v>436</v>
      </c>
      <c r="B49" s="3">
        <v>178355</v>
      </c>
      <c r="C49" s="3"/>
      <c r="D49" s="67">
        <v>178355</v>
      </c>
    </row>
    <row r="50" spans="1:4" ht="15">
      <c r="A50" s="3" t="s">
        <v>437</v>
      </c>
      <c r="B50" s="3">
        <v>403850</v>
      </c>
      <c r="C50" s="3"/>
      <c r="D50" s="67">
        <v>403850</v>
      </c>
    </row>
    <row r="51" spans="1:4" ht="15">
      <c r="A51" s="3" t="s">
        <v>438</v>
      </c>
      <c r="B51" s="3">
        <v>809770</v>
      </c>
      <c r="C51" s="3"/>
      <c r="D51" s="67">
        <v>809770</v>
      </c>
    </row>
    <row r="52" spans="1:4" ht="15">
      <c r="A52" s="3" t="s">
        <v>439</v>
      </c>
      <c r="B52" s="3">
        <v>307736</v>
      </c>
      <c r="C52" s="3"/>
      <c r="D52" s="67">
        <v>307736</v>
      </c>
    </row>
    <row r="53" spans="1:4" ht="15">
      <c r="A53" s="3" t="s">
        <v>440</v>
      </c>
      <c r="B53" s="3">
        <v>296970</v>
      </c>
      <c r="C53" s="3"/>
      <c r="D53" s="67">
        <v>296970</v>
      </c>
    </row>
  </sheetData>
  <conditionalFormatting sqref="D4:D53">
    <cfRule type="expression" dxfId="23" priority="1">
      <formula>AND($E4=$B$3,D$1=$B$4)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D53"/>
  <sheetViews>
    <sheetView showGridLines="0" zoomScaleNormal="100" workbookViewId="0"/>
  </sheetViews>
  <sheetFormatPr defaultRowHeight="14.25"/>
  <cols>
    <col min="1" max="1" width="37.5703125" style="68" customWidth="1"/>
    <col min="2" max="2" width="21.5703125" style="68" customWidth="1"/>
    <col min="3" max="3" width="22.7109375" style="68" customWidth="1"/>
    <col min="4" max="4" width="12.28515625" style="68" customWidth="1"/>
    <col min="5" max="16384" width="9.140625" style="68"/>
  </cols>
  <sheetData>
    <row r="1" spans="1:4" ht="15">
      <c r="B1" s="1" t="s">
        <v>389</v>
      </c>
      <c r="C1" s="3">
        <v>2</v>
      </c>
    </row>
    <row r="3" spans="1:4" ht="15">
      <c r="A3" s="1" t="s">
        <v>390</v>
      </c>
      <c r="B3" s="1" t="str">
        <f>"Сумма за "&amp;C1&amp; " квартал"</f>
        <v>Сумма за 2 квартал</v>
      </c>
      <c r="C3" s="1" t="str">
        <f>"Сумма за "&amp;C1&amp; " квартала"</f>
        <v>Сумма за 2 квартала</v>
      </c>
    </row>
    <row r="4" spans="1:4" ht="15">
      <c r="A4" s="3" t="s">
        <v>391</v>
      </c>
      <c r="B4" s="3">
        <v>389990</v>
      </c>
      <c r="C4" s="3"/>
      <c r="D4" s="67">
        <v>1130547</v>
      </c>
    </row>
    <row r="5" spans="1:4" ht="15">
      <c r="A5" s="3" t="s">
        <v>392</v>
      </c>
      <c r="B5" s="3">
        <v>140341</v>
      </c>
      <c r="C5" s="3"/>
      <c r="D5" s="67">
        <v>576556</v>
      </c>
    </row>
    <row r="6" spans="1:4" ht="15">
      <c r="A6" s="3" t="s">
        <v>393</v>
      </c>
      <c r="B6" s="3">
        <v>119886</v>
      </c>
      <c r="C6" s="3"/>
      <c r="D6" s="67">
        <v>628996</v>
      </c>
    </row>
    <row r="7" spans="1:4" ht="15">
      <c r="A7" s="3" t="s">
        <v>394</v>
      </c>
      <c r="B7" s="3">
        <v>442084</v>
      </c>
      <c r="C7" s="3"/>
      <c r="D7" s="67">
        <v>1184113</v>
      </c>
    </row>
    <row r="8" spans="1:4" ht="15">
      <c r="A8" s="3" t="s">
        <v>395</v>
      </c>
      <c r="B8" s="3">
        <v>886285</v>
      </c>
      <c r="C8" s="3"/>
      <c r="D8" s="67">
        <v>1254809</v>
      </c>
    </row>
    <row r="9" spans="1:4" ht="15">
      <c r="A9" s="3" t="s">
        <v>396</v>
      </c>
      <c r="B9" s="3">
        <v>769439</v>
      </c>
      <c r="C9" s="3"/>
      <c r="D9" s="67">
        <v>895751</v>
      </c>
    </row>
    <row r="10" spans="1:4" ht="15">
      <c r="A10" s="3" t="s">
        <v>397</v>
      </c>
      <c r="B10" s="3">
        <v>689994</v>
      </c>
      <c r="C10" s="3"/>
      <c r="D10" s="67">
        <v>1576278</v>
      </c>
    </row>
    <row r="11" spans="1:4" ht="15">
      <c r="A11" s="3" t="s">
        <v>398</v>
      </c>
      <c r="B11" s="3">
        <v>636616</v>
      </c>
      <c r="C11" s="3"/>
      <c r="D11" s="67">
        <v>926665</v>
      </c>
    </row>
    <row r="12" spans="1:4" ht="15">
      <c r="A12" s="3" t="s">
        <v>399</v>
      </c>
      <c r="B12" s="3">
        <v>189906</v>
      </c>
      <c r="C12" s="3"/>
      <c r="D12" s="67">
        <v>323519</v>
      </c>
    </row>
    <row r="13" spans="1:4" ht="15">
      <c r="A13" s="3" t="s">
        <v>400</v>
      </c>
      <c r="B13" s="3">
        <v>817198</v>
      </c>
      <c r="C13" s="3"/>
      <c r="D13" s="67">
        <v>1198671</v>
      </c>
    </row>
    <row r="14" spans="1:4" ht="15">
      <c r="A14" s="3" t="s">
        <v>401</v>
      </c>
      <c r="B14" s="3">
        <v>538780</v>
      </c>
      <c r="C14" s="3"/>
      <c r="D14" s="67">
        <v>1012034</v>
      </c>
    </row>
    <row r="15" spans="1:4" ht="15">
      <c r="A15" s="3" t="s">
        <v>402</v>
      </c>
      <c r="B15" s="3">
        <v>566657</v>
      </c>
      <c r="C15" s="3"/>
      <c r="D15" s="67">
        <v>692739</v>
      </c>
    </row>
    <row r="16" spans="1:4" ht="15">
      <c r="A16" s="3" t="s">
        <v>403</v>
      </c>
      <c r="B16" s="3">
        <v>246243</v>
      </c>
      <c r="C16" s="3"/>
      <c r="D16" s="67">
        <v>414736</v>
      </c>
    </row>
    <row r="17" spans="1:4" ht="15">
      <c r="A17" s="3" t="s">
        <v>404</v>
      </c>
      <c r="B17" s="3">
        <v>101109</v>
      </c>
      <c r="C17" s="3"/>
      <c r="D17" s="67">
        <v>521182</v>
      </c>
    </row>
    <row r="18" spans="1:4" ht="15">
      <c r="A18" s="3" t="s">
        <v>405</v>
      </c>
      <c r="B18" s="3">
        <v>155877</v>
      </c>
      <c r="C18" s="3"/>
      <c r="D18" s="67">
        <v>336475</v>
      </c>
    </row>
    <row r="19" spans="1:4" ht="15">
      <c r="A19" s="3" t="s">
        <v>406</v>
      </c>
      <c r="B19" s="3">
        <v>730408</v>
      </c>
      <c r="C19" s="3"/>
      <c r="D19" s="67">
        <v>1398837</v>
      </c>
    </row>
    <row r="20" spans="1:4" ht="15">
      <c r="A20" s="3" t="s">
        <v>407</v>
      </c>
      <c r="B20" s="3">
        <v>549688</v>
      </c>
      <c r="C20" s="3"/>
      <c r="D20" s="67">
        <v>858840</v>
      </c>
    </row>
    <row r="21" spans="1:4" ht="15">
      <c r="A21" s="3" t="s">
        <v>408</v>
      </c>
      <c r="B21" s="3">
        <v>329106</v>
      </c>
      <c r="C21" s="3"/>
      <c r="D21" s="67">
        <v>530295</v>
      </c>
    </row>
    <row r="22" spans="1:4" ht="15">
      <c r="A22" s="3" t="s">
        <v>409</v>
      </c>
      <c r="B22" s="3">
        <v>752464</v>
      </c>
      <c r="C22" s="3"/>
      <c r="D22" s="67">
        <v>1478217</v>
      </c>
    </row>
    <row r="23" spans="1:4" ht="15">
      <c r="A23" s="3" t="s">
        <v>410</v>
      </c>
      <c r="B23" s="3">
        <v>894942</v>
      </c>
      <c r="C23" s="3"/>
      <c r="D23" s="67">
        <v>1525507</v>
      </c>
    </row>
    <row r="24" spans="1:4" ht="15">
      <c r="A24" s="3" t="s">
        <v>411</v>
      </c>
      <c r="B24" s="3">
        <v>113777</v>
      </c>
      <c r="C24" s="3"/>
      <c r="D24" s="67">
        <v>229992</v>
      </c>
    </row>
    <row r="25" spans="1:4" ht="15">
      <c r="A25" s="3" t="s">
        <v>412</v>
      </c>
      <c r="B25" s="3">
        <v>254408</v>
      </c>
      <c r="C25" s="3"/>
      <c r="D25" s="67">
        <v>922806</v>
      </c>
    </row>
    <row r="26" spans="1:4" ht="15">
      <c r="A26" s="3" t="s">
        <v>413</v>
      </c>
      <c r="B26" s="3">
        <v>488730</v>
      </c>
      <c r="C26" s="3"/>
      <c r="D26" s="67">
        <v>1013769</v>
      </c>
    </row>
    <row r="27" spans="1:4" ht="15">
      <c r="A27" s="3" t="s">
        <v>414</v>
      </c>
      <c r="B27" s="3">
        <v>143445</v>
      </c>
      <c r="C27" s="3"/>
      <c r="D27" s="67">
        <v>939823</v>
      </c>
    </row>
    <row r="28" spans="1:4" ht="15">
      <c r="A28" s="3" t="s">
        <v>415</v>
      </c>
      <c r="B28" s="3">
        <v>722245</v>
      </c>
      <c r="C28" s="3"/>
      <c r="D28" s="67">
        <v>1040737</v>
      </c>
    </row>
    <row r="29" spans="1:4" ht="15">
      <c r="A29" s="3" t="s">
        <v>416</v>
      </c>
      <c r="B29" s="3">
        <v>423040</v>
      </c>
      <c r="C29" s="3"/>
      <c r="D29" s="67">
        <v>967720</v>
      </c>
    </row>
    <row r="30" spans="1:4" ht="15">
      <c r="A30" s="3" t="s">
        <v>417</v>
      </c>
      <c r="B30" s="3">
        <v>664843</v>
      </c>
      <c r="C30" s="3"/>
      <c r="D30" s="67">
        <v>1202365</v>
      </c>
    </row>
    <row r="31" spans="1:4" ht="15">
      <c r="A31" s="3" t="s">
        <v>418</v>
      </c>
      <c r="B31" s="3">
        <v>519237</v>
      </c>
      <c r="C31" s="3"/>
      <c r="D31" s="67">
        <v>1212546</v>
      </c>
    </row>
    <row r="32" spans="1:4" ht="15">
      <c r="A32" s="3" t="s">
        <v>419</v>
      </c>
      <c r="B32" s="3">
        <v>536182</v>
      </c>
      <c r="C32" s="3"/>
      <c r="D32" s="67">
        <v>941529</v>
      </c>
    </row>
    <row r="33" spans="1:4" ht="15">
      <c r="A33" s="3" t="s">
        <v>420</v>
      </c>
      <c r="B33" s="3">
        <v>186902</v>
      </c>
      <c r="C33" s="3"/>
      <c r="D33" s="67">
        <v>554383</v>
      </c>
    </row>
    <row r="34" spans="1:4" ht="15">
      <c r="A34" s="3" t="s">
        <v>421</v>
      </c>
      <c r="B34" s="3">
        <v>399449</v>
      </c>
      <c r="C34" s="3"/>
      <c r="D34" s="67">
        <v>1076917</v>
      </c>
    </row>
    <row r="35" spans="1:4" ht="15">
      <c r="A35" s="3" t="s">
        <v>422</v>
      </c>
      <c r="B35" s="3">
        <v>182527</v>
      </c>
      <c r="C35" s="3"/>
      <c r="D35" s="67">
        <v>745094</v>
      </c>
    </row>
    <row r="36" spans="1:4" ht="15">
      <c r="A36" s="3" t="s">
        <v>423</v>
      </c>
      <c r="B36" s="3">
        <v>487813</v>
      </c>
      <c r="C36" s="3"/>
      <c r="D36" s="67">
        <v>806625</v>
      </c>
    </row>
    <row r="37" spans="1:4" ht="15">
      <c r="A37" s="3" t="s">
        <v>424</v>
      </c>
      <c r="B37" s="3">
        <v>789100</v>
      </c>
      <c r="C37" s="3"/>
      <c r="D37" s="67">
        <v>1291094</v>
      </c>
    </row>
    <row r="38" spans="1:4" ht="15">
      <c r="A38" s="3" t="s">
        <v>425</v>
      </c>
      <c r="B38" s="3">
        <v>801273</v>
      </c>
      <c r="C38" s="3"/>
      <c r="D38" s="67">
        <v>1526624</v>
      </c>
    </row>
    <row r="39" spans="1:4" ht="15">
      <c r="A39" s="3" t="s">
        <v>426</v>
      </c>
      <c r="B39" s="3">
        <v>767635</v>
      </c>
      <c r="C39" s="3"/>
      <c r="D39" s="67">
        <v>1436549</v>
      </c>
    </row>
    <row r="40" spans="1:4" ht="15">
      <c r="A40" s="3" t="s">
        <v>427</v>
      </c>
      <c r="B40" s="3">
        <v>274200</v>
      </c>
      <c r="C40" s="3"/>
      <c r="D40" s="67">
        <v>1124737</v>
      </c>
    </row>
    <row r="41" spans="1:4" ht="15">
      <c r="A41" s="3" t="s">
        <v>428</v>
      </c>
      <c r="B41" s="3">
        <v>451665</v>
      </c>
      <c r="C41" s="3"/>
      <c r="D41" s="67">
        <v>1061579</v>
      </c>
    </row>
    <row r="42" spans="1:4" ht="15">
      <c r="A42" s="3" t="s">
        <v>429</v>
      </c>
      <c r="B42" s="3">
        <v>428737</v>
      </c>
      <c r="C42" s="3"/>
      <c r="D42" s="67">
        <v>1178783</v>
      </c>
    </row>
    <row r="43" spans="1:4" ht="15">
      <c r="A43" s="3" t="s">
        <v>430</v>
      </c>
      <c r="B43" s="3">
        <v>811164</v>
      </c>
      <c r="C43" s="3"/>
      <c r="D43" s="67">
        <v>1491345</v>
      </c>
    </row>
    <row r="44" spans="1:4" ht="15">
      <c r="A44" s="3" t="s">
        <v>431</v>
      </c>
      <c r="B44" s="3">
        <v>494972</v>
      </c>
      <c r="C44" s="3"/>
      <c r="D44" s="67">
        <v>1188636</v>
      </c>
    </row>
    <row r="45" spans="1:4" ht="15">
      <c r="A45" s="3" t="s">
        <v>432</v>
      </c>
      <c r="B45" s="3">
        <v>838700</v>
      </c>
      <c r="C45" s="3"/>
      <c r="D45" s="67">
        <v>1052734</v>
      </c>
    </row>
    <row r="46" spans="1:4" ht="15">
      <c r="A46" s="3" t="s">
        <v>433</v>
      </c>
      <c r="B46" s="3">
        <v>456003</v>
      </c>
      <c r="C46" s="3"/>
      <c r="D46" s="67">
        <v>1162303</v>
      </c>
    </row>
    <row r="47" spans="1:4" ht="15">
      <c r="A47" s="3" t="s">
        <v>434</v>
      </c>
      <c r="B47" s="3">
        <v>313900</v>
      </c>
      <c r="C47" s="3"/>
      <c r="D47" s="67">
        <v>611686</v>
      </c>
    </row>
    <row r="48" spans="1:4" ht="15">
      <c r="A48" s="3" t="s">
        <v>435</v>
      </c>
      <c r="B48" s="3">
        <v>617701</v>
      </c>
      <c r="C48" s="3"/>
      <c r="D48" s="67">
        <v>981233</v>
      </c>
    </row>
    <row r="49" spans="1:4" ht="15">
      <c r="A49" s="3" t="s">
        <v>436</v>
      </c>
      <c r="B49" s="3">
        <v>448079</v>
      </c>
      <c r="C49" s="3"/>
      <c r="D49" s="67">
        <v>626434</v>
      </c>
    </row>
    <row r="50" spans="1:4" ht="15">
      <c r="A50" s="3" t="s">
        <v>437</v>
      </c>
      <c r="B50" s="3">
        <v>725913</v>
      </c>
      <c r="C50" s="3"/>
      <c r="D50" s="67">
        <v>1129763</v>
      </c>
    </row>
    <row r="51" spans="1:4" ht="15">
      <c r="A51" s="3" t="s">
        <v>438</v>
      </c>
      <c r="B51" s="3">
        <v>492382</v>
      </c>
      <c r="C51" s="3"/>
      <c r="D51" s="67">
        <v>1302152</v>
      </c>
    </row>
    <row r="52" spans="1:4" ht="15">
      <c r="A52" s="3" t="s">
        <v>439</v>
      </c>
      <c r="B52" s="3">
        <v>485275</v>
      </c>
      <c r="C52" s="3"/>
      <c r="D52" s="67">
        <v>793011</v>
      </c>
    </row>
    <row r="53" spans="1:4" ht="15">
      <c r="A53" s="3" t="s">
        <v>440</v>
      </c>
      <c r="B53" s="3">
        <v>252437</v>
      </c>
      <c r="C53" s="3"/>
      <c r="D53" s="67">
        <v>549407</v>
      </c>
    </row>
  </sheetData>
  <conditionalFormatting sqref="D4:D53">
    <cfRule type="expression" dxfId="22" priority="1">
      <formula>AND($E4=$B$3,D$1=$B$4)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D53"/>
  <sheetViews>
    <sheetView showGridLines="0" zoomScaleNormal="100" workbookViewId="0"/>
  </sheetViews>
  <sheetFormatPr defaultRowHeight="14.25"/>
  <cols>
    <col min="1" max="1" width="37.5703125" style="68" customWidth="1"/>
    <col min="2" max="2" width="21.5703125" style="68" customWidth="1"/>
    <col min="3" max="3" width="22.7109375" style="68" customWidth="1"/>
    <col min="4" max="4" width="11.85546875" style="68" customWidth="1"/>
    <col min="5" max="16384" width="9.140625" style="68"/>
  </cols>
  <sheetData>
    <row r="1" spans="1:4" ht="15">
      <c r="B1" s="1" t="s">
        <v>389</v>
      </c>
      <c r="C1" s="3">
        <v>3</v>
      </c>
    </row>
    <row r="3" spans="1:4" ht="15">
      <c r="A3" s="1" t="s">
        <v>390</v>
      </c>
      <c r="B3" s="1" t="str">
        <f>"Сумма за "&amp;C1&amp; " квартал"</f>
        <v>Сумма за 3 квартал</v>
      </c>
      <c r="C3" s="1" t="str">
        <f>"Сумма за "&amp;C1&amp; " квартала"</f>
        <v>Сумма за 3 квартала</v>
      </c>
    </row>
    <row r="4" spans="1:4" ht="15">
      <c r="A4" s="3" t="s">
        <v>391</v>
      </c>
      <c r="B4" s="3">
        <v>543206</v>
      </c>
      <c r="C4" s="3"/>
      <c r="D4" s="67">
        <v>1673753</v>
      </c>
    </row>
    <row r="5" spans="1:4" ht="15">
      <c r="A5" s="3" t="s">
        <v>392</v>
      </c>
      <c r="B5" s="3">
        <v>405582</v>
      </c>
      <c r="C5" s="3"/>
      <c r="D5" s="67">
        <v>982138</v>
      </c>
    </row>
    <row r="6" spans="1:4" ht="15">
      <c r="A6" s="3" t="s">
        <v>393</v>
      </c>
      <c r="B6" s="3">
        <v>895343</v>
      </c>
      <c r="C6" s="3"/>
      <c r="D6" s="67">
        <v>1524339</v>
      </c>
    </row>
    <row r="7" spans="1:4" ht="15">
      <c r="A7" s="3" t="s">
        <v>394</v>
      </c>
      <c r="B7" s="3">
        <v>410746</v>
      </c>
      <c r="C7" s="3"/>
      <c r="D7" s="67">
        <v>1594859</v>
      </c>
    </row>
    <row r="8" spans="1:4" ht="15">
      <c r="A8" s="3" t="s">
        <v>395</v>
      </c>
      <c r="B8" s="3">
        <v>621121</v>
      </c>
      <c r="C8" s="3"/>
      <c r="D8" s="67">
        <v>1875930</v>
      </c>
    </row>
    <row r="9" spans="1:4" ht="15">
      <c r="A9" s="3" t="s">
        <v>396</v>
      </c>
      <c r="B9" s="3">
        <v>414307</v>
      </c>
      <c r="C9" s="3"/>
      <c r="D9" s="67">
        <v>1310058</v>
      </c>
    </row>
    <row r="10" spans="1:4" ht="15">
      <c r="A10" s="3" t="s">
        <v>397</v>
      </c>
      <c r="B10" s="3">
        <v>100778</v>
      </c>
      <c r="C10" s="3"/>
      <c r="D10" s="67">
        <v>1677056</v>
      </c>
    </row>
    <row r="11" spans="1:4" ht="15">
      <c r="A11" s="3" t="s">
        <v>398</v>
      </c>
      <c r="B11" s="3">
        <v>646305</v>
      </c>
      <c r="C11" s="3"/>
      <c r="D11" s="67">
        <v>1572970</v>
      </c>
    </row>
    <row r="12" spans="1:4" ht="15">
      <c r="A12" s="3" t="s">
        <v>399</v>
      </c>
      <c r="B12" s="3">
        <v>613065</v>
      </c>
      <c r="C12" s="3"/>
      <c r="D12" s="67">
        <v>936584</v>
      </c>
    </row>
    <row r="13" spans="1:4" ht="15">
      <c r="A13" s="3" t="s">
        <v>400</v>
      </c>
      <c r="B13" s="3">
        <v>543626</v>
      </c>
      <c r="C13" s="3"/>
      <c r="D13" s="67">
        <v>1742297</v>
      </c>
    </row>
    <row r="14" spans="1:4" ht="15">
      <c r="A14" s="3" t="s">
        <v>401</v>
      </c>
      <c r="B14" s="3">
        <v>553889</v>
      </c>
      <c r="C14" s="3"/>
      <c r="D14" s="67">
        <v>1565923</v>
      </c>
    </row>
    <row r="15" spans="1:4" ht="15">
      <c r="A15" s="3" t="s">
        <v>402</v>
      </c>
      <c r="B15" s="3">
        <v>578557</v>
      </c>
      <c r="C15" s="3"/>
      <c r="D15" s="67">
        <v>1271296</v>
      </c>
    </row>
    <row r="16" spans="1:4" ht="15">
      <c r="A16" s="3" t="s">
        <v>403</v>
      </c>
      <c r="B16" s="3">
        <v>400481</v>
      </c>
      <c r="C16" s="3"/>
      <c r="D16" s="67">
        <v>815217</v>
      </c>
    </row>
    <row r="17" spans="1:4" ht="15">
      <c r="A17" s="3" t="s">
        <v>404</v>
      </c>
      <c r="B17" s="3">
        <v>496308</v>
      </c>
      <c r="C17" s="3"/>
      <c r="D17" s="67">
        <v>1017490</v>
      </c>
    </row>
    <row r="18" spans="1:4" ht="15">
      <c r="A18" s="3" t="s">
        <v>405</v>
      </c>
      <c r="B18" s="3">
        <v>211943</v>
      </c>
      <c r="C18" s="3"/>
      <c r="D18" s="67">
        <v>548418</v>
      </c>
    </row>
    <row r="19" spans="1:4" ht="15">
      <c r="A19" s="3" t="s">
        <v>406</v>
      </c>
      <c r="B19" s="3">
        <v>351651</v>
      </c>
      <c r="C19" s="3"/>
      <c r="D19" s="67">
        <v>1750488</v>
      </c>
    </row>
    <row r="20" spans="1:4" ht="15">
      <c r="A20" s="3" t="s">
        <v>407</v>
      </c>
      <c r="B20" s="3">
        <v>526942</v>
      </c>
      <c r="C20" s="3"/>
      <c r="D20" s="67">
        <v>1385782</v>
      </c>
    </row>
    <row r="21" spans="1:4" ht="15">
      <c r="A21" s="3" t="s">
        <v>408</v>
      </c>
      <c r="B21" s="3">
        <v>354297</v>
      </c>
      <c r="C21" s="3"/>
      <c r="D21" s="67">
        <v>884592</v>
      </c>
    </row>
    <row r="22" spans="1:4" ht="15">
      <c r="A22" s="3" t="s">
        <v>409</v>
      </c>
      <c r="B22" s="3">
        <v>415733</v>
      </c>
      <c r="C22" s="3"/>
      <c r="D22" s="67">
        <v>1893950</v>
      </c>
    </row>
    <row r="23" spans="1:4" ht="15">
      <c r="A23" s="3" t="s">
        <v>410</v>
      </c>
      <c r="B23" s="3">
        <v>144479</v>
      </c>
      <c r="C23" s="3"/>
      <c r="D23" s="67">
        <v>1669986</v>
      </c>
    </row>
    <row r="24" spans="1:4" ht="15">
      <c r="A24" s="3" t="s">
        <v>411</v>
      </c>
      <c r="B24" s="3">
        <v>780924</v>
      </c>
      <c r="C24" s="3"/>
      <c r="D24" s="67">
        <v>1010916</v>
      </c>
    </row>
    <row r="25" spans="1:4" ht="15">
      <c r="A25" s="3" t="s">
        <v>412</v>
      </c>
      <c r="B25" s="3">
        <v>753300</v>
      </c>
      <c r="C25" s="3"/>
      <c r="D25" s="67">
        <v>1676106</v>
      </c>
    </row>
    <row r="26" spans="1:4" ht="15">
      <c r="A26" s="3" t="s">
        <v>413</v>
      </c>
      <c r="B26" s="3">
        <v>812736</v>
      </c>
      <c r="C26" s="3"/>
      <c r="D26" s="67">
        <v>1826505</v>
      </c>
    </row>
    <row r="27" spans="1:4" ht="15">
      <c r="A27" s="3" t="s">
        <v>414</v>
      </c>
      <c r="B27" s="3">
        <v>431312</v>
      </c>
      <c r="C27" s="3"/>
      <c r="D27" s="67">
        <v>1371135</v>
      </c>
    </row>
    <row r="28" spans="1:4" ht="15">
      <c r="A28" s="3" t="s">
        <v>415</v>
      </c>
      <c r="B28" s="3">
        <v>493835</v>
      </c>
      <c r="C28" s="3"/>
      <c r="D28" s="67">
        <v>1534572</v>
      </c>
    </row>
    <row r="29" spans="1:4" ht="15">
      <c r="A29" s="3" t="s">
        <v>416</v>
      </c>
      <c r="B29" s="3">
        <v>859649</v>
      </c>
      <c r="C29" s="3"/>
      <c r="D29" s="67">
        <v>1827369</v>
      </c>
    </row>
    <row r="30" spans="1:4" ht="15">
      <c r="A30" s="3" t="s">
        <v>417</v>
      </c>
      <c r="B30" s="3">
        <v>882756</v>
      </c>
      <c r="C30" s="3"/>
      <c r="D30" s="67">
        <v>2085121</v>
      </c>
    </row>
    <row r="31" spans="1:4" ht="15">
      <c r="A31" s="3" t="s">
        <v>418</v>
      </c>
      <c r="B31" s="3">
        <v>302827</v>
      </c>
      <c r="C31" s="3"/>
      <c r="D31" s="67">
        <v>1515373</v>
      </c>
    </row>
    <row r="32" spans="1:4" ht="15">
      <c r="A32" s="3" t="s">
        <v>419</v>
      </c>
      <c r="B32" s="3">
        <v>761593</v>
      </c>
      <c r="C32" s="3"/>
      <c r="D32" s="67">
        <v>1703122</v>
      </c>
    </row>
    <row r="33" spans="1:4" ht="15">
      <c r="A33" s="3" t="s">
        <v>420</v>
      </c>
      <c r="B33" s="3">
        <v>708972</v>
      </c>
      <c r="C33" s="3"/>
      <c r="D33" s="67">
        <v>1263355</v>
      </c>
    </row>
    <row r="34" spans="1:4" ht="15">
      <c r="A34" s="3" t="s">
        <v>421</v>
      </c>
      <c r="B34" s="3">
        <v>229147</v>
      </c>
      <c r="C34" s="3"/>
      <c r="D34" s="67">
        <v>1306064</v>
      </c>
    </row>
    <row r="35" spans="1:4" ht="15">
      <c r="A35" s="3" t="s">
        <v>422</v>
      </c>
      <c r="B35" s="3">
        <v>273378</v>
      </c>
      <c r="C35" s="3"/>
      <c r="D35" s="67">
        <v>1018472</v>
      </c>
    </row>
    <row r="36" spans="1:4" ht="15">
      <c r="A36" s="3" t="s">
        <v>423</v>
      </c>
      <c r="B36" s="3">
        <v>114681</v>
      </c>
      <c r="C36" s="3"/>
      <c r="D36" s="67">
        <v>921306</v>
      </c>
    </row>
    <row r="37" spans="1:4" ht="15">
      <c r="A37" s="3" t="s">
        <v>424</v>
      </c>
      <c r="B37" s="3">
        <v>532562</v>
      </c>
      <c r="C37" s="3"/>
      <c r="D37" s="67">
        <v>1823656</v>
      </c>
    </row>
    <row r="38" spans="1:4" ht="15">
      <c r="A38" s="3" t="s">
        <v>425</v>
      </c>
      <c r="B38" s="3">
        <v>576694</v>
      </c>
      <c r="C38" s="3"/>
      <c r="D38" s="67">
        <v>2103318</v>
      </c>
    </row>
    <row r="39" spans="1:4" ht="15">
      <c r="A39" s="3" t="s">
        <v>426</v>
      </c>
      <c r="B39" s="3">
        <v>392017</v>
      </c>
      <c r="C39" s="3"/>
      <c r="D39" s="67">
        <v>1828566</v>
      </c>
    </row>
    <row r="40" spans="1:4" ht="15">
      <c r="A40" s="3" t="s">
        <v>427</v>
      </c>
      <c r="B40" s="3">
        <v>429615</v>
      </c>
      <c r="C40" s="3"/>
      <c r="D40" s="67">
        <v>1554352</v>
      </c>
    </row>
    <row r="41" spans="1:4" ht="15">
      <c r="A41" s="3" t="s">
        <v>428</v>
      </c>
      <c r="B41" s="3">
        <v>882154</v>
      </c>
      <c r="C41" s="3"/>
      <c r="D41" s="67">
        <v>1943733</v>
      </c>
    </row>
    <row r="42" spans="1:4" ht="15">
      <c r="A42" s="3" t="s">
        <v>429</v>
      </c>
      <c r="B42" s="3">
        <v>192495</v>
      </c>
      <c r="C42" s="3"/>
      <c r="D42" s="67">
        <v>1371278</v>
      </c>
    </row>
    <row r="43" spans="1:4" ht="15">
      <c r="A43" s="3" t="s">
        <v>430</v>
      </c>
      <c r="B43" s="3">
        <v>505014</v>
      </c>
      <c r="C43" s="3"/>
      <c r="D43" s="67">
        <v>1996359</v>
      </c>
    </row>
    <row r="44" spans="1:4" ht="15">
      <c r="A44" s="3" t="s">
        <v>431</v>
      </c>
      <c r="B44" s="3">
        <v>238756</v>
      </c>
      <c r="C44" s="3"/>
      <c r="D44" s="67">
        <v>1427392</v>
      </c>
    </row>
    <row r="45" spans="1:4" ht="15">
      <c r="A45" s="3" t="s">
        <v>432</v>
      </c>
      <c r="B45" s="3">
        <v>764515</v>
      </c>
      <c r="C45" s="3"/>
      <c r="D45" s="67">
        <v>1817249</v>
      </c>
    </row>
    <row r="46" spans="1:4" ht="15">
      <c r="A46" s="3" t="s">
        <v>433</v>
      </c>
      <c r="B46" s="3">
        <v>392764</v>
      </c>
      <c r="C46" s="3"/>
      <c r="D46" s="67">
        <v>1555067</v>
      </c>
    </row>
    <row r="47" spans="1:4" ht="15">
      <c r="A47" s="3" t="s">
        <v>434</v>
      </c>
      <c r="B47" s="3">
        <v>281478</v>
      </c>
      <c r="C47" s="3"/>
      <c r="D47" s="67">
        <v>893164</v>
      </c>
    </row>
    <row r="48" spans="1:4" ht="15">
      <c r="A48" s="3" t="s">
        <v>435</v>
      </c>
      <c r="B48" s="3">
        <v>879299</v>
      </c>
      <c r="C48" s="3"/>
      <c r="D48" s="67">
        <v>1860532</v>
      </c>
    </row>
    <row r="49" spans="1:4" ht="15">
      <c r="A49" s="3" t="s">
        <v>436</v>
      </c>
      <c r="B49" s="3">
        <v>131189</v>
      </c>
      <c r="C49" s="3"/>
      <c r="D49" s="67">
        <v>757623</v>
      </c>
    </row>
    <row r="50" spans="1:4" ht="15">
      <c r="A50" s="3" t="s">
        <v>437</v>
      </c>
      <c r="B50" s="3">
        <v>259472</v>
      </c>
      <c r="C50" s="3"/>
      <c r="D50" s="67">
        <v>1389235</v>
      </c>
    </row>
    <row r="51" spans="1:4" ht="15">
      <c r="A51" s="3" t="s">
        <v>438</v>
      </c>
      <c r="B51" s="3">
        <v>337840</v>
      </c>
      <c r="C51" s="3"/>
      <c r="D51" s="67">
        <v>1639992</v>
      </c>
    </row>
    <row r="52" spans="1:4" ht="15">
      <c r="A52" s="3" t="s">
        <v>439</v>
      </c>
      <c r="B52" s="3">
        <v>864223</v>
      </c>
      <c r="C52" s="3"/>
      <c r="D52" s="67">
        <v>1657234</v>
      </c>
    </row>
    <row r="53" spans="1:4" ht="15">
      <c r="A53" s="3" t="s">
        <v>440</v>
      </c>
      <c r="B53" s="3">
        <v>897722</v>
      </c>
      <c r="C53" s="3"/>
      <c r="D53" s="67">
        <v>1447129</v>
      </c>
    </row>
  </sheetData>
  <conditionalFormatting sqref="D4:D53">
    <cfRule type="expression" dxfId="21" priority="1">
      <formula>AND($E4=$B$3,D$1=$B$4)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D53"/>
  <sheetViews>
    <sheetView showGridLines="0" zoomScaleNormal="100" workbookViewId="0"/>
  </sheetViews>
  <sheetFormatPr defaultRowHeight="14.25"/>
  <cols>
    <col min="1" max="1" width="37.5703125" style="68" customWidth="1"/>
    <col min="2" max="2" width="21.5703125" style="68" customWidth="1"/>
    <col min="3" max="3" width="22.7109375" style="68" customWidth="1"/>
    <col min="4" max="4" width="12" style="68" customWidth="1"/>
    <col min="5" max="16384" width="9.140625" style="68"/>
  </cols>
  <sheetData>
    <row r="1" spans="1:4" ht="15">
      <c r="B1" s="1" t="s">
        <v>389</v>
      </c>
      <c r="C1" s="3">
        <v>4</v>
      </c>
    </row>
    <row r="3" spans="1:4" ht="15">
      <c r="A3" s="1" t="s">
        <v>390</v>
      </c>
      <c r="B3" s="1" t="str">
        <f>"Сумма за "&amp;C1&amp; " квартал"</f>
        <v>Сумма за 4 квартал</v>
      </c>
      <c r="C3" s="1" t="str">
        <f>"Сумма за "&amp;C1&amp; " квартала"</f>
        <v>Сумма за 4 квартала</v>
      </c>
    </row>
    <row r="4" spans="1:4" ht="15">
      <c r="A4" s="3" t="s">
        <v>391</v>
      </c>
      <c r="B4" s="3">
        <v>102377</v>
      </c>
      <c r="C4" s="3"/>
      <c r="D4" s="67">
        <v>1776130</v>
      </c>
    </row>
    <row r="5" spans="1:4" ht="15">
      <c r="A5" s="3" t="s">
        <v>392</v>
      </c>
      <c r="B5" s="3">
        <v>759329</v>
      </c>
      <c r="C5" s="3"/>
      <c r="D5" s="67">
        <v>1741467</v>
      </c>
    </row>
    <row r="6" spans="1:4" ht="15">
      <c r="A6" s="3" t="s">
        <v>393</v>
      </c>
      <c r="B6" s="3">
        <v>433814</v>
      </c>
      <c r="C6" s="3"/>
      <c r="D6" s="67">
        <v>1958153</v>
      </c>
    </row>
    <row r="7" spans="1:4" ht="15">
      <c r="A7" s="3" t="s">
        <v>394</v>
      </c>
      <c r="B7" s="3">
        <v>618561</v>
      </c>
      <c r="C7" s="3"/>
      <c r="D7" s="67">
        <v>2213420</v>
      </c>
    </row>
    <row r="8" spans="1:4" ht="15">
      <c r="A8" s="3" t="s">
        <v>395</v>
      </c>
      <c r="B8" s="3">
        <v>133452</v>
      </c>
      <c r="C8" s="3"/>
      <c r="D8" s="67">
        <v>2009382</v>
      </c>
    </row>
    <row r="9" spans="1:4" ht="15">
      <c r="A9" s="3" t="s">
        <v>396</v>
      </c>
      <c r="B9" s="3">
        <v>612485</v>
      </c>
      <c r="C9" s="3"/>
      <c r="D9" s="67">
        <v>1922543</v>
      </c>
    </row>
    <row r="10" spans="1:4" ht="15">
      <c r="A10" s="3" t="s">
        <v>397</v>
      </c>
      <c r="B10" s="3">
        <v>381047</v>
      </c>
      <c r="C10" s="3"/>
      <c r="D10" s="67">
        <v>2058103</v>
      </c>
    </row>
    <row r="11" spans="1:4" ht="15">
      <c r="A11" s="3" t="s">
        <v>398</v>
      </c>
      <c r="B11" s="3">
        <v>201763</v>
      </c>
      <c r="C11" s="3"/>
      <c r="D11" s="67">
        <v>1774733</v>
      </c>
    </row>
    <row r="12" spans="1:4" ht="15">
      <c r="A12" s="3" t="s">
        <v>399</v>
      </c>
      <c r="B12" s="3">
        <v>863550</v>
      </c>
      <c r="C12" s="3"/>
      <c r="D12" s="67">
        <v>1800134</v>
      </c>
    </row>
    <row r="13" spans="1:4" ht="15">
      <c r="A13" s="3" t="s">
        <v>400</v>
      </c>
      <c r="B13" s="3">
        <v>618724</v>
      </c>
      <c r="C13" s="3"/>
      <c r="D13" s="67">
        <v>2361021</v>
      </c>
    </row>
    <row r="14" spans="1:4" ht="15">
      <c r="A14" s="3" t="s">
        <v>401</v>
      </c>
      <c r="B14" s="3">
        <v>585358</v>
      </c>
      <c r="C14" s="3"/>
      <c r="D14" s="67">
        <v>2151281</v>
      </c>
    </row>
    <row r="15" spans="1:4" ht="15">
      <c r="A15" s="3" t="s">
        <v>402</v>
      </c>
      <c r="B15" s="3">
        <v>691776</v>
      </c>
      <c r="C15" s="3"/>
      <c r="D15" s="67">
        <v>1963072</v>
      </c>
    </row>
    <row r="16" spans="1:4" ht="15">
      <c r="A16" s="3" t="s">
        <v>403</v>
      </c>
      <c r="B16" s="3">
        <v>204099</v>
      </c>
      <c r="C16" s="3"/>
      <c r="D16" s="67">
        <v>1019316</v>
      </c>
    </row>
    <row r="17" spans="1:4" ht="15">
      <c r="A17" s="3" t="s">
        <v>404</v>
      </c>
      <c r="B17" s="3">
        <v>329560</v>
      </c>
      <c r="C17" s="3"/>
      <c r="D17" s="67">
        <v>1347050</v>
      </c>
    </row>
    <row r="18" spans="1:4" ht="15">
      <c r="A18" s="3" t="s">
        <v>405</v>
      </c>
      <c r="B18" s="3">
        <v>793492</v>
      </c>
      <c r="C18" s="3"/>
      <c r="D18" s="67">
        <v>1341910</v>
      </c>
    </row>
    <row r="19" spans="1:4" ht="15">
      <c r="A19" s="3" t="s">
        <v>406</v>
      </c>
      <c r="B19" s="3">
        <v>516082</v>
      </c>
      <c r="C19" s="3"/>
      <c r="D19" s="67">
        <v>2266570</v>
      </c>
    </row>
    <row r="20" spans="1:4" ht="15">
      <c r="A20" s="3" t="s">
        <v>407</v>
      </c>
      <c r="B20" s="3">
        <v>433767</v>
      </c>
      <c r="C20" s="3"/>
      <c r="D20" s="67">
        <v>1819549</v>
      </c>
    </row>
    <row r="21" spans="1:4" ht="15">
      <c r="A21" s="3" t="s">
        <v>408</v>
      </c>
      <c r="B21" s="3">
        <v>590087</v>
      </c>
      <c r="C21" s="3"/>
      <c r="D21" s="67">
        <v>1474679</v>
      </c>
    </row>
    <row r="22" spans="1:4" ht="15">
      <c r="A22" s="3" t="s">
        <v>409</v>
      </c>
      <c r="B22" s="3">
        <v>598272</v>
      </c>
      <c r="C22" s="3"/>
      <c r="D22" s="67">
        <v>2492222</v>
      </c>
    </row>
    <row r="23" spans="1:4" ht="15">
      <c r="A23" s="3" t="s">
        <v>410</v>
      </c>
      <c r="B23" s="3">
        <v>622937</v>
      </c>
      <c r="C23" s="3"/>
      <c r="D23" s="67">
        <v>2292923</v>
      </c>
    </row>
    <row r="24" spans="1:4" ht="15">
      <c r="A24" s="3" t="s">
        <v>411</v>
      </c>
      <c r="B24" s="3">
        <v>510042</v>
      </c>
      <c r="C24" s="3"/>
      <c r="D24" s="67">
        <v>1520958</v>
      </c>
    </row>
    <row r="25" spans="1:4" ht="15">
      <c r="A25" s="3" t="s">
        <v>412</v>
      </c>
      <c r="B25" s="3">
        <v>212255</v>
      </c>
      <c r="C25" s="3"/>
      <c r="D25" s="67">
        <v>1888361</v>
      </c>
    </row>
    <row r="26" spans="1:4" ht="15">
      <c r="A26" s="3" t="s">
        <v>413</v>
      </c>
      <c r="B26" s="3">
        <v>301161</v>
      </c>
      <c r="C26" s="3"/>
      <c r="D26" s="67">
        <v>2127666</v>
      </c>
    </row>
    <row r="27" spans="1:4" ht="15">
      <c r="A27" s="3" t="s">
        <v>414</v>
      </c>
      <c r="B27" s="3">
        <v>844097</v>
      </c>
      <c r="C27" s="3"/>
      <c r="D27" s="67">
        <v>2215232</v>
      </c>
    </row>
    <row r="28" spans="1:4" ht="15">
      <c r="A28" s="3" t="s">
        <v>415</v>
      </c>
      <c r="B28" s="3">
        <v>269909</v>
      </c>
      <c r="C28" s="3"/>
      <c r="D28" s="67">
        <v>1804481</v>
      </c>
    </row>
    <row r="29" spans="1:4" ht="15">
      <c r="A29" s="3" t="s">
        <v>416</v>
      </c>
      <c r="B29" s="3">
        <v>737190</v>
      </c>
      <c r="C29" s="3"/>
      <c r="D29" s="67">
        <v>2564559</v>
      </c>
    </row>
    <row r="30" spans="1:4" ht="15">
      <c r="A30" s="3" t="s">
        <v>417</v>
      </c>
      <c r="B30" s="3">
        <v>542417</v>
      </c>
      <c r="C30" s="3"/>
      <c r="D30" s="67">
        <v>2627538</v>
      </c>
    </row>
    <row r="31" spans="1:4" ht="15">
      <c r="A31" s="3" t="s">
        <v>418</v>
      </c>
      <c r="B31" s="3">
        <v>709744</v>
      </c>
      <c r="C31" s="3"/>
      <c r="D31" s="67">
        <v>2225117</v>
      </c>
    </row>
    <row r="32" spans="1:4" ht="15">
      <c r="A32" s="3" t="s">
        <v>419</v>
      </c>
      <c r="B32" s="3">
        <v>199158</v>
      </c>
      <c r="C32" s="3"/>
      <c r="D32" s="67">
        <v>1902280</v>
      </c>
    </row>
    <row r="33" spans="1:4" ht="15">
      <c r="A33" s="3" t="s">
        <v>420</v>
      </c>
      <c r="B33" s="3">
        <v>646333</v>
      </c>
      <c r="C33" s="3"/>
      <c r="D33" s="67">
        <v>1909688</v>
      </c>
    </row>
    <row r="34" spans="1:4" ht="15">
      <c r="A34" s="3" t="s">
        <v>421</v>
      </c>
      <c r="B34" s="3">
        <v>766813</v>
      </c>
      <c r="C34" s="3"/>
      <c r="D34" s="67">
        <v>2072877</v>
      </c>
    </row>
    <row r="35" spans="1:4" ht="15">
      <c r="A35" s="3" t="s">
        <v>422</v>
      </c>
      <c r="B35" s="3">
        <v>658168</v>
      </c>
      <c r="C35" s="3"/>
      <c r="D35" s="67">
        <v>1676640</v>
      </c>
    </row>
    <row r="36" spans="1:4" ht="15">
      <c r="A36" s="3" t="s">
        <v>423</v>
      </c>
      <c r="B36" s="3">
        <v>633005</v>
      </c>
      <c r="C36" s="3"/>
      <c r="D36" s="67">
        <v>1554311</v>
      </c>
    </row>
    <row r="37" spans="1:4" ht="15">
      <c r="A37" s="3" t="s">
        <v>424</v>
      </c>
      <c r="B37" s="3">
        <v>668357</v>
      </c>
      <c r="C37" s="3"/>
      <c r="D37" s="67">
        <v>2492013</v>
      </c>
    </row>
    <row r="38" spans="1:4" ht="15">
      <c r="A38" s="3" t="s">
        <v>425</v>
      </c>
      <c r="B38" s="3">
        <v>641707</v>
      </c>
      <c r="C38" s="3"/>
      <c r="D38" s="67">
        <v>2745025</v>
      </c>
    </row>
    <row r="39" spans="1:4" ht="15">
      <c r="A39" s="3" t="s">
        <v>426</v>
      </c>
      <c r="B39" s="3">
        <v>530884</v>
      </c>
      <c r="C39" s="3"/>
      <c r="D39" s="67">
        <v>2359450</v>
      </c>
    </row>
    <row r="40" spans="1:4" ht="15">
      <c r="A40" s="3" t="s">
        <v>427</v>
      </c>
      <c r="B40" s="3">
        <v>439787</v>
      </c>
      <c r="C40" s="3"/>
      <c r="D40" s="67">
        <v>1994139</v>
      </c>
    </row>
    <row r="41" spans="1:4" ht="15">
      <c r="A41" s="3" t="s">
        <v>428</v>
      </c>
      <c r="B41" s="3">
        <v>279887</v>
      </c>
      <c r="C41" s="3"/>
      <c r="D41" s="67">
        <v>2223620</v>
      </c>
    </row>
    <row r="42" spans="1:4" ht="15">
      <c r="A42" s="3" t="s">
        <v>429</v>
      </c>
      <c r="B42" s="3">
        <v>455695</v>
      </c>
      <c r="C42" s="3"/>
      <c r="D42" s="67">
        <v>1826973</v>
      </c>
    </row>
    <row r="43" spans="1:4" ht="15">
      <c r="A43" s="3" t="s">
        <v>430</v>
      </c>
      <c r="B43" s="3">
        <v>272218</v>
      </c>
      <c r="C43" s="3"/>
      <c r="D43" s="67">
        <v>2268577</v>
      </c>
    </row>
    <row r="44" spans="1:4" ht="15">
      <c r="A44" s="3" t="s">
        <v>431</v>
      </c>
      <c r="B44" s="3">
        <v>111610</v>
      </c>
      <c r="C44" s="3"/>
      <c r="D44" s="67">
        <v>1539002</v>
      </c>
    </row>
    <row r="45" spans="1:4" ht="15">
      <c r="A45" s="3" t="s">
        <v>432</v>
      </c>
      <c r="B45" s="3">
        <v>714033</v>
      </c>
      <c r="C45" s="3"/>
      <c r="D45" s="67">
        <v>2531282</v>
      </c>
    </row>
    <row r="46" spans="1:4" ht="15">
      <c r="A46" s="3" t="s">
        <v>433</v>
      </c>
      <c r="B46" s="3">
        <v>419975</v>
      </c>
      <c r="C46" s="3"/>
      <c r="D46" s="67">
        <v>1975042</v>
      </c>
    </row>
    <row r="47" spans="1:4" ht="15">
      <c r="A47" s="3" t="s">
        <v>434</v>
      </c>
      <c r="B47" s="3">
        <v>220047</v>
      </c>
      <c r="C47" s="3"/>
      <c r="D47" s="67">
        <v>1113211</v>
      </c>
    </row>
    <row r="48" spans="1:4" ht="15">
      <c r="A48" s="3" t="s">
        <v>435</v>
      </c>
      <c r="B48" s="3">
        <v>250643</v>
      </c>
      <c r="C48" s="3"/>
      <c r="D48" s="67">
        <v>2111175</v>
      </c>
    </row>
    <row r="49" spans="1:4" ht="15">
      <c r="A49" s="3" t="s">
        <v>436</v>
      </c>
      <c r="B49" s="3">
        <v>189611</v>
      </c>
      <c r="C49" s="3"/>
      <c r="D49" s="67">
        <v>947234</v>
      </c>
    </row>
    <row r="50" spans="1:4" ht="15">
      <c r="A50" s="3" t="s">
        <v>437</v>
      </c>
      <c r="B50" s="3">
        <v>419115</v>
      </c>
      <c r="C50" s="3"/>
      <c r="D50" s="67">
        <v>1808350</v>
      </c>
    </row>
    <row r="51" spans="1:4" ht="15">
      <c r="A51" s="3" t="s">
        <v>438</v>
      </c>
      <c r="B51" s="3">
        <v>502941</v>
      </c>
      <c r="C51" s="3"/>
      <c r="D51" s="67">
        <v>2142933</v>
      </c>
    </row>
    <row r="52" spans="1:4" ht="15">
      <c r="A52" s="3" t="s">
        <v>439</v>
      </c>
      <c r="B52" s="3">
        <v>164023</v>
      </c>
      <c r="C52" s="3"/>
      <c r="D52" s="67">
        <v>1821257</v>
      </c>
    </row>
    <row r="53" spans="1:4" ht="15">
      <c r="A53" s="3" t="s">
        <v>440</v>
      </c>
      <c r="B53" s="3">
        <v>197435</v>
      </c>
      <c r="C53" s="3"/>
      <c r="D53" s="67">
        <v>1644564</v>
      </c>
    </row>
  </sheetData>
  <conditionalFormatting sqref="D4:D53">
    <cfRule type="expression" dxfId="20" priority="1">
      <formula>AND($E4=$B$3,D$1=$B$4)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IF239"/>
  <sheetViews>
    <sheetView showGridLines="0" workbookViewId="0"/>
  </sheetViews>
  <sheetFormatPr defaultRowHeight="14.25"/>
  <cols>
    <col min="1" max="1" width="18.140625" style="65" customWidth="1"/>
    <col min="2" max="2" width="15.85546875" style="65" customWidth="1"/>
    <col min="3" max="3" width="13.28515625" style="66" customWidth="1"/>
    <col min="4" max="4" width="13" style="65" customWidth="1"/>
    <col min="5" max="5" width="11.7109375" style="62" customWidth="1"/>
    <col min="6" max="6" width="8.140625" style="62" customWidth="1"/>
    <col min="7" max="7" width="7.85546875" style="62" customWidth="1"/>
    <col min="8" max="8" width="9" style="62" customWidth="1"/>
    <col min="9" max="9" width="8.85546875" style="62" customWidth="1"/>
    <col min="10" max="10" width="8.140625" style="62" customWidth="1"/>
    <col min="11" max="12" width="7.85546875" style="62" customWidth="1"/>
    <col min="13" max="13" width="8.7109375" style="62" customWidth="1"/>
    <col min="14" max="14" width="9" style="62" customWidth="1"/>
    <col min="15" max="15" width="8.42578125" style="62" customWidth="1"/>
    <col min="16" max="16" width="8.140625" style="62" customWidth="1"/>
    <col min="17" max="17" width="7.85546875" style="62" customWidth="1"/>
    <col min="18" max="18" width="8.7109375" style="62" customWidth="1"/>
    <col min="19" max="19" width="9" style="62" customWidth="1"/>
    <col min="20" max="20" width="8.85546875" style="62" customWidth="1"/>
    <col min="21" max="23" width="9" style="62" customWidth="1"/>
    <col min="24" max="24" width="8.140625" style="62" customWidth="1"/>
    <col min="25" max="25" width="8" style="62" customWidth="1"/>
    <col min="26" max="26" width="8.140625" style="62" customWidth="1"/>
    <col min="27" max="27" width="8.28515625" style="62" customWidth="1"/>
    <col min="28" max="28" width="7.85546875" style="62" customWidth="1"/>
    <col min="29" max="29" width="9" style="62" customWidth="1"/>
    <col min="30" max="30" width="8.42578125" style="62" customWidth="1"/>
    <col min="31" max="31" width="7" style="62" customWidth="1"/>
    <col min="32" max="32" width="8.5703125" style="62" customWidth="1"/>
    <col min="33" max="33" width="8.140625" style="62" customWidth="1"/>
    <col min="34" max="35" width="8.7109375" style="62" customWidth="1"/>
    <col min="36" max="36" width="8.42578125" style="62" customWidth="1"/>
    <col min="37" max="38" width="7.85546875" style="62" customWidth="1"/>
    <col min="39" max="39" width="8.140625" style="62" customWidth="1"/>
    <col min="40" max="40" width="7.85546875" style="62" customWidth="1"/>
    <col min="41" max="41" width="8.140625" style="62" customWidth="1"/>
    <col min="42" max="42" width="7.140625" style="62" customWidth="1"/>
    <col min="43" max="43" width="9" style="62" customWidth="1"/>
    <col min="44" max="44" width="8.28515625" style="62" customWidth="1"/>
    <col min="45" max="45" width="8.85546875" style="62" customWidth="1"/>
    <col min="46" max="46" width="8" style="62" customWidth="1"/>
    <col min="47" max="47" width="8.7109375" style="62" customWidth="1"/>
    <col min="48" max="48" width="9" style="62" customWidth="1"/>
    <col min="49" max="49" width="7" style="62" customWidth="1"/>
    <col min="50" max="50" width="8.28515625" style="62" customWidth="1"/>
    <col min="51" max="51" width="8.42578125" style="62" customWidth="1"/>
    <col min="52" max="52" width="6.85546875" style="62" customWidth="1"/>
    <col min="53" max="53" width="9" style="62" customWidth="1"/>
    <col min="54" max="54" width="8.5703125" style="62" customWidth="1"/>
    <col min="55" max="55" width="7.85546875" style="62" customWidth="1"/>
    <col min="56" max="56" width="9" style="62" customWidth="1"/>
    <col min="57" max="57" width="8.42578125" style="62" customWidth="1"/>
    <col min="58" max="58" width="8.140625" style="62" customWidth="1"/>
    <col min="59" max="59" width="9.140625" style="62" customWidth="1"/>
    <col min="60" max="60" width="8.7109375" style="62" customWidth="1"/>
    <col min="61" max="61" width="8" style="62" customWidth="1"/>
    <col min="62" max="62" width="8.28515625" style="62" customWidth="1"/>
    <col min="63" max="63" width="8.85546875" style="62" customWidth="1"/>
    <col min="64" max="64" width="7.85546875" style="62" customWidth="1"/>
    <col min="65" max="65" width="9" style="62" customWidth="1"/>
    <col min="66" max="66" width="7.85546875" style="62" customWidth="1"/>
    <col min="67" max="67" width="7.7109375" style="62" customWidth="1"/>
    <col min="68" max="68" width="8.140625" style="62" customWidth="1"/>
    <col min="69" max="69" width="6.85546875" style="62" customWidth="1"/>
    <col min="70" max="70" width="9" style="62" customWidth="1"/>
    <col min="71" max="71" width="8.5703125" style="62" customWidth="1"/>
    <col min="72" max="72" width="9.42578125" style="62" customWidth="1"/>
    <col min="73" max="73" width="8.28515625" style="62" customWidth="1"/>
    <col min="74" max="74" width="9" style="62" customWidth="1"/>
    <col min="75" max="75" width="8.42578125" style="62" customWidth="1"/>
    <col min="76" max="76" width="6.85546875" style="62" customWidth="1"/>
    <col min="77" max="78" width="8.5703125" style="62" customWidth="1"/>
    <col min="79" max="79" width="7.85546875" style="62" customWidth="1"/>
    <col min="80" max="80" width="8.42578125" style="62" customWidth="1"/>
    <col min="81" max="81" width="7.85546875" style="62" customWidth="1"/>
    <col min="82" max="82" width="8.85546875" style="62" customWidth="1"/>
    <col min="83" max="83" width="8.42578125" style="62" customWidth="1"/>
    <col min="84" max="84" width="8.5703125" style="62" customWidth="1"/>
    <col min="85" max="85" width="8.7109375" style="62" customWidth="1"/>
    <col min="86" max="86" width="7.5703125" style="62" customWidth="1"/>
    <col min="87" max="87" width="9" style="62" customWidth="1"/>
    <col min="88" max="88" width="8.7109375" style="62" customWidth="1"/>
    <col min="89" max="89" width="8.85546875" style="62" customWidth="1"/>
    <col min="90" max="91" width="7.85546875" style="62" customWidth="1"/>
    <col min="92" max="92" width="7.140625" style="62" customWidth="1"/>
    <col min="93" max="93" width="9" style="62" customWidth="1"/>
    <col min="94" max="94" width="9.42578125" style="62" customWidth="1"/>
    <col min="95" max="95" width="8.5703125" style="62" customWidth="1"/>
    <col min="96" max="96" width="8.140625" style="62" customWidth="1"/>
    <col min="97" max="97" width="7.85546875" style="62" customWidth="1"/>
    <col min="98" max="98" width="8" style="62" customWidth="1"/>
    <col min="99" max="101" width="9" style="62" customWidth="1"/>
    <col min="102" max="102" width="7" style="62" customWidth="1"/>
    <col min="103" max="104" width="9" style="62" customWidth="1"/>
    <col min="105" max="105" width="7.140625" style="62" customWidth="1"/>
    <col min="106" max="106" width="7.28515625" style="62" customWidth="1"/>
    <col min="107" max="107" width="9" style="62" customWidth="1"/>
    <col min="108" max="108" width="7.85546875" style="62" customWidth="1"/>
    <col min="109" max="109" width="8.42578125" style="62" customWidth="1"/>
    <col min="110" max="112" width="9" style="62" customWidth="1"/>
    <col min="113" max="113" width="7.85546875" style="62" customWidth="1"/>
    <col min="114" max="114" width="8.42578125" style="62" customWidth="1"/>
    <col min="115" max="115" width="7.85546875" style="62" customWidth="1"/>
    <col min="116" max="116" width="9" style="62" customWidth="1"/>
    <col min="117" max="117" width="8.28515625" style="62" customWidth="1"/>
    <col min="118" max="118" width="7.85546875" style="62" customWidth="1"/>
    <col min="119" max="119" width="9" style="62" customWidth="1"/>
    <col min="120" max="120" width="7.85546875" style="62" customWidth="1"/>
    <col min="121" max="121" width="9" style="62" customWidth="1"/>
    <col min="122" max="122" width="8.7109375" style="62" customWidth="1"/>
    <col min="123" max="123" width="8.140625" style="62" customWidth="1"/>
    <col min="124" max="125" width="9" style="62" customWidth="1"/>
    <col min="126" max="127" width="8.5703125" style="62" customWidth="1"/>
    <col min="128" max="128" width="9" style="62" customWidth="1"/>
    <col min="129" max="129" width="8.5703125" style="62" customWidth="1"/>
    <col min="130" max="130" width="8.140625" style="62" customWidth="1"/>
    <col min="131" max="131" width="8.7109375" style="62" customWidth="1"/>
    <col min="132" max="132" width="6.85546875" style="62" customWidth="1"/>
    <col min="133" max="135" width="8.42578125" style="62" customWidth="1"/>
    <col min="136" max="136" width="9" style="62" customWidth="1"/>
    <col min="137" max="138" width="8.140625" style="62" customWidth="1"/>
    <col min="139" max="139" width="7.85546875" style="62" customWidth="1"/>
    <col min="140" max="140" width="6.85546875" style="62" customWidth="1"/>
    <col min="141" max="141" width="8.42578125" style="62" customWidth="1"/>
    <col min="142" max="142" width="7.85546875" style="62" customWidth="1"/>
    <col min="143" max="143" width="9" style="62" customWidth="1"/>
    <col min="144" max="144" width="8.7109375" style="62" customWidth="1"/>
    <col min="145" max="145" width="8.140625" style="62" customWidth="1"/>
    <col min="146" max="146" width="8.7109375" style="62" customWidth="1"/>
    <col min="147" max="147" width="9" style="62" customWidth="1"/>
    <col min="148" max="148" width="7.85546875" style="62" customWidth="1"/>
    <col min="149" max="149" width="9" style="62" customWidth="1"/>
    <col min="150" max="150" width="8.5703125" style="62" customWidth="1"/>
    <col min="151" max="152" width="9" style="62" customWidth="1"/>
    <col min="153" max="153" width="7.85546875" style="62" customWidth="1"/>
    <col min="154" max="154" width="9" style="62" customWidth="1"/>
    <col min="155" max="155" width="7.85546875" style="62" customWidth="1"/>
    <col min="156" max="156" width="8.42578125" style="62" customWidth="1"/>
    <col min="157" max="157" width="8.140625" style="62" customWidth="1"/>
    <col min="158" max="158" width="8.42578125" style="62" customWidth="1"/>
    <col min="159" max="159" width="9" style="62" customWidth="1"/>
    <col min="160" max="160" width="7.85546875" style="62" customWidth="1"/>
    <col min="161" max="161" width="8.5703125" style="62" customWidth="1"/>
    <col min="162" max="162" width="8.42578125" style="62" customWidth="1"/>
    <col min="163" max="163" width="8.85546875" style="62" customWidth="1"/>
    <col min="164" max="164" width="8.7109375" style="62" customWidth="1"/>
    <col min="165" max="165" width="8.140625" style="62" customWidth="1"/>
    <col min="166" max="167" width="7.85546875" style="62" customWidth="1"/>
    <col min="168" max="168" width="8.42578125" style="62" customWidth="1"/>
    <col min="169" max="169" width="7.85546875" style="62" customWidth="1"/>
    <col min="170" max="170" width="8.5703125" style="62" customWidth="1"/>
    <col min="171" max="171" width="7.85546875" style="62" customWidth="1"/>
    <col min="172" max="172" width="8.85546875" style="62" customWidth="1"/>
    <col min="173" max="173" width="7.85546875" style="62" customWidth="1"/>
    <col min="174" max="174" width="8.7109375" style="62" customWidth="1"/>
    <col min="175" max="175" width="9" style="62" customWidth="1"/>
    <col min="176" max="177" width="7.85546875" style="62" customWidth="1"/>
    <col min="178" max="178" width="9" style="62" customWidth="1"/>
    <col min="179" max="179" width="8.140625" style="62" customWidth="1"/>
    <col min="180" max="180" width="9" style="62" customWidth="1"/>
    <col min="181" max="181" width="8.85546875" style="62" customWidth="1"/>
    <col min="182" max="182" width="8.140625" style="62" customWidth="1"/>
    <col min="183" max="183" width="8.7109375" style="62" customWidth="1"/>
    <col min="184" max="184" width="8.42578125" style="62" customWidth="1"/>
    <col min="185" max="185" width="7.140625" style="62" customWidth="1"/>
    <col min="186" max="186" width="8.7109375" style="62" customWidth="1"/>
    <col min="187" max="187" width="8.5703125" style="62" customWidth="1"/>
    <col min="188" max="188" width="9" style="62" customWidth="1"/>
    <col min="189" max="189" width="8.85546875" style="62" customWidth="1"/>
    <col min="190" max="190" width="8.42578125" style="62" customWidth="1"/>
    <col min="191" max="191" width="6.85546875" style="62" customWidth="1"/>
    <col min="192" max="192" width="8.5703125" style="62" customWidth="1"/>
    <col min="193" max="193" width="8.85546875" style="62" customWidth="1"/>
    <col min="194" max="194" width="8.42578125" style="62" customWidth="1"/>
    <col min="195" max="198" width="8.5703125" style="62" customWidth="1"/>
    <col min="199" max="199" width="8.42578125" style="62" customWidth="1"/>
    <col min="200" max="200" width="6.85546875" style="62" customWidth="1"/>
    <col min="201" max="201" width="9" style="62" customWidth="1"/>
    <col min="202" max="202" width="8.42578125" style="62" customWidth="1"/>
    <col min="203" max="203" width="8.28515625" style="62" customWidth="1"/>
    <col min="204" max="204" width="7.85546875" style="62" customWidth="1"/>
    <col min="205" max="205" width="8.5703125" style="62" customWidth="1"/>
    <col min="206" max="207" width="7.85546875" style="62" customWidth="1"/>
    <col min="208" max="208" width="9" style="62" customWidth="1"/>
    <col min="209" max="209" width="8.5703125" style="62" customWidth="1"/>
    <col min="210" max="210" width="8.42578125" style="62" customWidth="1"/>
    <col min="211" max="211" width="7.85546875" style="62" customWidth="1"/>
    <col min="212" max="213" width="9" style="62" customWidth="1"/>
    <col min="214" max="214" width="8.5703125" style="62" customWidth="1"/>
    <col min="215" max="215" width="7.85546875" style="62" customWidth="1"/>
    <col min="216" max="216" width="7.140625" style="62" customWidth="1"/>
    <col min="217" max="217" width="8.140625" style="62" customWidth="1"/>
    <col min="218" max="218" width="9" style="62" customWidth="1"/>
    <col min="219" max="219" width="8.5703125" style="62" customWidth="1"/>
    <col min="220" max="220" width="8" style="62" customWidth="1"/>
    <col min="221" max="221" width="9.42578125" style="62" customWidth="1"/>
    <col min="222" max="222" width="7.85546875" style="62" customWidth="1"/>
    <col min="223" max="223" width="9" style="62" customWidth="1"/>
    <col min="224" max="224" width="8" style="62" customWidth="1"/>
    <col min="225" max="225" width="8.42578125" style="62" customWidth="1"/>
    <col min="226" max="226" width="8.7109375" style="62" customWidth="1"/>
    <col min="227" max="228" width="8.140625" style="62" customWidth="1"/>
    <col min="229" max="230" width="7.85546875" style="62" customWidth="1"/>
    <col min="231" max="231" width="9" style="62" customWidth="1"/>
    <col min="232" max="232" width="6.85546875" style="62" customWidth="1"/>
    <col min="233" max="233" width="7.28515625" style="62" customWidth="1"/>
    <col min="234" max="235" width="7.85546875" style="62" customWidth="1"/>
    <col min="236" max="236" width="7.140625" style="62" customWidth="1"/>
    <col min="237" max="237" width="8.5703125" style="62" customWidth="1"/>
    <col min="238" max="238" width="7.85546875" style="62" customWidth="1"/>
    <col min="239" max="239" width="8.140625" style="62" customWidth="1"/>
    <col min="240" max="240" width="7.85546875" style="62" customWidth="1"/>
    <col min="241" max="16384" width="9.140625" style="62"/>
  </cols>
  <sheetData>
    <row r="1" spans="1:240" ht="15">
      <c r="A1" s="5" t="s">
        <v>46</v>
      </c>
      <c r="B1" s="2">
        <v>11008</v>
      </c>
      <c r="C1" s="2">
        <v>11019</v>
      </c>
      <c r="D1" s="2">
        <v>10249</v>
      </c>
      <c r="E1" s="2">
        <v>10252</v>
      </c>
      <c r="F1" s="2">
        <v>10250</v>
      </c>
      <c r="G1" s="2">
        <v>10251</v>
      </c>
      <c r="H1" s="2">
        <v>10255</v>
      </c>
      <c r="I1" s="2">
        <v>10248</v>
      </c>
      <c r="J1" s="2">
        <v>10253</v>
      </c>
      <c r="K1" s="2">
        <v>10256</v>
      </c>
      <c r="L1" s="2">
        <v>10257</v>
      </c>
      <c r="M1" s="2">
        <v>10254</v>
      </c>
      <c r="N1" s="2">
        <v>10258</v>
      </c>
      <c r="O1" s="2">
        <v>10259</v>
      </c>
      <c r="P1" s="2">
        <v>10262</v>
      </c>
      <c r="Q1" s="2">
        <v>10260</v>
      </c>
      <c r="R1" s="2">
        <v>10261</v>
      </c>
      <c r="S1" s="2">
        <v>10263</v>
      </c>
      <c r="T1" s="2">
        <v>10266</v>
      </c>
      <c r="U1" s="2">
        <v>10268</v>
      </c>
      <c r="V1" s="2">
        <v>10270</v>
      </c>
      <c r="W1" s="2">
        <v>10267</v>
      </c>
      <c r="X1" s="2">
        <v>10272</v>
      </c>
      <c r="Y1" s="2">
        <v>10269</v>
      </c>
      <c r="Z1" s="2">
        <v>10275</v>
      </c>
      <c r="AA1" s="2">
        <v>10265</v>
      </c>
      <c r="AB1" s="2">
        <v>10273</v>
      </c>
      <c r="AC1" s="2">
        <v>10277</v>
      </c>
      <c r="AD1" s="2">
        <v>10276</v>
      </c>
      <c r="AE1" s="2">
        <v>10274</v>
      </c>
      <c r="AF1" s="2">
        <v>10278</v>
      </c>
      <c r="AG1" s="2">
        <v>10279</v>
      </c>
      <c r="AH1" s="2">
        <v>10281</v>
      </c>
      <c r="AI1" s="2">
        <v>10282</v>
      </c>
      <c r="AJ1" s="2">
        <v>10264</v>
      </c>
      <c r="AK1" s="2">
        <v>10283</v>
      </c>
      <c r="AL1" s="2">
        <v>10285</v>
      </c>
      <c r="AM1" s="2">
        <v>10284</v>
      </c>
      <c r="AN1" s="2">
        <v>10287</v>
      </c>
      <c r="AO1" s="2">
        <v>10289</v>
      </c>
      <c r="AP1" s="2">
        <v>10271</v>
      </c>
      <c r="AQ1" s="2">
        <v>10286</v>
      </c>
      <c r="AR1" s="2">
        <v>10292</v>
      </c>
      <c r="AS1" s="2">
        <v>10288</v>
      </c>
      <c r="AT1" s="2">
        <v>10290</v>
      </c>
      <c r="AU1" s="2">
        <v>10291</v>
      </c>
      <c r="AV1" s="2">
        <v>10294</v>
      </c>
      <c r="AW1" s="2">
        <v>10295</v>
      </c>
      <c r="AX1" s="2">
        <v>10297</v>
      </c>
      <c r="AY1" s="2">
        <v>10293</v>
      </c>
      <c r="AZ1" s="2">
        <v>10296</v>
      </c>
      <c r="BA1" s="2">
        <v>10298</v>
      </c>
      <c r="BB1" s="2">
        <v>10280</v>
      </c>
      <c r="BC1" s="2">
        <v>10299</v>
      </c>
      <c r="BD1" s="2">
        <v>10301</v>
      </c>
      <c r="BE1" s="2">
        <v>10304</v>
      </c>
      <c r="BF1" s="2">
        <v>10300</v>
      </c>
      <c r="BG1" s="2">
        <v>10303</v>
      </c>
      <c r="BH1" s="2">
        <v>10306</v>
      </c>
      <c r="BI1" s="2">
        <v>10308</v>
      </c>
      <c r="BJ1" s="2">
        <v>10307</v>
      </c>
      <c r="BK1" s="2">
        <v>10311</v>
      </c>
      <c r="BL1" s="2">
        <v>10310</v>
      </c>
      <c r="BM1" s="2">
        <v>10312</v>
      </c>
      <c r="BN1" s="2">
        <v>10315</v>
      </c>
      <c r="BO1" s="2">
        <v>10313</v>
      </c>
      <c r="BP1" s="2">
        <v>10314</v>
      </c>
      <c r="BQ1" s="2">
        <v>10318</v>
      </c>
      <c r="BR1" s="2">
        <v>10316</v>
      </c>
      <c r="BS1" s="2">
        <v>10302</v>
      </c>
      <c r="BT1" s="2">
        <v>10305</v>
      </c>
      <c r="BU1" s="2">
        <v>10317</v>
      </c>
      <c r="BV1" s="2">
        <v>10324</v>
      </c>
      <c r="BW1" s="2">
        <v>10319</v>
      </c>
      <c r="BX1" s="2">
        <v>10321</v>
      </c>
      <c r="BY1" s="2">
        <v>10323</v>
      </c>
      <c r="BZ1" s="2">
        <v>10325</v>
      </c>
      <c r="CA1" s="2">
        <v>10326</v>
      </c>
      <c r="CB1" s="2">
        <v>10327</v>
      </c>
      <c r="CC1" s="2">
        <v>10328</v>
      </c>
      <c r="CD1" s="2">
        <v>10320</v>
      </c>
      <c r="CE1" s="2">
        <v>10331</v>
      </c>
      <c r="CF1" s="2">
        <v>10332</v>
      </c>
      <c r="CG1" s="2">
        <v>10309</v>
      </c>
      <c r="CH1" s="2">
        <v>10322</v>
      </c>
      <c r="CI1" s="2">
        <v>10329</v>
      </c>
      <c r="CJ1" s="2">
        <v>10335</v>
      </c>
      <c r="CK1" s="2">
        <v>10333</v>
      </c>
      <c r="CL1" s="2">
        <v>10336</v>
      </c>
      <c r="CM1" s="2">
        <v>10330</v>
      </c>
      <c r="CN1" s="2">
        <v>10334</v>
      </c>
      <c r="CO1" s="2">
        <v>10337</v>
      </c>
      <c r="CP1" s="2">
        <v>10338</v>
      </c>
      <c r="CQ1" s="2">
        <v>10339</v>
      </c>
      <c r="CR1" s="2">
        <v>10342</v>
      </c>
      <c r="CS1" s="2">
        <v>10341</v>
      </c>
      <c r="CT1" s="2">
        <v>10344</v>
      </c>
      <c r="CU1" s="2">
        <v>10343</v>
      </c>
      <c r="CV1" s="2">
        <v>10340</v>
      </c>
      <c r="CW1" s="2">
        <v>10346</v>
      </c>
      <c r="CX1" s="2">
        <v>10347</v>
      </c>
      <c r="CY1" s="2">
        <v>10345</v>
      </c>
      <c r="CZ1" s="2">
        <v>10348</v>
      </c>
      <c r="DA1" s="2">
        <v>10349</v>
      </c>
      <c r="DB1" s="2">
        <v>10352</v>
      </c>
      <c r="DC1" s="2">
        <v>10351</v>
      </c>
      <c r="DD1" s="2">
        <v>10354</v>
      </c>
      <c r="DE1" s="2">
        <v>10355</v>
      </c>
      <c r="DF1" s="2">
        <v>10353</v>
      </c>
      <c r="DG1" s="2">
        <v>10359</v>
      </c>
      <c r="DH1" s="2">
        <v>10356</v>
      </c>
      <c r="DI1" s="2">
        <v>10358</v>
      </c>
      <c r="DJ1" s="2">
        <v>10362</v>
      </c>
      <c r="DK1" s="2">
        <v>10357</v>
      </c>
      <c r="DL1" s="2">
        <v>10360</v>
      </c>
      <c r="DM1" s="2">
        <v>10365</v>
      </c>
      <c r="DN1" s="2">
        <v>10367</v>
      </c>
      <c r="DO1" s="2">
        <v>10368</v>
      </c>
      <c r="DP1" s="2">
        <v>10350</v>
      </c>
      <c r="DQ1" s="2">
        <v>10361</v>
      </c>
      <c r="DR1" s="2">
        <v>10363</v>
      </c>
      <c r="DS1" s="2">
        <v>10364</v>
      </c>
      <c r="DT1" s="2">
        <v>10369</v>
      </c>
      <c r="DU1" s="2">
        <v>10372</v>
      </c>
      <c r="DV1" s="2">
        <v>10374</v>
      </c>
      <c r="DW1" s="2">
        <v>10375</v>
      </c>
      <c r="DX1" s="2">
        <v>10373</v>
      </c>
      <c r="DY1" s="2">
        <v>10376</v>
      </c>
      <c r="DZ1" s="2">
        <v>10377</v>
      </c>
      <c r="EA1" s="2">
        <v>10379</v>
      </c>
      <c r="EB1" s="2">
        <v>10381</v>
      </c>
      <c r="EC1" s="2">
        <v>10382</v>
      </c>
      <c r="ED1" s="2">
        <v>10383</v>
      </c>
      <c r="EE1" s="2">
        <v>10378</v>
      </c>
      <c r="EF1" s="2">
        <v>10384</v>
      </c>
      <c r="EG1" s="2">
        <v>10387</v>
      </c>
      <c r="EH1" s="2">
        <v>10388</v>
      </c>
      <c r="EI1" s="2">
        <v>10385</v>
      </c>
      <c r="EJ1" s="2">
        <v>10371</v>
      </c>
      <c r="EK1" s="2">
        <v>10389</v>
      </c>
      <c r="EL1" s="2">
        <v>10386</v>
      </c>
      <c r="EM1" s="2">
        <v>10390</v>
      </c>
      <c r="EN1" s="2">
        <v>10370</v>
      </c>
      <c r="EO1" s="2">
        <v>10366</v>
      </c>
      <c r="EP1" s="2">
        <v>10391</v>
      </c>
      <c r="EQ1" s="2">
        <v>10392</v>
      </c>
      <c r="ER1" s="2">
        <v>10397</v>
      </c>
      <c r="ES1" s="2">
        <v>10393</v>
      </c>
      <c r="ET1" s="2">
        <v>10394</v>
      </c>
      <c r="EU1" s="2">
        <v>10395</v>
      </c>
      <c r="EV1" s="2">
        <v>10396</v>
      </c>
      <c r="EW1" s="2">
        <v>10399</v>
      </c>
      <c r="EX1" s="2">
        <v>10404</v>
      </c>
      <c r="EY1" s="2">
        <v>10398</v>
      </c>
      <c r="EZ1" s="2">
        <v>10403</v>
      </c>
      <c r="FA1" s="2">
        <v>10401</v>
      </c>
      <c r="FB1" s="2">
        <v>10402</v>
      </c>
      <c r="FC1" s="2">
        <v>10406</v>
      </c>
      <c r="FD1" s="2">
        <v>10408</v>
      </c>
      <c r="FE1" s="2">
        <v>10409</v>
      </c>
      <c r="FF1" s="2">
        <v>10410</v>
      </c>
      <c r="FG1" s="2">
        <v>10412</v>
      </c>
      <c r="FH1" s="2">
        <v>10380</v>
      </c>
      <c r="FI1" s="2">
        <v>10400</v>
      </c>
      <c r="FJ1" s="2">
        <v>10413</v>
      </c>
      <c r="FK1" s="2">
        <v>10414</v>
      </c>
      <c r="FL1" s="2">
        <v>10411</v>
      </c>
      <c r="FM1" s="2">
        <v>10405</v>
      </c>
      <c r="FN1" s="2">
        <v>10415</v>
      </c>
      <c r="FO1" s="2">
        <v>10418</v>
      </c>
      <c r="FP1" s="2">
        <v>10416</v>
      </c>
      <c r="FQ1" s="2">
        <v>10420</v>
      </c>
      <c r="FR1" s="2">
        <v>10421</v>
      </c>
      <c r="FS1" s="2">
        <v>10424</v>
      </c>
      <c r="FT1" s="2">
        <v>10417</v>
      </c>
      <c r="FU1" s="2">
        <v>10407</v>
      </c>
      <c r="FV1" s="2">
        <v>10419</v>
      </c>
      <c r="FW1" s="2">
        <v>10422</v>
      </c>
      <c r="FX1" s="2">
        <v>10430</v>
      </c>
      <c r="FY1" s="2">
        <v>10428</v>
      </c>
      <c r="FZ1" s="2">
        <v>10426</v>
      </c>
      <c r="GA1" s="2">
        <v>10429</v>
      </c>
      <c r="GB1" s="2">
        <v>10431</v>
      </c>
      <c r="GC1" s="2">
        <v>10432</v>
      </c>
      <c r="GD1" s="2">
        <v>10435</v>
      </c>
      <c r="GE1" s="2">
        <v>10439</v>
      </c>
      <c r="GF1" s="2">
        <v>10436</v>
      </c>
      <c r="GG1" s="2">
        <v>10437</v>
      </c>
      <c r="GH1" s="2">
        <v>10434</v>
      </c>
      <c r="GI1" s="2">
        <v>10425</v>
      </c>
      <c r="GJ1" s="2">
        <v>10438</v>
      </c>
      <c r="GK1" s="2">
        <v>10443</v>
      </c>
      <c r="GL1" s="2">
        <v>10442</v>
      </c>
      <c r="GM1" s="2">
        <v>10446</v>
      </c>
      <c r="GN1" s="2">
        <v>10445</v>
      </c>
      <c r="GO1" s="2">
        <v>10444</v>
      </c>
      <c r="GP1" s="2">
        <v>10423</v>
      </c>
      <c r="GQ1" s="2">
        <v>10448</v>
      </c>
      <c r="GR1" s="2">
        <v>10454</v>
      </c>
      <c r="GS1" s="2">
        <v>10452</v>
      </c>
      <c r="GT1" s="2">
        <v>10453</v>
      </c>
      <c r="GU1" s="2">
        <v>10449</v>
      </c>
      <c r="GV1" s="2">
        <v>10440</v>
      </c>
      <c r="GW1" s="2">
        <v>10456</v>
      </c>
      <c r="GX1" s="2">
        <v>10459</v>
      </c>
      <c r="GY1" s="2">
        <v>10427</v>
      </c>
      <c r="GZ1" s="2">
        <v>10455</v>
      </c>
      <c r="HA1" s="2">
        <v>10457</v>
      </c>
      <c r="HB1" s="2">
        <v>10460</v>
      </c>
      <c r="HC1" s="2">
        <v>10433</v>
      </c>
      <c r="HD1" s="2">
        <v>10458</v>
      </c>
      <c r="HE1" s="2">
        <v>10461</v>
      </c>
      <c r="HF1" s="2">
        <v>10463</v>
      </c>
      <c r="HG1" s="2">
        <v>10447</v>
      </c>
      <c r="HH1" s="2">
        <v>10450</v>
      </c>
      <c r="HI1" s="2">
        <v>10467</v>
      </c>
      <c r="HJ1" s="2">
        <v>10451</v>
      </c>
      <c r="HK1" s="2">
        <v>10468</v>
      </c>
      <c r="HL1" s="2">
        <v>10466</v>
      </c>
      <c r="HM1" s="2">
        <v>10441</v>
      </c>
      <c r="HN1" s="2">
        <v>10464</v>
      </c>
      <c r="HO1" s="2">
        <v>10465</v>
      </c>
      <c r="HP1" s="2">
        <v>10469</v>
      </c>
      <c r="HQ1" s="2">
        <v>10470</v>
      </c>
      <c r="HR1" s="2">
        <v>10462</v>
      </c>
      <c r="HS1" s="2">
        <v>10471</v>
      </c>
      <c r="HT1" s="2">
        <v>10472</v>
      </c>
      <c r="HU1" s="2">
        <v>10473</v>
      </c>
      <c r="HV1" s="2">
        <v>10474</v>
      </c>
      <c r="HW1" s="2">
        <v>10479</v>
      </c>
      <c r="HX1" s="2">
        <v>10476</v>
      </c>
      <c r="HY1" s="2">
        <v>10480</v>
      </c>
      <c r="HZ1" s="2">
        <v>10477</v>
      </c>
      <c r="IA1" s="2">
        <v>10481</v>
      </c>
      <c r="IB1" s="2">
        <v>10478</v>
      </c>
      <c r="IC1" s="2">
        <v>10487</v>
      </c>
      <c r="ID1" s="2">
        <v>10485</v>
      </c>
      <c r="IE1" s="2">
        <v>10484</v>
      </c>
      <c r="IF1" s="2">
        <v>10486</v>
      </c>
    </row>
    <row r="2" spans="1:240" ht="15">
      <c r="A2" s="5" t="s">
        <v>47</v>
      </c>
      <c r="B2" s="6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6" t="s">
        <v>55</v>
      </c>
      <c r="J2" s="6" t="s">
        <v>52</v>
      </c>
      <c r="K2" s="6" t="s">
        <v>56</v>
      </c>
      <c r="L2" s="6" t="s">
        <v>57</v>
      </c>
      <c r="M2" s="6" t="s">
        <v>58</v>
      </c>
      <c r="N2" s="6" t="s">
        <v>48</v>
      </c>
      <c r="O2" s="6" t="s">
        <v>59</v>
      </c>
      <c r="P2" s="6" t="s">
        <v>60</v>
      </c>
      <c r="Q2" s="6" t="s">
        <v>61</v>
      </c>
      <c r="R2" s="6" t="s">
        <v>62</v>
      </c>
      <c r="S2" s="6" t="s">
        <v>48</v>
      </c>
      <c r="T2" s="6" t="s">
        <v>55</v>
      </c>
      <c r="U2" s="6" t="s">
        <v>63</v>
      </c>
      <c r="V2" s="6" t="s">
        <v>55</v>
      </c>
      <c r="W2" s="6" t="s">
        <v>64</v>
      </c>
      <c r="X2" s="6" t="s">
        <v>60</v>
      </c>
      <c r="Y2" s="6" t="s">
        <v>65</v>
      </c>
      <c r="Z2" s="6" t="s">
        <v>66</v>
      </c>
      <c r="AA2" s="6" t="s">
        <v>67</v>
      </c>
      <c r="AB2" s="6" t="s">
        <v>68</v>
      </c>
      <c r="AC2" s="6" t="s">
        <v>69</v>
      </c>
      <c r="AD2" s="6" t="s">
        <v>70</v>
      </c>
      <c r="AE2" s="6" t="s">
        <v>71</v>
      </c>
      <c r="AF2" s="6" t="s">
        <v>72</v>
      </c>
      <c r="AG2" s="6" t="s">
        <v>73</v>
      </c>
      <c r="AH2" s="6" t="s">
        <v>74</v>
      </c>
      <c r="AI2" s="6" t="s">
        <v>74</v>
      </c>
      <c r="AJ2" s="6" t="s">
        <v>75</v>
      </c>
      <c r="AK2" s="6" t="s">
        <v>76</v>
      </c>
      <c r="AL2" s="6" t="s">
        <v>68</v>
      </c>
      <c r="AM2" s="6" t="s">
        <v>73</v>
      </c>
      <c r="AN2" s="6" t="s">
        <v>77</v>
      </c>
      <c r="AO2" s="6" t="s">
        <v>78</v>
      </c>
      <c r="AP2" s="6" t="s">
        <v>79</v>
      </c>
      <c r="AQ2" s="6" t="s">
        <v>68</v>
      </c>
      <c r="AR2" s="6" t="s">
        <v>80</v>
      </c>
      <c r="AS2" s="6" t="s">
        <v>81</v>
      </c>
      <c r="AT2" s="6" t="s">
        <v>82</v>
      </c>
      <c r="AU2" s="6" t="s">
        <v>62</v>
      </c>
      <c r="AV2" s="6" t="s">
        <v>60</v>
      </c>
      <c r="AW2" s="6" t="s">
        <v>71</v>
      </c>
      <c r="AX2" s="6" t="s">
        <v>67</v>
      </c>
      <c r="AY2" s="6" t="s">
        <v>70</v>
      </c>
      <c r="AZ2" s="6" t="s">
        <v>76</v>
      </c>
      <c r="BA2" s="6" t="s">
        <v>83</v>
      </c>
      <c r="BB2" s="6" t="s">
        <v>72</v>
      </c>
      <c r="BC2" s="6" t="s">
        <v>77</v>
      </c>
      <c r="BD2" s="6" t="s">
        <v>84</v>
      </c>
      <c r="BE2" s="6" t="s">
        <v>70</v>
      </c>
      <c r="BF2" s="6" t="s">
        <v>66</v>
      </c>
      <c r="BG2" s="6" t="s">
        <v>85</v>
      </c>
      <c r="BH2" s="6" t="s">
        <v>74</v>
      </c>
      <c r="BI2" s="6" t="s">
        <v>86</v>
      </c>
      <c r="BJ2" s="6" t="s">
        <v>87</v>
      </c>
      <c r="BK2" s="6" t="s">
        <v>88</v>
      </c>
      <c r="BL2" s="6" t="s">
        <v>89</v>
      </c>
      <c r="BM2" s="6" t="s">
        <v>84</v>
      </c>
      <c r="BN2" s="6" t="s">
        <v>90</v>
      </c>
      <c r="BO2" s="6" t="s">
        <v>68</v>
      </c>
      <c r="BP2" s="6" t="s">
        <v>60</v>
      </c>
      <c r="BQ2" s="6" t="s">
        <v>90</v>
      </c>
      <c r="BR2" s="6" t="s">
        <v>60</v>
      </c>
      <c r="BS2" s="6" t="s">
        <v>51</v>
      </c>
      <c r="BT2" s="6" t="s">
        <v>91</v>
      </c>
      <c r="BU2" s="6" t="s">
        <v>87</v>
      </c>
      <c r="BV2" s="6" t="s">
        <v>92</v>
      </c>
      <c r="BW2" s="6" t="s">
        <v>70</v>
      </c>
      <c r="BX2" s="6" t="s">
        <v>90</v>
      </c>
      <c r="BY2" s="6" t="s">
        <v>93</v>
      </c>
      <c r="BZ2" s="6" t="s">
        <v>93</v>
      </c>
      <c r="CA2" s="6" t="s">
        <v>94</v>
      </c>
      <c r="CB2" s="6" t="s">
        <v>75</v>
      </c>
      <c r="CC2" s="6" t="s">
        <v>95</v>
      </c>
      <c r="CD2" s="6" t="s">
        <v>55</v>
      </c>
      <c r="CE2" s="6" t="s">
        <v>96</v>
      </c>
      <c r="CF2" s="6" t="s">
        <v>97</v>
      </c>
      <c r="CG2" s="6" t="s">
        <v>83</v>
      </c>
      <c r="CH2" s="6" t="s">
        <v>98</v>
      </c>
      <c r="CI2" s="6" t="s">
        <v>79</v>
      </c>
      <c r="CJ2" s="6" t="s">
        <v>83</v>
      </c>
      <c r="CK2" s="6" t="s">
        <v>55</v>
      </c>
      <c r="CL2" s="6" t="s">
        <v>99</v>
      </c>
      <c r="CM2" s="6" t="s">
        <v>76</v>
      </c>
      <c r="CN2" s="6" t="s">
        <v>53</v>
      </c>
      <c r="CO2" s="6" t="s">
        <v>64</v>
      </c>
      <c r="CP2" s="6" t="s">
        <v>91</v>
      </c>
      <c r="CQ2" s="6" t="s">
        <v>97</v>
      </c>
      <c r="CR2" s="6" t="s">
        <v>64</v>
      </c>
      <c r="CS2" s="6" t="s">
        <v>100</v>
      </c>
      <c r="CT2" s="6" t="s">
        <v>65</v>
      </c>
      <c r="CU2" s="6" t="s">
        <v>73</v>
      </c>
      <c r="CV2" s="6" t="s">
        <v>96</v>
      </c>
      <c r="CW2" s="6" t="s">
        <v>60</v>
      </c>
      <c r="CX2" s="6" t="s">
        <v>101</v>
      </c>
      <c r="CY2" s="6" t="s">
        <v>68</v>
      </c>
      <c r="CZ2" s="6" t="s">
        <v>84</v>
      </c>
      <c r="DA2" s="6" t="s">
        <v>79</v>
      </c>
      <c r="DB2" s="6" t="s">
        <v>95</v>
      </c>
      <c r="DC2" s="6" t="s">
        <v>48</v>
      </c>
      <c r="DD2" s="6" t="s">
        <v>98</v>
      </c>
      <c r="DE2" s="6" t="s">
        <v>102</v>
      </c>
      <c r="DF2" s="6" t="s">
        <v>103</v>
      </c>
      <c r="DG2" s="6" t="s">
        <v>104</v>
      </c>
      <c r="DH2" s="6" t="s">
        <v>84</v>
      </c>
      <c r="DI2" s="6" t="s">
        <v>105</v>
      </c>
      <c r="DJ2" s="6" t="s">
        <v>96</v>
      </c>
      <c r="DK2" s="6" t="s">
        <v>76</v>
      </c>
      <c r="DL2" s="6" t="s">
        <v>67</v>
      </c>
      <c r="DM2" s="6" t="s">
        <v>106</v>
      </c>
      <c r="DN2" s="6" t="s">
        <v>107</v>
      </c>
      <c r="DO2" s="6" t="s">
        <v>48</v>
      </c>
      <c r="DP2" s="6" t="s">
        <v>105</v>
      </c>
      <c r="DQ2" s="6" t="s">
        <v>68</v>
      </c>
      <c r="DR2" s="6" t="s">
        <v>108</v>
      </c>
      <c r="DS2" s="6" t="s">
        <v>109</v>
      </c>
      <c r="DT2" s="6" t="s">
        <v>79</v>
      </c>
      <c r="DU2" s="6" t="s">
        <v>110</v>
      </c>
      <c r="DV2" s="6" t="s">
        <v>111</v>
      </c>
      <c r="DW2" s="6" t="s">
        <v>112</v>
      </c>
      <c r="DX2" s="6" t="s">
        <v>83</v>
      </c>
      <c r="DY2" s="6" t="s">
        <v>97</v>
      </c>
      <c r="DZ2" s="6" t="s">
        <v>104</v>
      </c>
      <c r="EA2" s="6" t="s">
        <v>62</v>
      </c>
      <c r="EB2" s="6" t="s">
        <v>76</v>
      </c>
      <c r="EC2" s="6" t="s">
        <v>48</v>
      </c>
      <c r="ED2" s="6" t="s">
        <v>102</v>
      </c>
      <c r="EE2" s="6" t="s">
        <v>75</v>
      </c>
      <c r="EF2" s="6" t="s">
        <v>72</v>
      </c>
      <c r="EG2" s="6" t="s">
        <v>113</v>
      </c>
      <c r="EH2" s="6" t="s">
        <v>104</v>
      </c>
      <c r="EI2" s="6" t="s">
        <v>79</v>
      </c>
      <c r="EJ2" s="6" t="s">
        <v>105</v>
      </c>
      <c r="EK2" s="6" t="s">
        <v>114</v>
      </c>
      <c r="EL2" s="6" t="s">
        <v>101</v>
      </c>
      <c r="EM2" s="6" t="s">
        <v>48</v>
      </c>
      <c r="EN2" s="6" t="s">
        <v>58</v>
      </c>
      <c r="EO2" s="6" t="s">
        <v>115</v>
      </c>
      <c r="EP2" s="6" t="s">
        <v>108</v>
      </c>
      <c r="EQ2" s="6" t="s">
        <v>103</v>
      </c>
      <c r="ER2" s="6" t="s">
        <v>99</v>
      </c>
      <c r="ES2" s="6" t="s">
        <v>92</v>
      </c>
      <c r="ET2" s="6" t="s">
        <v>112</v>
      </c>
      <c r="EU2" s="6" t="s">
        <v>57</v>
      </c>
      <c r="EV2" s="6" t="s">
        <v>64</v>
      </c>
      <c r="EW2" s="6" t="s">
        <v>107</v>
      </c>
      <c r="EX2" s="6" t="s">
        <v>66</v>
      </c>
      <c r="EY2" s="6" t="s">
        <v>92</v>
      </c>
      <c r="EZ2" s="6" t="s">
        <v>48</v>
      </c>
      <c r="FA2" s="6" t="s">
        <v>60</v>
      </c>
      <c r="FB2" s="6" t="s">
        <v>48</v>
      </c>
      <c r="FC2" s="6" t="s">
        <v>110</v>
      </c>
      <c r="FD2" s="6" t="s">
        <v>116</v>
      </c>
      <c r="FE2" s="6" t="s">
        <v>117</v>
      </c>
      <c r="FF2" s="6" t="s">
        <v>114</v>
      </c>
      <c r="FG2" s="6" t="s">
        <v>55</v>
      </c>
      <c r="FH2" s="6" t="s">
        <v>83</v>
      </c>
      <c r="FI2" s="6" t="s">
        <v>109</v>
      </c>
      <c r="FJ2" s="6" t="s">
        <v>105</v>
      </c>
      <c r="FK2" s="6" t="s">
        <v>101</v>
      </c>
      <c r="FL2" s="6" t="s">
        <v>114</v>
      </c>
      <c r="FM2" s="6" t="s">
        <v>118</v>
      </c>
      <c r="FN2" s="6" t="s">
        <v>112</v>
      </c>
      <c r="FO2" s="6" t="s">
        <v>68</v>
      </c>
      <c r="FP2" s="6" t="s">
        <v>55</v>
      </c>
      <c r="FQ2" s="6" t="s">
        <v>56</v>
      </c>
      <c r="FR2" s="6" t="s">
        <v>62</v>
      </c>
      <c r="FS2" s="6" t="s">
        <v>97</v>
      </c>
      <c r="FT2" s="6" t="s">
        <v>100</v>
      </c>
      <c r="FU2" s="6" t="s">
        <v>61</v>
      </c>
      <c r="FV2" s="6" t="s">
        <v>54</v>
      </c>
      <c r="FW2" s="6" t="s">
        <v>119</v>
      </c>
      <c r="FX2" s="6" t="s">
        <v>48</v>
      </c>
      <c r="FY2" s="6" t="s">
        <v>81</v>
      </c>
      <c r="FZ2" s="6" t="s">
        <v>115</v>
      </c>
      <c r="GA2" s="6" t="s">
        <v>83</v>
      </c>
      <c r="GB2" s="6" t="s">
        <v>114</v>
      </c>
      <c r="GC2" s="6" t="s">
        <v>79</v>
      </c>
      <c r="GD2" s="6" t="s">
        <v>120</v>
      </c>
      <c r="GE2" s="6" t="s">
        <v>97</v>
      </c>
      <c r="GF2" s="6" t="s">
        <v>67</v>
      </c>
      <c r="GG2" s="6" t="s">
        <v>55</v>
      </c>
      <c r="GH2" s="6" t="s">
        <v>75</v>
      </c>
      <c r="GI2" s="6" t="s">
        <v>105</v>
      </c>
      <c r="GJ2" s="6" t="s">
        <v>50</v>
      </c>
      <c r="GK2" s="6" t="s">
        <v>81</v>
      </c>
      <c r="GL2" s="6" t="s">
        <v>48</v>
      </c>
      <c r="GM2" s="6" t="s">
        <v>50</v>
      </c>
      <c r="GN2" s="6" t="s">
        <v>72</v>
      </c>
      <c r="GO2" s="6" t="s">
        <v>72</v>
      </c>
      <c r="GP2" s="6" t="s">
        <v>121</v>
      </c>
      <c r="GQ2" s="6" t="s">
        <v>49</v>
      </c>
      <c r="GR2" s="6" t="s">
        <v>105</v>
      </c>
      <c r="GS2" s="6" t="s">
        <v>92</v>
      </c>
      <c r="GT2" s="6" t="s">
        <v>102</v>
      </c>
      <c r="GU2" s="6" t="s">
        <v>67</v>
      </c>
      <c r="GV2" s="6" t="s">
        <v>92</v>
      </c>
      <c r="GW2" s="6" t="s">
        <v>93</v>
      </c>
      <c r="GX2" s="6" t="s">
        <v>53</v>
      </c>
      <c r="GY2" s="6" t="s">
        <v>103</v>
      </c>
      <c r="GZ2" s="6" t="s">
        <v>55</v>
      </c>
      <c r="HA2" s="6" t="s">
        <v>93</v>
      </c>
      <c r="HB2" s="6" t="s">
        <v>75</v>
      </c>
      <c r="HC2" s="6" t="s">
        <v>99</v>
      </c>
      <c r="HD2" s="6" t="s">
        <v>51</v>
      </c>
      <c r="HE2" s="6" t="s">
        <v>76</v>
      </c>
      <c r="HF2" s="6" t="s">
        <v>51</v>
      </c>
      <c r="HG2" s="6" t="s">
        <v>77</v>
      </c>
      <c r="HH2" s="6" t="s">
        <v>53</v>
      </c>
      <c r="HI2" s="6" t="s">
        <v>66</v>
      </c>
      <c r="HJ2" s="6" t="s">
        <v>68</v>
      </c>
      <c r="HK2" s="6" t="s">
        <v>93</v>
      </c>
      <c r="HL2" s="6" t="s">
        <v>82</v>
      </c>
      <c r="HM2" s="6" t="s">
        <v>91</v>
      </c>
      <c r="HN2" s="6" t="s">
        <v>95</v>
      </c>
      <c r="HO2" s="6" t="s">
        <v>107</v>
      </c>
      <c r="HP2" s="6" t="s">
        <v>65</v>
      </c>
      <c r="HQ2" s="6" t="s">
        <v>96</v>
      </c>
      <c r="HR2" s="6" t="s">
        <v>120</v>
      </c>
      <c r="HS2" s="6" t="s">
        <v>78</v>
      </c>
      <c r="HT2" s="6" t="s">
        <v>104</v>
      </c>
      <c r="HU2" s="6" t="s">
        <v>90</v>
      </c>
      <c r="HV2" s="6" t="s">
        <v>98</v>
      </c>
      <c r="HW2" s="6" t="s">
        <v>60</v>
      </c>
      <c r="HX2" s="6" t="s">
        <v>57</v>
      </c>
      <c r="HY2" s="6" t="s">
        <v>116</v>
      </c>
      <c r="HZ2" s="6" t="s">
        <v>99</v>
      </c>
      <c r="IA2" s="6" t="s">
        <v>77</v>
      </c>
      <c r="IB2" s="6" t="s">
        <v>53</v>
      </c>
      <c r="IC2" s="6" t="s">
        <v>110</v>
      </c>
      <c r="ID2" s="6" t="s">
        <v>118</v>
      </c>
      <c r="IE2" s="6" t="s">
        <v>78</v>
      </c>
      <c r="IF2" s="6" t="s">
        <v>57</v>
      </c>
    </row>
    <row r="3" spans="1:240" ht="15">
      <c r="A3" s="5" t="s">
        <v>122</v>
      </c>
      <c r="B3" s="6" t="s">
        <v>123</v>
      </c>
      <c r="C3" s="6" t="s">
        <v>124</v>
      </c>
      <c r="D3" s="6" t="s">
        <v>124</v>
      </c>
      <c r="E3" s="6" t="s">
        <v>125</v>
      </c>
      <c r="F3" s="6" t="s">
        <v>126</v>
      </c>
      <c r="G3" s="6" t="s">
        <v>127</v>
      </c>
      <c r="H3" s="6" t="s">
        <v>128</v>
      </c>
      <c r="I3" s="6" t="s">
        <v>129</v>
      </c>
      <c r="J3" s="6" t="s">
        <v>127</v>
      </c>
      <c r="K3" s="6" t="s">
        <v>125</v>
      </c>
      <c r="L3" s="6" t="s">
        <v>126</v>
      </c>
      <c r="M3" s="6" t="s">
        <v>129</v>
      </c>
      <c r="N3" s="6" t="s">
        <v>130</v>
      </c>
      <c r="O3" s="6" t="s">
        <v>126</v>
      </c>
      <c r="P3" s="6" t="s">
        <v>131</v>
      </c>
      <c r="Q3" s="6" t="s">
        <v>126</v>
      </c>
      <c r="R3" s="6" t="s">
        <v>126</v>
      </c>
      <c r="S3" s="6" t="s">
        <v>128</v>
      </c>
      <c r="T3" s="6" t="s">
        <v>127</v>
      </c>
      <c r="U3" s="6" t="s">
        <v>131</v>
      </c>
      <c r="V3" s="6" t="s">
        <v>130</v>
      </c>
      <c r="W3" s="6" t="s">
        <v>126</v>
      </c>
      <c r="X3" s="6" t="s">
        <v>124</v>
      </c>
      <c r="Y3" s="6" t="s">
        <v>129</v>
      </c>
      <c r="Z3" s="6" t="s">
        <v>130</v>
      </c>
      <c r="AA3" s="6" t="s">
        <v>132</v>
      </c>
      <c r="AB3" s="6" t="s">
        <v>127</v>
      </c>
      <c r="AC3" s="6" t="s">
        <v>132</v>
      </c>
      <c r="AD3" s="6" t="s">
        <v>131</v>
      </c>
      <c r="AE3" s="6" t="s">
        <v>124</v>
      </c>
      <c r="AF3" s="6" t="s">
        <v>131</v>
      </c>
      <c r="AG3" s="6" t="s">
        <v>131</v>
      </c>
      <c r="AH3" s="6" t="s">
        <v>126</v>
      </c>
      <c r="AI3" s="6" t="s">
        <v>125</v>
      </c>
      <c r="AJ3" s="6" t="s">
        <v>124</v>
      </c>
      <c r="AK3" s="6" t="s">
        <v>127</v>
      </c>
      <c r="AL3" s="6" t="s">
        <v>130</v>
      </c>
      <c r="AM3" s="6" t="s">
        <v>126</v>
      </c>
      <c r="AN3" s="6" t="s">
        <v>131</v>
      </c>
      <c r="AO3" s="6" t="s">
        <v>123</v>
      </c>
      <c r="AP3" s="6" t="s">
        <v>124</v>
      </c>
      <c r="AQ3" s="6" t="s">
        <v>131</v>
      </c>
      <c r="AR3" s="6" t="s">
        <v>130</v>
      </c>
      <c r="AS3" s="6" t="s">
        <v>126</v>
      </c>
      <c r="AT3" s="6" t="s">
        <v>131</v>
      </c>
      <c r="AU3" s="6" t="s">
        <v>124</v>
      </c>
      <c r="AV3" s="6" t="s">
        <v>126</v>
      </c>
      <c r="AW3" s="6" t="s">
        <v>132</v>
      </c>
      <c r="AX3" s="6" t="s">
        <v>129</v>
      </c>
      <c r="AY3" s="6" t="s">
        <v>130</v>
      </c>
      <c r="AZ3" s="6" t="s">
        <v>124</v>
      </c>
      <c r="BA3" s="6" t="s">
        <v>124</v>
      </c>
      <c r="BB3" s="6" t="s">
        <v>132</v>
      </c>
      <c r="BC3" s="6" t="s">
        <v>126</v>
      </c>
      <c r="BD3" s="6" t="s">
        <v>131</v>
      </c>
      <c r="BE3" s="6" t="s">
        <v>130</v>
      </c>
      <c r="BF3" s="6" t="s">
        <v>125</v>
      </c>
      <c r="BG3" s="6" t="s">
        <v>123</v>
      </c>
      <c r="BH3" s="6" t="s">
        <v>130</v>
      </c>
      <c r="BI3" s="6" t="s">
        <v>123</v>
      </c>
      <c r="BJ3" s="6" t="s">
        <v>132</v>
      </c>
      <c r="BK3" s="6" t="s">
        <v>130</v>
      </c>
      <c r="BL3" s="6" t="s">
        <v>131</v>
      </c>
      <c r="BM3" s="6" t="s">
        <v>132</v>
      </c>
      <c r="BN3" s="6" t="s">
        <v>126</v>
      </c>
      <c r="BO3" s="6" t="s">
        <v>132</v>
      </c>
      <c r="BP3" s="6" t="s">
        <v>130</v>
      </c>
      <c r="BQ3" s="6" t="s">
        <v>131</v>
      </c>
      <c r="BR3" s="6" t="s">
        <v>130</v>
      </c>
      <c r="BS3" s="6" t="s">
        <v>126</v>
      </c>
      <c r="BT3" s="6" t="s">
        <v>131</v>
      </c>
      <c r="BU3" s="6" t="s">
        <v>124</v>
      </c>
      <c r="BV3" s="6" t="s">
        <v>128</v>
      </c>
      <c r="BW3" s="6" t="s">
        <v>123</v>
      </c>
      <c r="BX3" s="6" t="s">
        <v>127</v>
      </c>
      <c r="BY3" s="6" t="s">
        <v>126</v>
      </c>
      <c r="BZ3" s="6" t="s">
        <v>130</v>
      </c>
      <c r="CA3" s="6" t="s">
        <v>126</v>
      </c>
      <c r="CB3" s="6" t="s">
        <v>132</v>
      </c>
      <c r="CC3" s="6" t="s">
        <v>126</v>
      </c>
      <c r="CD3" s="6" t="s">
        <v>129</v>
      </c>
      <c r="CE3" s="6" t="s">
        <v>128</v>
      </c>
      <c r="CF3" s="6" t="s">
        <v>127</v>
      </c>
      <c r="CG3" s="6" t="s">
        <v>127</v>
      </c>
      <c r="CH3" s="6" t="s">
        <v>123</v>
      </c>
      <c r="CI3" s="6" t="s">
        <v>126</v>
      </c>
      <c r="CJ3" s="6" t="s">
        <v>123</v>
      </c>
      <c r="CK3" s="6" t="s">
        <v>129</v>
      </c>
      <c r="CL3" s="6" t="s">
        <v>123</v>
      </c>
      <c r="CM3" s="6" t="s">
        <v>127</v>
      </c>
      <c r="CN3" s="6" t="s">
        <v>131</v>
      </c>
      <c r="CO3" s="6" t="s">
        <v>126</v>
      </c>
      <c r="CP3" s="6" t="s">
        <v>125</v>
      </c>
      <c r="CQ3" s="6" t="s">
        <v>132</v>
      </c>
      <c r="CR3" s="6" t="s">
        <v>126</v>
      </c>
      <c r="CS3" s="6" t="s">
        <v>123</v>
      </c>
      <c r="CT3" s="6" t="s">
        <v>126</v>
      </c>
      <c r="CU3" s="6" t="s">
        <v>126</v>
      </c>
      <c r="CV3" s="6" t="s">
        <v>130</v>
      </c>
      <c r="CW3" s="6" t="s">
        <v>127</v>
      </c>
      <c r="CX3" s="6" t="s">
        <v>126</v>
      </c>
      <c r="CY3" s="6" t="s">
        <v>132</v>
      </c>
      <c r="CZ3" s="6" t="s">
        <v>126</v>
      </c>
      <c r="DA3" s="6" t="s">
        <v>123</v>
      </c>
      <c r="DB3" s="6" t="s">
        <v>127</v>
      </c>
      <c r="DC3" s="6" t="s">
        <v>130</v>
      </c>
      <c r="DD3" s="6" t="s">
        <v>131</v>
      </c>
      <c r="DE3" s="6" t="s">
        <v>124</v>
      </c>
      <c r="DF3" s="6" t="s">
        <v>123</v>
      </c>
      <c r="DG3" s="6" t="s">
        <v>129</v>
      </c>
      <c r="DH3" s="6" t="s">
        <v>124</v>
      </c>
      <c r="DI3" s="6" t="s">
        <v>129</v>
      </c>
      <c r="DJ3" s="6" t="s">
        <v>131</v>
      </c>
      <c r="DK3" s="6" t="s">
        <v>130</v>
      </c>
      <c r="DL3" s="6" t="s">
        <v>126</v>
      </c>
      <c r="DM3" s="6" t="s">
        <v>127</v>
      </c>
      <c r="DN3" s="6" t="s">
        <v>123</v>
      </c>
      <c r="DO3" s="6" t="s">
        <v>132</v>
      </c>
      <c r="DP3" s="6" t="s">
        <v>124</v>
      </c>
      <c r="DQ3" s="6" t="s">
        <v>130</v>
      </c>
      <c r="DR3" s="6" t="s">
        <v>126</v>
      </c>
      <c r="DS3" s="6" t="s">
        <v>130</v>
      </c>
      <c r="DT3" s="6" t="s">
        <v>131</v>
      </c>
      <c r="DU3" s="6" t="s">
        <v>129</v>
      </c>
      <c r="DV3" s="6" t="s">
        <v>130</v>
      </c>
      <c r="DW3" s="6" t="s">
        <v>127</v>
      </c>
      <c r="DX3" s="6" t="s">
        <v>126</v>
      </c>
      <c r="DY3" s="6" t="s">
        <v>130</v>
      </c>
      <c r="DZ3" s="6" t="s">
        <v>130</v>
      </c>
      <c r="EA3" s="6" t="s">
        <v>132</v>
      </c>
      <c r="EB3" s="6" t="s">
        <v>127</v>
      </c>
      <c r="EC3" s="6" t="s">
        <v>126</v>
      </c>
      <c r="ED3" s="6" t="s">
        <v>126</v>
      </c>
      <c r="EE3" s="6" t="s">
        <v>129</v>
      </c>
      <c r="EF3" s="6" t="s">
        <v>127</v>
      </c>
      <c r="EG3" s="6" t="s">
        <v>130</v>
      </c>
      <c r="EH3" s="6" t="s">
        <v>132</v>
      </c>
      <c r="EI3" s="6" t="s">
        <v>130</v>
      </c>
      <c r="EJ3" s="6" t="s">
        <v>130</v>
      </c>
      <c r="EK3" s="6" t="s">
        <v>126</v>
      </c>
      <c r="EL3" s="6" t="s">
        <v>128</v>
      </c>
      <c r="EM3" s="6" t="s">
        <v>124</v>
      </c>
      <c r="EN3" s="6" t="s">
        <v>124</v>
      </c>
      <c r="EO3" s="6" t="s">
        <v>131</v>
      </c>
      <c r="EP3" s="6" t="s">
        <v>127</v>
      </c>
      <c r="EQ3" s="6" t="s">
        <v>132</v>
      </c>
      <c r="ER3" s="6" t="s">
        <v>129</v>
      </c>
      <c r="ES3" s="6" t="s">
        <v>130</v>
      </c>
      <c r="ET3" s="6" t="s">
        <v>130</v>
      </c>
      <c r="EU3" s="6" t="s">
        <v>125</v>
      </c>
      <c r="EV3" s="6" t="s">
        <v>130</v>
      </c>
      <c r="EW3" s="6" t="s">
        <v>131</v>
      </c>
      <c r="EX3" s="6" t="s">
        <v>132</v>
      </c>
      <c r="EY3" s="6" t="s">
        <v>132</v>
      </c>
      <c r="EZ3" s="6" t="s">
        <v>126</v>
      </c>
      <c r="FA3" s="6" t="s">
        <v>130</v>
      </c>
      <c r="FB3" s="6" t="s">
        <v>131</v>
      </c>
      <c r="FC3" s="6" t="s">
        <v>123</v>
      </c>
      <c r="FD3" s="6" t="s">
        <v>131</v>
      </c>
      <c r="FE3" s="6" t="s">
        <v>127</v>
      </c>
      <c r="FF3" s="6" t="s">
        <v>127</v>
      </c>
      <c r="FG3" s="6" t="s">
        <v>131</v>
      </c>
      <c r="FH3" s="6" t="s">
        <v>131</v>
      </c>
      <c r="FI3" s="6" t="s">
        <v>130</v>
      </c>
      <c r="FJ3" s="6" t="s">
        <v>127</v>
      </c>
      <c r="FK3" s="6" t="s">
        <v>132</v>
      </c>
      <c r="FL3" s="6" t="s">
        <v>128</v>
      </c>
      <c r="FM3" s="6" t="s">
        <v>130</v>
      </c>
      <c r="FN3" s="6" t="s">
        <v>127</v>
      </c>
      <c r="FO3" s="6" t="s">
        <v>126</v>
      </c>
      <c r="FP3" s="6" t="s">
        <v>131</v>
      </c>
      <c r="FQ3" s="6" t="s">
        <v>127</v>
      </c>
      <c r="FR3" s="6" t="s">
        <v>131</v>
      </c>
      <c r="FS3" s="6" t="s">
        <v>123</v>
      </c>
      <c r="FT3" s="6" t="s">
        <v>126</v>
      </c>
      <c r="FU3" s="6" t="s">
        <v>132</v>
      </c>
      <c r="FV3" s="6" t="s">
        <v>126</v>
      </c>
      <c r="FW3" s="6" t="s">
        <v>132</v>
      </c>
      <c r="FX3" s="6" t="s">
        <v>126</v>
      </c>
      <c r="FY3" s="6" t="s">
        <v>123</v>
      </c>
      <c r="FZ3" s="6" t="s">
        <v>126</v>
      </c>
      <c r="GA3" s="6" t="s">
        <v>127</v>
      </c>
      <c r="GB3" s="6" t="s">
        <v>126</v>
      </c>
      <c r="GC3" s="6" t="s">
        <v>127</v>
      </c>
      <c r="GD3" s="6" t="s">
        <v>131</v>
      </c>
      <c r="GE3" s="6" t="s">
        <v>124</v>
      </c>
      <c r="GF3" s="6" t="s">
        <v>127</v>
      </c>
      <c r="GG3" s="6" t="s">
        <v>131</v>
      </c>
      <c r="GH3" s="6" t="s">
        <v>127</v>
      </c>
      <c r="GI3" s="6" t="s">
        <v>124</v>
      </c>
      <c r="GJ3" s="6" t="s">
        <v>127</v>
      </c>
      <c r="GK3" s="6" t="s">
        <v>131</v>
      </c>
      <c r="GL3" s="6" t="s">
        <v>127</v>
      </c>
      <c r="GM3" s="6" t="s">
        <v>124</v>
      </c>
      <c r="GN3" s="6" t="s">
        <v>127</v>
      </c>
      <c r="GO3" s="6" t="s">
        <v>127</v>
      </c>
      <c r="GP3" s="6" t="s">
        <v>124</v>
      </c>
      <c r="GQ3" s="6" t="s">
        <v>126</v>
      </c>
      <c r="GR3" s="6" t="s">
        <v>126</v>
      </c>
      <c r="GS3" s="6" t="s">
        <v>131</v>
      </c>
      <c r="GT3" s="6" t="s">
        <v>130</v>
      </c>
      <c r="GU3" s="6" t="s">
        <v>127</v>
      </c>
      <c r="GV3" s="6" t="s">
        <v>126</v>
      </c>
      <c r="GW3" s="6" t="s">
        <v>131</v>
      </c>
      <c r="GX3" s="6" t="s">
        <v>126</v>
      </c>
      <c r="GY3" s="6" t="s">
        <v>126</v>
      </c>
      <c r="GZ3" s="6" t="s">
        <v>131</v>
      </c>
      <c r="HA3" s="6" t="s">
        <v>132</v>
      </c>
      <c r="HB3" s="6" t="s">
        <v>131</v>
      </c>
      <c r="HC3" s="6" t="s">
        <v>125</v>
      </c>
      <c r="HD3" s="6" t="s">
        <v>123</v>
      </c>
      <c r="HE3" s="6" t="s">
        <v>130</v>
      </c>
      <c r="HF3" s="6" t="s">
        <v>129</v>
      </c>
      <c r="HG3" s="6" t="s">
        <v>126</v>
      </c>
      <c r="HH3" s="6" t="s">
        <v>131</v>
      </c>
      <c r="HI3" s="6" t="s">
        <v>131</v>
      </c>
      <c r="HJ3" s="6" t="s">
        <v>126</v>
      </c>
      <c r="HK3" s="6" t="s">
        <v>127</v>
      </c>
      <c r="HL3" s="6" t="s">
        <v>126</v>
      </c>
      <c r="HM3" s="6" t="s">
        <v>127</v>
      </c>
      <c r="HN3" s="6" t="s">
        <v>126</v>
      </c>
      <c r="HO3" s="6" t="s">
        <v>130</v>
      </c>
      <c r="HP3" s="6" t="s">
        <v>130</v>
      </c>
      <c r="HQ3" s="6" t="s">
        <v>126</v>
      </c>
      <c r="HR3" s="6" t="s">
        <v>132</v>
      </c>
      <c r="HS3" s="6" t="s">
        <v>132</v>
      </c>
      <c r="HT3" s="6" t="s">
        <v>131</v>
      </c>
      <c r="HU3" s="6" t="s">
        <v>130</v>
      </c>
      <c r="HV3" s="6" t="s">
        <v>129</v>
      </c>
      <c r="HW3" s="6" t="s">
        <v>127</v>
      </c>
      <c r="HX3" s="6" t="s">
        <v>131</v>
      </c>
      <c r="HY3" s="6" t="s">
        <v>124</v>
      </c>
      <c r="HZ3" s="6" t="s">
        <v>129</v>
      </c>
      <c r="IA3" s="6" t="s">
        <v>131</v>
      </c>
      <c r="IB3" s="6" t="s">
        <v>132</v>
      </c>
      <c r="IC3" s="6" t="s">
        <v>132</v>
      </c>
      <c r="ID3" s="6" t="s">
        <v>126</v>
      </c>
      <c r="IE3" s="6" t="s">
        <v>127</v>
      </c>
      <c r="IF3" s="6" t="s">
        <v>130</v>
      </c>
    </row>
    <row r="4" spans="1:240" ht="15">
      <c r="A4" s="5" t="s">
        <v>133</v>
      </c>
      <c r="B4" s="7">
        <v>79.459999999999994</v>
      </c>
      <c r="C4" s="7">
        <v>3.17</v>
      </c>
      <c r="D4" s="7">
        <v>11.61</v>
      </c>
      <c r="E4" s="7">
        <v>51.3</v>
      </c>
      <c r="F4" s="7">
        <v>65.83</v>
      </c>
      <c r="G4" s="7">
        <v>41.34</v>
      </c>
      <c r="H4" s="7">
        <v>148.33000000000001</v>
      </c>
      <c r="I4" s="7">
        <v>32.380000000000003</v>
      </c>
      <c r="J4" s="7">
        <v>58.17</v>
      </c>
      <c r="K4" s="7">
        <v>13.97</v>
      </c>
      <c r="L4" s="7">
        <v>81.91</v>
      </c>
      <c r="M4" s="7">
        <v>22.98</v>
      </c>
      <c r="N4" s="7">
        <v>140.51</v>
      </c>
      <c r="O4" s="7">
        <v>3.25</v>
      </c>
      <c r="P4" s="7">
        <v>48.29</v>
      </c>
      <c r="Q4" s="7">
        <v>55.09</v>
      </c>
      <c r="R4" s="7">
        <v>3.05</v>
      </c>
      <c r="S4" s="7">
        <v>146.06</v>
      </c>
      <c r="T4" s="7">
        <v>25.73</v>
      </c>
      <c r="U4" s="7">
        <v>66.290000000000006</v>
      </c>
      <c r="V4" s="7">
        <v>136.54</v>
      </c>
      <c r="W4" s="7">
        <v>208.58</v>
      </c>
      <c r="X4" s="7">
        <v>98.03</v>
      </c>
      <c r="Y4" s="7">
        <v>4.5599999999999996</v>
      </c>
      <c r="Z4" s="7">
        <v>26.93</v>
      </c>
      <c r="AA4" s="7">
        <v>55.28</v>
      </c>
      <c r="AB4" s="7">
        <v>76.069999999999993</v>
      </c>
      <c r="AC4" s="7">
        <v>125.77</v>
      </c>
      <c r="AD4" s="7">
        <v>13.84</v>
      </c>
      <c r="AE4" s="7">
        <v>6.01</v>
      </c>
      <c r="AF4" s="7">
        <v>92.69</v>
      </c>
      <c r="AG4" s="7">
        <v>25.83</v>
      </c>
      <c r="AH4" s="7">
        <v>2.94</v>
      </c>
      <c r="AI4" s="7">
        <v>12.69</v>
      </c>
      <c r="AJ4" s="7">
        <v>3.67</v>
      </c>
      <c r="AK4" s="7">
        <v>84.81</v>
      </c>
      <c r="AL4" s="7">
        <v>76.83</v>
      </c>
      <c r="AM4" s="7">
        <v>76.56</v>
      </c>
      <c r="AN4" s="7">
        <v>12.76</v>
      </c>
      <c r="AO4" s="7">
        <v>22.77</v>
      </c>
      <c r="AP4" s="7">
        <v>4.54</v>
      </c>
      <c r="AQ4" s="7">
        <v>229.24</v>
      </c>
      <c r="AR4" s="7">
        <v>1.35</v>
      </c>
      <c r="AS4" s="7">
        <v>7.45</v>
      </c>
      <c r="AT4" s="7">
        <v>79.7</v>
      </c>
      <c r="AU4" s="7">
        <v>6.4</v>
      </c>
      <c r="AV4" s="7">
        <v>147.26</v>
      </c>
      <c r="AW4" s="7">
        <v>1.1499999999999999</v>
      </c>
      <c r="AX4" s="7">
        <v>5.74</v>
      </c>
      <c r="AY4" s="7">
        <v>21.18</v>
      </c>
      <c r="AZ4" s="7">
        <v>0.12</v>
      </c>
      <c r="BA4" s="7">
        <v>168.22</v>
      </c>
      <c r="BB4" s="7">
        <v>8.98</v>
      </c>
      <c r="BC4" s="7">
        <v>29.76</v>
      </c>
      <c r="BD4" s="7">
        <v>45.08</v>
      </c>
      <c r="BE4" s="7">
        <v>63.79</v>
      </c>
      <c r="BF4" s="7">
        <v>17.68</v>
      </c>
      <c r="BG4" s="7">
        <v>107.83</v>
      </c>
      <c r="BH4" s="7">
        <v>7.56</v>
      </c>
      <c r="BI4" s="7">
        <v>1.61</v>
      </c>
      <c r="BJ4" s="7">
        <v>0.56000000000000005</v>
      </c>
      <c r="BK4" s="7">
        <v>24.69</v>
      </c>
      <c r="BL4" s="7">
        <v>17.52</v>
      </c>
      <c r="BM4" s="7">
        <v>40.26</v>
      </c>
      <c r="BN4" s="7">
        <v>41.76</v>
      </c>
      <c r="BO4" s="7">
        <v>1.96</v>
      </c>
      <c r="BP4" s="7">
        <v>74.16</v>
      </c>
      <c r="BQ4" s="7">
        <v>4.7300000000000004</v>
      </c>
      <c r="BR4" s="7">
        <v>150.15</v>
      </c>
      <c r="BS4" s="7">
        <v>6.27</v>
      </c>
      <c r="BT4" s="7">
        <v>257.62</v>
      </c>
      <c r="BU4" s="7">
        <v>12.69</v>
      </c>
      <c r="BV4" s="7">
        <v>214.27</v>
      </c>
      <c r="BW4" s="7">
        <v>64.5</v>
      </c>
      <c r="BX4" s="7">
        <v>3.43</v>
      </c>
      <c r="BY4" s="7">
        <v>4.88</v>
      </c>
      <c r="BZ4" s="7">
        <v>64.86</v>
      </c>
      <c r="CA4" s="7">
        <v>77.92</v>
      </c>
      <c r="CB4" s="7">
        <v>63.36</v>
      </c>
      <c r="CC4" s="7">
        <v>87.03</v>
      </c>
      <c r="CD4" s="7">
        <v>34.57</v>
      </c>
      <c r="CE4" s="7">
        <v>10.19</v>
      </c>
      <c r="CF4" s="7">
        <v>52.84</v>
      </c>
      <c r="CG4" s="7">
        <v>47.3</v>
      </c>
      <c r="CH4" s="7">
        <v>0.4</v>
      </c>
      <c r="CI4" s="7">
        <v>191.67</v>
      </c>
      <c r="CJ4" s="7">
        <v>42.11</v>
      </c>
      <c r="CK4" s="7">
        <v>0.59</v>
      </c>
      <c r="CL4" s="7">
        <v>15.51</v>
      </c>
      <c r="CM4" s="7">
        <v>12.75</v>
      </c>
      <c r="CN4" s="7">
        <v>8.56</v>
      </c>
      <c r="CO4" s="7">
        <v>108.26</v>
      </c>
      <c r="CP4" s="7">
        <v>84.21</v>
      </c>
      <c r="CQ4" s="7">
        <v>15.66</v>
      </c>
      <c r="CR4" s="7">
        <v>54.83</v>
      </c>
      <c r="CS4" s="7">
        <v>26.78</v>
      </c>
      <c r="CT4" s="7">
        <v>23.29</v>
      </c>
      <c r="CU4" s="7">
        <v>110.37</v>
      </c>
      <c r="CV4" s="7">
        <v>166.31</v>
      </c>
      <c r="CW4" s="7">
        <v>142.08000000000001</v>
      </c>
      <c r="CX4" s="7">
        <v>3.1</v>
      </c>
      <c r="CY4" s="7">
        <v>249.06</v>
      </c>
      <c r="CZ4" s="7">
        <v>0.78</v>
      </c>
      <c r="DA4" s="7">
        <v>8.6300000000000008</v>
      </c>
      <c r="DB4" s="7">
        <v>1.3</v>
      </c>
      <c r="DC4" s="7">
        <v>162.33000000000001</v>
      </c>
      <c r="DD4" s="7">
        <v>53.8</v>
      </c>
      <c r="DE4" s="7">
        <v>41.95</v>
      </c>
      <c r="DF4" s="7">
        <v>360.63</v>
      </c>
      <c r="DG4" s="7">
        <v>288.43</v>
      </c>
      <c r="DH4" s="7">
        <v>36.71</v>
      </c>
      <c r="DI4" s="7">
        <v>19.64</v>
      </c>
      <c r="DJ4" s="7">
        <v>96.04</v>
      </c>
      <c r="DK4" s="7">
        <v>34.880000000000003</v>
      </c>
      <c r="DL4" s="7">
        <v>131.69999999999999</v>
      </c>
      <c r="DM4" s="7">
        <v>22</v>
      </c>
      <c r="DN4" s="7">
        <v>13.55</v>
      </c>
      <c r="DO4" s="7">
        <v>101.95</v>
      </c>
      <c r="DP4" s="7">
        <v>64.19</v>
      </c>
      <c r="DQ4" s="7">
        <v>183.17</v>
      </c>
      <c r="DR4" s="7">
        <v>30.54</v>
      </c>
      <c r="DS4" s="7">
        <v>71.97</v>
      </c>
      <c r="DT4" s="7">
        <v>195.68</v>
      </c>
      <c r="DU4" s="7">
        <v>890.78</v>
      </c>
      <c r="DV4" s="7">
        <v>3.94</v>
      </c>
      <c r="DW4" s="7">
        <v>20.12</v>
      </c>
      <c r="DX4" s="7">
        <v>124.12</v>
      </c>
      <c r="DY4" s="7">
        <v>20.39</v>
      </c>
      <c r="DZ4" s="7">
        <v>22.21</v>
      </c>
      <c r="EA4" s="7">
        <v>45.03</v>
      </c>
      <c r="EB4" s="7">
        <v>7.99</v>
      </c>
      <c r="EC4" s="7">
        <v>94.77</v>
      </c>
      <c r="ED4" s="7">
        <v>34.24</v>
      </c>
      <c r="EE4" s="7">
        <v>5.44</v>
      </c>
      <c r="EF4" s="7">
        <v>168.64</v>
      </c>
      <c r="EG4" s="7">
        <v>93.63</v>
      </c>
      <c r="EH4" s="7">
        <v>34.86</v>
      </c>
      <c r="EI4" s="7">
        <v>30.96</v>
      </c>
      <c r="EJ4" s="7">
        <v>0.45</v>
      </c>
      <c r="EK4" s="7">
        <v>47.42</v>
      </c>
      <c r="EL4" s="7">
        <v>13.99</v>
      </c>
      <c r="EM4" s="7">
        <v>126.38</v>
      </c>
      <c r="EN4" s="7">
        <v>1.17</v>
      </c>
      <c r="EO4" s="7">
        <v>10.14</v>
      </c>
      <c r="EP4" s="7">
        <v>5.45</v>
      </c>
      <c r="EQ4" s="7">
        <v>122.46</v>
      </c>
      <c r="ER4" s="7">
        <v>60.26</v>
      </c>
      <c r="ES4" s="7">
        <v>126.56</v>
      </c>
      <c r="ET4" s="7">
        <v>30.34</v>
      </c>
      <c r="EU4" s="7">
        <v>184.41</v>
      </c>
      <c r="EV4" s="7">
        <v>135.35</v>
      </c>
      <c r="EW4" s="7">
        <v>27.36</v>
      </c>
      <c r="EX4" s="7">
        <v>155.97</v>
      </c>
      <c r="EY4" s="7">
        <v>89.16</v>
      </c>
      <c r="EZ4" s="7">
        <v>73.790000000000006</v>
      </c>
      <c r="FA4" s="7">
        <v>12.51</v>
      </c>
      <c r="FB4" s="7">
        <v>67.88</v>
      </c>
      <c r="FC4" s="7">
        <v>108.04</v>
      </c>
      <c r="FD4" s="7">
        <v>11.26</v>
      </c>
      <c r="FE4" s="7">
        <v>29.83</v>
      </c>
      <c r="FF4" s="7">
        <v>2.4</v>
      </c>
      <c r="FG4" s="7">
        <v>3.77</v>
      </c>
      <c r="FH4" s="7">
        <v>35.03</v>
      </c>
      <c r="FI4" s="7">
        <v>83.93</v>
      </c>
      <c r="FJ4" s="7">
        <v>95.66</v>
      </c>
      <c r="FK4" s="7">
        <v>21.48</v>
      </c>
      <c r="FL4" s="7">
        <v>23.65</v>
      </c>
      <c r="FM4" s="7">
        <v>34.82</v>
      </c>
      <c r="FN4" s="7">
        <v>0.2</v>
      </c>
      <c r="FO4" s="7">
        <v>17.55</v>
      </c>
      <c r="FP4" s="7">
        <v>22.72</v>
      </c>
      <c r="FQ4" s="7">
        <v>44.12</v>
      </c>
      <c r="FR4" s="7">
        <v>99.23</v>
      </c>
      <c r="FS4" s="7">
        <v>370.61</v>
      </c>
      <c r="FT4" s="7">
        <v>70.290000000000006</v>
      </c>
      <c r="FU4" s="7">
        <v>91.48</v>
      </c>
      <c r="FV4" s="7">
        <v>137.35</v>
      </c>
      <c r="FW4" s="7">
        <v>3.02</v>
      </c>
      <c r="FX4" s="7">
        <v>458.78</v>
      </c>
      <c r="FY4" s="7">
        <v>11.09</v>
      </c>
      <c r="FZ4" s="7">
        <v>18.690000000000001</v>
      </c>
      <c r="GA4" s="7">
        <v>56.63</v>
      </c>
      <c r="GB4" s="7">
        <v>44.17</v>
      </c>
      <c r="GC4" s="7">
        <v>4.34</v>
      </c>
      <c r="GD4" s="7">
        <v>9.2100000000000009</v>
      </c>
      <c r="GE4" s="7">
        <v>4.07</v>
      </c>
      <c r="GF4" s="7">
        <v>156.66</v>
      </c>
      <c r="GG4" s="7">
        <v>19.97</v>
      </c>
      <c r="GH4" s="7">
        <v>17.920000000000002</v>
      </c>
      <c r="GI4" s="7">
        <v>7.93</v>
      </c>
      <c r="GJ4" s="7">
        <v>8.24</v>
      </c>
      <c r="GK4" s="7">
        <v>13.95</v>
      </c>
      <c r="GL4" s="7">
        <v>47.94</v>
      </c>
      <c r="GM4" s="7">
        <v>14.68</v>
      </c>
      <c r="GN4" s="7">
        <v>9.3000000000000007</v>
      </c>
      <c r="GO4" s="7">
        <v>3.5</v>
      </c>
      <c r="GP4" s="7">
        <v>24.5</v>
      </c>
      <c r="GQ4" s="7">
        <v>38.82</v>
      </c>
      <c r="GR4" s="7">
        <v>2.74</v>
      </c>
      <c r="GS4" s="7">
        <v>140.26</v>
      </c>
      <c r="GT4" s="7">
        <v>25.36</v>
      </c>
      <c r="GU4" s="7">
        <v>53.3</v>
      </c>
      <c r="GV4" s="7">
        <v>86.53</v>
      </c>
      <c r="GW4" s="7">
        <v>8.1199999999999992</v>
      </c>
      <c r="GX4" s="7">
        <v>25.09</v>
      </c>
      <c r="GY4" s="7">
        <v>31.29</v>
      </c>
      <c r="GZ4" s="7">
        <v>180.45</v>
      </c>
      <c r="HA4" s="7">
        <v>11.57</v>
      </c>
      <c r="HB4" s="7">
        <v>16.27</v>
      </c>
      <c r="HC4" s="7">
        <v>73.83</v>
      </c>
      <c r="HD4" s="7">
        <v>147.06</v>
      </c>
      <c r="HE4" s="7">
        <v>148.61000000000001</v>
      </c>
      <c r="HF4" s="7">
        <v>14.78</v>
      </c>
      <c r="HG4" s="7">
        <v>68.66</v>
      </c>
      <c r="HH4" s="7">
        <v>7.23</v>
      </c>
      <c r="HI4" s="7">
        <v>4.93</v>
      </c>
      <c r="HJ4" s="7">
        <v>189.09</v>
      </c>
      <c r="HK4" s="7">
        <v>44.12</v>
      </c>
      <c r="HL4" s="7">
        <v>11.93</v>
      </c>
      <c r="HM4" s="7">
        <v>73.02</v>
      </c>
      <c r="HN4" s="7">
        <v>89</v>
      </c>
      <c r="HO4" s="7">
        <v>145.04</v>
      </c>
      <c r="HP4" s="7">
        <v>60.18</v>
      </c>
      <c r="HQ4" s="7">
        <v>64.56</v>
      </c>
      <c r="HR4" s="7">
        <v>6.17</v>
      </c>
      <c r="HS4" s="7">
        <v>45.59</v>
      </c>
      <c r="HT4" s="7">
        <v>4.2</v>
      </c>
      <c r="HU4" s="7">
        <v>16.37</v>
      </c>
      <c r="HV4" s="7">
        <v>83.49</v>
      </c>
      <c r="HW4" s="7">
        <v>708.95</v>
      </c>
      <c r="HX4" s="7">
        <v>4.41</v>
      </c>
      <c r="HY4" s="7">
        <v>1.35</v>
      </c>
      <c r="HZ4" s="7">
        <v>13.02</v>
      </c>
      <c r="IA4" s="7">
        <v>64.33</v>
      </c>
      <c r="IB4" s="7">
        <v>4.8099999999999996</v>
      </c>
      <c r="IC4" s="7">
        <v>71.069999999999993</v>
      </c>
      <c r="ID4" s="7">
        <v>64.45</v>
      </c>
      <c r="IE4" s="7">
        <v>6.88</v>
      </c>
      <c r="IF4" s="7">
        <v>30.53</v>
      </c>
    </row>
    <row r="7" spans="1:240" ht="15">
      <c r="A7" s="5" t="s">
        <v>46</v>
      </c>
      <c r="B7" s="8" t="s">
        <v>47</v>
      </c>
      <c r="C7" s="5" t="s">
        <v>133</v>
      </c>
      <c r="D7" s="62"/>
    </row>
    <row r="8" spans="1:240" ht="15">
      <c r="A8" s="57">
        <v>10250</v>
      </c>
      <c r="B8" s="2"/>
      <c r="C8" s="9"/>
      <c r="D8" s="55" t="s">
        <v>52</v>
      </c>
      <c r="E8" s="55">
        <v>65.83</v>
      </c>
    </row>
    <row r="9" spans="1:240" ht="15">
      <c r="A9" s="2">
        <v>10355</v>
      </c>
      <c r="B9" s="2"/>
      <c r="C9" s="2"/>
      <c r="D9" s="55" t="s">
        <v>102</v>
      </c>
      <c r="E9" s="55">
        <v>41.95</v>
      </c>
    </row>
    <row r="10" spans="1:240" ht="15">
      <c r="A10" s="2">
        <v>10290</v>
      </c>
      <c r="B10" s="2"/>
      <c r="C10" s="2"/>
      <c r="D10" s="55" t="s">
        <v>82</v>
      </c>
      <c r="E10" s="55">
        <v>79.7</v>
      </c>
      <c r="G10" s="63"/>
    </row>
    <row r="11" spans="1:240" ht="15">
      <c r="A11" s="2">
        <v>10291</v>
      </c>
      <c r="B11" s="2"/>
      <c r="C11" s="2"/>
      <c r="D11" s="55" t="s">
        <v>62</v>
      </c>
      <c r="E11" s="55">
        <v>6.4</v>
      </c>
    </row>
    <row r="12" spans="1:240" ht="15">
      <c r="A12" s="2">
        <v>10479</v>
      </c>
      <c r="B12" s="2"/>
      <c r="C12" s="2"/>
      <c r="D12" s="55" t="s">
        <v>60</v>
      </c>
      <c r="E12" s="55">
        <v>708.95</v>
      </c>
    </row>
    <row r="13" spans="1:240" ht="15">
      <c r="A13" s="2">
        <v>10300</v>
      </c>
      <c r="B13" s="2"/>
      <c r="C13" s="2"/>
      <c r="D13" s="55" t="s">
        <v>66</v>
      </c>
      <c r="E13" s="55">
        <v>17.68</v>
      </c>
    </row>
    <row r="14" spans="1:240" ht="15">
      <c r="A14" s="2">
        <v>10480</v>
      </c>
      <c r="B14" s="2"/>
      <c r="C14" s="2"/>
      <c r="D14" s="55" t="s">
        <v>116</v>
      </c>
      <c r="E14" s="55">
        <v>1.35</v>
      </c>
    </row>
    <row r="15" spans="1:240" ht="15">
      <c r="A15" s="2">
        <v>10500</v>
      </c>
      <c r="B15" s="2"/>
      <c r="C15" s="2"/>
      <c r="D15" s="55" t="s">
        <v>134</v>
      </c>
      <c r="E15" s="55" t="s">
        <v>134</v>
      </c>
    </row>
    <row r="16" spans="1:240">
      <c r="A16" s="62"/>
      <c r="B16" s="64"/>
      <c r="C16" s="64"/>
      <c r="D16" s="62"/>
    </row>
    <row r="17" spans="1:6">
      <c r="A17" s="62"/>
      <c r="B17" s="62"/>
      <c r="C17" s="62"/>
      <c r="D17" s="62"/>
      <c r="F17" s="58"/>
    </row>
    <row r="18" spans="1:6">
      <c r="A18" s="62"/>
      <c r="B18" s="62"/>
      <c r="C18" s="62"/>
      <c r="D18" s="62"/>
      <c r="F18" s="58" t="s">
        <v>162</v>
      </c>
    </row>
    <row r="19" spans="1:6">
      <c r="A19" s="62"/>
      <c r="B19" s="62"/>
      <c r="C19" s="62"/>
      <c r="D19" s="62"/>
      <c r="F19" s="58" t="s">
        <v>163</v>
      </c>
    </row>
    <row r="20" spans="1:6">
      <c r="A20" s="62"/>
      <c r="B20" s="62"/>
      <c r="C20" s="62"/>
      <c r="D20" s="62"/>
      <c r="F20" s="58" t="s">
        <v>280</v>
      </c>
    </row>
    <row r="21" spans="1:6">
      <c r="A21" s="62"/>
      <c r="B21" s="62"/>
      <c r="C21" s="62"/>
      <c r="D21" s="62"/>
    </row>
    <row r="22" spans="1:6">
      <c r="A22" s="62"/>
      <c r="B22" s="62"/>
      <c r="C22" s="62"/>
      <c r="D22" s="62"/>
    </row>
    <row r="23" spans="1:6">
      <c r="A23" s="62"/>
      <c r="B23" s="62"/>
      <c r="C23" s="62"/>
      <c r="D23" s="62"/>
    </row>
    <row r="24" spans="1:6">
      <c r="A24" s="62"/>
      <c r="B24" s="62"/>
      <c r="C24" s="62"/>
      <c r="D24" s="62"/>
    </row>
    <row r="25" spans="1:6">
      <c r="A25" s="62"/>
      <c r="B25" s="62"/>
      <c r="C25" s="62"/>
      <c r="D25" s="62"/>
    </row>
    <row r="26" spans="1:6">
      <c r="A26" s="62"/>
      <c r="B26" s="62"/>
      <c r="C26" s="62"/>
      <c r="D26" s="62"/>
    </row>
    <row r="27" spans="1:6">
      <c r="A27" s="62"/>
      <c r="B27" s="62"/>
      <c r="C27" s="62"/>
      <c r="D27" s="62"/>
    </row>
    <row r="28" spans="1:6">
      <c r="A28" s="62"/>
      <c r="B28" s="62"/>
      <c r="C28" s="62"/>
      <c r="D28" s="62"/>
    </row>
    <row r="29" spans="1:6">
      <c r="A29" s="62"/>
      <c r="B29" s="62"/>
      <c r="C29" s="62"/>
      <c r="D29" s="62"/>
    </row>
    <row r="30" spans="1:6">
      <c r="A30" s="62"/>
      <c r="B30" s="62"/>
      <c r="C30" s="62"/>
      <c r="D30" s="62"/>
    </row>
    <row r="31" spans="1:6">
      <c r="A31" s="62"/>
      <c r="B31" s="62"/>
      <c r="C31" s="62"/>
      <c r="D31" s="62"/>
    </row>
    <row r="32" spans="1:6">
      <c r="A32" s="62"/>
      <c r="B32" s="62"/>
      <c r="C32" s="62"/>
      <c r="D32" s="62"/>
    </row>
    <row r="33" spans="1:4">
      <c r="A33" s="62"/>
      <c r="B33" s="62"/>
      <c r="C33" s="62"/>
      <c r="D33" s="62"/>
    </row>
    <row r="34" spans="1:4">
      <c r="A34" s="62"/>
      <c r="B34" s="62"/>
      <c r="C34" s="62"/>
      <c r="D34" s="62"/>
    </row>
    <row r="35" spans="1:4">
      <c r="A35" s="62"/>
      <c r="B35" s="62"/>
      <c r="C35" s="62"/>
      <c r="D35" s="62"/>
    </row>
    <row r="36" spans="1:4">
      <c r="A36" s="62"/>
      <c r="B36" s="62"/>
      <c r="C36" s="62"/>
      <c r="D36" s="62"/>
    </row>
    <row r="37" spans="1:4">
      <c r="A37" s="62"/>
      <c r="B37" s="62"/>
      <c r="C37" s="62"/>
      <c r="D37" s="62"/>
    </row>
    <row r="38" spans="1:4">
      <c r="A38" s="62"/>
      <c r="B38" s="62"/>
      <c r="C38" s="62"/>
      <c r="D38" s="62"/>
    </row>
    <row r="39" spans="1:4">
      <c r="A39" s="62"/>
      <c r="B39" s="62"/>
      <c r="C39" s="62"/>
      <c r="D39" s="62"/>
    </row>
    <row r="40" spans="1:4">
      <c r="A40" s="62"/>
      <c r="B40" s="62"/>
      <c r="C40" s="62"/>
      <c r="D40" s="62"/>
    </row>
    <row r="41" spans="1:4">
      <c r="A41" s="62"/>
      <c r="B41" s="62"/>
      <c r="C41" s="62"/>
      <c r="D41" s="62"/>
    </row>
    <row r="42" spans="1:4">
      <c r="A42" s="62"/>
      <c r="B42" s="62"/>
      <c r="C42" s="62"/>
      <c r="D42" s="62"/>
    </row>
    <row r="43" spans="1:4">
      <c r="A43" s="62"/>
      <c r="B43" s="62"/>
      <c r="C43" s="62"/>
      <c r="D43" s="62"/>
    </row>
    <row r="44" spans="1:4">
      <c r="A44" s="62"/>
      <c r="B44" s="62"/>
      <c r="C44" s="62"/>
      <c r="D44" s="62"/>
    </row>
    <row r="45" spans="1:4">
      <c r="A45" s="62"/>
      <c r="B45" s="62"/>
      <c r="C45" s="62"/>
      <c r="D45" s="62"/>
    </row>
    <row r="46" spans="1:4">
      <c r="A46" s="62"/>
      <c r="B46" s="62"/>
      <c r="C46" s="62"/>
      <c r="D46" s="62"/>
    </row>
    <row r="47" spans="1:4">
      <c r="A47" s="62"/>
      <c r="B47" s="62"/>
      <c r="C47" s="62"/>
      <c r="D47" s="62"/>
    </row>
    <row r="48" spans="1:4">
      <c r="A48" s="62"/>
      <c r="B48" s="62"/>
      <c r="C48" s="62"/>
      <c r="D48" s="62"/>
    </row>
    <row r="49" spans="1:4">
      <c r="A49" s="62"/>
      <c r="B49" s="62"/>
      <c r="C49" s="62"/>
      <c r="D49" s="62"/>
    </row>
    <row r="50" spans="1:4">
      <c r="A50" s="62"/>
      <c r="B50" s="62"/>
      <c r="C50" s="62"/>
      <c r="D50" s="62"/>
    </row>
    <row r="51" spans="1:4">
      <c r="A51" s="62"/>
      <c r="B51" s="62"/>
      <c r="C51" s="62"/>
      <c r="D51" s="62"/>
    </row>
    <row r="52" spans="1:4">
      <c r="A52" s="62"/>
      <c r="B52" s="62"/>
      <c r="C52" s="62"/>
      <c r="D52" s="62"/>
    </row>
    <row r="53" spans="1:4">
      <c r="A53" s="62"/>
      <c r="B53" s="62"/>
      <c r="C53" s="62"/>
      <c r="D53" s="62"/>
    </row>
    <row r="54" spans="1:4">
      <c r="A54" s="62"/>
      <c r="B54" s="62"/>
      <c r="C54" s="62"/>
      <c r="D54" s="62"/>
    </row>
    <row r="55" spans="1:4">
      <c r="A55" s="62"/>
      <c r="B55" s="62"/>
      <c r="C55" s="62"/>
      <c r="D55" s="62"/>
    </row>
    <row r="56" spans="1:4">
      <c r="A56" s="62"/>
      <c r="B56" s="62"/>
      <c r="C56" s="62"/>
      <c r="D56" s="62"/>
    </row>
    <row r="57" spans="1:4">
      <c r="A57" s="62"/>
      <c r="B57" s="62"/>
      <c r="C57" s="62"/>
      <c r="D57" s="62"/>
    </row>
    <row r="58" spans="1:4">
      <c r="A58" s="62"/>
      <c r="B58" s="62"/>
      <c r="C58" s="62"/>
      <c r="D58" s="62"/>
    </row>
    <row r="59" spans="1:4">
      <c r="A59" s="62"/>
      <c r="B59" s="62"/>
      <c r="C59" s="62"/>
      <c r="D59" s="62"/>
    </row>
    <row r="60" spans="1:4">
      <c r="A60" s="62"/>
      <c r="B60" s="62"/>
      <c r="C60" s="62"/>
      <c r="D60" s="62"/>
    </row>
    <row r="61" spans="1:4">
      <c r="A61" s="62"/>
      <c r="B61" s="62"/>
      <c r="C61" s="62"/>
      <c r="D61" s="62"/>
    </row>
    <row r="62" spans="1:4">
      <c r="A62" s="62"/>
      <c r="B62" s="62"/>
      <c r="C62" s="62"/>
      <c r="D62" s="62"/>
    </row>
    <row r="63" spans="1:4">
      <c r="A63" s="62"/>
      <c r="B63" s="62"/>
      <c r="C63" s="62"/>
      <c r="D63" s="62"/>
    </row>
    <row r="64" spans="1:4">
      <c r="A64" s="62"/>
      <c r="B64" s="62"/>
      <c r="C64" s="62"/>
      <c r="D64" s="62"/>
    </row>
    <row r="65" spans="1:4">
      <c r="A65" s="62"/>
      <c r="B65" s="62"/>
      <c r="C65" s="62"/>
      <c r="D65" s="62"/>
    </row>
    <row r="66" spans="1:4">
      <c r="A66" s="62"/>
      <c r="B66" s="62"/>
      <c r="C66" s="62"/>
      <c r="D66" s="62"/>
    </row>
    <row r="67" spans="1:4">
      <c r="A67" s="62"/>
      <c r="B67" s="62"/>
      <c r="C67" s="62"/>
      <c r="D67" s="62"/>
    </row>
    <row r="68" spans="1:4">
      <c r="A68" s="62"/>
      <c r="B68" s="62"/>
      <c r="C68" s="62"/>
      <c r="D68" s="62"/>
    </row>
    <row r="69" spans="1:4">
      <c r="A69" s="62"/>
      <c r="B69" s="62"/>
      <c r="C69" s="62"/>
      <c r="D69" s="62"/>
    </row>
    <row r="70" spans="1:4">
      <c r="A70" s="62"/>
      <c r="B70" s="62"/>
      <c r="C70" s="62"/>
      <c r="D70" s="62"/>
    </row>
    <row r="71" spans="1:4">
      <c r="A71" s="62"/>
      <c r="B71" s="62"/>
      <c r="C71" s="62"/>
      <c r="D71" s="62"/>
    </row>
    <row r="72" spans="1:4">
      <c r="A72" s="62"/>
      <c r="B72" s="62"/>
      <c r="C72" s="62"/>
      <c r="D72" s="62"/>
    </row>
    <row r="73" spans="1:4">
      <c r="A73" s="62"/>
      <c r="B73" s="62"/>
      <c r="C73" s="62"/>
      <c r="D73" s="62"/>
    </row>
    <row r="74" spans="1:4">
      <c r="A74" s="62"/>
      <c r="B74" s="62"/>
      <c r="C74" s="62"/>
      <c r="D74" s="62"/>
    </row>
    <row r="75" spans="1:4">
      <c r="A75" s="62"/>
      <c r="B75" s="62"/>
      <c r="C75" s="62"/>
      <c r="D75" s="62"/>
    </row>
    <row r="76" spans="1:4">
      <c r="A76" s="62"/>
      <c r="B76" s="62"/>
      <c r="C76" s="62"/>
      <c r="D76" s="62"/>
    </row>
    <row r="77" spans="1:4">
      <c r="A77" s="62"/>
      <c r="B77" s="62"/>
      <c r="C77" s="62"/>
      <c r="D77" s="62"/>
    </row>
    <row r="78" spans="1:4">
      <c r="A78" s="62"/>
      <c r="B78" s="62"/>
      <c r="C78" s="62"/>
      <c r="D78" s="62"/>
    </row>
    <row r="79" spans="1:4">
      <c r="A79" s="62"/>
      <c r="B79" s="62"/>
      <c r="C79" s="62"/>
      <c r="D79" s="62"/>
    </row>
    <row r="80" spans="1:4">
      <c r="A80" s="62"/>
      <c r="B80" s="62"/>
      <c r="C80" s="62"/>
      <c r="D80" s="62"/>
    </row>
    <row r="81" spans="1:4">
      <c r="A81" s="62"/>
      <c r="B81" s="62"/>
      <c r="C81" s="62"/>
      <c r="D81" s="62"/>
    </row>
    <row r="82" spans="1:4">
      <c r="A82" s="62"/>
      <c r="B82" s="62"/>
      <c r="C82" s="62"/>
      <c r="D82" s="62"/>
    </row>
    <row r="83" spans="1:4">
      <c r="A83" s="62"/>
      <c r="B83" s="62"/>
      <c r="C83" s="62"/>
      <c r="D83" s="62"/>
    </row>
    <row r="84" spans="1:4">
      <c r="A84" s="62"/>
      <c r="B84" s="62"/>
      <c r="C84" s="62"/>
      <c r="D84" s="62"/>
    </row>
    <row r="85" spans="1:4">
      <c r="A85" s="62"/>
      <c r="B85" s="62"/>
      <c r="C85" s="62"/>
      <c r="D85" s="62"/>
    </row>
    <row r="86" spans="1:4">
      <c r="A86" s="62"/>
      <c r="B86" s="62"/>
      <c r="C86" s="62"/>
      <c r="D86" s="62"/>
    </row>
    <row r="87" spans="1:4">
      <c r="A87" s="62"/>
      <c r="B87" s="62"/>
      <c r="C87" s="62"/>
      <c r="D87" s="62"/>
    </row>
    <row r="88" spans="1:4">
      <c r="A88" s="62"/>
      <c r="B88" s="62"/>
      <c r="C88" s="62"/>
      <c r="D88" s="62"/>
    </row>
    <row r="89" spans="1:4">
      <c r="A89" s="62"/>
      <c r="B89" s="62"/>
      <c r="C89" s="62"/>
      <c r="D89" s="62"/>
    </row>
    <row r="90" spans="1:4">
      <c r="A90" s="62"/>
      <c r="B90" s="62"/>
      <c r="C90" s="62"/>
      <c r="D90" s="62"/>
    </row>
    <row r="91" spans="1:4">
      <c r="A91" s="62"/>
      <c r="B91" s="62"/>
      <c r="C91" s="62"/>
      <c r="D91" s="62"/>
    </row>
    <row r="92" spans="1:4">
      <c r="A92" s="62"/>
      <c r="B92" s="62"/>
      <c r="C92" s="62"/>
      <c r="D92" s="62"/>
    </row>
    <row r="93" spans="1:4">
      <c r="A93" s="62"/>
      <c r="B93" s="62"/>
      <c r="C93" s="62"/>
      <c r="D93" s="62"/>
    </row>
    <row r="94" spans="1:4">
      <c r="A94" s="62"/>
      <c r="B94" s="62"/>
      <c r="C94" s="62"/>
      <c r="D94" s="62"/>
    </row>
    <row r="95" spans="1:4">
      <c r="A95" s="62"/>
      <c r="B95" s="62"/>
      <c r="C95" s="62"/>
      <c r="D95" s="62"/>
    </row>
    <row r="96" spans="1:4">
      <c r="A96" s="62"/>
      <c r="B96" s="62"/>
      <c r="C96" s="62"/>
      <c r="D96" s="62"/>
    </row>
    <row r="97" spans="1:4">
      <c r="A97" s="62"/>
      <c r="B97" s="62"/>
      <c r="C97" s="62"/>
      <c r="D97" s="62"/>
    </row>
    <row r="98" spans="1:4">
      <c r="A98" s="62"/>
      <c r="B98" s="62"/>
      <c r="C98" s="62"/>
      <c r="D98" s="62"/>
    </row>
    <row r="99" spans="1:4">
      <c r="A99" s="62"/>
      <c r="B99" s="62"/>
      <c r="C99" s="62"/>
      <c r="D99" s="62"/>
    </row>
    <row r="100" spans="1:4">
      <c r="A100" s="62"/>
      <c r="B100" s="62"/>
      <c r="C100" s="62"/>
      <c r="D100" s="62"/>
    </row>
    <row r="101" spans="1:4">
      <c r="A101" s="62"/>
      <c r="B101" s="62"/>
      <c r="C101" s="62"/>
      <c r="D101" s="62"/>
    </row>
    <row r="102" spans="1:4">
      <c r="A102" s="62"/>
      <c r="B102" s="62"/>
      <c r="C102" s="62"/>
      <c r="D102" s="62"/>
    </row>
    <row r="103" spans="1:4">
      <c r="A103" s="62"/>
      <c r="B103" s="62"/>
      <c r="C103" s="62"/>
      <c r="D103" s="62"/>
    </row>
    <row r="104" spans="1:4">
      <c r="A104" s="62"/>
      <c r="B104" s="62"/>
      <c r="C104" s="62"/>
      <c r="D104" s="62"/>
    </row>
    <row r="105" spans="1:4">
      <c r="A105" s="62"/>
      <c r="B105" s="62"/>
      <c r="C105" s="62"/>
      <c r="D105" s="62"/>
    </row>
    <row r="106" spans="1:4">
      <c r="A106" s="62"/>
      <c r="B106" s="62"/>
      <c r="C106" s="62"/>
      <c r="D106" s="62"/>
    </row>
    <row r="107" spans="1:4">
      <c r="A107" s="62"/>
      <c r="B107" s="62"/>
      <c r="C107" s="62"/>
      <c r="D107" s="62"/>
    </row>
    <row r="108" spans="1:4">
      <c r="A108" s="62"/>
      <c r="B108" s="62"/>
      <c r="C108" s="62"/>
      <c r="D108" s="62"/>
    </row>
    <row r="109" spans="1:4">
      <c r="A109" s="62"/>
      <c r="B109" s="62"/>
      <c r="C109" s="62"/>
      <c r="D109" s="62"/>
    </row>
    <row r="110" spans="1:4">
      <c r="A110" s="62"/>
      <c r="B110" s="62"/>
      <c r="C110" s="62"/>
      <c r="D110" s="62"/>
    </row>
    <row r="111" spans="1:4">
      <c r="A111" s="62"/>
      <c r="B111" s="62"/>
      <c r="C111" s="62"/>
      <c r="D111" s="62"/>
    </row>
    <row r="112" spans="1:4">
      <c r="A112" s="62"/>
      <c r="B112" s="62"/>
      <c r="C112" s="62"/>
      <c r="D112" s="62"/>
    </row>
    <row r="113" spans="1:4">
      <c r="A113" s="62"/>
      <c r="B113" s="62"/>
      <c r="C113" s="62"/>
      <c r="D113" s="62"/>
    </row>
    <row r="114" spans="1:4">
      <c r="A114" s="62"/>
      <c r="B114" s="62"/>
      <c r="C114" s="62"/>
      <c r="D114" s="62"/>
    </row>
    <row r="115" spans="1:4">
      <c r="A115" s="62"/>
      <c r="B115" s="62"/>
      <c r="C115" s="62"/>
      <c r="D115" s="62"/>
    </row>
    <row r="116" spans="1:4">
      <c r="A116" s="62"/>
      <c r="B116" s="62"/>
      <c r="C116" s="62"/>
      <c r="D116" s="62"/>
    </row>
    <row r="117" spans="1:4">
      <c r="A117" s="62"/>
      <c r="B117" s="62"/>
      <c r="C117" s="62"/>
      <c r="D117" s="62"/>
    </row>
    <row r="118" spans="1:4">
      <c r="A118" s="62"/>
      <c r="B118" s="62"/>
      <c r="C118" s="62"/>
      <c r="D118" s="62"/>
    </row>
    <row r="119" spans="1:4">
      <c r="A119" s="62"/>
      <c r="B119" s="62"/>
      <c r="C119" s="62"/>
      <c r="D119" s="62"/>
    </row>
    <row r="120" spans="1:4">
      <c r="A120" s="62"/>
      <c r="B120" s="62"/>
      <c r="C120" s="62"/>
      <c r="D120" s="62"/>
    </row>
    <row r="121" spans="1:4">
      <c r="A121" s="62"/>
      <c r="B121" s="62"/>
      <c r="C121" s="62"/>
      <c r="D121" s="62"/>
    </row>
    <row r="122" spans="1:4">
      <c r="A122" s="62"/>
      <c r="B122" s="62"/>
      <c r="C122" s="62"/>
      <c r="D122" s="62"/>
    </row>
    <row r="123" spans="1:4">
      <c r="A123" s="62"/>
      <c r="B123" s="62"/>
      <c r="C123" s="62"/>
      <c r="D123" s="62"/>
    </row>
    <row r="124" spans="1:4">
      <c r="A124" s="62"/>
      <c r="B124" s="62"/>
      <c r="C124" s="62"/>
      <c r="D124" s="62"/>
    </row>
    <row r="125" spans="1:4">
      <c r="A125" s="62"/>
      <c r="B125" s="62"/>
      <c r="C125" s="62"/>
      <c r="D125" s="62"/>
    </row>
    <row r="126" spans="1:4">
      <c r="A126" s="62"/>
      <c r="B126" s="62"/>
      <c r="C126" s="62"/>
      <c r="D126" s="62"/>
    </row>
    <row r="127" spans="1:4">
      <c r="A127" s="62"/>
      <c r="B127" s="62"/>
      <c r="C127" s="62"/>
      <c r="D127" s="62"/>
    </row>
    <row r="128" spans="1:4">
      <c r="A128" s="62"/>
      <c r="B128" s="62"/>
      <c r="C128" s="62"/>
      <c r="D128" s="62"/>
    </row>
    <row r="129" spans="1:4">
      <c r="A129" s="62"/>
      <c r="B129" s="62"/>
      <c r="C129" s="62"/>
      <c r="D129" s="62"/>
    </row>
    <row r="130" spans="1:4">
      <c r="A130" s="62"/>
      <c r="B130" s="62"/>
      <c r="C130" s="62"/>
      <c r="D130" s="62"/>
    </row>
    <row r="131" spans="1:4">
      <c r="A131" s="62"/>
      <c r="B131" s="62"/>
      <c r="C131" s="62"/>
      <c r="D131" s="62"/>
    </row>
    <row r="132" spans="1:4">
      <c r="A132" s="62"/>
      <c r="B132" s="62"/>
      <c r="C132" s="62"/>
      <c r="D132" s="62"/>
    </row>
    <row r="133" spans="1:4">
      <c r="A133" s="62"/>
      <c r="B133" s="62"/>
      <c r="C133" s="62"/>
      <c r="D133" s="62"/>
    </row>
    <row r="134" spans="1:4">
      <c r="A134" s="62"/>
      <c r="B134" s="62"/>
      <c r="C134" s="62"/>
      <c r="D134" s="62"/>
    </row>
    <row r="135" spans="1:4">
      <c r="A135" s="62"/>
      <c r="B135" s="62"/>
      <c r="C135" s="62"/>
      <c r="D135" s="62"/>
    </row>
    <row r="136" spans="1:4">
      <c r="A136" s="62"/>
      <c r="B136" s="62"/>
      <c r="C136" s="62"/>
      <c r="D136" s="62"/>
    </row>
    <row r="137" spans="1:4">
      <c r="A137" s="62"/>
      <c r="B137" s="62"/>
      <c r="C137" s="62"/>
      <c r="D137" s="62"/>
    </row>
    <row r="138" spans="1:4">
      <c r="A138" s="62"/>
      <c r="B138" s="62"/>
      <c r="C138" s="62"/>
      <c r="D138" s="62"/>
    </row>
    <row r="139" spans="1:4">
      <c r="A139" s="62"/>
      <c r="B139" s="62"/>
      <c r="C139" s="62"/>
      <c r="D139" s="62"/>
    </row>
    <row r="140" spans="1:4">
      <c r="A140" s="62"/>
      <c r="B140" s="62"/>
      <c r="C140" s="62"/>
      <c r="D140" s="62"/>
    </row>
    <row r="141" spans="1:4">
      <c r="A141" s="62"/>
      <c r="B141" s="62"/>
      <c r="C141" s="62"/>
      <c r="D141" s="62"/>
    </row>
    <row r="142" spans="1:4">
      <c r="A142" s="62"/>
      <c r="B142" s="62"/>
      <c r="C142" s="62"/>
      <c r="D142" s="62"/>
    </row>
    <row r="143" spans="1:4">
      <c r="A143" s="62"/>
      <c r="B143" s="62"/>
      <c r="C143" s="62"/>
      <c r="D143" s="62"/>
    </row>
    <row r="144" spans="1:4">
      <c r="A144" s="62"/>
      <c r="B144" s="62"/>
      <c r="C144" s="62"/>
      <c r="D144" s="62"/>
    </row>
    <row r="145" spans="1:4">
      <c r="A145" s="62"/>
      <c r="B145" s="62"/>
      <c r="C145" s="62"/>
      <c r="D145" s="62"/>
    </row>
    <row r="146" spans="1:4">
      <c r="A146" s="62"/>
      <c r="B146" s="62"/>
      <c r="C146" s="62"/>
      <c r="D146" s="62"/>
    </row>
    <row r="147" spans="1:4">
      <c r="A147" s="62"/>
      <c r="B147" s="62"/>
      <c r="C147" s="62"/>
      <c r="D147" s="62"/>
    </row>
    <row r="148" spans="1:4">
      <c r="A148" s="62"/>
      <c r="B148" s="62"/>
      <c r="C148" s="62"/>
      <c r="D148" s="62"/>
    </row>
    <row r="149" spans="1:4">
      <c r="A149" s="62"/>
      <c r="B149" s="62"/>
      <c r="C149" s="62"/>
      <c r="D149" s="62"/>
    </row>
    <row r="150" spans="1:4">
      <c r="A150" s="62"/>
      <c r="B150" s="62"/>
      <c r="C150" s="62"/>
      <c r="D150" s="62"/>
    </row>
    <row r="151" spans="1:4">
      <c r="A151" s="62"/>
      <c r="B151" s="62"/>
      <c r="C151" s="62"/>
      <c r="D151" s="62"/>
    </row>
    <row r="152" spans="1:4">
      <c r="A152" s="62"/>
      <c r="B152" s="62"/>
      <c r="C152" s="62"/>
      <c r="D152" s="62"/>
    </row>
    <row r="153" spans="1:4">
      <c r="A153" s="62"/>
      <c r="B153" s="62"/>
      <c r="C153" s="62"/>
      <c r="D153" s="62"/>
    </row>
    <row r="154" spans="1:4">
      <c r="A154" s="62"/>
      <c r="B154" s="62"/>
      <c r="C154" s="62"/>
      <c r="D154" s="62"/>
    </row>
    <row r="155" spans="1:4">
      <c r="A155" s="62"/>
      <c r="B155" s="62"/>
      <c r="C155" s="62"/>
      <c r="D155" s="62"/>
    </row>
    <row r="156" spans="1:4">
      <c r="A156" s="62"/>
      <c r="B156" s="62"/>
      <c r="C156" s="62"/>
      <c r="D156" s="62"/>
    </row>
    <row r="157" spans="1:4">
      <c r="A157" s="62"/>
      <c r="B157" s="62"/>
      <c r="C157" s="62"/>
      <c r="D157" s="62"/>
    </row>
    <row r="158" spans="1:4">
      <c r="A158" s="62"/>
      <c r="B158" s="62"/>
      <c r="C158" s="62"/>
      <c r="D158" s="62"/>
    </row>
    <row r="159" spans="1:4">
      <c r="A159" s="62"/>
      <c r="B159" s="62"/>
      <c r="C159" s="62"/>
      <c r="D159" s="62"/>
    </row>
    <row r="160" spans="1:4">
      <c r="A160" s="62"/>
      <c r="B160" s="62"/>
      <c r="C160" s="62"/>
      <c r="D160" s="62"/>
    </row>
    <row r="161" spans="1:4">
      <c r="A161" s="62"/>
      <c r="B161" s="62"/>
      <c r="C161" s="62"/>
      <c r="D161" s="62"/>
    </row>
    <row r="162" spans="1:4">
      <c r="A162" s="62"/>
      <c r="B162" s="62"/>
      <c r="C162" s="62"/>
      <c r="D162" s="62"/>
    </row>
    <row r="163" spans="1:4">
      <c r="A163" s="62"/>
      <c r="B163" s="62"/>
      <c r="C163" s="62"/>
      <c r="D163" s="62"/>
    </row>
    <row r="164" spans="1:4">
      <c r="A164" s="62"/>
      <c r="B164" s="62"/>
      <c r="C164" s="62"/>
      <c r="D164" s="62"/>
    </row>
    <row r="165" spans="1:4">
      <c r="A165" s="62"/>
      <c r="B165" s="62"/>
      <c r="C165" s="62"/>
      <c r="D165" s="62"/>
    </row>
    <row r="166" spans="1:4">
      <c r="A166" s="62"/>
      <c r="B166" s="62"/>
      <c r="C166" s="62"/>
      <c r="D166" s="62"/>
    </row>
    <row r="167" spans="1:4">
      <c r="A167" s="62"/>
      <c r="B167" s="62"/>
      <c r="C167" s="62"/>
      <c r="D167" s="62"/>
    </row>
    <row r="168" spans="1:4">
      <c r="A168" s="62"/>
      <c r="B168" s="62"/>
      <c r="C168" s="62"/>
      <c r="D168" s="62"/>
    </row>
    <row r="169" spans="1:4">
      <c r="A169" s="62"/>
      <c r="B169" s="62"/>
      <c r="C169" s="62"/>
      <c r="D169" s="62"/>
    </row>
    <row r="170" spans="1:4">
      <c r="A170" s="62"/>
      <c r="B170" s="62"/>
      <c r="C170" s="62"/>
      <c r="D170" s="62"/>
    </row>
    <row r="171" spans="1:4">
      <c r="A171" s="62"/>
      <c r="B171" s="62"/>
      <c r="C171" s="62"/>
      <c r="D171" s="62"/>
    </row>
    <row r="172" spans="1:4">
      <c r="A172" s="62"/>
      <c r="B172" s="62"/>
      <c r="C172" s="62"/>
      <c r="D172" s="62"/>
    </row>
    <row r="173" spans="1:4">
      <c r="A173" s="62"/>
      <c r="B173" s="62"/>
      <c r="C173" s="62"/>
      <c r="D173" s="62"/>
    </row>
    <row r="174" spans="1:4">
      <c r="A174" s="62"/>
      <c r="B174" s="62"/>
      <c r="C174" s="62"/>
      <c r="D174" s="62"/>
    </row>
    <row r="175" spans="1:4">
      <c r="A175" s="62"/>
      <c r="B175" s="62"/>
      <c r="C175" s="62"/>
      <c r="D175" s="62"/>
    </row>
    <row r="176" spans="1:4">
      <c r="A176" s="62"/>
      <c r="B176" s="62"/>
      <c r="C176" s="62"/>
      <c r="D176" s="62"/>
    </row>
    <row r="177" spans="1:4">
      <c r="A177" s="62"/>
      <c r="B177" s="62"/>
      <c r="C177" s="62"/>
      <c r="D177" s="62"/>
    </row>
    <row r="178" spans="1:4">
      <c r="A178" s="62"/>
      <c r="B178" s="62"/>
      <c r="C178" s="62"/>
      <c r="D178" s="62"/>
    </row>
    <row r="179" spans="1:4">
      <c r="A179" s="62"/>
      <c r="B179" s="62"/>
      <c r="C179" s="62"/>
      <c r="D179" s="62"/>
    </row>
    <row r="180" spans="1:4">
      <c r="A180" s="62"/>
      <c r="B180" s="62"/>
      <c r="C180" s="62"/>
      <c r="D180" s="62"/>
    </row>
    <row r="181" spans="1:4">
      <c r="A181" s="62"/>
      <c r="B181" s="62"/>
      <c r="C181" s="62"/>
      <c r="D181" s="62"/>
    </row>
    <row r="182" spans="1:4">
      <c r="A182" s="62"/>
      <c r="B182" s="62"/>
      <c r="C182" s="62"/>
      <c r="D182" s="62"/>
    </row>
    <row r="183" spans="1:4">
      <c r="A183" s="62"/>
      <c r="B183" s="62"/>
      <c r="C183" s="62"/>
      <c r="D183" s="62"/>
    </row>
    <row r="184" spans="1:4">
      <c r="A184" s="62"/>
      <c r="B184" s="62"/>
      <c r="C184" s="62"/>
      <c r="D184" s="62"/>
    </row>
    <row r="185" spans="1:4">
      <c r="A185" s="62"/>
      <c r="B185" s="62"/>
      <c r="C185" s="62"/>
      <c r="D185" s="62"/>
    </row>
    <row r="186" spans="1:4">
      <c r="A186" s="62"/>
      <c r="B186" s="62"/>
      <c r="C186" s="62"/>
      <c r="D186" s="62"/>
    </row>
    <row r="187" spans="1:4">
      <c r="A187" s="62"/>
      <c r="B187" s="62"/>
      <c r="C187" s="62"/>
      <c r="D187" s="62"/>
    </row>
    <row r="188" spans="1:4">
      <c r="A188" s="62"/>
      <c r="B188" s="62"/>
      <c r="C188" s="62"/>
      <c r="D188" s="62"/>
    </row>
    <row r="189" spans="1:4">
      <c r="A189" s="62"/>
      <c r="B189" s="62"/>
      <c r="C189" s="62"/>
      <c r="D189" s="62"/>
    </row>
    <row r="190" spans="1:4">
      <c r="A190" s="62"/>
      <c r="B190" s="62"/>
      <c r="C190" s="62"/>
      <c r="D190" s="62"/>
    </row>
    <row r="191" spans="1:4">
      <c r="A191" s="62"/>
      <c r="B191" s="62"/>
      <c r="C191" s="62"/>
      <c r="D191" s="62"/>
    </row>
    <row r="192" spans="1:4">
      <c r="A192" s="62"/>
      <c r="B192" s="62"/>
      <c r="C192" s="62"/>
      <c r="D192" s="62"/>
    </row>
    <row r="193" spans="1:4">
      <c r="A193" s="62"/>
      <c r="B193" s="62"/>
      <c r="C193" s="62"/>
      <c r="D193" s="62"/>
    </row>
    <row r="194" spans="1:4">
      <c r="A194" s="62"/>
      <c r="B194" s="62"/>
      <c r="C194" s="62"/>
      <c r="D194" s="62"/>
    </row>
    <row r="195" spans="1:4">
      <c r="A195" s="62"/>
      <c r="B195" s="62"/>
      <c r="C195" s="62"/>
      <c r="D195" s="62"/>
    </row>
    <row r="196" spans="1:4">
      <c r="A196" s="62"/>
      <c r="B196" s="62"/>
      <c r="C196" s="62"/>
      <c r="D196" s="62"/>
    </row>
    <row r="197" spans="1:4">
      <c r="A197" s="62"/>
      <c r="B197" s="62"/>
      <c r="C197" s="62"/>
      <c r="D197" s="62"/>
    </row>
    <row r="198" spans="1:4">
      <c r="A198" s="62"/>
      <c r="B198" s="62"/>
      <c r="C198" s="62"/>
      <c r="D198" s="62"/>
    </row>
    <row r="199" spans="1:4">
      <c r="A199" s="62"/>
      <c r="B199" s="62"/>
      <c r="C199" s="62"/>
      <c r="D199" s="62"/>
    </row>
    <row r="200" spans="1:4">
      <c r="A200" s="62"/>
      <c r="B200" s="62"/>
      <c r="C200" s="62"/>
      <c r="D200" s="62"/>
    </row>
    <row r="201" spans="1:4">
      <c r="A201" s="62"/>
      <c r="B201" s="62"/>
      <c r="C201" s="62"/>
      <c r="D201" s="62"/>
    </row>
    <row r="202" spans="1:4">
      <c r="A202" s="62"/>
      <c r="B202" s="62"/>
      <c r="C202" s="62"/>
      <c r="D202" s="62"/>
    </row>
    <row r="203" spans="1:4">
      <c r="A203" s="62"/>
      <c r="B203" s="62"/>
      <c r="C203" s="62"/>
      <c r="D203" s="62"/>
    </row>
    <row r="204" spans="1:4">
      <c r="A204" s="62"/>
      <c r="B204" s="62"/>
      <c r="C204" s="62"/>
      <c r="D204" s="62"/>
    </row>
    <row r="205" spans="1:4">
      <c r="A205" s="62"/>
      <c r="B205" s="62"/>
      <c r="C205" s="62"/>
      <c r="D205" s="62"/>
    </row>
    <row r="206" spans="1:4">
      <c r="A206" s="62"/>
      <c r="B206" s="62"/>
      <c r="C206" s="62"/>
      <c r="D206" s="62"/>
    </row>
    <row r="207" spans="1:4">
      <c r="A207" s="62"/>
      <c r="B207" s="62"/>
      <c r="C207" s="62"/>
      <c r="D207" s="62"/>
    </row>
    <row r="208" spans="1:4">
      <c r="A208" s="62"/>
      <c r="B208" s="62"/>
      <c r="C208" s="62"/>
      <c r="D208" s="62"/>
    </row>
    <row r="209" spans="1:4">
      <c r="A209" s="62"/>
      <c r="B209" s="62"/>
      <c r="C209" s="62"/>
      <c r="D209" s="62"/>
    </row>
    <row r="210" spans="1:4">
      <c r="A210" s="62"/>
      <c r="B210" s="62"/>
      <c r="C210" s="62"/>
      <c r="D210" s="62"/>
    </row>
    <row r="211" spans="1:4">
      <c r="A211" s="62"/>
      <c r="B211" s="62"/>
      <c r="C211" s="62"/>
      <c r="D211" s="62"/>
    </row>
    <row r="212" spans="1:4">
      <c r="A212" s="62"/>
      <c r="B212" s="62"/>
      <c r="C212" s="62"/>
      <c r="D212" s="62"/>
    </row>
    <row r="213" spans="1:4">
      <c r="A213" s="62"/>
      <c r="B213" s="62"/>
      <c r="C213" s="62"/>
      <c r="D213" s="62"/>
    </row>
    <row r="214" spans="1:4">
      <c r="A214" s="62"/>
      <c r="B214" s="62"/>
      <c r="C214" s="62"/>
      <c r="D214" s="62"/>
    </row>
    <row r="215" spans="1:4">
      <c r="A215" s="62"/>
      <c r="B215" s="62"/>
      <c r="C215" s="62"/>
      <c r="D215" s="62"/>
    </row>
    <row r="216" spans="1:4">
      <c r="A216" s="62"/>
      <c r="B216" s="62"/>
      <c r="C216" s="62"/>
      <c r="D216" s="62"/>
    </row>
    <row r="217" spans="1:4">
      <c r="A217" s="62"/>
      <c r="B217" s="62"/>
      <c r="C217" s="62"/>
      <c r="D217" s="62"/>
    </row>
    <row r="218" spans="1:4">
      <c r="A218" s="62"/>
      <c r="B218" s="62"/>
      <c r="C218" s="62"/>
      <c r="D218" s="62"/>
    </row>
    <row r="219" spans="1:4">
      <c r="A219" s="62"/>
      <c r="B219" s="62"/>
      <c r="C219" s="62"/>
      <c r="D219" s="62"/>
    </row>
    <row r="220" spans="1:4">
      <c r="A220" s="62"/>
      <c r="B220" s="62"/>
      <c r="C220" s="62"/>
      <c r="D220" s="62"/>
    </row>
    <row r="221" spans="1:4">
      <c r="A221" s="62"/>
      <c r="B221" s="62"/>
      <c r="C221" s="62"/>
      <c r="D221" s="62"/>
    </row>
    <row r="222" spans="1:4">
      <c r="A222" s="62"/>
      <c r="B222" s="62"/>
      <c r="C222" s="62"/>
      <c r="D222" s="62"/>
    </row>
    <row r="223" spans="1:4">
      <c r="A223" s="62"/>
      <c r="B223" s="62"/>
      <c r="C223" s="62"/>
      <c r="D223" s="62"/>
    </row>
    <row r="224" spans="1:4">
      <c r="A224" s="62"/>
      <c r="B224" s="62"/>
      <c r="C224" s="62"/>
      <c r="D224" s="62"/>
    </row>
    <row r="225" spans="1:4">
      <c r="A225" s="62"/>
      <c r="B225" s="62"/>
      <c r="C225" s="62"/>
      <c r="D225" s="62"/>
    </row>
    <row r="226" spans="1:4">
      <c r="A226" s="62"/>
      <c r="B226" s="62"/>
      <c r="C226" s="62"/>
      <c r="D226" s="62"/>
    </row>
    <row r="227" spans="1:4">
      <c r="A227" s="62"/>
      <c r="B227" s="62"/>
      <c r="C227" s="62"/>
      <c r="D227" s="62"/>
    </row>
    <row r="228" spans="1:4">
      <c r="A228" s="62"/>
      <c r="B228" s="62"/>
      <c r="C228" s="62"/>
      <c r="D228" s="62"/>
    </row>
    <row r="229" spans="1:4">
      <c r="A229" s="62"/>
      <c r="B229" s="62"/>
      <c r="C229" s="62"/>
      <c r="D229" s="62"/>
    </row>
    <row r="230" spans="1:4">
      <c r="A230" s="62"/>
      <c r="B230" s="62"/>
      <c r="C230" s="62"/>
      <c r="D230" s="62"/>
    </row>
    <row r="231" spans="1:4">
      <c r="A231" s="62"/>
      <c r="B231" s="62"/>
      <c r="C231" s="62"/>
      <c r="D231" s="62"/>
    </row>
    <row r="232" spans="1:4">
      <c r="A232" s="62"/>
      <c r="B232" s="62"/>
      <c r="C232" s="62"/>
      <c r="D232" s="62"/>
    </row>
    <row r="233" spans="1:4">
      <c r="A233" s="62"/>
      <c r="B233" s="62"/>
      <c r="C233" s="62"/>
      <c r="D233" s="62"/>
    </row>
    <row r="234" spans="1:4">
      <c r="A234" s="62"/>
      <c r="B234" s="62"/>
      <c r="C234" s="62"/>
      <c r="D234" s="62"/>
    </row>
    <row r="235" spans="1:4">
      <c r="A235" s="62"/>
      <c r="B235" s="62"/>
      <c r="C235" s="62"/>
      <c r="D235" s="62"/>
    </row>
    <row r="236" spans="1:4">
      <c r="A236" s="62"/>
      <c r="B236" s="62"/>
      <c r="C236" s="62"/>
      <c r="D236" s="62"/>
    </row>
    <row r="237" spans="1:4">
      <c r="A237" s="62"/>
      <c r="B237" s="62"/>
      <c r="C237" s="62"/>
      <c r="D237" s="62"/>
    </row>
    <row r="238" spans="1:4">
      <c r="A238" s="62"/>
      <c r="B238" s="62"/>
      <c r="C238" s="62"/>
      <c r="D238" s="62"/>
    </row>
    <row r="239" spans="1:4">
      <c r="A239" s="62"/>
      <c r="B239" s="62"/>
      <c r="C239" s="62"/>
      <c r="D239" s="62"/>
    </row>
  </sheetData>
  <pageMargins left="0.7" right="0.7" top="0.75" bottom="0.75" header="0.3" footer="0.3"/>
  <pageSetup paperSize="9"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B2:H22"/>
  <sheetViews>
    <sheetView showGridLines="0" zoomScaleNormal="100" workbookViewId="0"/>
  </sheetViews>
  <sheetFormatPr defaultColWidth="18.42578125" defaultRowHeight="14.25"/>
  <cols>
    <col min="1" max="1" width="11.5703125" style="59" customWidth="1"/>
    <col min="2" max="2" width="21.7109375" style="59" customWidth="1"/>
    <col min="3" max="4" width="18.42578125" style="59"/>
    <col min="5" max="5" width="28.7109375" style="59" customWidth="1"/>
    <col min="6" max="6" width="7.5703125" style="59" customWidth="1"/>
    <col min="7" max="7" width="19.28515625" style="59" customWidth="1"/>
    <col min="8" max="8" width="26.28515625" style="59" customWidth="1"/>
    <col min="9" max="16384" width="18.42578125" style="59"/>
  </cols>
  <sheetData>
    <row r="2" spans="2:8" ht="15">
      <c r="B2" s="1" t="s">
        <v>335</v>
      </c>
      <c r="C2" s="1" t="s">
        <v>336</v>
      </c>
      <c r="D2" s="1" t="s">
        <v>337</v>
      </c>
      <c r="E2" s="1" t="s">
        <v>338</v>
      </c>
      <c r="G2" s="3" t="s">
        <v>383</v>
      </c>
      <c r="H2" s="3"/>
    </row>
    <row r="3" spans="2:8">
      <c r="B3" s="60" t="s">
        <v>339</v>
      </c>
      <c r="C3" s="60" t="s">
        <v>340</v>
      </c>
      <c r="D3" s="60" t="s">
        <v>341</v>
      </c>
      <c r="E3" s="60" t="s">
        <v>342</v>
      </c>
      <c r="G3" s="3" t="s">
        <v>384</v>
      </c>
      <c r="H3" s="3"/>
    </row>
    <row r="4" spans="2:8">
      <c r="B4" s="60" t="s">
        <v>343</v>
      </c>
      <c r="C4" s="60" t="s">
        <v>344</v>
      </c>
      <c r="D4" s="60" t="s">
        <v>345</v>
      </c>
      <c r="E4" s="60" t="s">
        <v>346</v>
      </c>
    </row>
    <row r="5" spans="2:8">
      <c r="B5" s="60" t="s">
        <v>347</v>
      </c>
      <c r="C5" s="60" t="s">
        <v>348</v>
      </c>
      <c r="D5" s="60" t="s">
        <v>349</v>
      </c>
      <c r="E5" s="60" t="s">
        <v>350</v>
      </c>
    </row>
    <row r="6" spans="2:8">
      <c r="B6" s="60" t="s">
        <v>351</v>
      </c>
      <c r="C6" s="60" t="s">
        <v>352</v>
      </c>
      <c r="D6" s="60" t="s">
        <v>353</v>
      </c>
      <c r="E6" s="60" t="s">
        <v>354</v>
      </c>
    </row>
    <row r="7" spans="2:8">
      <c r="B7" s="60" t="s">
        <v>355</v>
      </c>
      <c r="C7" s="60" t="s">
        <v>356</v>
      </c>
      <c r="D7" s="60" t="s">
        <v>357</v>
      </c>
      <c r="E7" s="60" t="s">
        <v>358</v>
      </c>
    </row>
    <row r="8" spans="2:8">
      <c r="B8" s="60" t="s">
        <v>359</v>
      </c>
      <c r="C8" s="60" t="s">
        <v>360</v>
      </c>
      <c r="D8" s="60" t="s">
        <v>361</v>
      </c>
      <c r="E8" s="60" t="s">
        <v>362</v>
      </c>
    </row>
    <row r="9" spans="2:8">
      <c r="B9" s="60" t="s">
        <v>363</v>
      </c>
      <c r="C9" s="60" t="s">
        <v>364</v>
      </c>
      <c r="D9" s="60"/>
      <c r="E9" s="60" t="s">
        <v>366</v>
      </c>
    </row>
    <row r="10" spans="2:8">
      <c r="B10" s="60" t="s">
        <v>367</v>
      </c>
      <c r="C10" s="60" t="s">
        <v>368</v>
      </c>
      <c r="D10" s="60"/>
      <c r="E10" s="60" t="s">
        <v>370</v>
      </c>
    </row>
    <row r="11" spans="2:8">
      <c r="B11" s="60" t="s">
        <v>371</v>
      </c>
      <c r="C11" s="60" t="s">
        <v>372</v>
      </c>
      <c r="D11" s="61"/>
      <c r="E11" s="60" t="s">
        <v>373</v>
      </c>
    </row>
    <row r="12" spans="2:8">
      <c r="B12" s="60"/>
      <c r="C12" s="60"/>
      <c r="D12" s="61"/>
      <c r="E12" s="60" t="s">
        <v>376</v>
      </c>
    </row>
    <row r="13" spans="2:8">
      <c r="B13" s="60"/>
      <c r="C13" s="61"/>
      <c r="D13" s="61"/>
      <c r="E13" s="60" t="s">
        <v>378</v>
      </c>
    </row>
    <row r="14" spans="2:8">
      <c r="B14" s="61"/>
      <c r="C14" s="61"/>
      <c r="D14" s="61"/>
      <c r="E14" s="60" t="s">
        <v>379</v>
      </c>
      <c r="G14" s="58" t="s">
        <v>537</v>
      </c>
    </row>
    <row r="15" spans="2:8">
      <c r="B15" s="61"/>
      <c r="C15" s="61"/>
      <c r="D15" s="61"/>
      <c r="E15" s="60" t="s">
        <v>380</v>
      </c>
      <c r="G15" s="58" t="s">
        <v>386</v>
      </c>
    </row>
    <row r="16" spans="2:8">
      <c r="B16" s="61"/>
      <c r="C16" s="61"/>
      <c r="D16" s="61"/>
      <c r="E16" s="60" t="s">
        <v>381</v>
      </c>
      <c r="G16" s="58" t="s">
        <v>388</v>
      </c>
    </row>
    <row r="17" spans="2:8">
      <c r="B17" s="61"/>
      <c r="C17" s="61"/>
      <c r="D17" s="61"/>
      <c r="E17" s="60"/>
    </row>
    <row r="18" spans="2:8" ht="15">
      <c r="G18" s="1" t="s">
        <v>335</v>
      </c>
      <c r="H18" s="1" t="s">
        <v>337</v>
      </c>
    </row>
    <row r="19" spans="2:8">
      <c r="G19" s="60" t="s">
        <v>374</v>
      </c>
      <c r="H19" s="60" t="s">
        <v>365</v>
      </c>
    </row>
    <row r="20" spans="2:8">
      <c r="G20" s="60" t="s">
        <v>377</v>
      </c>
      <c r="H20" s="60" t="s">
        <v>369</v>
      </c>
    </row>
    <row r="21" spans="2:8" ht="15">
      <c r="D21" s="125"/>
      <c r="G21" s="1" t="s">
        <v>336</v>
      </c>
      <c r="H21" s="1" t="s">
        <v>338</v>
      </c>
    </row>
    <row r="22" spans="2:8">
      <c r="G22" s="60" t="s">
        <v>375</v>
      </c>
      <c r="H22" s="60" t="s">
        <v>382</v>
      </c>
    </row>
  </sheetData>
  <conditionalFormatting sqref="B3:E3">
    <cfRule type="expression" dxfId="19" priority="9">
      <formula>AND($E6=#REF!,#REF!=#REF!)</formula>
    </cfRule>
  </conditionalFormatting>
  <conditionalFormatting sqref="B4:E10 B11:C12 E11:E17 B13">
    <cfRule type="expression" dxfId="18" priority="8">
      <formula>AND($E7=#REF!,#REF!=#REF!)</formula>
    </cfRule>
  </conditionalFormatting>
  <conditionalFormatting sqref="G2:H3">
    <cfRule type="expression" dxfId="17" priority="6">
      <formula>AND($E4=#REF!,#REF!=#REF!)</formula>
    </cfRule>
  </conditionalFormatting>
  <conditionalFormatting sqref="G22">
    <cfRule type="expression" dxfId="16" priority="4">
      <formula>AND($E22=#REF!,#REF!=#REF!)</formula>
    </cfRule>
  </conditionalFormatting>
  <conditionalFormatting sqref="H19:H20">
    <cfRule type="expression" dxfId="15" priority="3">
      <formula>AND($E22=#REF!,#REF!=#REF!)</formula>
    </cfRule>
  </conditionalFormatting>
  <conditionalFormatting sqref="H22">
    <cfRule type="expression" dxfId="14" priority="2">
      <formula>AND($E22=#REF!,#REF!=#REF!)</formula>
    </cfRule>
  </conditionalFormatting>
  <conditionalFormatting sqref="G19:G20">
    <cfRule type="expression" dxfId="13" priority="1">
      <formula>AND($E22=#REF!,#REF!=#REF!)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5"/>
  <sheetViews>
    <sheetView workbookViewId="0"/>
  </sheetViews>
  <sheetFormatPr defaultRowHeight="14.25"/>
  <cols>
    <col min="1" max="1" width="21.42578125" style="36" customWidth="1"/>
    <col min="2" max="2" width="11.5703125" style="36" customWidth="1"/>
    <col min="3" max="16384" width="9.140625" style="36"/>
  </cols>
  <sheetData>
    <row r="1" spans="1:3">
      <c r="A1" s="31" t="s">
        <v>538</v>
      </c>
      <c r="B1" s="32">
        <v>1</v>
      </c>
    </row>
    <row r="2" spans="1:3">
      <c r="A2" s="31" t="s">
        <v>539</v>
      </c>
      <c r="B2" s="129">
        <v>32.799999999999997</v>
      </c>
    </row>
    <row r="3" spans="1:3">
      <c r="A3" s="33" t="s">
        <v>540</v>
      </c>
      <c r="B3" s="32">
        <v>1</v>
      </c>
    </row>
    <row r="6" spans="1:3">
      <c r="B6" s="37"/>
      <c r="C6" s="37"/>
    </row>
    <row r="7" spans="1:3">
      <c r="A7" s="37"/>
      <c r="B7" s="37"/>
      <c r="C7" s="37"/>
    </row>
    <row r="8" spans="1:3">
      <c r="A8" s="37"/>
      <c r="B8" s="37"/>
      <c r="C8" s="37"/>
    </row>
    <row r="9" spans="1:3">
      <c r="A9" s="37"/>
      <c r="B9" s="37"/>
      <c r="C9" s="37"/>
    </row>
    <row r="10" spans="1:3">
      <c r="A10" s="37"/>
      <c r="B10" s="37"/>
      <c r="C10" s="37"/>
    </row>
    <row r="11" spans="1:3">
      <c r="A11" s="37"/>
      <c r="B11" s="37"/>
      <c r="C11" s="37"/>
    </row>
    <row r="12" spans="1:3">
      <c r="A12" s="37"/>
      <c r="B12" s="37"/>
      <c r="C12" s="37"/>
    </row>
    <row r="13" spans="1:3">
      <c r="A13" s="37"/>
      <c r="B13" s="37"/>
      <c r="C13" s="37"/>
    </row>
    <row r="14" spans="1:3">
      <c r="A14" s="37"/>
      <c r="B14" s="37"/>
      <c r="C14" s="37"/>
    </row>
    <row r="15" spans="1:3">
      <c r="A15" s="37"/>
      <c r="B15" s="37"/>
      <c r="C15" s="37"/>
    </row>
  </sheetData>
  <conditionalFormatting sqref="B1:B3">
    <cfRule type="expression" dxfId="12" priority="32">
      <formula>AND(#REF!=#REF!,#REF!=$A$1)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21"/>
  <sheetViews>
    <sheetView showGridLines="0" zoomScaleNormal="100" workbookViewId="0"/>
  </sheetViews>
  <sheetFormatPr defaultRowHeight="14.25"/>
  <cols>
    <col min="1" max="1" width="3.85546875" style="62" customWidth="1"/>
    <col min="2" max="2" width="41.5703125" style="62" customWidth="1"/>
    <col min="3" max="3" width="12.7109375" style="62" customWidth="1"/>
    <col min="4" max="4" width="13.5703125" style="62" customWidth="1"/>
    <col min="5" max="5" width="13" style="62" customWidth="1"/>
    <col min="6" max="6" width="7.85546875" style="62" customWidth="1"/>
    <col min="7" max="256" width="9.140625" style="62"/>
    <col min="257" max="257" width="3.85546875" style="62" customWidth="1"/>
    <col min="258" max="258" width="41.5703125" style="62" bestFit="1" customWidth="1"/>
    <col min="259" max="259" width="12.7109375" style="62" bestFit="1" customWidth="1"/>
    <col min="260" max="260" width="13.5703125" style="62" bestFit="1" customWidth="1"/>
    <col min="261" max="261" width="13" style="62" bestFit="1" customWidth="1"/>
    <col min="262" max="262" width="7.85546875" style="62" bestFit="1" customWidth="1"/>
    <col min="263" max="512" width="9.140625" style="62"/>
    <col min="513" max="513" width="3.85546875" style="62" customWidth="1"/>
    <col min="514" max="514" width="41.5703125" style="62" bestFit="1" customWidth="1"/>
    <col min="515" max="515" width="12.7109375" style="62" bestFit="1" customWidth="1"/>
    <col min="516" max="516" width="13.5703125" style="62" bestFit="1" customWidth="1"/>
    <col min="517" max="517" width="13" style="62" bestFit="1" customWidth="1"/>
    <col min="518" max="518" width="7.85546875" style="62" bestFit="1" customWidth="1"/>
    <col min="519" max="768" width="9.140625" style="62"/>
    <col min="769" max="769" width="3.85546875" style="62" customWidth="1"/>
    <col min="770" max="770" width="41.5703125" style="62" bestFit="1" customWidth="1"/>
    <col min="771" max="771" width="12.7109375" style="62" bestFit="1" customWidth="1"/>
    <col min="772" max="772" width="13.5703125" style="62" bestFit="1" customWidth="1"/>
    <col min="773" max="773" width="13" style="62" bestFit="1" customWidth="1"/>
    <col min="774" max="774" width="7.85546875" style="62" bestFit="1" customWidth="1"/>
    <col min="775" max="1024" width="9.140625" style="62"/>
    <col min="1025" max="1025" width="3.85546875" style="62" customWidth="1"/>
    <col min="1026" max="1026" width="41.5703125" style="62" bestFit="1" customWidth="1"/>
    <col min="1027" max="1027" width="12.7109375" style="62" bestFit="1" customWidth="1"/>
    <col min="1028" max="1028" width="13.5703125" style="62" bestFit="1" customWidth="1"/>
    <col min="1029" max="1029" width="13" style="62" bestFit="1" customWidth="1"/>
    <col min="1030" max="1030" width="7.85546875" style="62" bestFit="1" customWidth="1"/>
    <col min="1031" max="1280" width="9.140625" style="62"/>
    <col min="1281" max="1281" width="3.85546875" style="62" customWidth="1"/>
    <col min="1282" max="1282" width="41.5703125" style="62" bestFit="1" customWidth="1"/>
    <col min="1283" max="1283" width="12.7109375" style="62" bestFit="1" customWidth="1"/>
    <col min="1284" max="1284" width="13.5703125" style="62" bestFit="1" customWidth="1"/>
    <col min="1285" max="1285" width="13" style="62" bestFit="1" customWidth="1"/>
    <col min="1286" max="1286" width="7.85546875" style="62" bestFit="1" customWidth="1"/>
    <col min="1287" max="1536" width="9.140625" style="62"/>
    <col min="1537" max="1537" width="3.85546875" style="62" customWidth="1"/>
    <col min="1538" max="1538" width="41.5703125" style="62" bestFit="1" customWidth="1"/>
    <col min="1539" max="1539" width="12.7109375" style="62" bestFit="1" customWidth="1"/>
    <col min="1540" max="1540" width="13.5703125" style="62" bestFit="1" customWidth="1"/>
    <col min="1541" max="1541" width="13" style="62" bestFit="1" customWidth="1"/>
    <col min="1542" max="1542" width="7.85546875" style="62" bestFit="1" customWidth="1"/>
    <col min="1543" max="1792" width="9.140625" style="62"/>
    <col min="1793" max="1793" width="3.85546875" style="62" customWidth="1"/>
    <col min="1794" max="1794" width="41.5703125" style="62" bestFit="1" customWidth="1"/>
    <col min="1795" max="1795" width="12.7109375" style="62" bestFit="1" customWidth="1"/>
    <col min="1796" max="1796" width="13.5703125" style="62" bestFit="1" customWidth="1"/>
    <col min="1797" max="1797" width="13" style="62" bestFit="1" customWidth="1"/>
    <col min="1798" max="1798" width="7.85546875" style="62" bestFit="1" customWidth="1"/>
    <col min="1799" max="2048" width="9.140625" style="62"/>
    <col min="2049" max="2049" width="3.85546875" style="62" customWidth="1"/>
    <col min="2050" max="2050" width="41.5703125" style="62" bestFit="1" customWidth="1"/>
    <col min="2051" max="2051" width="12.7109375" style="62" bestFit="1" customWidth="1"/>
    <col min="2052" max="2052" width="13.5703125" style="62" bestFit="1" customWidth="1"/>
    <col min="2053" max="2053" width="13" style="62" bestFit="1" customWidth="1"/>
    <col min="2054" max="2054" width="7.85546875" style="62" bestFit="1" customWidth="1"/>
    <col min="2055" max="2304" width="9.140625" style="62"/>
    <col min="2305" max="2305" width="3.85546875" style="62" customWidth="1"/>
    <col min="2306" max="2306" width="41.5703125" style="62" bestFit="1" customWidth="1"/>
    <col min="2307" max="2307" width="12.7109375" style="62" bestFit="1" customWidth="1"/>
    <col min="2308" max="2308" width="13.5703125" style="62" bestFit="1" customWidth="1"/>
    <col min="2309" max="2309" width="13" style="62" bestFit="1" customWidth="1"/>
    <col min="2310" max="2310" width="7.85546875" style="62" bestFit="1" customWidth="1"/>
    <col min="2311" max="2560" width="9.140625" style="62"/>
    <col min="2561" max="2561" width="3.85546875" style="62" customWidth="1"/>
    <col min="2562" max="2562" width="41.5703125" style="62" bestFit="1" customWidth="1"/>
    <col min="2563" max="2563" width="12.7109375" style="62" bestFit="1" customWidth="1"/>
    <col min="2564" max="2564" width="13.5703125" style="62" bestFit="1" customWidth="1"/>
    <col min="2565" max="2565" width="13" style="62" bestFit="1" customWidth="1"/>
    <col min="2566" max="2566" width="7.85546875" style="62" bestFit="1" customWidth="1"/>
    <col min="2567" max="2816" width="9.140625" style="62"/>
    <col min="2817" max="2817" width="3.85546875" style="62" customWidth="1"/>
    <col min="2818" max="2818" width="41.5703125" style="62" bestFit="1" customWidth="1"/>
    <col min="2819" max="2819" width="12.7109375" style="62" bestFit="1" customWidth="1"/>
    <col min="2820" max="2820" width="13.5703125" style="62" bestFit="1" customWidth="1"/>
    <col min="2821" max="2821" width="13" style="62" bestFit="1" customWidth="1"/>
    <col min="2822" max="2822" width="7.85546875" style="62" bestFit="1" customWidth="1"/>
    <col min="2823" max="3072" width="9.140625" style="62"/>
    <col min="3073" max="3073" width="3.85546875" style="62" customWidth="1"/>
    <col min="3074" max="3074" width="41.5703125" style="62" bestFit="1" customWidth="1"/>
    <col min="3075" max="3075" width="12.7109375" style="62" bestFit="1" customWidth="1"/>
    <col min="3076" max="3076" width="13.5703125" style="62" bestFit="1" customWidth="1"/>
    <col min="3077" max="3077" width="13" style="62" bestFit="1" customWidth="1"/>
    <col min="3078" max="3078" width="7.85546875" style="62" bestFit="1" customWidth="1"/>
    <col min="3079" max="3328" width="9.140625" style="62"/>
    <col min="3329" max="3329" width="3.85546875" style="62" customWidth="1"/>
    <col min="3330" max="3330" width="41.5703125" style="62" bestFit="1" customWidth="1"/>
    <col min="3331" max="3331" width="12.7109375" style="62" bestFit="1" customWidth="1"/>
    <col min="3332" max="3332" width="13.5703125" style="62" bestFit="1" customWidth="1"/>
    <col min="3333" max="3333" width="13" style="62" bestFit="1" customWidth="1"/>
    <col min="3334" max="3334" width="7.85546875" style="62" bestFit="1" customWidth="1"/>
    <col min="3335" max="3584" width="9.140625" style="62"/>
    <col min="3585" max="3585" width="3.85546875" style="62" customWidth="1"/>
    <col min="3586" max="3586" width="41.5703125" style="62" bestFit="1" customWidth="1"/>
    <col min="3587" max="3587" width="12.7109375" style="62" bestFit="1" customWidth="1"/>
    <col min="3588" max="3588" width="13.5703125" style="62" bestFit="1" customWidth="1"/>
    <col min="3589" max="3589" width="13" style="62" bestFit="1" customWidth="1"/>
    <col min="3590" max="3590" width="7.85546875" style="62" bestFit="1" customWidth="1"/>
    <col min="3591" max="3840" width="9.140625" style="62"/>
    <col min="3841" max="3841" width="3.85546875" style="62" customWidth="1"/>
    <col min="3842" max="3842" width="41.5703125" style="62" bestFit="1" customWidth="1"/>
    <col min="3843" max="3843" width="12.7109375" style="62" bestFit="1" customWidth="1"/>
    <col min="3844" max="3844" width="13.5703125" style="62" bestFit="1" customWidth="1"/>
    <col min="3845" max="3845" width="13" style="62" bestFit="1" customWidth="1"/>
    <col min="3846" max="3846" width="7.85546875" style="62" bestFit="1" customWidth="1"/>
    <col min="3847" max="4096" width="9.140625" style="62"/>
    <col min="4097" max="4097" width="3.85546875" style="62" customWidth="1"/>
    <col min="4098" max="4098" width="41.5703125" style="62" bestFit="1" customWidth="1"/>
    <col min="4099" max="4099" width="12.7109375" style="62" bestFit="1" customWidth="1"/>
    <col min="4100" max="4100" width="13.5703125" style="62" bestFit="1" customWidth="1"/>
    <col min="4101" max="4101" width="13" style="62" bestFit="1" customWidth="1"/>
    <col min="4102" max="4102" width="7.85546875" style="62" bestFit="1" customWidth="1"/>
    <col min="4103" max="4352" width="9.140625" style="62"/>
    <col min="4353" max="4353" width="3.85546875" style="62" customWidth="1"/>
    <col min="4354" max="4354" width="41.5703125" style="62" bestFit="1" customWidth="1"/>
    <col min="4355" max="4355" width="12.7109375" style="62" bestFit="1" customWidth="1"/>
    <col min="4356" max="4356" width="13.5703125" style="62" bestFit="1" customWidth="1"/>
    <col min="4357" max="4357" width="13" style="62" bestFit="1" customWidth="1"/>
    <col min="4358" max="4358" width="7.85546875" style="62" bestFit="1" customWidth="1"/>
    <col min="4359" max="4608" width="9.140625" style="62"/>
    <col min="4609" max="4609" width="3.85546875" style="62" customWidth="1"/>
    <col min="4610" max="4610" width="41.5703125" style="62" bestFit="1" customWidth="1"/>
    <col min="4611" max="4611" width="12.7109375" style="62" bestFit="1" customWidth="1"/>
    <col min="4612" max="4612" width="13.5703125" style="62" bestFit="1" customWidth="1"/>
    <col min="4613" max="4613" width="13" style="62" bestFit="1" customWidth="1"/>
    <col min="4614" max="4614" width="7.85546875" style="62" bestFit="1" customWidth="1"/>
    <col min="4615" max="4864" width="9.140625" style="62"/>
    <col min="4865" max="4865" width="3.85546875" style="62" customWidth="1"/>
    <col min="4866" max="4866" width="41.5703125" style="62" bestFit="1" customWidth="1"/>
    <col min="4867" max="4867" width="12.7109375" style="62" bestFit="1" customWidth="1"/>
    <col min="4868" max="4868" width="13.5703125" style="62" bestFit="1" customWidth="1"/>
    <col min="4869" max="4869" width="13" style="62" bestFit="1" customWidth="1"/>
    <col min="4870" max="4870" width="7.85546875" style="62" bestFit="1" customWidth="1"/>
    <col min="4871" max="5120" width="9.140625" style="62"/>
    <col min="5121" max="5121" width="3.85546875" style="62" customWidth="1"/>
    <col min="5122" max="5122" width="41.5703125" style="62" bestFit="1" customWidth="1"/>
    <col min="5123" max="5123" width="12.7109375" style="62" bestFit="1" customWidth="1"/>
    <col min="5124" max="5124" width="13.5703125" style="62" bestFit="1" customWidth="1"/>
    <col min="5125" max="5125" width="13" style="62" bestFit="1" customWidth="1"/>
    <col min="5126" max="5126" width="7.85546875" style="62" bestFit="1" customWidth="1"/>
    <col min="5127" max="5376" width="9.140625" style="62"/>
    <col min="5377" max="5377" width="3.85546875" style="62" customWidth="1"/>
    <col min="5378" max="5378" width="41.5703125" style="62" bestFit="1" customWidth="1"/>
    <col min="5379" max="5379" width="12.7109375" style="62" bestFit="1" customWidth="1"/>
    <col min="5380" max="5380" width="13.5703125" style="62" bestFit="1" customWidth="1"/>
    <col min="5381" max="5381" width="13" style="62" bestFit="1" customWidth="1"/>
    <col min="5382" max="5382" width="7.85546875" style="62" bestFit="1" customWidth="1"/>
    <col min="5383" max="5632" width="9.140625" style="62"/>
    <col min="5633" max="5633" width="3.85546875" style="62" customWidth="1"/>
    <col min="5634" max="5634" width="41.5703125" style="62" bestFit="1" customWidth="1"/>
    <col min="5635" max="5635" width="12.7109375" style="62" bestFit="1" customWidth="1"/>
    <col min="5636" max="5636" width="13.5703125" style="62" bestFit="1" customWidth="1"/>
    <col min="5637" max="5637" width="13" style="62" bestFit="1" customWidth="1"/>
    <col min="5638" max="5638" width="7.85546875" style="62" bestFit="1" customWidth="1"/>
    <col min="5639" max="5888" width="9.140625" style="62"/>
    <col min="5889" max="5889" width="3.85546875" style="62" customWidth="1"/>
    <col min="5890" max="5890" width="41.5703125" style="62" bestFit="1" customWidth="1"/>
    <col min="5891" max="5891" width="12.7109375" style="62" bestFit="1" customWidth="1"/>
    <col min="5892" max="5892" width="13.5703125" style="62" bestFit="1" customWidth="1"/>
    <col min="5893" max="5893" width="13" style="62" bestFit="1" customWidth="1"/>
    <col min="5894" max="5894" width="7.85546875" style="62" bestFit="1" customWidth="1"/>
    <col min="5895" max="6144" width="9.140625" style="62"/>
    <col min="6145" max="6145" width="3.85546875" style="62" customWidth="1"/>
    <col min="6146" max="6146" width="41.5703125" style="62" bestFit="1" customWidth="1"/>
    <col min="6147" max="6147" width="12.7109375" style="62" bestFit="1" customWidth="1"/>
    <col min="6148" max="6148" width="13.5703125" style="62" bestFit="1" customWidth="1"/>
    <col min="6149" max="6149" width="13" style="62" bestFit="1" customWidth="1"/>
    <col min="6150" max="6150" width="7.85546875" style="62" bestFit="1" customWidth="1"/>
    <col min="6151" max="6400" width="9.140625" style="62"/>
    <col min="6401" max="6401" width="3.85546875" style="62" customWidth="1"/>
    <col min="6402" max="6402" width="41.5703125" style="62" bestFit="1" customWidth="1"/>
    <col min="6403" max="6403" width="12.7109375" style="62" bestFit="1" customWidth="1"/>
    <col min="6404" max="6404" width="13.5703125" style="62" bestFit="1" customWidth="1"/>
    <col min="6405" max="6405" width="13" style="62" bestFit="1" customWidth="1"/>
    <col min="6406" max="6406" width="7.85546875" style="62" bestFit="1" customWidth="1"/>
    <col min="6407" max="6656" width="9.140625" style="62"/>
    <col min="6657" max="6657" width="3.85546875" style="62" customWidth="1"/>
    <col min="6658" max="6658" width="41.5703125" style="62" bestFit="1" customWidth="1"/>
    <col min="6659" max="6659" width="12.7109375" style="62" bestFit="1" customWidth="1"/>
    <col min="6660" max="6660" width="13.5703125" style="62" bestFit="1" customWidth="1"/>
    <col min="6661" max="6661" width="13" style="62" bestFit="1" customWidth="1"/>
    <col min="6662" max="6662" width="7.85546875" style="62" bestFit="1" customWidth="1"/>
    <col min="6663" max="6912" width="9.140625" style="62"/>
    <col min="6913" max="6913" width="3.85546875" style="62" customWidth="1"/>
    <col min="6914" max="6914" width="41.5703125" style="62" bestFit="1" customWidth="1"/>
    <col min="6915" max="6915" width="12.7109375" style="62" bestFit="1" customWidth="1"/>
    <col min="6916" max="6916" width="13.5703125" style="62" bestFit="1" customWidth="1"/>
    <col min="6917" max="6917" width="13" style="62" bestFit="1" customWidth="1"/>
    <col min="6918" max="6918" width="7.85546875" style="62" bestFit="1" customWidth="1"/>
    <col min="6919" max="7168" width="9.140625" style="62"/>
    <col min="7169" max="7169" width="3.85546875" style="62" customWidth="1"/>
    <col min="7170" max="7170" width="41.5703125" style="62" bestFit="1" customWidth="1"/>
    <col min="7171" max="7171" width="12.7109375" style="62" bestFit="1" customWidth="1"/>
    <col min="7172" max="7172" width="13.5703125" style="62" bestFit="1" customWidth="1"/>
    <col min="7173" max="7173" width="13" style="62" bestFit="1" customWidth="1"/>
    <col min="7174" max="7174" width="7.85546875" style="62" bestFit="1" customWidth="1"/>
    <col min="7175" max="7424" width="9.140625" style="62"/>
    <col min="7425" max="7425" width="3.85546875" style="62" customWidth="1"/>
    <col min="7426" max="7426" width="41.5703125" style="62" bestFit="1" customWidth="1"/>
    <col min="7427" max="7427" width="12.7109375" style="62" bestFit="1" customWidth="1"/>
    <col min="7428" max="7428" width="13.5703125" style="62" bestFit="1" customWidth="1"/>
    <col min="7429" max="7429" width="13" style="62" bestFit="1" customWidth="1"/>
    <col min="7430" max="7430" width="7.85546875" style="62" bestFit="1" customWidth="1"/>
    <col min="7431" max="7680" width="9.140625" style="62"/>
    <col min="7681" max="7681" width="3.85546875" style="62" customWidth="1"/>
    <col min="7682" max="7682" width="41.5703125" style="62" bestFit="1" customWidth="1"/>
    <col min="7683" max="7683" width="12.7109375" style="62" bestFit="1" customWidth="1"/>
    <col min="7684" max="7684" width="13.5703125" style="62" bestFit="1" customWidth="1"/>
    <col min="7685" max="7685" width="13" style="62" bestFit="1" customWidth="1"/>
    <col min="7686" max="7686" width="7.85546875" style="62" bestFit="1" customWidth="1"/>
    <col min="7687" max="7936" width="9.140625" style="62"/>
    <col min="7937" max="7937" width="3.85546875" style="62" customWidth="1"/>
    <col min="7938" max="7938" width="41.5703125" style="62" bestFit="1" customWidth="1"/>
    <col min="7939" max="7939" width="12.7109375" style="62" bestFit="1" customWidth="1"/>
    <col min="7940" max="7940" width="13.5703125" style="62" bestFit="1" customWidth="1"/>
    <col min="7941" max="7941" width="13" style="62" bestFit="1" customWidth="1"/>
    <col min="7942" max="7942" width="7.85546875" style="62" bestFit="1" customWidth="1"/>
    <col min="7943" max="8192" width="9.140625" style="62"/>
    <col min="8193" max="8193" width="3.85546875" style="62" customWidth="1"/>
    <col min="8194" max="8194" width="41.5703125" style="62" bestFit="1" customWidth="1"/>
    <col min="8195" max="8195" width="12.7109375" style="62" bestFit="1" customWidth="1"/>
    <col min="8196" max="8196" width="13.5703125" style="62" bestFit="1" customWidth="1"/>
    <col min="8197" max="8197" width="13" style="62" bestFit="1" customWidth="1"/>
    <col min="8198" max="8198" width="7.85546875" style="62" bestFit="1" customWidth="1"/>
    <col min="8199" max="8448" width="9.140625" style="62"/>
    <col min="8449" max="8449" width="3.85546875" style="62" customWidth="1"/>
    <col min="8450" max="8450" width="41.5703125" style="62" bestFit="1" customWidth="1"/>
    <col min="8451" max="8451" width="12.7109375" style="62" bestFit="1" customWidth="1"/>
    <col min="8452" max="8452" width="13.5703125" style="62" bestFit="1" customWidth="1"/>
    <col min="8453" max="8453" width="13" style="62" bestFit="1" customWidth="1"/>
    <col min="8454" max="8454" width="7.85546875" style="62" bestFit="1" customWidth="1"/>
    <col min="8455" max="8704" width="9.140625" style="62"/>
    <col min="8705" max="8705" width="3.85546875" style="62" customWidth="1"/>
    <col min="8706" max="8706" width="41.5703125" style="62" bestFit="1" customWidth="1"/>
    <col min="8707" max="8707" width="12.7109375" style="62" bestFit="1" customWidth="1"/>
    <col min="8708" max="8708" width="13.5703125" style="62" bestFit="1" customWidth="1"/>
    <col min="8709" max="8709" width="13" style="62" bestFit="1" customWidth="1"/>
    <col min="8710" max="8710" width="7.85546875" style="62" bestFit="1" customWidth="1"/>
    <col min="8711" max="8960" width="9.140625" style="62"/>
    <col min="8961" max="8961" width="3.85546875" style="62" customWidth="1"/>
    <col min="8962" max="8962" width="41.5703125" style="62" bestFit="1" customWidth="1"/>
    <col min="8963" max="8963" width="12.7109375" style="62" bestFit="1" customWidth="1"/>
    <col min="8964" max="8964" width="13.5703125" style="62" bestFit="1" customWidth="1"/>
    <col min="8965" max="8965" width="13" style="62" bestFit="1" customWidth="1"/>
    <col min="8966" max="8966" width="7.85546875" style="62" bestFit="1" customWidth="1"/>
    <col min="8967" max="9216" width="9.140625" style="62"/>
    <col min="9217" max="9217" width="3.85546875" style="62" customWidth="1"/>
    <col min="9218" max="9218" width="41.5703125" style="62" bestFit="1" customWidth="1"/>
    <col min="9219" max="9219" width="12.7109375" style="62" bestFit="1" customWidth="1"/>
    <col min="9220" max="9220" width="13.5703125" style="62" bestFit="1" customWidth="1"/>
    <col min="9221" max="9221" width="13" style="62" bestFit="1" customWidth="1"/>
    <col min="9222" max="9222" width="7.85546875" style="62" bestFit="1" customWidth="1"/>
    <col min="9223" max="9472" width="9.140625" style="62"/>
    <col min="9473" max="9473" width="3.85546875" style="62" customWidth="1"/>
    <col min="9474" max="9474" width="41.5703125" style="62" bestFit="1" customWidth="1"/>
    <col min="9475" max="9475" width="12.7109375" style="62" bestFit="1" customWidth="1"/>
    <col min="9476" max="9476" width="13.5703125" style="62" bestFit="1" customWidth="1"/>
    <col min="9477" max="9477" width="13" style="62" bestFit="1" customWidth="1"/>
    <col min="9478" max="9478" width="7.85546875" style="62" bestFit="1" customWidth="1"/>
    <col min="9479" max="9728" width="9.140625" style="62"/>
    <col min="9729" max="9729" width="3.85546875" style="62" customWidth="1"/>
    <col min="9730" max="9730" width="41.5703125" style="62" bestFit="1" customWidth="1"/>
    <col min="9731" max="9731" width="12.7109375" style="62" bestFit="1" customWidth="1"/>
    <col min="9732" max="9732" width="13.5703125" style="62" bestFit="1" customWidth="1"/>
    <col min="9733" max="9733" width="13" style="62" bestFit="1" customWidth="1"/>
    <col min="9734" max="9734" width="7.85546875" style="62" bestFit="1" customWidth="1"/>
    <col min="9735" max="9984" width="9.140625" style="62"/>
    <col min="9985" max="9985" width="3.85546875" style="62" customWidth="1"/>
    <col min="9986" max="9986" width="41.5703125" style="62" bestFit="1" customWidth="1"/>
    <col min="9987" max="9987" width="12.7109375" style="62" bestFit="1" customWidth="1"/>
    <col min="9988" max="9988" width="13.5703125" style="62" bestFit="1" customWidth="1"/>
    <col min="9989" max="9989" width="13" style="62" bestFit="1" customWidth="1"/>
    <col min="9990" max="9990" width="7.85546875" style="62" bestFit="1" customWidth="1"/>
    <col min="9991" max="10240" width="9.140625" style="62"/>
    <col min="10241" max="10241" width="3.85546875" style="62" customWidth="1"/>
    <col min="10242" max="10242" width="41.5703125" style="62" bestFit="1" customWidth="1"/>
    <col min="10243" max="10243" width="12.7109375" style="62" bestFit="1" customWidth="1"/>
    <col min="10244" max="10244" width="13.5703125" style="62" bestFit="1" customWidth="1"/>
    <col min="10245" max="10245" width="13" style="62" bestFit="1" customWidth="1"/>
    <col min="10246" max="10246" width="7.85546875" style="62" bestFit="1" customWidth="1"/>
    <col min="10247" max="10496" width="9.140625" style="62"/>
    <col min="10497" max="10497" width="3.85546875" style="62" customWidth="1"/>
    <col min="10498" max="10498" width="41.5703125" style="62" bestFit="1" customWidth="1"/>
    <col min="10499" max="10499" width="12.7109375" style="62" bestFit="1" customWidth="1"/>
    <col min="10500" max="10500" width="13.5703125" style="62" bestFit="1" customWidth="1"/>
    <col min="10501" max="10501" width="13" style="62" bestFit="1" customWidth="1"/>
    <col min="10502" max="10502" width="7.85546875" style="62" bestFit="1" customWidth="1"/>
    <col min="10503" max="10752" width="9.140625" style="62"/>
    <col min="10753" max="10753" width="3.85546875" style="62" customWidth="1"/>
    <col min="10754" max="10754" width="41.5703125" style="62" bestFit="1" customWidth="1"/>
    <col min="10755" max="10755" width="12.7109375" style="62" bestFit="1" customWidth="1"/>
    <col min="10756" max="10756" width="13.5703125" style="62" bestFit="1" customWidth="1"/>
    <col min="10757" max="10757" width="13" style="62" bestFit="1" customWidth="1"/>
    <col min="10758" max="10758" width="7.85546875" style="62" bestFit="1" customWidth="1"/>
    <col min="10759" max="11008" width="9.140625" style="62"/>
    <col min="11009" max="11009" width="3.85546875" style="62" customWidth="1"/>
    <col min="11010" max="11010" width="41.5703125" style="62" bestFit="1" customWidth="1"/>
    <col min="11011" max="11011" width="12.7109375" style="62" bestFit="1" customWidth="1"/>
    <col min="11012" max="11012" width="13.5703125" style="62" bestFit="1" customWidth="1"/>
    <col min="11013" max="11013" width="13" style="62" bestFit="1" customWidth="1"/>
    <col min="11014" max="11014" width="7.85546875" style="62" bestFit="1" customWidth="1"/>
    <col min="11015" max="11264" width="9.140625" style="62"/>
    <col min="11265" max="11265" width="3.85546875" style="62" customWidth="1"/>
    <col min="11266" max="11266" width="41.5703125" style="62" bestFit="1" customWidth="1"/>
    <col min="11267" max="11267" width="12.7109375" style="62" bestFit="1" customWidth="1"/>
    <col min="11268" max="11268" width="13.5703125" style="62" bestFit="1" customWidth="1"/>
    <col min="11269" max="11269" width="13" style="62" bestFit="1" customWidth="1"/>
    <col min="11270" max="11270" width="7.85546875" style="62" bestFit="1" customWidth="1"/>
    <col min="11271" max="11520" width="9.140625" style="62"/>
    <col min="11521" max="11521" width="3.85546875" style="62" customWidth="1"/>
    <col min="11522" max="11522" width="41.5703125" style="62" bestFit="1" customWidth="1"/>
    <col min="11523" max="11523" width="12.7109375" style="62" bestFit="1" customWidth="1"/>
    <col min="11524" max="11524" width="13.5703125" style="62" bestFit="1" customWidth="1"/>
    <col min="11525" max="11525" width="13" style="62" bestFit="1" customWidth="1"/>
    <col min="11526" max="11526" width="7.85546875" style="62" bestFit="1" customWidth="1"/>
    <col min="11527" max="11776" width="9.140625" style="62"/>
    <col min="11777" max="11777" width="3.85546875" style="62" customWidth="1"/>
    <col min="11778" max="11778" width="41.5703125" style="62" bestFit="1" customWidth="1"/>
    <col min="11779" max="11779" width="12.7109375" style="62" bestFit="1" customWidth="1"/>
    <col min="11780" max="11780" width="13.5703125" style="62" bestFit="1" customWidth="1"/>
    <col min="11781" max="11781" width="13" style="62" bestFit="1" customWidth="1"/>
    <col min="11782" max="11782" width="7.85546875" style="62" bestFit="1" customWidth="1"/>
    <col min="11783" max="12032" width="9.140625" style="62"/>
    <col min="12033" max="12033" width="3.85546875" style="62" customWidth="1"/>
    <col min="12034" max="12034" width="41.5703125" style="62" bestFit="1" customWidth="1"/>
    <col min="12035" max="12035" width="12.7109375" style="62" bestFit="1" customWidth="1"/>
    <col min="12036" max="12036" width="13.5703125" style="62" bestFit="1" customWidth="1"/>
    <col min="12037" max="12037" width="13" style="62" bestFit="1" customWidth="1"/>
    <col min="12038" max="12038" width="7.85546875" style="62" bestFit="1" customWidth="1"/>
    <col min="12039" max="12288" width="9.140625" style="62"/>
    <col min="12289" max="12289" width="3.85546875" style="62" customWidth="1"/>
    <col min="12290" max="12290" width="41.5703125" style="62" bestFit="1" customWidth="1"/>
    <col min="12291" max="12291" width="12.7109375" style="62" bestFit="1" customWidth="1"/>
    <col min="12292" max="12292" width="13.5703125" style="62" bestFit="1" customWidth="1"/>
    <col min="12293" max="12293" width="13" style="62" bestFit="1" customWidth="1"/>
    <col min="12294" max="12294" width="7.85546875" style="62" bestFit="1" customWidth="1"/>
    <col min="12295" max="12544" width="9.140625" style="62"/>
    <col min="12545" max="12545" width="3.85546875" style="62" customWidth="1"/>
    <col min="12546" max="12546" width="41.5703125" style="62" bestFit="1" customWidth="1"/>
    <col min="12547" max="12547" width="12.7109375" style="62" bestFit="1" customWidth="1"/>
    <col min="12548" max="12548" width="13.5703125" style="62" bestFit="1" customWidth="1"/>
    <col min="12549" max="12549" width="13" style="62" bestFit="1" customWidth="1"/>
    <col min="12550" max="12550" width="7.85546875" style="62" bestFit="1" customWidth="1"/>
    <col min="12551" max="12800" width="9.140625" style="62"/>
    <col min="12801" max="12801" width="3.85546875" style="62" customWidth="1"/>
    <col min="12802" max="12802" width="41.5703125" style="62" bestFit="1" customWidth="1"/>
    <col min="12803" max="12803" width="12.7109375" style="62" bestFit="1" customWidth="1"/>
    <col min="12804" max="12804" width="13.5703125" style="62" bestFit="1" customWidth="1"/>
    <col min="12805" max="12805" width="13" style="62" bestFit="1" customWidth="1"/>
    <col min="12806" max="12806" width="7.85546875" style="62" bestFit="1" customWidth="1"/>
    <col min="12807" max="13056" width="9.140625" style="62"/>
    <col min="13057" max="13057" width="3.85546875" style="62" customWidth="1"/>
    <col min="13058" max="13058" width="41.5703125" style="62" bestFit="1" customWidth="1"/>
    <col min="13059" max="13059" width="12.7109375" style="62" bestFit="1" customWidth="1"/>
    <col min="13060" max="13060" width="13.5703125" style="62" bestFit="1" customWidth="1"/>
    <col min="13061" max="13061" width="13" style="62" bestFit="1" customWidth="1"/>
    <col min="13062" max="13062" width="7.85546875" style="62" bestFit="1" customWidth="1"/>
    <col min="13063" max="13312" width="9.140625" style="62"/>
    <col min="13313" max="13313" width="3.85546875" style="62" customWidth="1"/>
    <col min="13314" max="13314" width="41.5703125" style="62" bestFit="1" customWidth="1"/>
    <col min="13315" max="13315" width="12.7109375" style="62" bestFit="1" customWidth="1"/>
    <col min="13316" max="13316" width="13.5703125" style="62" bestFit="1" customWidth="1"/>
    <col min="13317" max="13317" width="13" style="62" bestFit="1" customWidth="1"/>
    <col min="13318" max="13318" width="7.85546875" style="62" bestFit="1" customWidth="1"/>
    <col min="13319" max="13568" width="9.140625" style="62"/>
    <col min="13569" max="13569" width="3.85546875" style="62" customWidth="1"/>
    <col min="13570" max="13570" width="41.5703125" style="62" bestFit="1" customWidth="1"/>
    <col min="13571" max="13571" width="12.7109375" style="62" bestFit="1" customWidth="1"/>
    <col min="13572" max="13572" width="13.5703125" style="62" bestFit="1" customWidth="1"/>
    <col min="13573" max="13573" width="13" style="62" bestFit="1" customWidth="1"/>
    <col min="13574" max="13574" width="7.85546875" style="62" bestFit="1" customWidth="1"/>
    <col min="13575" max="13824" width="9.140625" style="62"/>
    <col min="13825" max="13825" width="3.85546875" style="62" customWidth="1"/>
    <col min="13826" max="13826" width="41.5703125" style="62" bestFit="1" customWidth="1"/>
    <col min="13827" max="13827" width="12.7109375" style="62" bestFit="1" customWidth="1"/>
    <col min="13828" max="13828" width="13.5703125" style="62" bestFit="1" customWidth="1"/>
    <col min="13829" max="13829" width="13" style="62" bestFit="1" customWidth="1"/>
    <col min="13830" max="13830" width="7.85546875" style="62" bestFit="1" customWidth="1"/>
    <col min="13831" max="14080" width="9.140625" style="62"/>
    <col min="14081" max="14081" width="3.85546875" style="62" customWidth="1"/>
    <col min="14082" max="14082" width="41.5703125" style="62" bestFit="1" customWidth="1"/>
    <col min="14083" max="14083" width="12.7109375" style="62" bestFit="1" customWidth="1"/>
    <col min="14084" max="14084" width="13.5703125" style="62" bestFit="1" customWidth="1"/>
    <col min="14085" max="14085" width="13" style="62" bestFit="1" customWidth="1"/>
    <col min="14086" max="14086" width="7.85546875" style="62" bestFit="1" customWidth="1"/>
    <col min="14087" max="14336" width="9.140625" style="62"/>
    <col min="14337" max="14337" width="3.85546875" style="62" customWidth="1"/>
    <col min="14338" max="14338" width="41.5703125" style="62" bestFit="1" customWidth="1"/>
    <col min="14339" max="14339" width="12.7109375" style="62" bestFit="1" customWidth="1"/>
    <col min="14340" max="14340" width="13.5703125" style="62" bestFit="1" customWidth="1"/>
    <col min="14341" max="14341" width="13" style="62" bestFit="1" customWidth="1"/>
    <col min="14342" max="14342" width="7.85546875" style="62" bestFit="1" customWidth="1"/>
    <col min="14343" max="14592" width="9.140625" style="62"/>
    <col min="14593" max="14593" width="3.85546875" style="62" customWidth="1"/>
    <col min="14594" max="14594" width="41.5703125" style="62" bestFit="1" customWidth="1"/>
    <col min="14595" max="14595" width="12.7109375" style="62" bestFit="1" customWidth="1"/>
    <col min="14596" max="14596" width="13.5703125" style="62" bestFit="1" customWidth="1"/>
    <col min="14597" max="14597" width="13" style="62" bestFit="1" customWidth="1"/>
    <col min="14598" max="14598" width="7.85546875" style="62" bestFit="1" customWidth="1"/>
    <col min="14599" max="14848" width="9.140625" style="62"/>
    <col min="14849" max="14849" width="3.85546875" style="62" customWidth="1"/>
    <col min="14850" max="14850" width="41.5703125" style="62" bestFit="1" customWidth="1"/>
    <col min="14851" max="14851" width="12.7109375" style="62" bestFit="1" customWidth="1"/>
    <col min="14852" max="14852" width="13.5703125" style="62" bestFit="1" customWidth="1"/>
    <col min="14853" max="14853" width="13" style="62" bestFit="1" customWidth="1"/>
    <col min="14854" max="14854" width="7.85546875" style="62" bestFit="1" customWidth="1"/>
    <col min="14855" max="15104" width="9.140625" style="62"/>
    <col min="15105" max="15105" width="3.85546875" style="62" customWidth="1"/>
    <col min="15106" max="15106" width="41.5703125" style="62" bestFit="1" customWidth="1"/>
    <col min="15107" max="15107" width="12.7109375" style="62" bestFit="1" customWidth="1"/>
    <col min="15108" max="15108" width="13.5703125" style="62" bestFit="1" customWidth="1"/>
    <col min="15109" max="15109" width="13" style="62" bestFit="1" customWidth="1"/>
    <col min="15110" max="15110" width="7.85546875" style="62" bestFit="1" customWidth="1"/>
    <col min="15111" max="15360" width="9.140625" style="62"/>
    <col min="15361" max="15361" width="3.85546875" style="62" customWidth="1"/>
    <col min="15362" max="15362" width="41.5703125" style="62" bestFit="1" customWidth="1"/>
    <col min="15363" max="15363" width="12.7109375" style="62" bestFit="1" customWidth="1"/>
    <col min="15364" max="15364" width="13.5703125" style="62" bestFit="1" customWidth="1"/>
    <col min="15365" max="15365" width="13" style="62" bestFit="1" customWidth="1"/>
    <col min="15366" max="15366" width="7.85546875" style="62" bestFit="1" customWidth="1"/>
    <col min="15367" max="15616" width="9.140625" style="62"/>
    <col min="15617" max="15617" width="3.85546875" style="62" customWidth="1"/>
    <col min="15618" max="15618" width="41.5703125" style="62" bestFit="1" customWidth="1"/>
    <col min="15619" max="15619" width="12.7109375" style="62" bestFit="1" customWidth="1"/>
    <col min="15620" max="15620" width="13.5703125" style="62" bestFit="1" customWidth="1"/>
    <col min="15621" max="15621" width="13" style="62" bestFit="1" customWidth="1"/>
    <col min="15622" max="15622" width="7.85546875" style="62" bestFit="1" customWidth="1"/>
    <col min="15623" max="15872" width="9.140625" style="62"/>
    <col min="15873" max="15873" width="3.85546875" style="62" customWidth="1"/>
    <col min="15874" max="15874" width="41.5703125" style="62" bestFit="1" customWidth="1"/>
    <col min="15875" max="15875" width="12.7109375" style="62" bestFit="1" customWidth="1"/>
    <col min="15876" max="15876" width="13.5703125" style="62" bestFit="1" customWidth="1"/>
    <col min="15877" max="15877" width="13" style="62" bestFit="1" customWidth="1"/>
    <col min="15878" max="15878" width="7.85546875" style="62" bestFit="1" customWidth="1"/>
    <col min="15879" max="16128" width="9.140625" style="62"/>
    <col min="16129" max="16129" width="3.85546875" style="62" customWidth="1"/>
    <col min="16130" max="16130" width="41.5703125" style="62" bestFit="1" customWidth="1"/>
    <col min="16131" max="16131" width="12.7109375" style="62" bestFit="1" customWidth="1"/>
    <col min="16132" max="16132" width="13.5703125" style="62" bestFit="1" customWidth="1"/>
    <col min="16133" max="16133" width="13" style="62" bestFit="1" customWidth="1"/>
    <col min="16134" max="16134" width="7.85546875" style="62" bestFit="1" customWidth="1"/>
    <col min="16135" max="16384" width="9.140625" style="62"/>
  </cols>
  <sheetData>
    <row r="1" spans="2:6">
      <c r="B1" s="165" t="s">
        <v>239</v>
      </c>
      <c r="C1" s="165"/>
      <c r="D1" s="165"/>
      <c r="E1" s="165"/>
      <c r="F1" s="165"/>
    </row>
    <row r="2" spans="2:6" ht="16.5" customHeight="1">
      <c r="B2" s="165"/>
      <c r="C2" s="165"/>
      <c r="D2" s="165"/>
      <c r="E2" s="165"/>
      <c r="F2" s="165"/>
    </row>
    <row r="3" spans="2:6" ht="14.25" customHeight="1" thickBot="1">
      <c r="B3" s="165" t="s">
        <v>240</v>
      </c>
      <c r="C3" s="165"/>
      <c r="D3" s="165"/>
      <c r="E3" s="165"/>
      <c r="F3" s="165"/>
    </row>
    <row r="4" spans="2:6" ht="16.5" thickTop="1" thickBot="1">
      <c r="B4" s="110"/>
      <c r="C4" s="111"/>
      <c r="D4" s="111"/>
      <c r="E4" s="111"/>
      <c r="F4" s="111"/>
    </row>
    <row r="5" spans="2:6" ht="15" thickTop="1">
      <c r="B5" s="112"/>
      <c r="C5" s="112"/>
      <c r="D5" s="112"/>
      <c r="E5" s="112"/>
      <c r="F5" s="112"/>
    </row>
    <row r="6" spans="2:6" ht="30.75" thickBot="1">
      <c r="B6" s="5" t="s">
        <v>241</v>
      </c>
      <c r="C6" s="5" t="s">
        <v>242</v>
      </c>
      <c r="D6" s="5" t="s">
        <v>243</v>
      </c>
      <c r="E6" s="5" t="s">
        <v>135</v>
      </c>
      <c r="F6" s="5" t="s">
        <v>244</v>
      </c>
    </row>
    <row r="7" spans="2:6" ht="15" thickTop="1">
      <c r="B7" s="113" t="s">
        <v>245</v>
      </c>
      <c r="C7" s="114"/>
      <c r="D7" s="115" t="s">
        <v>246</v>
      </c>
      <c r="E7" s="116">
        <v>2</v>
      </c>
      <c r="F7" s="116">
        <f t="shared" ref="F7:F12" si="0">C7*E7</f>
        <v>0</v>
      </c>
    </row>
    <row r="8" spans="2:6">
      <c r="B8" s="113" t="s">
        <v>247</v>
      </c>
      <c r="C8" s="117"/>
      <c r="D8" s="115" t="s">
        <v>246</v>
      </c>
      <c r="E8" s="116">
        <v>2</v>
      </c>
      <c r="F8" s="116">
        <f t="shared" si="0"/>
        <v>0</v>
      </c>
    </row>
    <row r="9" spans="2:6">
      <c r="B9" s="113" t="s">
        <v>248</v>
      </c>
      <c r="C9" s="117"/>
      <c r="D9" s="115" t="s">
        <v>249</v>
      </c>
      <c r="E9" s="116">
        <v>1</v>
      </c>
      <c r="F9" s="116">
        <f t="shared" si="0"/>
        <v>0</v>
      </c>
    </row>
    <row r="10" spans="2:6">
      <c r="B10" s="113" t="s">
        <v>250</v>
      </c>
      <c r="C10" s="117"/>
      <c r="D10" s="115" t="s">
        <v>246</v>
      </c>
      <c r="E10" s="116">
        <v>6</v>
      </c>
      <c r="F10" s="116">
        <f t="shared" si="0"/>
        <v>0</v>
      </c>
    </row>
    <row r="11" spans="2:6">
      <c r="B11" s="113" t="s">
        <v>251</v>
      </c>
      <c r="C11" s="117"/>
      <c r="D11" s="115" t="s">
        <v>246</v>
      </c>
      <c r="E11" s="116">
        <v>6</v>
      </c>
      <c r="F11" s="116">
        <f t="shared" si="0"/>
        <v>0</v>
      </c>
    </row>
    <row r="12" spans="2:6" ht="15" thickBot="1">
      <c r="B12" s="113" t="s">
        <v>252</v>
      </c>
      <c r="C12" s="118"/>
      <c r="D12" s="115" t="s">
        <v>253</v>
      </c>
      <c r="E12" s="116">
        <v>30</v>
      </c>
      <c r="F12" s="116">
        <f t="shared" si="0"/>
        <v>0</v>
      </c>
    </row>
    <row r="13" spans="2:6" ht="15" thickTop="1">
      <c r="B13" s="119"/>
      <c r="C13" s="119"/>
      <c r="D13" s="119"/>
      <c r="E13" s="116" t="s">
        <v>254</v>
      </c>
      <c r="F13" s="116">
        <f>SUM(F7:F12)</f>
        <v>0</v>
      </c>
    </row>
    <row r="21" spans="4:4">
      <c r="D21" s="124"/>
    </row>
  </sheetData>
  <mergeCells count="2">
    <mergeCell ref="B1:F2"/>
    <mergeCell ref="B3:F3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2"/>
  <sheetViews>
    <sheetView showGridLines="0" zoomScaleNormal="100" workbookViewId="0"/>
  </sheetViews>
  <sheetFormatPr defaultRowHeight="14.25"/>
  <cols>
    <col min="1" max="1" width="9.140625" style="36"/>
    <col min="2" max="2" width="30.140625" style="36" customWidth="1"/>
    <col min="3" max="3" width="12" style="36" customWidth="1"/>
    <col min="4" max="6" width="9.140625" style="36"/>
    <col min="7" max="7" width="24.5703125" style="36" customWidth="1"/>
    <col min="8" max="8" width="9.5703125" style="36" customWidth="1"/>
    <col min="9" max="16384" width="9.140625" style="36"/>
  </cols>
  <sheetData>
    <row r="2" spans="2:8" ht="15">
      <c r="B2" s="35" t="s">
        <v>234</v>
      </c>
    </row>
    <row r="3" spans="2:8">
      <c r="B3" s="31" t="s">
        <v>230</v>
      </c>
      <c r="C3" s="32">
        <v>-500000</v>
      </c>
      <c r="G3" s="33" t="s">
        <v>225</v>
      </c>
      <c r="H3" s="38">
        <v>0</v>
      </c>
    </row>
    <row r="4" spans="2:8">
      <c r="B4" s="31" t="s">
        <v>231</v>
      </c>
      <c r="C4" s="32">
        <v>12</v>
      </c>
      <c r="G4" s="33" t="s">
        <v>226</v>
      </c>
      <c r="H4" s="38"/>
    </row>
    <row r="5" spans="2:8">
      <c r="B5" s="31" t="s">
        <v>232</v>
      </c>
      <c r="C5" s="32">
        <v>-20000</v>
      </c>
      <c r="G5" s="33" t="s">
        <v>227</v>
      </c>
      <c r="H5" s="38">
        <v>12</v>
      </c>
    </row>
    <row r="6" spans="2:8">
      <c r="B6" s="33" t="s">
        <v>233</v>
      </c>
      <c r="C6" s="34">
        <v>0.11</v>
      </c>
      <c r="G6" s="33" t="s">
        <v>228</v>
      </c>
      <c r="H6" s="38">
        <v>7</v>
      </c>
    </row>
    <row r="7" spans="2:8">
      <c r="G7" s="33" t="s">
        <v>229</v>
      </c>
      <c r="H7" s="38"/>
    </row>
    <row r="8" spans="2:8" ht="15">
      <c r="B8" s="35" t="s">
        <v>235</v>
      </c>
    </row>
    <row r="9" spans="2:8">
      <c r="B9" s="31" t="s">
        <v>236</v>
      </c>
      <c r="C9" s="32">
        <f>FV(C6/12,C4,C5,C3)</f>
        <v>810336.87888716708</v>
      </c>
    </row>
    <row r="10" spans="2:8">
      <c r="B10" s="31" t="s">
        <v>237</v>
      </c>
      <c r="C10" s="32">
        <f>C3+C5*C4</f>
        <v>-740000</v>
      </c>
    </row>
    <row r="11" spans="2:8">
      <c r="B11" s="31" t="s">
        <v>238</v>
      </c>
      <c r="C11" s="32">
        <f>C9+C10</f>
        <v>70336.878887167084</v>
      </c>
    </row>
    <row r="12" spans="2:8">
      <c r="B12" s="37"/>
      <c r="C12" s="37"/>
    </row>
  </sheetData>
  <conditionalFormatting sqref="C3:C6 C9">
    <cfRule type="expression" dxfId="11" priority="14">
      <formula>AND($E17=#REF!,C$1=#REF!)</formula>
    </cfRule>
  </conditionalFormatting>
  <conditionalFormatting sqref="H3:H6">
    <cfRule type="expression" dxfId="10" priority="2">
      <formula>AND($E17=#REF!,H$1=#REF!)</formula>
    </cfRule>
  </conditionalFormatting>
  <conditionalFormatting sqref="H7">
    <cfRule type="expression" dxfId="9" priority="1">
      <formula>AND($E21=#REF!,H$1=#REF!)</formula>
    </cfRule>
  </conditionalFormatting>
  <conditionalFormatting sqref="C10">
    <cfRule type="expression" dxfId="8" priority="17">
      <formula>AND($E25=#REF!,C$1=#REF!)</formula>
    </cfRule>
  </conditionalFormatting>
  <conditionalFormatting sqref="C11">
    <cfRule type="expression" dxfId="7" priority="20">
      <formula>AND($E27=#REF!,C$1=#REF!)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20"/>
  <sheetViews>
    <sheetView zoomScaleNormal="100" workbookViewId="0"/>
  </sheetViews>
  <sheetFormatPr defaultRowHeight="14.25"/>
  <cols>
    <col min="1" max="1" width="4.28515625" style="79" customWidth="1"/>
    <col min="2" max="2" width="39.140625" style="79" customWidth="1"/>
    <col min="3" max="3" width="10.85546875" style="79" customWidth="1"/>
    <col min="4" max="4" width="10.7109375" style="79" customWidth="1"/>
    <col min="5" max="6" width="9.7109375" style="79" customWidth="1"/>
    <col min="7" max="8" width="10.85546875" style="79" customWidth="1"/>
    <col min="9" max="9" width="13.28515625" style="79" customWidth="1"/>
    <col min="10" max="10" width="6.5703125" style="79" customWidth="1"/>
    <col min="11" max="11" width="2.85546875" style="79" customWidth="1"/>
    <col min="12" max="256" width="9.140625" style="79"/>
    <col min="257" max="257" width="21.5703125" style="79" customWidth="1"/>
    <col min="258" max="258" width="8.7109375" style="79" bestFit="1" customWidth="1"/>
    <col min="259" max="259" width="8.28515625" style="79" customWidth="1"/>
    <col min="260" max="260" width="8.42578125" style="79" customWidth="1"/>
    <col min="261" max="262" width="8.28515625" style="79" customWidth="1"/>
    <col min="263" max="263" width="8.5703125" style="79" customWidth="1"/>
    <col min="264" max="265" width="8.42578125" style="79" customWidth="1"/>
    <col min="266" max="266" width="6.5703125" style="79" bestFit="1" customWidth="1"/>
    <col min="267" max="267" width="2.85546875" style="79" customWidth="1"/>
    <col min="268" max="512" width="9.140625" style="79"/>
    <col min="513" max="513" width="21.5703125" style="79" customWidth="1"/>
    <col min="514" max="514" width="8.7109375" style="79" bestFit="1" customWidth="1"/>
    <col min="515" max="515" width="8.28515625" style="79" customWidth="1"/>
    <col min="516" max="516" width="8.42578125" style="79" customWidth="1"/>
    <col min="517" max="518" width="8.28515625" style="79" customWidth="1"/>
    <col min="519" max="519" width="8.5703125" style="79" customWidth="1"/>
    <col min="520" max="521" width="8.42578125" style="79" customWidth="1"/>
    <col min="522" max="522" width="6.5703125" style="79" bestFit="1" customWidth="1"/>
    <col min="523" max="523" width="2.85546875" style="79" customWidth="1"/>
    <col min="524" max="768" width="9.140625" style="79"/>
    <col min="769" max="769" width="21.5703125" style="79" customWidth="1"/>
    <col min="770" max="770" width="8.7109375" style="79" bestFit="1" customWidth="1"/>
    <col min="771" max="771" width="8.28515625" style="79" customWidth="1"/>
    <col min="772" max="772" width="8.42578125" style="79" customWidth="1"/>
    <col min="773" max="774" width="8.28515625" style="79" customWidth="1"/>
    <col min="775" max="775" width="8.5703125" style="79" customWidth="1"/>
    <col min="776" max="777" width="8.42578125" style="79" customWidth="1"/>
    <col min="778" max="778" width="6.5703125" style="79" bestFit="1" customWidth="1"/>
    <col min="779" max="779" width="2.85546875" style="79" customWidth="1"/>
    <col min="780" max="1024" width="9.140625" style="79"/>
    <col min="1025" max="1025" width="21.5703125" style="79" customWidth="1"/>
    <col min="1026" max="1026" width="8.7109375" style="79" bestFit="1" customWidth="1"/>
    <col min="1027" max="1027" width="8.28515625" style="79" customWidth="1"/>
    <col min="1028" max="1028" width="8.42578125" style="79" customWidth="1"/>
    <col min="1029" max="1030" width="8.28515625" style="79" customWidth="1"/>
    <col min="1031" max="1031" width="8.5703125" style="79" customWidth="1"/>
    <col min="1032" max="1033" width="8.42578125" style="79" customWidth="1"/>
    <col min="1034" max="1034" width="6.5703125" style="79" bestFit="1" customWidth="1"/>
    <col min="1035" max="1035" width="2.85546875" style="79" customWidth="1"/>
    <col min="1036" max="1280" width="9.140625" style="79"/>
    <col min="1281" max="1281" width="21.5703125" style="79" customWidth="1"/>
    <col min="1282" max="1282" width="8.7109375" style="79" bestFit="1" customWidth="1"/>
    <col min="1283" max="1283" width="8.28515625" style="79" customWidth="1"/>
    <col min="1284" max="1284" width="8.42578125" style="79" customWidth="1"/>
    <col min="1285" max="1286" width="8.28515625" style="79" customWidth="1"/>
    <col min="1287" max="1287" width="8.5703125" style="79" customWidth="1"/>
    <col min="1288" max="1289" width="8.42578125" style="79" customWidth="1"/>
    <col min="1290" max="1290" width="6.5703125" style="79" bestFit="1" customWidth="1"/>
    <col min="1291" max="1291" width="2.85546875" style="79" customWidth="1"/>
    <col min="1292" max="1536" width="9.140625" style="79"/>
    <col min="1537" max="1537" width="21.5703125" style="79" customWidth="1"/>
    <col min="1538" max="1538" width="8.7109375" style="79" bestFit="1" customWidth="1"/>
    <col min="1539" max="1539" width="8.28515625" style="79" customWidth="1"/>
    <col min="1540" max="1540" width="8.42578125" style="79" customWidth="1"/>
    <col min="1541" max="1542" width="8.28515625" style="79" customWidth="1"/>
    <col min="1543" max="1543" width="8.5703125" style="79" customWidth="1"/>
    <col min="1544" max="1545" width="8.42578125" style="79" customWidth="1"/>
    <col min="1546" max="1546" width="6.5703125" style="79" bestFit="1" customWidth="1"/>
    <col min="1547" max="1547" width="2.85546875" style="79" customWidth="1"/>
    <col min="1548" max="1792" width="9.140625" style="79"/>
    <col min="1793" max="1793" width="21.5703125" style="79" customWidth="1"/>
    <col min="1794" max="1794" width="8.7109375" style="79" bestFit="1" customWidth="1"/>
    <col min="1795" max="1795" width="8.28515625" style="79" customWidth="1"/>
    <col min="1796" max="1796" width="8.42578125" style="79" customWidth="1"/>
    <col min="1797" max="1798" width="8.28515625" style="79" customWidth="1"/>
    <col min="1799" max="1799" width="8.5703125" style="79" customWidth="1"/>
    <col min="1800" max="1801" width="8.42578125" style="79" customWidth="1"/>
    <col min="1802" max="1802" width="6.5703125" style="79" bestFit="1" customWidth="1"/>
    <col min="1803" max="1803" width="2.85546875" style="79" customWidth="1"/>
    <col min="1804" max="2048" width="9.140625" style="79"/>
    <col min="2049" max="2049" width="21.5703125" style="79" customWidth="1"/>
    <col min="2050" max="2050" width="8.7109375" style="79" bestFit="1" customWidth="1"/>
    <col min="2051" max="2051" width="8.28515625" style="79" customWidth="1"/>
    <col min="2052" max="2052" width="8.42578125" style="79" customWidth="1"/>
    <col min="2053" max="2054" width="8.28515625" style="79" customWidth="1"/>
    <col min="2055" max="2055" width="8.5703125" style="79" customWidth="1"/>
    <col min="2056" max="2057" width="8.42578125" style="79" customWidth="1"/>
    <col min="2058" max="2058" width="6.5703125" style="79" bestFit="1" customWidth="1"/>
    <col min="2059" max="2059" width="2.85546875" style="79" customWidth="1"/>
    <col min="2060" max="2304" width="9.140625" style="79"/>
    <col min="2305" max="2305" width="21.5703125" style="79" customWidth="1"/>
    <col min="2306" max="2306" width="8.7109375" style="79" bestFit="1" customWidth="1"/>
    <col min="2307" max="2307" width="8.28515625" style="79" customWidth="1"/>
    <col min="2308" max="2308" width="8.42578125" style="79" customWidth="1"/>
    <col min="2309" max="2310" width="8.28515625" style="79" customWidth="1"/>
    <col min="2311" max="2311" width="8.5703125" style="79" customWidth="1"/>
    <col min="2312" max="2313" width="8.42578125" style="79" customWidth="1"/>
    <col min="2314" max="2314" width="6.5703125" style="79" bestFit="1" customWidth="1"/>
    <col min="2315" max="2315" width="2.85546875" style="79" customWidth="1"/>
    <col min="2316" max="2560" width="9.140625" style="79"/>
    <col min="2561" max="2561" width="21.5703125" style="79" customWidth="1"/>
    <col min="2562" max="2562" width="8.7109375" style="79" bestFit="1" customWidth="1"/>
    <col min="2563" max="2563" width="8.28515625" style="79" customWidth="1"/>
    <col min="2564" max="2564" width="8.42578125" style="79" customWidth="1"/>
    <col min="2565" max="2566" width="8.28515625" style="79" customWidth="1"/>
    <col min="2567" max="2567" width="8.5703125" style="79" customWidth="1"/>
    <col min="2568" max="2569" width="8.42578125" style="79" customWidth="1"/>
    <col min="2570" max="2570" width="6.5703125" style="79" bestFit="1" customWidth="1"/>
    <col min="2571" max="2571" width="2.85546875" style="79" customWidth="1"/>
    <col min="2572" max="2816" width="9.140625" style="79"/>
    <col min="2817" max="2817" width="21.5703125" style="79" customWidth="1"/>
    <col min="2818" max="2818" width="8.7109375" style="79" bestFit="1" customWidth="1"/>
    <col min="2819" max="2819" width="8.28515625" style="79" customWidth="1"/>
    <col min="2820" max="2820" width="8.42578125" style="79" customWidth="1"/>
    <col min="2821" max="2822" width="8.28515625" style="79" customWidth="1"/>
    <col min="2823" max="2823" width="8.5703125" style="79" customWidth="1"/>
    <col min="2824" max="2825" width="8.42578125" style="79" customWidth="1"/>
    <col min="2826" max="2826" width="6.5703125" style="79" bestFit="1" customWidth="1"/>
    <col min="2827" max="2827" width="2.85546875" style="79" customWidth="1"/>
    <col min="2828" max="3072" width="9.140625" style="79"/>
    <col min="3073" max="3073" width="21.5703125" style="79" customWidth="1"/>
    <col min="3074" max="3074" width="8.7109375" style="79" bestFit="1" customWidth="1"/>
    <col min="3075" max="3075" width="8.28515625" style="79" customWidth="1"/>
    <col min="3076" max="3076" width="8.42578125" style="79" customWidth="1"/>
    <col min="3077" max="3078" width="8.28515625" style="79" customWidth="1"/>
    <col min="3079" max="3079" width="8.5703125" style="79" customWidth="1"/>
    <col min="3080" max="3081" width="8.42578125" style="79" customWidth="1"/>
    <col min="3082" max="3082" width="6.5703125" style="79" bestFit="1" customWidth="1"/>
    <col min="3083" max="3083" width="2.85546875" style="79" customWidth="1"/>
    <col min="3084" max="3328" width="9.140625" style="79"/>
    <col min="3329" max="3329" width="21.5703125" style="79" customWidth="1"/>
    <col min="3330" max="3330" width="8.7109375" style="79" bestFit="1" customWidth="1"/>
    <col min="3331" max="3331" width="8.28515625" style="79" customWidth="1"/>
    <col min="3332" max="3332" width="8.42578125" style="79" customWidth="1"/>
    <col min="3333" max="3334" width="8.28515625" style="79" customWidth="1"/>
    <col min="3335" max="3335" width="8.5703125" style="79" customWidth="1"/>
    <col min="3336" max="3337" width="8.42578125" style="79" customWidth="1"/>
    <col min="3338" max="3338" width="6.5703125" style="79" bestFit="1" customWidth="1"/>
    <col min="3339" max="3339" width="2.85546875" style="79" customWidth="1"/>
    <col min="3340" max="3584" width="9.140625" style="79"/>
    <col min="3585" max="3585" width="21.5703125" style="79" customWidth="1"/>
    <col min="3586" max="3586" width="8.7109375" style="79" bestFit="1" customWidth="1"/>
    <col min="3587" max="3587" width="8.28515625" style="79" customWidth="1"/>
    <col min="3588" max="3588" width="8.42578125" style="79" customWidth="1"/>
    <col min="3589" max="3590" width="8.28515625" style="79" customWidth="1"/>
    <col min="3591" max="3591" width="8.5703125" style="79" customWidth="1"/>
    <col min="3592" max="3593" width="8.42578125" style="79" customWidth="1"/>
    <col min="3594" max="3594" width="6.5703125" style="79" bestFit="1" customWidth="1"/>
    <col min="3595" max="3595" width="2.85546875" style="79" customWidth="1"/>
    <col min="3596" max="3840" width="9.140625" style="79"/>
    <col min="3841" max="3841" width="21.5703125" style="79" customWidth="1"/>
    <col min="3842" max="3842" width="8.7109375" style="79" bestFit="1" customWidth="1"/>
    <col min="3843" max="3843" width="8.28515625" style="79" customWidth="1"/>
    <col min="3844" max="3844" width="8.42578125" style="79" customWidth="1"/>
    <col min="3845" max="3846" width="8.28515625" style="79" customWidth="1"/>
    <col min="3847" max="3847" width="8.5703125" style="79" customWidth="1"/>
    <col min="3848" max="3849" width="8.42578125" style="79" customWidth="1"/>
    <col min="3850" max="3850" width="6.5703125" style="79" bestFit="1" customWidth="1"/>
    <col min="3851" max="3851" width="2.85546875" style="79" customWidth="1"/>
    <col min="3852" max="4096" width="9.140625" style="79"/>
    <col min="4097" max="4097" width="21.5703125" style="79" customWidth="1"/>
    <col min="4098" max="4098" width="8.7109375" style="79" bestFit="1" customWidth="1"/>
    <col min="4099" max="4099" width="8.28515625" style="79" customWidth="1"/>
    <col min="4100" max="4100" width="8.42578125" style="79" customWidth="1"/>
    <col min="4101" max="4102" width="8.28515625" style="79" customWidth="1"/>
    <col min="4103" max="4103" width="8.5703125" style="79" customWidth="1"/>
    <col min="4104" max="4105" width="8.42578125" style="79" customWidth="1"/>
    <col min="4106" max="4106" width="6.5703125" style="79" bestFit="1" customWidth="1"/>
    <col min="4107" max="4107" width="2.85546875" style="79" customWidth="1"/>
    <col min="4108" max="4352" width="9.140625" style="79"/>
    <col min="4353" max="4353" width="21.5703125" style="79" customWidth="1"/>
    <col min="4354" max="4354" width="8.7109375" style="79" bestFit="1" customWidth="1"/>
    <col min="4355" max="4355" width="8.28515625" style="79" customWidth="1"/>
    <col min="4356" max="4356" width="8.42578125" style="79" customWidth="1"/>
    <col min="4357" max="4358" width="8.28515625" style="79" customWidth="1"/>
    <col min="4359" max="4359" width="8.5703125" style="79" customWidth="1"/>
    <col min="4360" max="4361" width="8.42578125" style="79" customWidth="1"/>
    <col min="4362" max="4362" width="6.5703125" style="79" bestFit="1" customWidth="1"/>
    <col min="4363" max="4363" width="2.85546875" style="79" customWidth="1"/>
    <col min="4364" max="4608" width="9.140625" style="79"/>
    <col min="4609" max="4609" width="21.5703125" style="79" customWidth="1"/>
    <col min="4610" max="4610" width="8.7109375" style="79" bestFit="1" customWidth="1"/>
    <col min="4611" max="4611" width="8.28515625" style="79" customWidth="1"/>
    <col min="4612" max="4612" width="8.42578125" style="79" customWidth="1"/>
    <col min="4613" max="4614" width="8.28515625" style="79" customWidth="1"/>
    <col min="4615" max="4615" width="8.5703125" style="79" customWidth="1"/>
    <col min="4616" max="4617" width="8.42578125" style="79" customWidth="1"/>
    <col min="4618" max="4618" width="6.5703125" style="79" bestFit="1" customWidth="1"/>
    <col min="4619" max="4619" width="2.85546875" style="79" customWidth="1"/>
    <col min="4620" max="4864" width="9.140625" style="79"/>
    <col min="4865" max="4865" width="21.5703125" style="79" customWidth="1"/>
    <col min="4866" max="4866" width="8.7109375" style="79" bestFit="1" customWidth="1"/>
    <col min="4867" max="4867" width="8.28515625" style="79" customWidth="1"/>
    <col min="4868" max="4868" width="8.42578125" style="79" customWidth="1"/>
    <col min="4869" max="4870" width="8.28515625" style="79" customWidth="1"/>
    <col min="4871" max="4871" width="8.5703125" style="79" customWidth="1"/>
    <col min="4872" max="4873" width="8.42578125" style="79" customWidth="1"/>
    <col min="4874" max="4874" width="6.5703125" style="79" bestFit="1" customWidth="1"/>
    <col min="4875" max="4875" width="2.85546875" style="79" customWidth="1"/>
    <col min="4876" max="5120" width="9.140625" style="79"/>
    <col min="5121" max="5121" width="21.5703125" style="79" customWidth="1"/>
    <col min="5122" max="5122" width="8.7109375" style="79" bestFit="1" customWidth="1"/>
    <col min="5123" max="5123" width="8.28515625" style="79" customWidth="1"/>
    <col min="5124" max="5124" width="8.42578125" style="79" customWidth="1"/>
    <col min="5125" max="5126" width="8.28515625" style="79" customWidth="1"/>
    <col min="5127" max="5127" width="8.5703125" style="79" customWidth="1"/>
    <col min="5128" max="5129" width="8.42578125" style="79" customWidth="1"/>
    <col min="5130" max="5130" width="6.5703125" style="79" bestFit="1" customWidth="1"/>
    <col min="5131" max="5131" width="2.85546875" style="79" customWidth="1"/>
    <col min="5132" max="5376" width="9.140625" style="79"/>
    <col min="5377" max="5377" width="21.5703125" style="79" customWidth="1"/>
    <col min="5378" max="5378" width="8.7109375" style="79" bestFit="1" customWidth="1"/>
    <col min="5379" max="5379" width="8.28515625" style="79" customWidth="1"/>
    <col min="5380" max="5380" width="8.42578125" style="79" customWidth="1"/>
    <col min="5381" max="5382" width="8.28515625" style="79" customWidth="1"/>
    <col min="5383" max="5383" width="8.5703125" style="79" customWidth="1"/>
    <col min="5384" max="5385" width="8.42578125" style="79" customWidth="1"/>
    <col min="5386" max="5386" width="6.5703125" style="79" bestFit="1" customWidth="1"/>
    <col min="5387" max="5387" width="2.85546875" style="79" customWidth="1"/>
    <col min="5388" max="5632" width="9.140625" style="79"/>
    <col min="5633" max="5633" width="21.5703125" style="79" customWidth="1"/>
    <col min="5634" max="5634" width="8.7109375" style="79" bestFit="1" customWidth="1"/>
    <col min="5635" max="5635" width="8.28515625" style="79" customWidth="1"/>
    <col min="5636" max="5636" width="8.42578125" style="79" customWidth="1"/>
    <col min="5637" max="5638" width="8.28515625" style="79" customWidth="1"/>
    <col min="5639" max="5639" width="8.5703125" style="79" customWidth="1"/>
    <col min="5640" max="5641" width="8.42578125" style="79" customWidth="1"/>
    <col min="5642" max="5642" width="6.5703125" style="79" bestFit="1" customWidth="1"/>
    <col min="5643" max="5643" width="2.85546875" style="79" customWidth="1"/>
    <col min="5644" max="5888" width="9.140625" style="79"/>
    <col min="5889" max="5889" width="21.5703125" style="79" customWidth="1"/>
    <col min="5890" max="5890" width="8.7109375" style="79" bestFit="1" customWidth="1"/>
    <col min="5891" max="5891" width="8.28515625" style="79" customWidth="1"/>
    <col min="5892" max="5892" width="8.42578125" style="79" customWidth="1"/>
    <col min="5893" max="5894" width="8.28515625" style="79" customWidth="1"/>
    <col min="5895" max="5895" width="8.5703125" style="79" customWidth="1"/>
    <col min="5896" max="5897" width="8.42578125" style="79" customWidth="1"/>
    <col min="5898" max="5898" width="6.5703125" style="79" bestFit="1" customWidth="1"/>
    <col min="5899" max="5899" width="2.85546875" style="79" customWidth="1"/>
    <col min="5900" max="6144" width="9.140625" style="79"/>
    <col min="6145" max="6145" width="21.5703125" style="79" customWidth="1"/>
    <col min="6146" max="6146" width="8.7109375" style="79" bestFit="1" customWidth="1"/>
    <col min="6147" max="6147" width="8.28515625" style="79" customWidth="1"/>
    <col min="6148" max="6148" width="8.42578125" style="79" customWidth="1"/>
    <col min="6149" max="6150" width="8.28515625" style="79" customWidth="1"/>
    <col min="6151" max="6151" width="8.5703125" style="79" customWidth="1"/>
    <col min="6152" max="6153" width="8.42578125" style="79" customWidth="1"/>
    <col min="6154" max="6154" width="6.5703125" style="79" bestFit="1" customWidth="1"/>
    <col min="6155" max="6155" width="2.85546875" style="79" customWidth="1"/>
    <col min="6156" max="6400" width="9.140625" style="79"/>
    <col min="6401" max="6401" width="21.5703125" style="79" customWidth="1"/>
    <col min="6402" max="6402" width="8.7109375" style="79" bestFit="1" customWidth="1"/>
    <col min="6403" max="6403" width="8.28515625" style="79" customWidth="1"/>
    <col min="6404" max="6404" width="8.42578125" style="79" customWidth="1"/>
    <col min="6405" max="6406" width="8.28515625" style="79" customWidth="1"/>
    <col min="6407" max="6407" width="8.5703125" style="79" customWidth="1"/>
    <col min="6408" max="6409" width="8.42578125" style="79" customWidth="1"/>
    <col min="6410" max="6410" width="6.5703125" style="79" bestFit="1" customWidth="1"/>
    <col min="6411" max="6411" width="2.85546875" style="79" customWidth="1"/>
    <col min="6412" max="6656" width="9.140625" style="79"/>
    <col min="6657" max="6657" width="21.5703125" style="79" customWidth="1"/>
    <col min="6658" max="6658" width="8.7109375" style="79" bestFit="1" customWidth="1"/>
    <col min="6659" max="6659" width="8.28515625" style="79" customWidth="1"/>
    <col min="6660" max="6660" width="8.42578125" style="79" customWidth="1"/>
    <col min="6661" max="6662" width="8.28515625" style="79" customWidth="1"/>
    <col min="6663" max="6663" width="8.5703125" style="79" customWidth="1"/>
    <col min="6664" max="6665" width="8.42578125" style="79" customWidth="1"/>
    <col min="6666" max="6666" width="6.5703125" style="79" bestFit="1" customWidth="1"/>
    <col min="6667" max="6667" width="2.85546875" style="79" customWidth="1"/>
    <col min="6668" max="6912" width="9.140625" style="79"/>
    <col min="6913" max="6913" width="21.5703125" style="79" customWidth="1"/>
    <col min="6914" max="6914" width="8.7109375" style="79" bestFit="1" customWidth="1"/>
    <col min="6915" max="6915" width="8.28515625" style="79" customWidth="1"/>
    <col min="6916" max="6916" width="8.42578125" style="79" customWidth="1"/>
    <col min="6917" max="6918" width="8.28515625" style="79" customWidth="1"/>
    <col min="6919" max="6919" width="8.5703125" style="79" customWidth="1"/>
    <col min="6920" max="6921" width="8.42578125" style="79" customWidth="1"/>
    <col min="6922" max="6922" width="6.5703125" style="79" bestFit="1" customWidth="1"/>
    <col min="6923" max="6923" width="2.85546875" style="79" customWidth="1"/>
    <col min="6924" max="7168" width="9.140625" style="79"/>
    <col min="7169" max="7169" width="21.5703125" style="79" customWidth="1"/>
    <col min="7170" max="7170" width="8.7109375" style="79" bestFit="1" customWidth="1"/>
    <col min="7171" max="7171" width="8.28515625" style="79" customWidth="1"/>
    <col min="7172" max="7172" width="8.42578125" style="79" customWidth="1"/>
    <col min="7173" max="7174" width="8.28515625" style="79" customWidth="1"/>
    <col min="7175" max="7175" width="8.5703125" style="79" customWidth="1"/>
    <col min="7176" max="7177" width="8.42578125" style="79" customWidth="1"/>
    <col min="7178" max="7178" width="6.5703125" style="79" bestFit="1" customWidth="1"/>
    <col min="7179" max="7179" width="2.85546875" style="79" customWidth="1"/>
    <col min="7180" max="7424" width="9.140625" style="79"/>
    <col min="7425" max="7425" width="21.5703125" style="79" customWidth="1"/>
    <col min="7426" max="7426" width="8.7109375" style="79" bestFit="1" customWidth="1"/>
    <col min="7427" max="7427" width="8.28515625" style="79" customWidth="1"/>
    <col min="7428" max="7428" width="8.42578125" style="79" customWidth="1"/>
    <col min="7429" max="7430" width="8.28515625" style="79" customWidth="1"/>
    <col min="7431" max="7431" width="8.5703125" style="79" customWidth="1"/>
    <col min="7432" max="7433" width="8.42578125" style="79" customWidth="1"/>
    <col min="7434" max="7434" width="6.5703125" style="79" bestFit="1" customWidth="1"/>
    <col min="7435" max="7435" width="2.85546875" style="79" customWidth="1"/>
    <col min="7436" max="7680" width="9.140625" style="79"/>
    <col min="7681" max="7681" width="21.5703125" style="79" customWidth="1"/>
    <col min="7682" max="7682" width="8.7109375" style="79" bestFit="1" customWidth="1"/>
    <col min="7683" max="7683" width="8.28515625" style="79" customWidth="1"/>
    <col min="7684" max="7684" width="8.42578125" style="79" customWidth="1"/>
    <col min="7685" max="7686" width="8.28515625" style="79" customWidth="1"/>
    <col min="7687" max="7687" width="8.5703125" style="79" customWidth="1"/>
    <col min="7688" max="7689" width="8.42578125" style="79" customWidth="1"/>
    <col min="7690" max="7690" width="6.5703125" style="79" bestFit="1" customWidth="1"/>
    <col min="7691" max="7691" width="2.85546875" style="79" customWidth="1"/>
    <col min="7692" max="7936" width="9.140625" style="79"/>
    <col min="7937" max="7937" width="21.5703125" style="79" customWidth="1"/>
    <col min="7938" max="7938" width="8.7109375" style="79" bestFit="1" customWidth="1"/>
    <col min="7939" max="7939" width="8.28515625" style="79" customWidth="1"/>
    <col min="7940" max="7940" width="8.42578125" style="79" customWidth="1"/>
    <col min="7941" max="7942" width="8.28515625" style="79" customWidth="1"/>
    <col min="7943" max="7943" width="8.5703125" style="79" customWidth="1"/>
    <col min="7944" max="7945" width="8.42578125" style="79" customWidth="1"/>
    <col min="7946" max="7946" width="6.5703125" style="79" bestFit="1" customWidth="1"/>
    <col min="7947" max="7947" width="2.85546875" style="79" customWidth="1"/>
    <col min="7948" max="8192" width="9.140625" style="79"/>
    <col min="8193" max="8193" width="21.5703125" style="79" customWidth="1"/>
    <col min="8194" max="8194" width="8.7109375" style="79" bestFit="1" customWidth="1"/>
    <col min="8195" max="8195" width="8.28515625" style="79" customWidth="1"/>
    <col min="8196" max="8196" width="8.42578125" style="79" customWidth="1"/>
    <col min="8197" max="8198" width="8.28515625" style="79" customWidth="1"/>
    <col min="8199" max="8199" width="8.5703125" style="79" customWidth="1"/>
    <col min="8200" max="8201" width="8.42578125" style="79" customWidth="1"/>
    <col min="8202" max="8202" width="6.5703125" style="79" bestFit="1" customWidth="1"/>
    <col min="8203" max="8203" width="2.85546875" style="79" customWidth="1"/>
    <col min="8204" max="8448" width="9.140625" style="79"/>
    <col min="8449" max="8449" width="21.5703125" style="79" customWidth="1"/>
    <col min="8450" max="8450" width="8.7109375" style="79" bestFit="1" customWidth="1"/>
    <col min="8451" max="8451" width="8.28515625" style="79" customWidth="1"/>
    <col min="8452" max="8452" width="8.42578125" style="79" customWidth="1"/>
    <col min="8453" max="8454" width="8.28515625" style="79" customWidth="1"/>
    <col min="8455" max="8455" width="8.5703125" style="79" customWidth="1"/>
    <col min="8456" max="8457" width="8.42578125" style="79" customWidth="1"/>
    <col min="8458" max="8458" width="6.5703125" style="79" bestFit="1" customWidth="1"/>
    <col min="8459" max="8459" width="2.85546875" style="79" customWidth="1"/>
    <col min="8460" max="8704" width="9.140625" style="79"/>
    <col min="8705" max="8705" width="21.5703125" style="79" customWidth="1"/>
    <col min="8706" max="8706" width="8.7109375" style="79" bestFit="1" customWidth="1"/>
    <col min="8707" max="8707" width="8.28515625" style="79" customWidth="1"/>
    <col min="8708" max="8708" width="8.42578125" style="79" customWidth="1"/>
    <col min="8709" max="8710" width="8.28515625" style="79" customWidth="1"/>
    <col min="8711" max="8711" width="8.5703125" style="79" customWidth="1"/>
    <col min="8712" max="8713" width="8.42578125" style="79" customWidth="1"/>
    <col min="8714" max="8714" width="6.5703125" style="79" bestFit="1" customWidth="1"/>
    <col min="8715" max="8715" width="2.85546875" style="79" customWidth="1"/>
    <col min="8716" max="8960" width="9.140625" style="79"/>
    <col min="8961" max="8961" width="21.5703125" style="79" customWidth="1"/>
    <col min="8962" max="8962" width="8.7109375" style="79" bestFit="1" customWidth="1"/>
    <col min="8963" max="8963" width="8.28515625" style="79" customWidth="1"/>
    <col min="8964" max="8964" width="8.42578125" style="79" customWidth="1"/>
    <col min="8965" max="8966" width="8.28515625" style="79" customWidth="1"/>
    <col min="8967" max="8967" width="8.5703125" style="79" customWidth="1"/>
    <col min="8968" max="8969" width="8.42578125" style="79" customWidth="1"/>
    <col min="8970" max="8970" width="6.5703125" style="79" bestFit="1" customWidth="1"/>
    <col min="8971" max="8971" width="2.85546875" style="79" customWidth="1"/>
    <col min="8972" max="9216" width="9.140625" style="79"/>
    <col min="9217" max="9217" width="21.5703125" style="79" customWidth="1"/>
    <col min="9218" max="9218" width="8.7109375" style="79" bestFit="1" customWidth="1"/>
    <col min="9219" max="9219" width="8.28515625" style="79" customWidth="1"/>
    <col min="9220" max="9220" width="8.42578125" style="79" customWidth="1"/>
    <col min="9221" max="9222" width="8.28515625" style="79" customWidth="1"/>
    <col min="9223" max="9223" width="8.5703125" style="79" customWidth="1"/>
    <col min="9224" max="9225" width="8.42578125" style="79" customWidth="1"/>
    <col min="9226" max="9226" width="6.5703125" style="79" bestFit="1" customWidth="1"/>
    <col min="9227" max="9227" width="2.85546875" style="79" customWidth="1"/>
    <col min="9228" max="9472" width="9.140625" style="79"/>
    <col min="9473" max="9473" width="21.5703125" style="79" customWidth="1"/>
    <col min="9474" max="9474" width="8.7109375" style="79" bestFit="1" customWidth="1"/>
    <col min="9475" max="9475" width="8.28515625" style="79" customWidth="1"/>
    <col min="9476" max="9476" width="8.42578125" style="79" customWidth="1"/>
    <col min="9477" max="9478" width="8.28515625" style="79" customWidth="1"/>
    <col min="9479" max="9479" width="8.5703125" style="79" customWidth="1"/>
    <col min="9480" max="9481" width="8.42578125" style="79" customWidth="1"/>
    <col min="9482" max="9482" width="6.5703125" style="79" bestFit="1" customWidth="1"/>
    <col min="9483" max="9483" width="2.85546875" style="79" customWidth="1"/>
    <col min="9484" max="9728" width="9.140625" style="79"/>
    <col min="9729" max="9729" width="21.5703125" style="79" customWidth="1"/>
    <col min="9730" max="9730" width="8.7109375" style="79" bestFit="1" customWidth="1"/>
    <col min="9731" max="9731" width="8.28515625" style="79" customWidth="1"/>
    <col min="9732" max="9732" width="8.42578125" style="79" customWidth="1"/>
    <col min="9733" max="9734" width="8.28515625" style="79" customWidth="1"/>
    <col min="9735" max="9735" width="8.5703125" style="79" customWidth="1"/>
    <col min="9736" max="9737" width="8.42578125" style="79" customWidth="1"/>
    <col min="9738" max="9738" width="6.5703125" style="79" bestFit="1" customWidth="1"/>
    <col min="9739" max="9739" width="2.85546875" style="79" customWidth="1"/>
    <col min="9740" max="9984" width="9.140625" style="79"/>
    <col min="9985" max="9985" width="21.5703125" style="79" customWidth="1"/>
    <col min="9986" max="9986" width="8.7109375" style="79" bestFit="1" customWidth="1"/>
    <col min="9987" max="9987" width="8.28515625" style="79" customWidth="1"/>
    <col min="9988" max="9988" width="8.42578125" style="79" customWidth="1"/>
    <col min="9989" max="9990" width="8.28515625" style="79" customWidth="1"/>
    <col min="9991" max="9991" width="8.5703125" style="79" customWidth="1"/>
    <col min="9992" max="9993" width="8.42578125" style="79" customWidth="1"/>
    <col min="9994" max="9994" width="6.5703125" style="79" bestFit="1" customWidth="1"/>
    <col min="9995" max="9995" width="2.85546875" style="79" customWidth="1"/>
    <col min="9996" max="10240" width="9.140625" style="79"/>
    <col min="10241" max="10241" width="21.5703125" style="79" customWidth="1"/>
    <col min="10242" max="10242" width="8.7109375" style="79" bestFit="1" customWidth="1"/>
    <col min="10243" max="10243" width="8.28515625" style="79" customWidth="1"/>
    <col min="10244" max="10244" width="8.42578125" style="79" customWidth="1"/>
    <col min="10245" max="10246" width="8.28515625" style="79" customWidth="1"/>
    <col min="10247" max="10247" width="8.5703125" style="79" customWidth="1"/>
    <col min="10248" max="10249" width="8.42578125" style="79" customWidth="1"/>
    <col min="10250" max="10250" width="6.5703125" style="79" bestFit="1" customWidth="1"/>
    <col min="10251" max="10251" width="2.85546875" style="79" customWidth="1"/>
    <col min="10252" max="10496" width="9.140625" style="79"/>
    <col min="10497" max="10497" width="21.5703125" style="79" customWidth="1"/>
    <col min="10498" max="10498" width="8.7109375" style="79" bestFit="1" customWidth="1"/>
    <col min="10499" max="10499" width="8.28515625" style="79" customWidth="1"/>
    <col min="10500" max="10500" width="8.42578125" style="79" customWidth="1"/>
    <col min="10501" max="10502" width="8.28515625" style="79" customWidth="1"/>
    <col min="10503" max="10503" width="8.5703125" style="79" customWidth="1"/>
    <col min="10504" max="10505" width="8.42578125" style="79" customWidth="1"/>
    <col min="10506" max="10506" width="6.5703125" style="79" bestFit="1" customWidth="1"/>
    <col min="10507" max="10507" width="2.85546875" style="79" customWidth="1"/>
    <col min="10508" max="10752" width="9.140625" style="79"/>
    <col min="10753" max="10753" width="21.5703125" style="79" customWidth="1"/>
    <col min="10754" max="10754" width="8.7109375" style="79" bestFit="1" customWidth="1"/>
    <col min="10755" max="10755" width="8.28515625" style="79" customWidth="1"/>
    <col min="10756" max="10756" width="8.42578125" style="79" customWidth="1"/>
    <col min="10757" max="10758" width="8.28515625" style="79" customWidth="1"/>
    <col min="10759" max="10759" width="8.5703125" style="79" customWidth="1"/>
    <col min="10760" max="10761" width="8.42578125" style="79" customWidth="1"/>
    <col min="10762" max="10762" width="6.5703125" style="79" bestFit="1" customWidth="1"/>
    <col min="10763" max="10763" width="2.85546875" style="79" customWidth="1"/>
    <col min="10764" max="11008" width="9.140625" style="79"/>
    <col min="11009" max="11009" width="21.5703125" style="79" customWidth="1"/>
    <col min="11010" max="11010" width="8.7109375" style="79" bestFit="1" customWidth="1"/>
    <col min="11011" max="11011" width="8.28515625" style="79" customWidth="1"/>
    <col min="11012" max="11012" width="8.42578125" style="79" customWidth="1"/>
    <col min="11013" max="11014" width="8.28515625" style="79" customWidth="1"/>
    <col min="11015" max="11015" width="8.5703125" style="79" customWidth="1"/>
    <col min="11016" max="11017" width="8.42578125" style="79" customWidth="1"/>
    <col min="11018" max="11018" width="6.5703125" style="79" bestFit="1" customWidth="1"/>
    <col min="11019" max="11019" width="2.85546875" style="79" customWidth="1"/>
    <col min="11020" max="11264" width="9.140625" style="79"/>
    <col min="11265" max="11265" width="21.5703125" style="79" customWidth="1"/>
    <col min="11266" max="11266" width="8.7109375" style="79" bestFit="1" customWidth="1"/>
    <col min="11267" max="11267" width="8.28515625" style="79" customWidth="1"/>
    <col min="11268" max="11268" width="8.42578125" style="79" customWidth="1"/>
    <col min="11269" max="11270" width="8.28515625" style="79" customWidth="1"/>
    <col min="11271" max="11271" width="8.5703125" style="79" customWidth="1"/>
    <col min="11272" max="11273" width="8.42578125" style="79" customWidth="1"/>
    <col min="11274" max="11274" width="6.5703125" style="79" bestFit="1" customWidth="1"/>
    <col min="11275" max="11275" width="2.85546875" style="79" customWidth="1"/>
    <col min="11276" max="11520" width="9.140625" style="79"/>
    <col min="11521" max="11521" width="21.5703125" style="79" customWidth="1"/>
    <col min="11522" max="11522" width="8.7109375" style="79" bestFit="1" customWidth="1"/>
    <col min="11523" max="11523" width="8.28515625" style="79" customWidth="1"/>
    <col min="11524" max="11524" width="8.42578125" style="79" customWidth="1"/>
    <col min="11525" max="11526" width="8.28515625" style="79" customWidth="1"/>
    <col min="11527" max="11527" width="8.5703125" style="79" customWidth="1"/>
    <col min="11528" max="11529" width="8.42578125" style="79" customWidth="1"/>
    <col min="11530" max="11530" width="6.5703125" style="79" bestFit="1" customWidth="1"/>
    <col min="11531" max="11531" width="2.85546875" style="79" customWidth="1"/>
    <col min="11532" max="11776" width="9.140625" style="79"/>
    <col min="11777" max="11777" width="21.5703125" style="79" customWidth="1"/>
    <col min="11778" max="11778" width="8.7109375" style="79" bestFit="1" customWidth="1"/>
    <col min="11779" max="11779" width="8.28515625" style="79" customWidth="1"/>
    <col min="11780" max="11780" width="8.42578125" style="79" customWidth="1"/>
    <col min="11781" max="11782" width="8.28515625" style="79" customWidth="1"/>
    <col min="11783" max="11783" width="8.5703125" style="79" customWidth="1"/>
    <col min="11784" max="11785" width="8.42578125" style="79" customWidth="1"/>
    <col min="11786" max="11786" width="6.5703125" style="79" bestFit="1" customWidth="1"/>
    <col min="11787" max="11787" width="2.85546875" style="79" customWidth="1"/>
    <col min="11788" max="12032" width="9.140625" style="79"/>
    <col min="12033" max="12033" width="21.5703125" style="79" customWidth="1"/>
    <col min="12034" max="12034" width="8.7109375" style="79" bestFit="1" customWidth="1"/>
    <col min="12035" max="12035" width="8.28515625" style="79" customWidth="1"/>
    <col min="12036" max="12036" width="8.42578125" style="79" customWidth="1"/>
    <col min="12037" max="12038" width="8.28515625" style="79" customWidth="1"/>
    <col min="12039" max="12039" width="8.5703125" style="79" customWidth="1"/>
    <col min="12040" max="12041" width="8.42578125" style="79" customWidth="1"/>
    <col min="12042" max="12042" width="6.5703125" style="79" bestFit="1" customWidth="1"/>
    <col min="12043" max="12043" width="2.85546875" style="79" customWidth="1"/>
    <col min="12044" max="12288" width="9.140625" style="79"/>
    <col min="12289" max="12289" width="21.5703125" style="79" customWidth="1"/>
    <col min="12290" max="12290" width="8.7109375" style="79" bestFit="1" customWidth="1"/>
    <col min="12291" max="12291" width="8.28515625" style="79" customWidth="1"/>
    <col min="12292" max="12292" width="8.42578125" style="79" customWidth="1"/>
    <col min="12293" max="12294" width="8.28515625" style="79" customWidth="1"/>
    <col min="12295" max="12295" width="8.5703125" style="79" customWidth="1"/>
    <col min="12296" max="12297" width="8.42578125" style="79" customWidth="1"/>
    <col min="12298" max="12298" width="6.5703125" style="79" bestFit="1" customWidth="1"/>
    <col min="12299" max="12299" width="2.85546875" style="79" customWidth="1"/>
    <col min="12300" max="12544" width="9.140625" style="79"/>
    <col min="12545" max="12545" width="21.5703125" style="79" customWidth="1"/>
    <col min="12546" max="12546" width="8.7109375" style="79" bestFit="1" customWidth="1"/>
    <col min="12547" max="12547" width="8.28515625" style="79" customWidth="1"/>
    <col min="12548" max="12548" width="8.42578125" style="79" customWidth="1"/>
    <col min="12549" max="12550" width="8.28515625" style="79" customWidth="1"/>
    <col min="12551" max="12551" width="8.5703125" style="79" customWidth="1"/>
    <col min="12552" max="12553" width="8.42578125" style="79" customWidth="1"/>
    <col min="12554" max="12554" width="6.5703125" style="79" bestFit="1" customWidth="1"/>
    <col min="12555" max="12555" width="2.85546875" style="79" customWidth="1"/>
    <col min="12556" max="12800" width="9.140625" style="79"/>
    <col min="12801" max="12801" width="21.5703125" style="79" customWidth="1"/>
    <col min="12802" max="12802" width="8.7109375" style="79" bestFit="1" customWidth="1"/>
    <col min="12803" max="12803" width="8.28515625" style="79" customWidth="1"/>
    <col min="12804" max="12804" width="8.42578125" style="79" customWidth="1"/>
    <col min="12805" max="12806" width="8.28515625" style="79" customWidth="1"/>
    <col min="12807" max="12807" width="8.5703125" style="79" customWidth="1"/>
    <col min="12808" max="12809" width="8.42578125" style="79" customWidth="1"/>
    <col min="12810" max="12810" width="6.5703125" style="79" bestFit="1" customWidth="1"/>
    <col min="12811" max="12811" width="2.85546875" style="79" customWidth="1"/>
    <col min="12812" max="13056" width="9.140625" style="79"/>
    <col min="13057" max="13057" width="21.5703125" style="79" customWidth="1"/>
    <col min="13058" max="13058" width="8.7109375" style="79" bestFit="1" customWidth="1"/>
    <col min="13059" max="13059" width="8.28515625" style="79" customWidth="1"/>
    <col min="13060" max="13060" width="8.42578125" style="79" customWidth="1"/>
    <col min="13061" max="13062" width="8.28515625" style="79" customWidth="1"/>
    <col min="13063" max="13063" width="8.5703125" style="79" customWidth="1"/>
    <col min="13064" max="13065" width="8.42578125" style="79" customWidth="1"/>
    <col min="13066" max="13066" width="6.5703125" style="79" bestFit="1" customWidth="1"/>
    <col min="13067" max="13067" width="2.85546875" style="79" customWidth="1"/>
    <col min="13068" max="13312" width="9.140625" style="79"/>
    <col min="13313" max="13313" width="21.5703125" style="79" customWidth="1"/>
    <col min="13314" max="13314" width="8.7109375" style="79" bestFit="1" customWidth="1"/>
    <col min="13315" max="13315" width="8.28515625" style="79" customWidth="1"/>
    <col min="13316" max="13316" width="8.42578125" style="79" customWidth="1"/>
    <col min="13317" max="13318" width="8.28515625" style="79" customWidth="1"/>
    <col min="13319" max="13319" width="8.5703125" style="79" customWidth="1"/>
    <col min="13320" max="13321" width="8.42578125" style="79" customWidth="1"/>
    <col min="13322" max="13322" width="6.5703125" style="79" bestFit="1" customWidth="1"/>
    <col min="13323" max="13323" width="2.85546875" style="79" customWidth="1"/>
    <col min="13324" max="13568" width="9.140625" style="79"/>
    <col min="13569" max="13569" width="21.5703125" style="79" customWidth="1"/>
    <col min="13570" max="13570" width="8.7109375" style="79" bestFit="1" customWidth="1"/>
    <col min="13571" max="13571" width="8.28515625" style="79" customWidth="1"/>
    <col min="13572" max="13572" width="8.42578125" style="79" customWidth="1"/>
    <col min="13573" max="13574" width="8.28515625" style="79" customWidth="1"/>
    <col min="13575" max="13575" width="8.5703125" style="79" customWidth="1"/>
    <col min="13576" max="13577" width="8.42578125" style="79" customWidth="1"/>
    <col min="13578" max="13578" width="6.5703125" style="79" bestFit="1" customWidth="1"/>
    <col min="13579" max="13579" width="2.85546875" style="79" customWidth="1"/>
    <col min="13580" max="13824" width="9.140625" style="79"/>
    <col min="13825" max="13825" width="21.5703125" style="79" customWidth="1"/>
    <col min="13826" max="13826" width="8.7109375" style="79" bestFit="1" customWidth="1"/>
    <col min="13827" max="13827" width="8.28515625" style="79" customWidth="1"/>
    <col min="13828" max="13828" width="8.42578125" style="79" customWidth="1"/>
    <col min="13829" max="13830" width="8.28515625" style="79" customWidth="1"/>
    <col min="13831" max="13831" width="8.5703125" style="79" customWidth="1"/>
    <col min="13832" max="13833" width="8.42578125" style="79" customWidth="1"/>
    <col min="13834" max="13834" width="6.5703125" style="79" bestFit="1" customWidth="1"/>
    <col min="13835" max="13835" width="2.85546875" style="79" customWidth="1"/>
    <col min="13836" max="14080" width="9.140625" style="79"/>
    <col min="14081" max="14081" width="21.5703125" style="79" customWidth="1"/>
    <col min="14082" max="14082" width="8.7109375" style="79" bestFit="1" customWidth="1"/>
    <col min="14083" max="14083" width="8.28515625" style="79" customWidth="1"/>
    <col min="14084" max="14084" width="8.42578125" style="79" customWidth="1"/>
    <col min="14085" max="14086" width="8.28515625" style="79" customWidth="1"/>
    <col min="14087" max="14087" width="8.5703125" style="79" customWidth="1"/>
    <col min="14088" max="14089" width="8.42578125" style="79" customWidth="1"/>
    <col min="14090" max="14090" width="6.5703125" style="79" bestFit="1" customWidth="1"/>
    <col min="14091" max="14091" width="2.85546875" style="79" customWidth="1"/>
    <col min="14092" max="14336" width="9.140625" style="79"/>
    <col min="14337" max="14337" width="21.5703125" style="79" customWidth="1"/>
    <col min="14338" max="14338" width="8.7109375" style="79" bestFit="1" customWidth="1"/>
    <col min="14339" max="14339" width="8.28515625" style="79" customWidth="1"/>
    <col min="14340" max="14340" width="8.42578125" style="79" customWidth="1"/>
    <col min="14341" max="14342" width="8.28515625" style="79" customWidth="1"/>
    <col min="14343" max="14343" width="8.5703125" style="79" customWidth="1"/>
    <col min="14344" max="14345" width="8.42578125" style="79" customWidth="1"/>
    <col min="14346" max="14346" width="6.5703125" style="79" bestFit="1" customWidth="1"/>
    <col min="14347" max="14347" width="2.85546875" style="79" customWidth="1"/>
    <col min="14348" max="14592" width="9.140625" style="79"/>
    <col min="14593" max="14593" width="21.5703125" style="79" customWidth="1"/>
    <col min="14594" max="14594" width="8.7109375" style="79" bestFit="1" customWidth="1"/>
    <col min="14595" max="14595" width="8.28515625" style="79" customWidth="1"/>
    <col min="14596" max="14596" width="8.42578125" style="79" customWidth="1"/>
    <col min="14597" max="14598" width="8.28515625" style="79" customWidth="1"/>
    <col min="14599" max="14599" width="8.5703125" style="79" customWidth="1"/>
    <col min="14600" max="14601" width="8.42578125" style="79" customWidth="1"/>
    <col min="14602" max="14602" width="6.5703125" style="79" bestFit="1" customWidth="1"/>
    <col min="14603" max="14603" width="2.85546875" style="79" customWidth="1"/>
    <col min="14604" max="14848" width="9.140625" style="79"/>
    <col min="14849" max="14849" width="21.5703125" style="79" customWidth="1"/>
    <col min="14850" max="14850" width="8.7109375" style="79" bestFit="1" customWidth="1"/>
    <col min="14851" max="14851" width="8.28515625" style="79" customWidth="1"/>
    <col min="14852" max="14852" width="8.42578125" style="79" customWidth="1"/>
    <col min="14853" max="14854" width="8.28515625" style="79" customWidth="1"/>
    <col min="14855" max="14855" width="8.5703125" style="79" customWidth="1"/>
    <col min="14856" max="14857" width="8.42578125" style="79" customWidth="1"/>
    <col min="14858" max="14858" width="6.5703125" style="79" bestFit="1" customWidth="1"/>
    <col min="14859" max="14859" width="2.85546875" style="79" customWidth="1"/>
    <col min="14860" max="15104" width="9.140625" style="79"/>
    <col min="15105" max="15105" width="21.5703125" style="79" customWidth="1"/>
    <col min="15106" max="15106" width="8.7109375" style="79" bestFit="1" customWidth="1"/>
    <col min="15107" max="15107" width="8.28515625" style="79" customWidth="1"/>
    <col min="15108" max="15108" width="8.42578125" style="79" customWidth="1"/>
    <col min="15109" max="15110" width="8.28515625" style="79" customWidth="1"/>
    <col min="15111" max="15111" width="8.5703125" style="79" customWidth="1"/>
    <col min="15112" max="15113" width="8.42578125" style="79" customWidth="1"/>
    <col min="15114" max="15114" width="6.5703125" style="79" bestFit="1" customWidth="1"/>
    <col min="15115" max="15115" width="2.85546875" style="79" customWidth="1"/>
    <col min="15116" max="15360" width="9.140625" style="79"/>
    <col min="15361" max="15361" width="21.5703125" style="79" customWidth="1"/>
    <col min="15362" max="15362" width="8.7109375" style="79" bestFit="1" customWidth="1"/>
    <col min="15363" max="15363" width="8.28515625" style="79" customWidth="1"/>
    <col min="15364" max="15364" width="8.42578125" style="79" customWidth="1"/>
    <col min="15365" max="15366" width="8.28515625" style="79" customWidth="1"/>
    <col min="15367" max="15367" width="8.5703125" style="79" customWidth="1"/>
    <col min="15368" max="15369" width="8.42578125" style="79" customWidth="1"/>
    <col min="15370" max="15370" width="6.5703125" style="79" bestFit="1" customWidth="1"/>
    <col min="15371" max="15371" width="2.85546875" style="79" customWidth="1"/>
    <col min="15372" max="15616" width="9.140625" style="79"/>
    <col min="15617" max="15617" width="21.5703125" style="79" customWidth="1"/>
    <col min="15618" max="15618" width="8.7109375" style="79" bestFit="1" customWidth="1"/>
    <col min="15619" max="15619" width="8.28515625" style="79" customWidth="1"/>
    <col min="15620" max="15620" width="8.42578125" style="79" customWidth="1"/>
    <col min="15621" max="15622" width="8.28515625" style="79" customWidth="1"/>
    <col min="15623" max="15623" width="8.5703125" style="79" customWidth="1"/>
    <col min="15624" max="15625" width="8.42578125" style="79" customWidth="1"/>
    <col min="15626" max="15626" width="6.5703125" style="79" bestFit="1" customWidth="1"/>
    <col min="15627" max="15627" width="2.85546875" style="79" customWidth="1"/>
    <col min="15628" max="15872" width="9.140625" style="79"/>
    <col min="15873" max="15873" width="21.5703125" style="79" customWidth="1"/>
    <col min="15874" max="15874" width="8.7109375" style="79" bestFit="1" customWidth="1"/>
    <col min="15875" max="15875" width="8.28515625" style="79" customWidth="1"/>
    <col min="15876" max="15876" width="8.42578125" style="79" customWidth="1"/>
    <col min="15877" max="15878" width="8.28515625" style="79" customWidth="1"/>
    <col min="15879" max="15879" width="8.5703125" style="79" customWidth="1"/>
    <col min="15880" max="15881" width="8.42578125" style="79" customWidth="1"/>
    <col min="15882" max="15882" width="6.5703125" style="79" bestFit="1" customWidth="1"/>
    <col min="15883" max="15883" width="2.85546875" style="79" customWidth="1"/>
    <col min="15884" max="16128" width="9.140625" style="79"/>
    <col min="16129" max="16129" width="21.5703125" style="79" customWidth="1"/>
    <col min="16130" max="16130" width="8.7109375" style="79" bestFit="1" customWidth="1"/>
    <col min="16131" max="16131" width="8.28515625" style="79" customWidth="1"/>
    <col min="16132" max="16132" width="8.42578125" style="79" customWidth="1"/>
    <col min="16133" max="16134" width="8.28515625" style="79" customWidth="1"/>
    <col min="16135" max="16135" width="8.5703125" style="79" customWidth="1"/>
    <col min="16136" max="16137" width="8.42578125" style="79" customWidth="1"/>
    <col min="16138" max="16138" width="6.5703125" style="79" bestFit="1" customWidth="1"/>
    <col min="16139" max="16139" width="2.85546875" style="79" customWidth="1"/>
    <col min="16140" max="16384" width="9.140625" style="79"/>
  </cols>
  <sheetData>
    <row r="1" spans="2:9" ht="28.5" customHeight="1">
      <c r="B1" s="85" t="s">
        <v>28</v>
      </c>
    </row>
    <row r="3" spans="2:9" ht="15.75" thickBot="1">
      <c r="C3" s="96" t="s">
        <v>29</v>
      </c>
      <c r="D3" s="97" t="s">
        <v>30</v>
      </c>
      <c r="E3" s="87" t="s">
        <v>31</v>
      </c>
      <c r="F3" s="97" t="s">
        <v>32</v>
      </c>
      <c r="G3" s="87" t="s">
        <v>4</v>
      </c>
      <c r="H3" s="87" t="s">
        <v>33</v>
      </c>
    </row>
    <row r="4" spans="2:9">
      <c r="B4" s="80" t="s">
        <v>34</v>
      </c>
      <c r="C4" s="88">
        <v>900</v>
      </c>
      <c r="D4" s="100">
        <v>1430</v>
      </c>
      <c r="E4" s="88">
        <v>1010</v>
      </c>
      <c r="F4" s="100">
        <v>1500</v>
      </c>
      <c r="G4" s="88">
        <v>1730</v>
      </c>
      <c r="H4" s="88">
        <v>1989.9999999999998</v>
      </c>
    </row>
    <row r="5" spans="2:9">
      <c r="B5" s="80" t="s">
        <v>35</v>
      </c>
      <c r="C5" s="89">
        <v>50</v>
      </c>
      <c r="D5" s="101">
        <v>75</v>
      </c>
      <c r="E5" s="89">
        <v>120</v>
      </c>
      <c r="F5" s="101">
        <v>140</v>
      </c>
      <c r="G5" s="89">
        <v>80</v>
      </c>
      <c r="H5" s="89">
        <v>70</v>
      </c>
    </row>
    <row r="6" spans="2:9">
      <c r="B6" s="80" t="s">
        <v>36</v>
      </c>
      <c r="C6" s="89">
        <v>16</v>
      </c>
      <c r="D6" s="101">
        <v>16</v>
      </c>
      <c r="E6" s="89">
        <v>18</v>
      </c>
      <c r="F6" s="101">
        <v>20</v>
      </c>
      <c r="G6" s="89">
        <v>20</v>
      </c>
      <c r="H6" s="89">
        <v>21</v>
      </c>
    </row>
    <row r="7" spans="2:9">
      <c r="B7" s="80" t="s">
        <v>37</v>
      </c>
      <c r="C7" s="90">
        <v>1500</v>
      </c>
      <c r="D7" s="102">
        <v>1500</v>
      </c>
      <c r="E7" s="90">
        <v>1500</v>
      </c>
      <c r="F7" s="102">
        <v>2000</v>
      </c>
      <c r="G7" s="90">
        <v>2000</v>
      </c>
      <c r="H7" s="90">
        <v>2500</v>
      </c>
    </row>
    <row r="8" spans="2:9" ht="7.5" customHeight="1">
      <c r="B8" s="80"/>
    </row>
    <row r="9" spans="2:9">
      <c r="B9" s="80" t="s">
        <v>38</v>
      </c>
      <c r="C9" s="82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</row>
    <row r="10" spans="2:9" ht="6.75" customHeight="1">
      <c r="B10" s="80"/>
      <c r="C10" s="83"/>
      <c r="D10" s="83"/>
      <c r="E10" s="83"/>
      <c r="F10" s="83"/>
      <c r="G10" s="83"/>
      <c r="H10" s="83"/>
    </row>
    <row r="11" spans="2:9">
      <c r="B11" s="80" t="s">
        <v>39</v>
      </c>
      <c r="C11" s="98">
        <v>0</v>
      </c>
      <c r="D11" s="91">
        <f>C13</f>
        <v>-900</v>
      </c>
      <c r="E11" s="103">
        <f>D13</f>
        <v>-2330</v>
      </c>
      <c r="F11" s="98">
        <f>E13</f>
        <v>-3340</v>
      </c>
      <c r="G11" s="103">
        <f>F13</f>
        <v>-4840</v>
      </c>
      <c r="H11" s="98">
        <f>G13</f>
        <v>-6570</v>
      </c>
    </row>
    <row r="12" spans="2:9">
      <c r="B12" s="80" t="s">
        <v>40</v>
      </c>
      <c r="C12" s="92">
        <f t="shared" ref="C12:H12" si="0">C9+C11</f>
        <v>0</v>
      </c>
      <c r="D12" s="92">
        <f t="shared" si="0"/>
        <v>-900</v>
      </c>
      <c r="E12" s="104">
        <f t="shared" si="0"/>
        <v>-2330</v>
      </c>
      <c r="F12" s="92">
        <f t="shared" si="0"/>
        <v>-3340</v>
      </c>
      <c r="G12" s="104">
        <f t="shared" si="0"/>
        <v>-4840</v>
      </c>
      <c r="H12" s="92">
        <f t="shared" si="0"/>
        <v>-6570</v>
      </c>
    </row>
    <row r="13" spans="2:9">
      <c r="B13" s="80" t="s">
        <v>41</v>
      </c>
      <c r="C13" s="93">
        <f>C11+C9-C4</f>
        <v>-900</v>
      </c>
      <c r="D13" s="93">
        <f t="shared" ref="D13:H13" si="1">D11+D9-D4</f>
        <v>-2330</v>
      </c>
      <c r="E13" s="105">
        <f t="shared" si="1"/>
        <v>-3340</v>
      </c>
      <c r="F13" s="93">
        <f t="shared" si="1"/>
        <v>-4840</v>
      </c>
      <c r="G13" s="105">
        <f t="shared" si="1"/>
        <v>-6570</v>
      </c>
      <c r="H13" s="93">
        <f t="shared" si="1"/>
        <v>-8560</v>
      </c>
    </row>
    <row r="14" spans="2:9">
      <c r="B14" s="80"/>
      <c r="C14" s="83"/>
      <c r="D14" s="83"/>
      <c r="E14" s="83"/>
      <c r="F14" s="83"/>
      <c r="G14" s="83"/>
      <c r="H14" s="83"/>
    </row>
    <row r="15" spans="2:9">
      <c r="B15" s="80" t="s">
        <v>42</v>
      </c>
      <c r="C15" s="99">
        <f t="shared" ref="C15:H15" si="2">C5*C9</f>
        <v>0</v>
      </c>
      <c r="D15" s="94">
        <f t="shared" si="2"/>
        <v>0</v>
      </c>
      <c r="E15" s="106">
        <f t="shared" si="2"/>
        <v>0</v>
      </c>
      <c r="F15" s="99">
        <f t="shared" si="2"/>
        <v>0</v>
      </c>
      <c r="G15" s="108">
        <f t="shared" si="2"/>
        <v>0</v>
      </c>
      <c r="H15" s="99">
        <f t="shared" si="2"/>
        <v>0</v>
      </c>
      <c r="I15" s="81"/>
    </row>
    <row r="16" spans="2:9">
      <c r="B16" s="80" t="s">
        <v>43</v>
      </c>
      <c r="C16" s="95">
        <f t="shared" ref="C16:H16" si="3">C6*(C13+C11)/2</f>
        <v>-7200</v>
      </c>
      <c r="D16" s="95">
        <f t="shared" si="3"/>
        <v>-25840</v>
      </c>
      <c r="E16" s="107">
        <f t="shared" si="3"/>
        <v>-51030</v>
      </c>
      <c r="F16" s="95">
        <f t="shared" si="3"/>
        <v>-81800</v>
      </c>
      <c r="G16" s="107">
        <f t="shared" si="3"/>
        <v>-114100</v>
      </c>
      <c r="H16" s="95">
        <f t="shared" si="3"/>
        <v>-158865</v>
      </c>
      <c r="I16" s="81"/>
    </row>
    <row r="17" spans="2:8">
      <c r="C17" s="81"/>
      <c r="D17" s="81"/>
      <c r="E17" s="81"/>
      <c r="F17" s="81"/>
      <c r="G17" s="81"/>
      <c r="H17" s="81"/>
    </row>
    <row r="19" spans="2:8">
      <c r="B19" s="80" t="s">
        <v>44</v>
      </c>
      <c r="C19" s="84">
        <v>200</v>
      </c>
    </row>
    <row r="20" spans="2:8">
      <c r="B20" s="80" t="s">
        <v>45</v>
      </c>
      <c r="C20" s="86">
        <f>SUM(C15:H16)</f>
        <v>-438835</v>
      </c>
    </row>
  </sheetData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I21"/>
  <sheetViews>
    <sheetView showGridLines="0" zoomScaleNormal="100" workbookViewId="0"/>
  </sheetViews>
  <sheetFormatPr defaultRowHeight="14.25"/>
  <cols>
    <col min="1" max="1" width="3.5703125" style="62" customWidth="1"/>
    <col min="2" max="2" width="24.28515625" style="62" customWidth="1"/>
    <col min="3" max="3" width="15.7109375" style="62" customWidth="1"/>
    <col min="4" max="7" width="16.42578125" style="62" customWidth="1"/>
    <col min="8" max="8" width="5.7109375" style="62" customWidth="1"/>
    <col min="9" max="9" width="19.140625" style="62" customWidth="1"/>
    <col min="10" max="256" width="9.140625" style="62"/>
    <col min="257" max="257" width="3.5703125" style="62" customWidth="1"/>
    <col min="258" max="258" width="16.85546875" style="62" bestFit="1" customWidth="1"/>
    <col min="259" max="263" width="16.42578125" style="62" customWidth="1"/>
    <col min="264" max="512" width="9.140625" style="62"/>
    <col min="513" max="513" width="3.5703125" style="62" customWidth="1"/>
    <col min="514" max="514" width="16.85546875" style="62" bestFit="1" customWidth="1"/>
    <col min="515" max="519" width="16.42578125" style="62" customWidth="1"/>
    <col min="520" max="768" width="9.140625" style="62"/>
    <col min="769" max="769" width="3.5703125" style="62" customWidth="1"/>
    <col min="770" max="770" width="16.85546875" style="62" bestFit="1" customWidth="1"/>
    <col min="771" max="775" width="16.42578125" style="62" customWidth="1"/>
    <col min="776" max="1024" width="9.140625" style="62"/>
    <col min="1025" max="1025" width="3.5703125" style="62" customWidth="1"/>
    <col min="1026" max="1026" width="16.85546875" style="62" bestFit="1" customWidth="1"/>
    <col min="1027" max="1031" width="16.42578125" style="62" customWidth="1"/>
    <col min="1032" max="1280" width="9.140625" style="62"/>
    <col min="1281" max="1281" width="3.5703125" style="62" customWidth="1"/>
    <col min="1282" max="1282" width="16.85546875" style="62" bestFit="1" customWidth="1"/>
    <col min="1283" max="1287" width="16.42578125" style="62" customWidth="1"/>
    <col min="1288" max="1536" width="9.140625" style="62"/>
    <col min="1537" max="1537" width="3.5703125" style="62" customWidth="1"/>
    <col min="1538" max="1538" width="16.85546875" style="62" bestFit="1" customWidth="1"/>
    <col min="1539" max="1543" width="16.42578125" style="62" customWidth="1"/>
    <col min="1544" max="1792" width="9.140625" style="62"/>
    <col min="1793" max="1793" width="3.5703125" style="62" customWidth="1"/>
    <col min="1794" max="1794" width="16.85546875" style="62" bestFit="1" customWidth="1"/>
    <col min="1795" max="1799" width="16.42578125" style="62" customWidth="1"/>
    <col min="1800" max="2048" width="9.140625" style="62"/>
    <col min="2049" max="2049" width="3.5703125" style="62" customWidth="1"/>
    <col min="2050" max="2050" width="16.85546875" style="62" bestFit="1" customWidth="1"/>
    <col min="2051" max="2055" width="16.42578125" style="62" customWidth="1"/>
    <col min="2056" max="2304" width="9.140625" style="62"/>
    <col min="2305" max="2305" width="3.5703125" style="62" customWidth="1"/>
    <col min="2306" max="2306" width="16.85546875" style="62" bestFit="1" customWidth="1"/>
    <col min="2307" max="2311" width="16.42578125" style="62" customWidth="1"/>
    <col min="2312" max="2560" width="9.140625" style="62"/>
    <col min="2561" max="2561" width="3.5703125" style="62" customWidth="1"/>
    <col min="2562" max="2562" width="16.85546875" style="62" bestFit="1" customWidth="1"/>
    <col min="2563" max="2567" width="16.42578125" style="62" customWidth="1"/>
    <col min="2568" max="2816" width="9.140625" style="62"/>
    <col min="2817" max="2817" width="3.5703125" style="62" customWidth="1"/>
    <col min="2818" max="2818" width="16.85546875" style="62" bestFit="1" customWidth="1"/>
    <col min="2819" max="2823" width="16.42578125" style="62" customWidth="1"/>
    <col min="2824" max="3072" width="9.140625" style="62"/>
    <col min="3073" max="3073" width="3.5703125" style="62" customWidth="1"/>
    <col min="3074" max="3074" width="16.85546875" style="62" bestFit="1" customWidth="1"/>
    <col min="3075" max="3079" width="16.42578125" style="62" customWidth="1"/>
    <col min="3080" max="3328" width="9.140625" style="62"/>
    <col min="3329" max="3329" width="3.5703125" style="62" customWidth="1"/>
    <col min="3330" max="3330" width="16.85546875" style="62" bestFit="1" customWidth="1"/>
    <col min="3331" max="3335" width="16.42578125" style="62" customWidth="1"/>
    <col min="3336" max="3584" width="9.140625" style="62"/>
    <col min="3585" max="3585" width="3.5703125" style="62" customWidth="1"/>
    <col min="3586" max="3586" width="16.85546875" style="62" bestFit="1" customWidth="1"/>
    <col min="3587" max="3591" width="16.42578125" style="62" customWidth="1"/>
    <col min="3592" max="3840" width="9.140625" style="62"/>
    <col min="3841" max="3841" width="3.5703125" style="62" customWidth="1"/>
    <col min="3842" max="3842" width="16.85546875" style="62" bestFit="1" customWidth="1"/>
    <col min="3843" max="3847" width="16.42578125" style="62" customWidth="1"/>
    <col min="3848" max="4096" width="9.140625" style="62"/>
    <col min="4097" max="4097" width="3.5703125" style="62" customWidth="1"/>
    <col min="4098" max="4098" width="16.85546875" style="62" bestFit="1" customWidth="1"/>
    <col min="4099" max="4103" width="16.42578125" style="62" customWidth="1"/>
    <col min="4104" max="4352" width="9.140625" style="62"/>
    <col min="4353" max="4353" width="3.5703125" style="62" customWidth="1"/>
    <col min="4354" max="4354" width="16.85546875" style="62" bestFit="1" customWidth="1"/>
    <col min="4355" max="4359" width="16.42578125" style="62" customWidth="1"/>
    <col min="4360" max="4608" width="9.140625" style="62"/>
    <col min="4609" max="4609" width="3.5703125" style="62" customWidth="1"/>
    <col min="4610" max="4610" width="16.85546875" style="62" bestFit="1" customWidth="1"/>
    <col min="4611" max="4615" width="16.42578125" style="62" customWidth="1"/>
    <col min="4616" max="4864" width="9.140625" style="62"/>
    <col min="4865" max="4865" width="3.5703125" style="62" customWidth="1"/>
    <col min="4866" max="4866" width="16.85546875" style="62" bestFit="1" customWidth="1"/>
    <col min="4867" max="4871" width="16.42578125" style="62" customWidth="1"/>
    <col min="4872" max="5120" width="9.140625" style="62"/>
    <col min="5121" max="5121" width="3.5703125" style="62" customWidth="1"/>
    <col min="5122" max="5122" width="16.85546875" style="62" bestFit="1" customWidth="1"/>
    <col min="5123" max="5127" width="16.42578125" style="62" customWidth="1"/>
    <col min="5128" max="5376" width="9.140625" style="62"/>
    <col min="5377" max="5377" width="3.5703125" style="62" customWidth="1"/>
    <col min="5378" max="5378" width="16.85546875" style="62" bestFit="1" customWidth="1"/>
    <col min="5379" max="5383" width="16.42578125" style="62" customWidth="1"/>
    <col min="5384" max="5632" width="9.140625" style="62"/>
    <col min="5633" max="5633" width="3.5703125" style="62" customWidth="1"/>
    <col min="5634" max="5634" width="16.85546875" style="62" bestFit="1" customWidth="1"/>
    <col min="5635" max="5639" width="16.42578125" style="62" customWidth="1"/>
    <col min="5640" max="5888" width="9.140625" style="62"/>
    <col min="5889" max="5889" width="3.5703125" style="62" customWidth="1"/>
    <col min="5890" max="5890" width="16.85546875" style="62" bestFit="1" customWidth="1"/>
    <col min="5891" max="5895" width="16.42578125" style="62" customWidth="1"/>
    <col min="5896" max="6144" width="9.140625" style="62"/>
    <col min="6145" max="6145" width="3.5703125" style="62" customWidth="1"/>
    <col min="6146" max="6146" width="16.85546875" style="62" bestFit="1" customWidth="1"/>
    <col min="6147" max="6151" width="16.42578125" style="62" customWidth="1"/>
    <col min="6152" max="6400" width="9.140625" style="62"/>
    <col min="6401" max="6401" width="3.5703125" style="62" customWidth="1"/>
    <col min="6402" max="6402" width="16.85546875" style="62" bestFit="1" customWidth="1"/>
    <col min="6403" max="6407" width="16.42578125" style="62" customWidth="1"/>
    <col min="6408" max="6656" width="9.140625" style="62"/>
    <col min="6657" max="6657" width="3.5703125" style="62" customWidth="1"/>
    <col min="6658" max="6658" width="16.85546875" style="62" bestFit="1" customWidth="1"/>
    <col min="6659" max="6663" width="16.42578125" style="62" customWidth="1"/>
    <col min="6664" max="6912" width="9.140625" style="62"/>
    <col min="6913" max="6913" width="3.5703125" style="62" customWidth="1"/>
    <col min="6914" max="6914" width="16.85546875" style="62" bestFit="1" customWidth="1"/>
    <col min="6915" max="6919" width="16.42578125" style="62" customWidth="1"/>
    <col min="6920" max="7168" width="9.140625" style="62"/>
    <col min="7169" max="7169" width="3.5703125" style="62" customWidth="1"/>
    <col min="7170" max="7170" width="16.85546875" style="62" bestFit="1" customWidth="1"/>
    <col min="7171" max="7175" width="16.42578125" style="62" customWidth="1"/>
    <col min="7176" max="7424" width="9.140625" style="62"/>
    <col min="7425" max="7425" width="3.5703125" style="62" customWidth="1"/>
    <col min="7426" max="7426" width="16.85546875" style="62" bestFit="1" customWidth="1"/>
    <col min="7427" max="7431" width="16.42578125" style="62" customWidth="1"/>
    <col min="7432" max="7680" width="9.140625" style="62"/>
    <col min="7681" max="7681" width="3.5703125" style="62" customWidth="1"/>
    <col min="7682" max="7682" width="16.85546875" style="62" bestFit="1" customWidth="1"/>
    <col min="7683" max="7687" width="16.42578125" style="62" customWidth="1"/>
    <col min="7688" max="7936" width="9.140625" style="62"/>
    <col min="7937" max="7937" width="3.5703125" style="62" customWidth="1"/>
    <col min="7938" max="7938" width="16.85546875" style="62" bestFit="1" customWidth="1"/>
    <col min="7939" max="7943" width="16.42578125" style="62" customWidth="1"/>
    <col min="7944" max="8192" width="9.140625" style="62"/>
    <col min="8193" max="8193" width="3.5703125" style="62" customWidth="1"/>
    <col min="8194" max="8194" width="16.85546875" style="62" bestFit="1" customWidth="1"/>
    <col min="8195" max="8199" width="16.42578125" style="62" customWidth="1"/>
    <col min="8200" max="8448" width="9.140625" style="62"/>
    <col min="8449" max="8449" width="3.5703125" style="62" customWidth="1"/>
    <col min="8450" max="8450" width="16.85546875" style="62" bestFit="1" customWidth="1"/>
    <col min="8451" max="8455" width="16.42578125" style="62" customWidth="1"/>
    <col min="8456" max="8704" width="9.140625" style="62"/>
    <col min="8705" max="8705" width="3.5703125" style="62" customWidth="1"/>
    <col min="8706" max="8706" width="16.85546875" style="62" bestFit="1" customWidth="1"/>
    <col min="8707" max="8711" width="16.42578125" style="62" customWidth="1"/>
    <col min="8712" max="8960" width="9.140625" style="62"/>
    <col min="8961" max="8961" width="3.5703125" style="62" customWidth="1"/>
    <col min="8962" max="8962" width="16.85546875" style="62" bestFit="1" customWidth="1"/>
    <col min="8963" max="8967" width="16.42578125" style="62" customWidth="1"/>
    <col min="8968" max="9216" width="9.140625" style="62"/>
    <col min="9217" max="9217" width="3.5703125" style="62" customWidth="1"/>
    <col min="9218" max="9218" width="16.85546875" style="62" bestFit="1" customWidth="1"/>
    <col min="9219" max="9223" width="16.42578125" style="62" customWidth="1"/>
    <col min="9224" max="9472" width="9.140625" style="62"/>
    <col min="9473" max="9473" width="3.5703125" style="62" customWidth="1"/>
    <col min="9474" max="9474" width="16.85546875" style="62" bestFit="1" customWidth="1"/>
    <col min="9475" max="9479" width="16.42578125" style="62" customWidth="1"/>
    <col min="9480" max="9728" width="9.140625" style="62"/>
    <col min="9729" max="9729" width="3.5703125" style="62" customWidth="1"/>
    <col min="9730" max="9730" width="16.85546875" style="62" bestFit="1" customWidth="1"/>
    <col min="9731" max="9735" width="16.42578125" style="62" customWidth="1"/>
    <col min="9736" max="9984" width="9.140625" style="62"/>
    <col min="9985" max="9985" width="3.5703125" style="62" customWidth="1"/>
    <col min="9986" max="9986" width="16.85546875" style="62" bestFit="1" customWidth="1"/>
    <col min="9987" max="9991" width="16.42578125" style="62" customWidth="1"/>
    <col min="9992" max="10240" width="9.140625" style="62"/>
    <col min="10241" max="10241" width="3.5703125" style="62" customWidth="1"/>
    <col min="10242" max="10242" width="16.85546875" style="62" bestFit="1" customWidth="1"/>
    <col min="10243" max="10247" width="16.42578125" style="62" customWidth="1"/>
    <col min="10248" max="10496" width="9.140625" style="62"/>
    <col min="10497" max="10497" width="3.5703125" style="62" customWidth="1"/>
    <col min="10498" max="10498" width="16.85546875" style="62" bestFit="1" customWidth="1"/>
    <col min="10499" max="10503" width="16.42578125" style="62" customWidth="1"/>
    <col min="10504" max="10752" width="9.140625" style="62"/>
    <col min="10753" max="10753" width="3.5703125" style="62" customWidth="1"/>
    <col min="10754" max="10754" width="16.85546875" style="62" bestFit="1" customWidth="1"/>
    <col min="10755" max="10759" width="16.42578125" style="62" customWidth="1"/>
    <col min="10760" max="11008" width="9.140625" style="62"/>
    <col min="11009" max="11009" width="3.5703125" style="62" customWidth="1"/>
    <col min="11010" max="11010" width="16.85546875" style="62" bestFit="1" customWidth="1"/>
    <col min="11011" max="11015" width="16.42578125" style="62" customWidth="1"/>
    <col min="11016" max="11264" width="9.140625" style="62"/>
    <col min="11265" max="11265" width="3.5703125" style="62" customWidth="1"/>
    <col min="11266" max="11266" width="16.85546875" style="62" bestFit="1" customWidth="1"/>
    <col min="11267" max="11271" width="16.42578125" style="62" customWidth="1"/>
    <col min="11272" max="11520" width="9.140625" style="62"/>
    <col min="11521" max="11521" width="3.5703125" style="62" customWidth="1"/>
    <col min="11522" max="11522" width="16.85546875" style="62" bestFit="1" customWidth="1"/>
    <col min="11523" max="11527" width="16.42578125" style="62" customWidth="1"/>
    <col min="11528" max="11776" width="9.140625" style="62"/>
    <col min="11777" max="11777" width="3.5703125" style="62" customWidth="1"/>
    <col min="11778" max="11778" width="16.85546875" style="62" bestFit="1" customWidth="1"/>
    <col min="11779" max="11783" width="16.42578125" style="62" customWidth="1"/>
    <col min="11784" max="12032" width="9.140625" style="62"/>
    <col min="12033" max="12033" width="3.5703125" style="62" customWidth="1"/>
    <col min="12034" max="12034" width="16.85546875" style="62" bestFit="1" customWidth="1"/>
    <col min="12035" max="12039" width="16.42578125" style="62" customWidth="1"/>
    <col min="12040" max="12288" width="9.140625" style="62"/>
    <col min="12289" max="12289" width="3.5703125" style="62" customWidth="1"/>
    <col min="12290" max="12290" width="16.85546875" style="62" bestFit="1" customWidth="1"/>
    <col min="12291" max="12295" width="16.42578125" style="62" customWidth="1"/>
    <col min="12296" max="12544" width="9.140625" style="62"/>
    <col min="12545" max="12545" width="3.5703125" style="62" customWidth="1"/>
    <col min="12546" max="12546" width="16.85546875" style="62" bestFit="1" customWidth="1"/>
    <col min="12547" max="12551" width="16.42578125" style="62" customWidth="1"/>
    <col min="12552" max="12800" width="9.140625" style="62"/>
    <col min="12801" max="12801" width="3.5703125" style="62" customWidth="1"/>
    <col min="12802" max="12802" width="16.85546875" style="62" bestFit="1" customWidth="1"/>
    <col min="12803" max="12807" width="16.42578125" style="62" customWidth="1"/>
    <col min="12808" max="13056" width="9.140625" style="62"/>
    <col min="13057" max="13057" width="3.5703125" style="62" customWidth="1"/>
    <col min="13058" max="13058" width="16.85546875" style="62" bestFit="1" customWidth="1"/>
    <col min="13059" max="13063" width="16.42578125" style="62" customWidth="1"/>
    <col min="13064" max="13312" width="9.140625" style="62"/>
    <col min="13313" max="13313" width="3.5703125" style="62" customWidth="1"/>
    <col min="13314" max="13314" width="16.85546875" style="62" bestFit="1" customWidth="1"/>
    <col min="13315" max="13319" width="16.42578125" style="62" customWidth="1"/>
    <col min="13320" max="13568" width="9.140625" style="62"/>
    <col min="13569" max="13569" width="3.5703125" style="62" customWidth="1"/>
    <col min="13570" max="13570" width="16.85546875" style="62" bestFit="1" customWidth="1"/>
    <col min="13571" max="13575" width="16.42578125" style="62" customWidth="1"/>
    <col min="13576" max="13824" width="9.140625" style="62"/>
    <col min="13825" max="13825" width="3.5703125" style="62" customWidth="1"/>
    <col min="13826" max="13826" width="16.85546875" style="62" bestFit="1" customWidth="1"/>
    <col min="13827" max="13831" width="16.42578125" style="62" customWidth="1"/>
    <col min="13832" max="14080" width="9.140625" style="62"/>
    <col min="14081" max="14081" width="3.5703125" style="62" customWidth="1"/>
    <col min="14082" max="14082" width="16.85546875" style="62" bestFit="1" customWidth="1"/>
    <col min="14083" max="14087" width="16.42578125" style="62" customWidth="1"/>
    <col min="14088" max="14336" width="9.140625" style="62"/>
    <col min="14337" max="14337" width="3.5703125" style="62" customWidth="1"/>
    <col min="14338" max="14338" width="16.85546875" style="62" bestFit="1" customWidth="1"/>
    <col min="14339" max="14343" width="16.42578125" style="62" customWidth="1"/>
    <col min="14344" max="14592" width="9.140625" style="62"/>
    <col min="14593" max="14593" width="3.5703125" style="62" customWidth="1"/>
    <col min="14594" max="14594" width="16.85546875" style="62" bestFit="1" customWidth="1"/>
    <col min="14595" max="14599" width="16.42578125" style="62" customWidth="1"/>
    <col min="14600" max="14848" width="9.140625" style="62"/>
    <col min="14849" max="14849" width="3.5703125" style="62" customWidth="1"/>
    <col min="14850" max="14850" width="16.85546875" style="62" bestFit="1" customWidth="1"/>
    <col min="14851" max="14855" width="16.42578125" style="62" customWidth="1"/>
    <col min="14856" max="15104" width="9.140625" style="62"/>
    <col min="15105" max="15105" width="3.5703125" style="62" customWidth="1"/>
    <col min="15106" max="15106" width="16.85546875" style="62" bestFit="1" customWidth="1"/>
    <col min="15107" max="15111" width="16.42578125" style="62" customWidth="1"/>
    <col min="15112" max="15360" width="9.140625" style="62"/>
    <col min="15361" max="15361" width="3.5703125" style="62" customWidth="1"/>
    <col min="15362" max="15362" width="16.85546875" style="62" bestFit="1" customWidth="1"/>
    <col min="15363" max="15367" width="16.42578125" style="62" customWidth="1"/>
    <col min="15368" max="15616" width="9.140625" style="62"/>
    <col min="15617" max="15617" width="3.5703125" style="62" customWidth="1"/>
    <col min="15618" max="15618" width="16.85546875" style="62" bestFit="1" customWidth="1"/>
    <col min="15619" max="15623" width="16.42578125" style="62" customWidth="1"/>
    <col min="15624" max="15872" width="9.140625" style="62"/>
    <col min="15873" max="15873" width="3.5703125" style="62" customWidth="1"/>
    <col min="15874" max="15874" width="16.85546875" style="62" bestFit="1" customWidth="1"/>
    <col min="15875" max="15879" width="16.42578125" style="62" customWidth="1"/>
    <col min="15880" max="16128" width="9.140625" style="62"/>
    <col min="16129" max="16129" width="3.5703125" style="62" customWidth="1"/>
    <col min="16130" max="16130" width="16.85546875" style="62" bestFit="1" customWidth="1"/>
    <col min="16131" max="16135" width="16.42578125" style="62" customWidth="1"/>
    <col min="16136" max="16384" width="9.140625" style="62"/>
  </cols>
  <sheetData>
    <row r="2" spans="2:9" ht="15">
      <c r="B2" s="30" t="s">
        <v>210</v>
      </c>
      <c r="C2" s="4" t="s">
        <v>211</v>
      </c>
      <c r="D2" s="4" t="s">
        <v>212</v>
      </c>
      <c r="E2" s="4" t="s">
        <v>213</v>
      </c>
      <c r="F2" s="4" t="s">
        <v>214</v>
      </c>
      <c r="G2" s="4" t="s">
        <v>215</v>
      </c>
    </row>
    <row r="3" spans="2:9">
      <c r="B3" s="29" t="s">
        <v>224</v>
      </c>
      <c r="C3" s="3">
        <v>100</v>
      </c>
      <c r="D3" s="3">
        <v>120</v>
      </c>
      <c r="E3" s="3">
        <v>80</v>
      </c>
      <c r="F3" s="3">
        <v>90</v>
      </c>
      <c r="G3" s="3">
        <v>70</v>
      </c>
    </row>
    <row r="4" spans="2:9">
      <c r="B4" s="77"/>
    </row>
    <row r="5" spans="2:9" ht="30">
      <c r="B5" s="4" t="s">
        <v>216</v>
      </c>
      <c r="C5" s="1" t="s">
        <v>447</v>
      </c>
    </row>
    <row r="6" spans="2:9">
      <c r="B6" s="3" t="s">
        <v>217</v>
      </c>
      <c r="C6" s="3">
        <v>120</v>
      </c>
    </row>
    <row r="7" spans="2:9">
      <c r="B7" s="3" t="s">
        <v>218</v>
      </c>
      <c r="C7" s="3">
        <v>150</v>
      </c>
    </row>
    <row r="8" spans="2:9">
      <c r="B8" s="3" t="s">
        <v>219</v>
      </c>
      <c r="C8" s="3">
        <v>190</v>
      </c>
    </row>
    <row r="9" spans="2:9">
      <c r="B9" s="77"/>
    </row>
    <row r="10" spans="2:9" ht="15">
      <c r="B10" s="4" t="s">
        <v>220</v>
      </c>
      <c r="C10" s="4" t="s">
        <v>211</v>
      </c>
      <c r="D10" s="4" t="s">
        <v>212</v>
      </c>
      <c r="E10" s="4" t="s">
        <v>213</v>
      </c>
      <c r="F10" s="4" t="s">
        <v>214</v>
      </c>
      <c r="G10" s="4" t="s">
        <v>215</v>
      </c>
    </row>
    <row r="11" spans="2:9">
      <c r="B11" s="3" t="s">
        <v>217</v>
      </c>
      <c r="C11" s="3">
        <v>220</v>
      </c>
      <c r="D11" s="3">
        <v>180</v>
      </c>
      <c r="E11" s="3">
        <v>230</v>
      </c>
      <c r="F11" s="3">
        <v>210</v>
      </c>
      <c r="G11" s="3">
        <v>190</v>
      </c>
    </row>
    <row r="12" spans="2:9">
      <c r="B12" s="3" t="s">
        <v>218</v>
      </c>
      <c r="C12" s="3">
        <v>200</v>
      </c>
      <c r="D12" s="3">
        <v>210</v>
      </c>
      <c r="E12" s="3">
        <v>230</v>
      </c>
      <c r="F12" s="3">
        <v>250</v>
      </c>
      <c r="G12" s="3">
        <v>170</v>
      </c>
    </row>
    <row r="13" spans="2:9">
      <c r="B13" s="3" t="s">
        <v>219</v>
      </c>
      <c r="C13" s="3">
        <v>240</v>
      </c>
      <c r="D13" s="3">
        <v>270</v>
      </c>
      <c r="E13" s="3">
        <v>240</v>
      </c>
      <c r="F13" s="3">
        <v>250</v>
      </c>
      <c r="G13" s="3">
        <v>260</v>
      </c>
    </row>
    <row r="14" spans="2:9">
      <c r="B14" s="77"/>
    </row>
    <row r="15" spans="2:9" ht="15">
      <c r="B15" s="30" t="s">
        <v>445</v>
      </c>
      <c r="C15" s="4" t="s">
        <v>211</v>
      </c>
      <c r="D15" s="4" t="s">
        <v>212</v>
      </c>
      <c r="E15" s="4" t="s">
        <v>213</v>
      </c>
      <c r="F15" s="4" t="s">
        <v>214</v>
      </c>
      <c r="G15" s="4" t="s">
        <v>215</v>
      </c>
      <c r="I15" s="28" t="s">
        <v>222</v>
      </c>
    </row>
    <row r="16" spans="2:9">
      <c r="B16" s="3" t="s">
        <v>217</v>
      </c>
      <c r="C16" s="3"/>
      <c r="D16" s="3"/>
      <c r="E16" s="3"/>
      <c r="F16" s="3"/>
      <c r="G16" s="3"/>
      <c r="I16" s="27"/>
    </row>
    <row r="17" spans="2:9">
      <c r="B17" s="3" t="s">
        <v>218</v>
      </c>
      <c r="C17" s="3"/>
      <c r="D17" s="3"/>
      <c r="E17" s="3"/>
      <c r="F17" s="3"/>
      <c r="G17" s="3"/>
      <c r="I17" s="27"/>
    </row>
    <row r="18" spans="2:9">
      <c r="B18" s="3" t="s">
        <v>219</v>
      </c>
      <c r="C18" s="3"/>
      <c r="D18" s="3"/>
      <c r="E18" s="3"/>
      <c r="F18" s="3"/>
      <c r="G18" s="3"/>
      <c r="I18" s="27"/>
    </row>
    <row r="19" spans="2:9" ht="15">
      <c r="B19" s="28" t="s">
        <v>223</v>
      </c>
      <c r="C19" s="78"/>
      <c r="D19" s="78"/>
      <c r="E19" s="78"/>
      <c r="F19" s="78"/>
      <c r="G19" s="78"/>
    </row>
    <row r="20" spans="2:9">
      <c r="B20" s="77"/>
    </row>
    <row r="21" spans="2:9" ht="15">
      <c r="B21" s="28" t="s">
        <v>221</v>
      </c>
      <c r="C21" s="78"/>
      <c r="D21" s="124"/>
    </row>
  </sheetData>
  <conditionalFormatting sqref="B11:G13">
    <cfRule type="expression" dxfId="6" priority="6">
      <formula>AND($E11=$B$3,B$1=$B$4)</formula>
    </cfRule>
  </conditionalFormatting>
  <conditionalFormatting sqref="B16:G18">
    <cfRule type="expression" dxfId="5" priority="5">
      <formula>AND($E16=$B$3,B$1=$B$4)</formula>
    </cfRule>
  </conditionalFormatting>
  <conditionalFormatting sqref="B6:C8">
    <cfRule type="expression" dxfId="4" priority="2">
      <formula>AND($E6=$B$3,B$1=$B$4)</formula>
    </cfRule>
  </conditionalFormatting>
  <conditionalFormatting sqref="I16:I18">
    <cfRule type="expression" dxfId="3" priority="3">
      <formula>AND($E16=$B$3,I$1=$B$4)</formula>
    </cfRule>
  </conditionalFormatting>
  <conditionalFormatting sqref="B3:G3">
    <cfRule type="expression" dxfId="2" priority="1">
      <formula>AND($E3=$B$3,B$1=$B$4)</formula>
    </cfRule>
  </conditionalFormatting>
  <pageMargins left="0.75" right="0.75" top="1" bottom="1" header="0.5" footer="0.5"/>
  <headerFooter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1"/>
  <sheetViews>
    <sheetView showGridLines="0" zoomScaleNormal="100" workbookViewId="0"/>
  </sheetViews>
  <sheetFormatPr defaultRowHeight="14.25"/>
  <cols>
    <col min="1" max="1" width="12.140625" style="36" customWidth="1"/>
    <col min="2" max="2" width="16.28515625" style="36" customWidth="1"/>
    <col min="3" max="3" width="12.28515625" style="36" customWidth="1"/>
    <col min="4" max="4" width="13.5703125" style="36" customWidth="1"/>
    <col min="5" max="5" width="35.140625" style="36" customWidth="1"/>
    <col min="6" max="16384" width="9.140625" style="36"/>
  </cols>
  <sheetData>
    <row r="1" spans="1:5" ht="15">
      <c r="A1" s="1" t="s">
        <v>615</v>
      </c>
      <c r="B1" s="1" t="s">
        <v>638</v>
      </c>
      <c r="C1" s="1" t="s">
        <v>617</v>
      </c>
      <c r="D1" s="1" t="s">
        <v>442</v>
      </c>
      <c r="E1" s="1" t="s">
        <v>616</v>
      </c>
    </row>
    <row r="2" spans="1:5">
      <c r="A2" s="130">
        <v>1</v>
      </c>
      <c r="B2" s="132">
        <v>41315</v>
      </c>
      <c r="C2" s="2">
        <v>15</v>
      </c>
      <c r="D2" s="2">
        <v>4</v>
      </c>
      <c r="E2" s="6" t="s">
        <v>618</v>
      </c>
    </row>
    <row r="3" spans="1:5">
      <c r="A3" s="130">
        <v>2</v>
      </c>
      <c r="B3" s="132">
        <v>41316</v>
      </c>
      <c r="C3" s="2">
        <v>13</v>
      </c>
      <c r="D3" s="2">
        <v>12</v>
      </c>
      <c r="E3" s="6" t="s">
        <v>619</v>
      </c>
    </row>
    <row r="4" spans="1:5">
      <c r="A4" s="130">
        <v>3</v>
      </c>
      <c r="B4" s="132">
        <v>41317</v>
      </c>
      <c r="C4" s="2">
        <v>13</v>
      </c>
      <c r="D4" s="2">
        <v>20</v>
      </c>
      <c r="E4" s="6" t="s">
        <v>620</v>
      </c>
    </row>
    <row r="5" spans="1:5">
      <c r="A5" s="130">
        <v>4</v>
      </c>
      <c r="B5" s="132">
        <v>41318</v>
      </c>
      <c r="C5" s="2">
        <v>16</v>
      </c>
      <c r="D5" s="2">
        <v>16</v>
      </c>
      <c r="E5" s="6" t="s">
        <v>621</v>
      </c>
    </row>
    <row r="6" spans="1:5">
      <c r="A6" s="130">
        <v>5</v>
      </c>
      <c r="B6" s="132">
        <v>41319</v>
      </c>
      <c r="C6" s="2">
        <v>14</v>
      </c>
      <c r="D6" s="2">
        <v>12</v>
      </c>
      <c r="E6" s="6" t="s">
        <v>622</v>
      </c>
    </row>
    <row r="7" spans="1:5">
      <c r="A7" s="130">
        <v>6</v>
      </c>
      <c r="B7" s="132">
        <v>41320</v>
      </c>
      <c r="C7" s="2">
        <v>14</v>
      </c>
      <c r="D7" s="2">
        <v>10</v>
      </c>
      <c r="E7" s="6" t="s">
        <v>623</v>
      </c>
    </row>
    <row r="8" spans="1:5">
      <c r="A8" s="130">
        <v>7</v>
      </c>
      <c r="B8" s="132">
        <v>41320</v>
      </c>
      <c r="C8" s="2">
        <v>18</v>
      </c>
      <c r="D8" s="2">
        <v>12</v>
      </c>
      <c r="E8" s="6" t="s">
        <v>624</v>
      </c>
    </row>
    <row r="9" spans="1:5">
      <c r="A9" s="130">
        <v>8</v>
      </c>
      <c r="B9" s="132">
        <v>41324</v>
      </c>
      <c r="C9" s="2">
        <v>17</v>
      </c>
      <c r="D9" s="2">
        <v>32</v>
      </c>
      <c r="E9" s="6" t="s">
        <v>625</v>
      </c>
    </row>
    <row r="10" spans="1:5">
      <c r="A10" s="130">
        <v>9</v>
      </c>
      <c r="B10" s="132">
        <v>41325</v>
      </c>
      <c r="C10" s="2">
        <v>13</v>
      </c>
      <c r="D10" s="2">
        <v>40</v>
      </c>
      <c r="E10" s="6" t="s">
        <v>633</v>
      </c>
    </row>
    <row r="11" spans="1:5">
      <c r="A11" s="130">
        <v>10</v>
      </c>
      <c r="B11" s="132">
        <v>41325</v>
      </c>
      <c r="C11" s="2">
        <v>16</v>
      </c>
      <c r="D11" s="2">
        <v>4</v>
      </c>
      <c r="E11" s="6" t="s">
        <v>626</v>
      </c>
    </row>
    <row r="12" spans="1:5">
      <c r="A12" s="130">
        <v>11</v>
      </c>
      <c r="B12" s="132">
        <v>41327</v>
      </c>
      <c r="C12" s="2">
        <v>16</v>
      </c>
      <c r="D12" s="2">
        <v>28</v>
      </c>
      <c r="E12" s="6" t="s">
        <v>627</v>
      </c>
    </row>
    <row r="13" spans="1:5">
      <c r="A13" s="130">
        <v>12</v>
      </c>
      <c r="B13" s="132">
        <v>41330</v>
      </c>
      <c r="C13" s="2">
        <v>19</v>
      </c>
      <c r="D13" s="2">
        <v>8</v>
      </c>
      <c r="E13" s="6" t="s">
        <v>628</v>
      </c>
    </row>
    <row r="14" spans="1:5">
      <c r="A14" s="130">
        <v>13</v>
      </c>
      <c r="B14" s="132">
        <v>41330</v>
      </c>
      <c r="C14" s="2">
        <v>18</v>
      </c>
      <c r="D14" s="2">
        <v>24</v>
      </c>
      <c r="E14" s="6" t="s">
        <v>629</v>
      </c>
    </row>
    <row r="15" spans="1:5">
      <c r="A15" s="130">
        <v>14</v>
      </c>
      <c r="B15" s="132">
        <v>41332</v>
      </c>
      <c r="C15" s="2">
        <v>13</v>
      </c>
      <c r="D15" s="2">
        <v>44</v>
      </c>
      <c r="E15" s="6" t="s">
        <v>630</v>
      </c>
    </row>
    <row r="16" spans="1:5">
      <c r="A16" s="130">
        <v>15</v>
      </c>
      <c r="B16" s="132">
        <v>41333</v>
      </c>
      <c r="C16" s="2">
        <v>15</v>
      </c>
      <c r="D16" s="2">
        <v>20</v>
      </c>
      <c r="E16" s="6" t="s">
        <v>631</v>
      </c>
    </row>
    <row r="17" spans="1:5">
      <c r="A17" s="130">
        <v>16</v>
      </c>
      <c r="B17" s="132">
        <v>41333</v>
      </c>
      <c r="C17" s="2">
        <v>13</v>
      </c>
      <c r="D17" s="2">
        <v>4</v>
      </c>
      <c r="E17" s="6" t="s">
        <v>636</v>
      </c>
    </row>
    <row r="18" spans="1:5">
      <c r="A18" s="130">
        <v>17</v>
      </c>
      <c r="B18" s="132">
        <v>41337</v>
      </c>
      <c r="C18" s="2">
        <v>16</v>
      </c>
      <c r="D18" s="2">
        <v>8</v>
      </c>
      <c r="E18" s="6" t="s">
        <v>637</v>
      </c>
    </row>
    <row r="19" spans="1:5">
      <c r="A19" s="130">
        <v>18</v>
      </c>
      <c r="B19" s="132">
        <v>41338</v>
      </c>
      <c r="C19" s="2">
        <v>14</v>
      </c>
      <c r="D19" s="2">
        <v>12</v>
      </c>
      <c r="E19" s="6" t="s">
        <v>632</v>
      </c>
    </row>
    <row r="20" spans="1:5">
      <c r="A20" s="130">
        <v>19</v>
      </c>
      <c r="B20" s="132">
        <v>41338</v>
      </c>
      <c r="C20" s="2">
        <v>18</v>
      </c>
      <c r="D20" s="2">
        <v>16</v>
      </c>
      <c r="E20" s="6" t="s">
        <v>634</v>
      </c>
    </row>
    <row r="21" spans="1:5">
      <c r="A21" s="130">
        <v>20</v>
      </c>
      <c r="B21" s="132">
        <v>41338</v>
      </c>
      <c r="C21" s="2">
        <v>19</v>
      </c>
      <c r="D21" s="2">
        <v>20</v>
      </c>
      <c r="E21" s="6" t="s">
        <v>635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09"/>
  <sheetViews>
    <sheetView showGridLines="0" zoomScaleNormal="100" workbookViewId="0"/>
  </sheetViews>
  <sheetFormatPr defaultRowHeight="14.25"/>
  <cols>
    <col min="1" max="1" width="3.42578125" style="66" customWidth="1"/>
    <col min="2" max="2" width="25.85546875" style="66" customWidth="1"/>
    <col min="3" max="3" width="14.42578125" style="66" customWidth="1"/>
    <col min="4" max="4" width="14.7109375" style="66" customWidth="1"/>
    <col min="5" max="5" width="15" style="66" customWidth="1"/>
    <col min="6" max="16384" width="9.140625" style="36"/>
  </cols>
  <sheetData>
    <row r="1" spans="1:5" ht="30">
      <c r="A1" s="1" t="s">
        <v>166</v>
      </c>
      <c r="B1" s="1" t="s">
        <v>541</v>
      </c>
      <c r="C1" s="1" t="s">
        <v>613</v>
      </c>
      <c r="D1" s="1" t="s">
        <v>614</v>
      </c>
      <c r="E1" s="1" t="s">
        <v>542</v>
      </c>
    </row>
    <row r="2" spans="1:5">
      <c r="A2" s="130">
        <v>1</v>
      </c>
      <c r="B2" s="2" t="s">
        <v>543</v>
      </c>
      <c r="C2" s="2">
        <v>115</v>
      </c>
      <c r="D2" s="2">
        <v>115</v>
      </c>
      <c r="E2" s="2"/>
    </row>
    <row r="3" spans="1:5">
      <c r="A3" s="130">
        <v>2</v>
      </c>
      <c r="B3" s="2" t="s">
        <v>544</v>
      </c>
      <c r="C3" s="2">
        <v>100</v>
      </c>
      <c r="D3" s="2">
        <v>100</v>
      </c>
      <c r="E3" s="2"/>
    </row>
    <row r="4" spans="1:5">
      <c r="A4" s="130">
        <v>3</v>
      </c>
      <c r="B4" s="2" t="s">
        <v>545</v>
      </c>
      <c r="C4" s="2">
        <v>180</v>
      </c>
      <c r="D4" s="2">
        <v>125</v>
      </c>
      <c r="E4" s="2"/>
    </row>
    <row r="5" spans="1:5">
      <c r="A5" s="130">
        <v>4</v>
      </c>
      <c r="B5" s="2" t="s">
        <v>546</v>
      </c>
      <c r="C5" s="2">
        <v>150</v>
      </c>
      <c r="D5" s="2">
        <v>135</v>
      </c>
      <c r="E5" s="2"/>
    </row>
    <row r="6" spans="1:5">
      <c r="A6" s="130">
        <v>5</v>
      </c>
      <c r="B6" s="2" t="s">
        <v>547</v>
      </c>
      <c r="C6" s="2">
        <v>200</v>
      </c>
      <c r="D6" s="2">
        <v>140</v>
      </c>
      <c r="E6" s="2"/>
    </row>
    <row r="7" spans="1:5">
      <c r="A7" s="130">
        <v>6</v>
      </c>
      <c r="B7" s="2" t="s">
        <v>548</v>
      </c>
      <c r="C7" s="2">
        <v>135</v>
      </c>
      <c r="D7" s="2">
        <v>150</v>
      </c>
      <c r="E7" s="2"/>
    </row>
    <row r="8" spans="1:5">
      <c r="A8" s="130">
        <v>7</v>
      </c>
      <c r="B8" s="2" t="s">
        <v>549</v>
      </c>
      <c r="C8" s="2">
        <v>145</v>
      </c>
      <c r="D8" s="2">
        <v>200</v>
      </c>
      <c r="E8" s="2"/>
    </row>
    <row r="9" spans="1:5">
      <c r="A9" s="130">
        <v>8</v>
      </c>
      <c r="B9" s="2" t="s">
        <v>550</v>
      </c>
      <c r="C9" s="2">
        <v>180</v>
      </c>
      <c r="D9" s="2">
        <v>135</v>
      </c>
      <c r="E9" s="2"/>
    </row>
    <row r="10" spans="1:5">
      <c r="A10" s="130">
        <v>9</v>
      </c>
      <c r="B10" s="2" t="s">
        <v>551</v>
      </c>
      <c r="C10" s="2">
        <v>160</v>
      </c>
      <c r="D10" s="2">
        <v>145</v>
      </c>
      <c r="E10" s="2"/>
    </row>
    <row r="11" spans="1:5">
      <c r="A11" s="130">
        <v>10</v>
      </c>
      <c r="B11" s="2" t="s">
        <v>552</v>
      </c>
      <c r="C11" s="2">
        <v>135</v>
      </c>
      <c r="D11" s="2">
        <v>180</v>
      </c>
      <c r="E11" s="2"/>
    </row>
    <row r="12" spans="1:5">
      <c r="A12" s="130">
        <v>11</v>
      </c>
      <c r="B12" s="2" t="s">
        <v>553</v>
      </c>
      <c r="C12" s="2">
        <v>130</v>
      </c>
      <c r="D12" s="2">
        <v>200</v>
      </c>
      <c r="E12" s="2"/>
    </row>
    <row r="13" spans="1:5">
      <c r="A13" s="130">
        <v>12</v>
      </c>
      <c r="B13" s="2" t="s">
        <v>554</v>
      </c>
      <c r="C13" s="2">
        <v>145</v>
      </c>
      <c r="D13" s="2">
        <v>130</v>
      </c>
      <c r="E13" s="2"/>
    </row>
    <row r="14" spans="1:5">
      <c r="A14" s="130">
        <v>13</v>
      </c>
      <c r="B14" s="2" t="s">
        <v>555</v>
      </c>
      <c r="C14" s="2">
        <v>140</v>
      </c>
      <c r="D14" s="2">
        <v>100</v>
      </c>
      <c r="E14" s="2"/>
    </row>
    <row r="15" spans="1:5">
      <c r="A15" s="130">
        <v>14</v>
      </c>
      <c r="B15" s="2" t="s">
        <v>556</v>
      </c>
      <c r="C15" s="2">
        <v>170</v>
      </c>
      <c r="D15" s="2">
        <v>140</v>
      </c>
      <c r="E15" s="2"/>
    </row>
    <row r="16" spans="1:5">
      <c r="A16" s="130">
        <v>15</v>
      </c>
      <c r="B16" s="2" t="s">
        <v>557</v>
      </c>
      <c r="C16" s="2">
        <v>80</v>
      </c>
      <c r="D16" s="2">
        <v>170</v>
      </c>
      <c r="E16" s="2"/>
    </row>
    <row r="17" spans="1:5">
      <c r="A17" s="130">
        <v>16</v>
      </c>
      <c r="B17" s="2" t="s">
        <v>558</v>
      </c>
      <c r="C17" s="2">
        <v>130</v>
      </c>
      <c r="D17" s="2">
        <v>80</v>
      </c>
      <c r="E17" s="2"/>
    </row>
    <row r="18" spans="1:5">
      <c r="A18" s="130">
        <v>17</v>
      </c>
      <c r="B18" s="2" t="s">
        <v>559</v>
      </c>
      <c r="C18" s="2">
        <v>170</v>
      </c>
      <c r="D18" s="2">
        <v>170</v>
      </c>
      <c r="E18" s="2"/>
    </row>
    <row r="19" spans="1:5">
      <c r="A19" s="130">
        <v>18</v>
      </c>
      <c r="B19" s="2" t="s">
        <v>560</v>
      </c>
      <c r="C19" s="2">
        <v>160</v>
      </c>
      <c r="D19" s="2">
        <v>160</v>
      </c>
      <c r="E19" s="2"/>
    </row>
    <row r="20" spans="1:5">
      <c r="A20" s="130">
        <v>19</v>
      </c>
      <c r="B20" s="2" t="s">
        <v>561</v>
      </c>
      <c r="C20" s="2">
        <v>150</v>
      </c>
      <c r="D20" s="2">
        <v>145</v>
      </c>
      <c r="E20" s="2"/>
    </row>
    <row r="21" spans="1:5">
      <c r="A21" s="130">
        <v>20</v>
      </c>
      <c r="B21" s="2" t="s">
        <v>562</v>
      </c>
      <c r="C21" s="2">
        <v>160</v>
      </c>
      <c r="D21" s="2">
        <v>160</v>
      </c>
      <c r="E21" s="2"/>
    </row>
    <row r="22" spans="1:5">
      <c r="A22" s="130">
        <v>21</v>
      </c>
      <c r="B22" s="2" t="s">
        <v>563</v>
      </c>
      <c r="C22" s="2">
        <v>140</v>
      </c>
      <c r="D22" s="2">
        <v>140</v>
      </c>
      <c r="E22" s="2"/>
    </row>
    <row r="23" spans="1:5">
      <c r="A23" s="130">
        <v>22</v>
      </c>
      <c r="B23" s="2" t="s">
        <v>564</v>
      </c>
      <c r="C23" s="2">
        <v>135</v>
      </c>
      <c r="D23" s="2">
        <v>135</v>
      </c>
      <c r="E23" s="2"/>
    </row>
    <row r="24" spans="1:5">
      <c r="A24" s="130">
        <v>23</v>
      </c>
      <c r="B24" s="2" t="s">
        <v>565</v>
      </c>
      <c r="C24" s="2">
        <v>150</v>
      </c>
      <c r="D24" s="2">
        <v>145</v>
      </c>
      <c r="E24" s="2"/>
    </row>
    <row r="25" spans="1:5">
      <c r="A25" s="130">
        <v>24</v>
      </c>
      <c r="B25" s="2" t="s">
        <v>566</v>
      </c>
      <c r="C25" s="2">
        <v>180</v>
      </c>
      <c r="D25" s="2">
        <v>165</v>
      </c>
      <c r="E25" s="2"/>
    </row>
    <row r="26" spans="1:5">
      <c r="A26" s="130">
        <v>25</v>
      </c>
      <c r="B26" s="2" t="s">
        <v>567</v>
      </c>
      <c r="C26" s="2">
        <v>165</v>
      </c>
      <c r="D26" s="2">
        <v>200</v>
      </c>
      <c r="E26" s="2"/>
    </row>
    <row r="27" spans="1:5">
      <c r="A27" s="130">
        <v>26</v>
      </c>
      <c r="B27" s="2" t="s">
        <v>568</v>
      </c>
      <c r="C27" s="2">
        <v>200</v>
      </c>
      <c r="D27" s="2">
        <v>250</v>
      </c>
      <c r="E27" s="2"/>
    </row>
    <row r="28" spans="1:5">
      <c r="A28" s="130">
        <v>27</v>
      </c>
      <c r="B28" s="2" t="s">
        <v>569</v>
      </c>
      <c r="C28" s="2">
        <v>220</v>
      </c>
      <c r="D28" s="2">
        <v>220</v>
      </c>
      <c r="E28" s="2"/>
    </row>
    <row r="29" spans="1:5">
      <c r="A29" s="130">
        <v>28</v>
      </c>
      <c r="B29" s="2" t="s">
        <v>570</v>
      </c>
      <c r="C29" s="2">
        <v>200</v>
      </c>
      <c r="D29" s="2">
        <v>200</v>
      </c>
      <c r="E29" s="2"/>
    </row>
    <row r="30" spans="1:5">
      <c r="A30" s="130">
        <v>29</v>
      </c>
      <c r="B30" s="2" t="s">
        <v>571</v>
      </c>
      <c r="C30" s="2">
        <v>160</v>
      </c>
      <c r="D30" s="2">
        <v>160</v>
      </c>
      <c r="E30" s="2"/>
    </row>
    <row r="31" spans="1:5">
      <c r="A31" s="130">
        <v>30</v>
      </c>
      <c r="B31" s="2" t="s">
        <v>572</v>
      </c>
      <c r="C31" s="2">
        <v>160</v>
      </c>
      <c r="D31" s="2">
        <v>160</v>
      </c>
      <c r="E31" s="2"/>
    </row>
    <row r="32" spans="1:5">
      <c r="A32" s="130">
        <v>31</v>
      </c>
      <c r="B32" s="2" t="s">
        <v>573</v>
      </c>
      <c r="C32" s="2">
        <v>175</v>
      </c>
      <c r="D32" s="2">
        <v>175</v>
      </c>
      <c r="E32" s="2"/>
    </row>
    <row r="33" spans="1:5">
      <c r="A33" s="130">
        <v>32</v>
      </c>
      <c r="B33" s="2" t="s">
        <v>574</v>
      </c>
      <c r="C33" s="2">
        <v>180</v>
      </c>
      <c r="D33" s="2">
        <v>180</v>
      </c>
      <c r="E33" s="2"/>
    </row>
    <row r="34" spans="1:5">
      <c r="A34" s="130">
        <v>33</v>
      </c>
      <c r="B34" s="2" t="s">
        <v>575</v>
      </c>
      <c r="C34" s="2">
        <v>180</v>
      </c>
      <c r="D34" s="2">
        <v>150</v>
      </c>
      <c r="E34" s="2"/>
    </row>
    <row r="35" spans="1:5">
      <c r="A35" s="130">
        <v>34</v>
      </c>
      <c r="B35" s="2" t="s">
        <v>576</v>
      </c>
      <c r="C35" s="2">
        <v>150</v>
      </c>
      <c r="D35" s="2">
        <v>120</v>
      </c>
      <c r="E35" s="2"/>
    </row>
    <row r="36" spans="1:5">
      <c r="A36" s="130">
        <v>35</v>
      </c>
      <c r="B36" s="2" t="s">
        <v>577</v>
      </c>
      <c r="C36" s="2">
        <v>180</v>
      </c>
      <c r="D36" s="2">
        <v>250</v>
      </c>
      <c r="E36" s="2"/>
    </row>
    <row r="37" spans="1:5">
      <c r="A37" s="130">
        <v>36</v>
      </c>
      <c r="B37" s="2" t="s">
        <v>578</v>
      </c>
      <c r="C37" s="2">
        <v>250</v>
      </c>
      <c r="D37" s="2">
        <v>145</v>
      </c>
      <c r="E37" s="2"/>
    </row>
    <row r="38" spans="1:5">
      <c r="A38" s="130">
        <v>37</v>
      </c>
      <c r="B38" s="2" t="s">
        <v>579</v>
      </c>
      <c r="C38" s="2">
        <v>190</v>
      </c>
      <c r="D38" s="2">
        <v>100</v>
      </c>
      <c r="E38" s="2"/>
    </row>
    <row r="39" spans="1:5">
      <c r="A39" s="130">
        <v>38</v>
      </c>
      <c r="B39" s="2" t="s">
        <v>580</v>
      </c>
      <c r="C39" s="2">
        <v>145</v>
      </c>
      <c r="D39" s="2">
        <v>100</v>
      </c>
      <c r="E39" s="2"/>
    </row>
    <row r="40" spans="1:5">
      <c r="A40" s="130">
        <v>39</v>
      </c>
      <c r="B40" s="2" t="s">
        <v>581</v>
      </c>
      <c r="C40" s="2">
        <v>155</v>
      </c>
      <c r="D40" s="2">
        <v>125</v>
      </c>
      <c r="E40" s="2"/>
    </row>
    <row r="41" spans="1:5">
      <c r="A41" s="130">
        <v>40</v>
      </c>
      <c r="B41" s="2" t="s">
        <v>582</v>
      </c>
      <c r="C41" s="2">
        <v>300</v>
      </c>
      <c r="D41" s="2">
        <v>180</v>
      </c>
      <c r="E41" s="2"/>
    </row>
    <row r="42" spans="1:5">
      <c r="A42" s="130">
        <v>41</v>
      </c>
      <c r="B42" s="2" t="s">
        <v>583</v>
      </c>
      <c r="C42" s="2">
        <v>100</v>
      </c>
      <c r="D42" s="2">
        <v>150</v>
      </c>
      <c r="E42" s="2"/>
    </row>
    <row r="43" spans="1:5">
      <c r="A43" s="130">
        <v>42</v>
      </c>
      <c r="B43" s="2" t="s">
        <v>584</v>
      </c>
      <c r="C43" s="2">
        <v>100</v>
      </c>
      <c r="D43" s="2">
        <v>185</v>
      </c>
      <c r="E43" s="2"/>
    </row>
    <row r="44" spans="1:5">
      <c r="A44" s="130">
        <v>43</v>
      </c>
      <c r="B44" s="2" t="s">
        <v>585</v>
      </c>
      <c r="C44" s="2">
        <v>165</v>
      </c>
      <c r="D44" s="2">
        <v>125</v>
      </c>
      <c r="E44" s="2"/>
    </row>
    <row r="45" spans="1:5">
      <c r="A45" s="130">
        <v>44</v>
      </c>
      <c r="B45" s="2" t="s">
        <v>586</v>
      </c>
      <c r="C45" s="2">
        <v>125</v>
      </c>
      <c r="D45" s="2">
        <v>155</v>
      </c>
      <c r="E45" s="2"/>
    </row>
    <row r="46" spans="1:5">
      <c r="A46" s="130">
        <v>45</v>
      </c>
      <c r="B46" s="2" t="s">
        <v>587</v>
      </c>
      <c r="C46" s="2">
        <v>140</v>
      </c>
      <c r="D46" s="2">
        <v>145</v>
      </c>
      <c r="E46" s="2"/>
    </row>
    <row r="47" spans="1:5">
      <c r="A47" s="130">
        <v>46</v>
      </c>
      <c r="B47" s="2" t="s">
        <v>588</v>
      </c>
      <c r="C47" s="2">
        <v>150</v>
      </c>
      <c r="D47" s="2">
        <v>135</v>
      </c>
      <c r="E47" s="2"/>
    </row>
    <row r="48" spans="1:5">
      <c r="A48" s="130">
        <v>47</v>
      </c>
      <c r="B48" s="2" t="s">
        <v>589</v>
      </c>
      <c r="C48" s="2">
        <v>185</v>
      </c>
      <c r="D48" s="2">
        <v>125</v>
      </c>
      <c r="E48" s="2"/>
    </row>
    <row r="49" spans="1:5">
      <c r="A49" s="130">
        <v>48</v>
      </c>
      <c r="B49" s="2" t="s">
        <v>590</v>
      </c>
      <c r="C49" s="2">
        <v>125</v>
      </c>
      <c r="D49" s="2">
        <v>130</v>
      </c>
      <c r="E49" s="2"/>
    </row>
    <row r="50" spans="1:5">
      <c r="A50" s="130">
        <v>49</v>
      </c>
      <c r="B50" s="2" t="s">
        <v>591</v>
      </c>
      <c r="C50" s="2">
        <v>155</v>
      </c>
      <c r="D50" s="2">
        <v>140</v>
      </c>
      <c r="E50" s="2"/>
    </row>
    <row r="51" spans="1:5">
      <c r="A51" s="130">
        <v>50</v>
      </c>
      <c r="B51" s="2" t="s">
        <v>592</v>
      </c>
      <c r="C51" s="2">
        <v>145</v>
      </c>
      <c r="D51" s="2">
        <v>155</v>
      </c>
      <c r="E51" s="2"/>
    </row>
    <row r="52" spans="1:5">
      <c r="A52" s="130">
        <v>51</v>
      </c>
      <c r="B52" s="2" t="s">
        <v>593</v>
      </c>
      <c r="C52" s="2">
        <v>135</v>
      </c>
      <c r="D52" s="2">
        <v>125</v>
      </c>
      <c r="E52" s="2"/>
    </row>
    <row r="53" spans="1:5">
      <c r="A53" s="130">
        <v>52</v>
      </c>
      <c r="B53" s="2" t="s">
        <v>594</v>
      </c>
      <c r="C53" s="2">
        <v>200</v>
      </c>
      <c r="D53" s="2">
        <v>180</v>
      </c>
      <c r="E53" s="2"/>
    </row>
    <row r="54" spans="1:5">
      <c r="A54" s="130">
        <v>53</v>
      </c>
      <c r="B54" s="2" t="s">
        <v>595</v>
      </c>
      <c r="C54" s="2">
        <v>125</v>
      </c>
      <c r="D54" s="2">
        <v>145</v>
      </c>
      <c r="E54" s="2"/>
    </row>
    <row r="55" spans="1:5">
      <c r="A55" s="130">
        <v>54</v>
      </c>
      <c r="B55" s="2" t="s">
        <v>596</v>
      </c>
      <c r="C55" s="2">
        <v>130</v>
      </c>
      <c r="D55" s="2">
        <v>180</v>
      </c>
      <c r="E55" s="2"/>
    </row>
    <row r="56" spans="1:5">
      <c r="A56" s="130">
        <v>55</v>
      </c>
      <c r="B56" s="2" t="s">
        <v>597</v>
      </c>
      <c r="C56" s="2">
        <v>140</v>
      </c>
      <c r="D56" s="2">
        <v>180</v>
      </c>
      <c r="E56" s="2"/>
    </row>
    <row r="57" spans="1:5">
      <c r="A57" s="130">
        <v>56</v>
      </c>
      <c r="B57" s="2" t="s">
        <v>598</v>
      </c>
      <c r="C57" s="2">
        <v>155</v>
      </c>
      <c r="D57" s="2">
        <v>140</v>
      </c>
      <c r="E57" s="2"/>
    </row>
    <row r="58" spans="1:5">
      <c r="A58" s="130">
        <v>57</v>
      </c>
      <c r="B58" s="2" t="s">
        <v>599</v>
      </c>
      <c r="C58" s="2">
        <v>125</v>
      </c>
      <c r="D58" s="2">
        <v>200</v>
      </c>
      <c r="E58" s="2"/>
    </row>
    <row r="59" spans="1:5">
      <c r="A59" s="130">
        <v>58</v>
      </c>
      <c r="B59" s="2" t="s">
        <v>600</v>
      </c>
      <c r="C59" s="2">
        <v>180</v>
      </c>
      <c r="D59" s="2">
        <v>190</v>
      </c>
      <c r="E59" s="2"/>
    </row>
    <row r="60" spans="1:5">
      <c r="A60" s="130">
        <v>59</v>
      </c>
      <c r="B60" s="2" t="s">
        <v>601</v>
      </c>
      <c r="C60" s="2">
        <v>145</v>
      </c>
      <c r="D60" s="2">
        <v>150</v>
      </c>
      <c r="E60" s="2"/>
    </row>
    <row r="61" spans="1:5">
      <c r="A61" s="130">
        <v>60</v>
      </c>
      <c r="B61" s="2" t="s">
        <v>602</v>
      </c>
      <c r="C61" s="2">
        <v>180</v>
      </c>
      <c r="D61" s="2">
        <v>160</v>
      </c>
      <c r="E61" s="2"/>
    </row>
    <row r="62" spans="1:5">
      <c r="A62" s="130">
        <v>61</v>
      </c>
      <c r="B62" s="2" t="s">
        <v>603</v>
      </c>
      <c r="C62" s="2">
        <v>200</v>
      </c>
      <c r="D62" s="2">
        <v>200</v>
      </c>
      <c r="E62" s="2"/>
    </row>
    <row r="63" spans="1:5">
      <c r="A63" s="130">
        <v>62</v>
      </c>
      <c r="B63" s="2" t="s">
        <v>604</v>
      </c>
      <c r="C63" s="2">
        <v>140</v>
      </c>
      <c r="D63" s="2">
        <v>140</v>
      </c>
      <c r="E63" s="2"/>
    </row>
    <row r="64" spans="1:5">
      <c r="A64" s="130">
        <v>63</v>
      </c>
      <c r="B64" s="2" t="s">
        <v>605</v>
      </c>
      <c r="C64" s="2">
        <v>150</v>
      </c>
      <c r="D64" s="2">
        <v>150</v>
      </c>
      <c r="E64" s="2"/>
    </row>
    <row r="65" spans="1:5">
      <c r="A65" s="130">
        <v>64</v>
      </c>
      <c r="B65" s="2" t="s">
        <v>606</v>
      </c>
      <c r="C65" s="2">
        <v>200</v>
      </c>
      <c r="D65" s="2">
        <v>200</v>
      </c>
      <c r="E65" s="2"/>
    </row>
    <row r="66" spans="1:5">
      <c r="A66" s="130">
        <v>65</v>
      </c>
      <c r="B66" s="2" t="s">
        <v>607</v>
      </c>
      <c r="C66" s="2">
        <v>160</v>
      </c>
      <c r="D66" s="2">
        <v>160</v>
      </c>
      <c r="E66" s="2"/>
    </row>
    <row r="67" spans="1:5">
      <c r="A67" s="130">
        <v>66</v>
      </c>
      <c r="B67" s="2" t="s">
        <v>608</v>
      </c>
      <c r="C67" s="2">
        <v>190</v>
      </c>
      <c r="D67" s="2">
        <v>190</v>
      </c>
      <c r="E67" s="2"/>
    </row>
    <row r="68" spans="1:5">
      <c r="A68" s="130">
        <v>67</v>
      </c>
      <c r="B68" s="2" t="s">
        <v>609</v>
      </c>
      <c r="C68" s="2">
        <v>190</v>
      </c>
      <c r="D68" s="2">
        <v>190</v>
      </c>
      <c r="E68" s="2"/>
    </row>
    <row r="69" spans="1:5">
      <c r="A69" s="130">
        <v>68</v>
      </c>
      <c r="B69" s="2" t="s">
        <v>610</v>
      </c>
      <c r="C69" s="2">
        <v>150</v>
      </c>
      <c r="D69" s="2">
        <v>150</v>
      </c>
      <c r="E69" s="2"/>
    </row>
    <row r="70" spans="1:5">
      <c r="A70" s="130">
        <v>69</v>
      </c>
      <c r="B70" s="2" t="s">
        <v>611</v>
      </c>
      <c r="C70" s="2">
        <v>160</v>
      </c>
      <c r="D70" s="2">
        <v>160</v>
      </c>
      <c r="E70" s="2"/>
    </row>
    <row r="71" spans="1:5">
      <c r="A71" s="130">
        <v>70</v>
      </c>
      <c r="B71" s="2" t="s">
        <v>612</v>
      </c>
      <c r="C71" s="2">
        <v>125</v>
      </c>
      <c r="D71" s="2">
        <v>125</v>
      </c>
      <c r="E71" s="2"/>
    </row>
    <row r="72" spans="1:5">
      <c r="A72" s="131"/>
      <c r="B72" s="131"/>
      <c r="C72" s="131"/>
      <c r="D72" s="131"/>
    </row>
    <row r="73" spans="1:5">
      <c r="A73" s="131"/>
      <c r="B73" s="131"/>
      <c r="C73" s="131"/>
      <c r="D73" s="131"/>
    </row>
    <row r="74" spans="1:5">
      <c r="A74" s="131"/>
      <c r="B74" s="131"/>
      <c r="C74" s="131"/>
      <c r="D74" s="131"/>
    </row>
    <row r="75" spans="1:5">
      <c r="A75" s="131"/>
      <c r="B75" s="131"/>
      <c r="C75" s="131"/>
      <c r="D75" s="131"/>
    </row>
    <row r="76" spans="1:5">
      <c r="A76" s="131"/>
      <c r="B76" s="131"/>
      <c r="C76" s="131"/>
      <c r="D76" s="131"/>
    </row>
    <row r="77" spans="1:5">
      <c r="A77" s="131"/>
      <c r="B77" s="131"/>
      <c r="C77" s="131"/>
      <c r="D77" s="131"/>
    </row>
    <row r="78" spans="1:5">
      <c r="A78" s="131"/>
      <c r="B78" s="131"/>
      <c r="C78" s="131"/>
      <c r="D78" s="131"/>
    </row>
    <row r="79" spans="1:5">
      <c r="A79" s="131"/>
      <c r="B79" s="131"/>
      <c r="C79" s="131"/>
      <c r="D79" s="131"/>
    </row>
    <row r="80" spans="1:5">
      <c r="A80" s="131"/>
      <c r="B80" s="131"/>
      <c r="C80" s="131"/>
      <c r="D80" s="131"/>
    </row>
    <row r="81" spans="1:4">
      <c r="A81" s="131"/>
      <c r="B81" s="131"/>
      <c r="C81" s="131"/>
      <c r="D81" s="131"/>
    </row>
    <row r="82" spans="1:4">
      <c r="A82" s="131"/>
      <c r="B82" s="131"/>
      <c r="C82" s="131"/>
      <c r="D82" s="131"/>
    </row>
    <row r="83" spans="1:4">
      <c r="A83" s="131"/>
      <c r="B83" s="131"/>
      <c r="C83" s="131"/>
      <c r="D83" s="131"/>
    </row>
    <row r="84" spans="1:4">
      <c r="A84" s="131"/>
      <c r="B84" s="131"/>
      <c r="C84" s="131"/>
      <c r="D84" s="131"/>
    </row>
    <row r="85" spans="1:4">
      <c r="A85" s="131"/>
      <c r="B85" s="131"/>
      <c r="C85" s="131"/>
      <c r="D85" s="131"/>
    </row>
    <row r="86" spans="1:4">
      <c r="A86" s="131"/>
      <c r="B86" s="131"/>
      <c r="C86" s="131"/>
      <c r="D86" s="131"/>
    </row>
    <row r="87" spans="1:4">
      <c r="A87" s="131"/>
      <c r="B87" s="131"/>
      <c r="C87" s="131"/>
      <c r="D87" s="131"/>
    </row>
    <row r="88" spans="1:4">
      <c r="A88" s="131"/>
      <c r="B88" s="131"/>
      <c r="C88" s="131"/>
      <c r="D88" s="131"/>
    </row>
    <row r="89" spans="1:4">
      <c r="A89" s="131"/>
      <c r="B89" s="131"/>
      <c r="C89" s="131"/>
      <c r="D89" s="131"/>
    </row>
    <row r="90" spans="1:4">
      <c r="A90" s="131"/>
      <c r="B90" s="131"/>
      <c r="C90" s="131"/>
      <c r="D90" s="131"/>
    </row>
    <row r="91" spans="1:4">
      <c r="A91" s="131"/>
      <c r="B91" s="131"/>
      <c r="C91" s="131"/>
      <c r="D91" s="131"/>
    </row>
    <row r="92" spans="1:4">
      <c r="A92" s="131"/>
      <c r="B92" s="131"/>
      <c r="C92" s="131"/>
      <c r="D92" s="131"/>
    </row>
    <row r="93" spans="1:4">
      <c r="A93" s="131"/>
      <c r="B93" s="131"/>
      <c r="C93" s="131"/>
      <c r="D93" s="131"/>
    </row>
    <row r="94" spans="1:4">
      <c r="A94" s="131"/>
      <c r="B94" s="131"/>
      <c r="C94" s="131"/>
      <c r="D94" s="131"/>
    </row>
    <row r="95" spans="1:4">
      <c r="A95" s="131"/>
      <c r="B95" s="131"/>
      <c r="C95" s="131"/>
      <c r="D95" s="131"/>
    </row>
    <row r="96" spans="1:4">
      <c r="A96" s="131"/>
      <c r="B96" s="131"/>
      <c r="C96" s="131"/>
      <c r="D96" s="131"/>
    </row>
    <row r="97" spans="1:4">
      <c r="A97" s="131"/>
      <c r="B97" s="131"/>
      <c r="C97" s="131"/>
      <c r="D97" s="131"/>
    </row>
    <row r="98" spans="1:4">
      <c r="A98" s="131"/>
      <c r="B98" s="131"/>
      <c r="C98" s="131"/>
      <c r="D98" s="131"/>
    </row>
    <row r="99" spans="1:4">
      <c r="A99" s="131"/>
      <c r="B99" s="131"/>
      <c r="C99" s="131"/>
      <c r="D99" s="131"/>
    </row>
    <row r="100" spans="1:4">
      <c r="A100" s="131"/>
      <c r="B100" s="131"/>
      <c r="C100" s="131"/>
      <c r="D100" s="131"/>
    </row>
    <row r="101" spans="1:4">
      <c r="A101" s="131"/>
      <c r="B101" s="131"/>
      <c r="C101" s="131"/>
      <c r="D101" s="131"/>
    </row>
    <row r="102" spans="1:4">
      <c r="A102" s="131"/>
      <c r="B102" s="131"/>
      <c r="C102" s="131"/>
      <c r="D102" s="131"/>
    </row>
    <row r="103" spans="1:4">
      <c r="A103" s="131"/>
      <c r="B103" s="131"/>
      <c r="C103" s="131"/>
      <c r="D103" s="131"/>
    </row>
    <row r="104" spans="1:4">
      <c r="A104" s="131"/>
      <c r="B104" s="131"/>
      <c r="C104" s="131"/>
      <c r="D104" s="131"/>
    </row>
    <row r="105" spans="1:4">
      <c r="A105" s="131"/>
      <c r="B105" s="131"/>
      <c r="C105" s="131"/>
      <c r="D105" s="131"/>
    </row>
    <row r="106" spans="1:4">
      <c r="A106" s="131"/>
      <c r="B106" s="131"/>
      <c r="C106" s="131"/>
      <c r="D106" s="131"/>
    </row>
    <row r="107" spans="1:4">
      <c r="A107" s="131"/>
      <c r="B107" s="131"/>
      <c r="C107" s="131"/>
      <c r="D107" s="131"/>
    </row>
    <row r="108" spans="1:4">
      <c r="A108" s="131"/>
      <c r="B108" s="131"/>
      <c r="C108" s="131"/>
      <c r="D108" s="131"/>
    </row>
    <row r="109" spans="1:4">
      <c r="A109" s="131"/>
      <c r="B109" s="131"/>
      <c r="C109" s="131"/>
      <c r="D109" s="131"/>
    </row>
    <row r="110" spans="1:4">
      <c r="A110" s="131"/>
      <c r="B110" s="131"/>
      <c r="C110" s="131"/>
      <c r="D110" s="131"/>
    </row>
    <row r="111" spans="1:4">
      <c r="A111" s="131"/>
      <c r="B111" s="131"/>
      <c r="C111" s="131"/>
      <c r="D111" s="131"/>
    </row>
    <row r="112" spans="1:4">
      <c r="A112" s="131"/>
      <c r="B112" s="131"/>
      <c r="C112" s="131"/>
      <c r="D112" s="131"/>
    </row>
    <row r="113" spans="1:4">
      <c r="A113" s="131"/>
      <c r="B113" s="131"/>
      <c r="C113" s="131"/>
      <c r="D113" s="131"/>
    </row>
    <row r="114" spans="1:4">
      <c r="A114" s="131"/>
      <c r="B114" s="131"/>
      <c r="C114" s="131"/>
      <c r="D114" s="131"/>
    </row>
    <row r="115" spans="1:4">
      <c r="A115" s="131"/>
      <c r="B115" s="131"/>
      <c r="C115" s="131"/>
      <c r="D115" s="131"/>
    </row>
    <row r="116" spans="1:4">
      <c r="A116" s="131"/>
      <c r="B116" s="131"/>
      <c r="C116" s="131"/>
      <c r="D116" s="131"/>
    </row>
    <row r="117" spans="1:4">
      <c r="A117" s="131"/>
      <c r="B117" s="131"/>
      <c r="C117" s="131"/>
      <c r="D117" s="131"/>
    </row>
    <row r="118" spans="1:4">
      <c r="A118" s="131"/>
      <c r="B118" s="131"/>
      <c r="C118" s="131"/>
      <c r="D118" s="131"/>
    </row>
    <row r="119" spans="1:4">
      <c r="A119" s="131"/>
      <c r="B119" s="131"/>
      <c r="C119" s="131"/>
      <c r="D119" s="131"/>
    </row>
    <row r="120" spans="1:4">
      <c r="A120" s="131"/>
      <c r="B120" s="131"/>
      <c r="C120" s="131"/>
      <c r="D120" s="131"/>
    </row>
    <row r="121" spans="1:4">
      <c r="A121" s="131"/>
      <c r="B121" s="131"/>
      <c r="C121" s="131"/>
      <c r="D121" s="131"/>
    </row>
    <row r="122" spans="1:4">
      <c r="A122" s="131"/>
      <c r="B122" s="131"/>
      <c r="C122" s="131"/>
      <c r="D122" s="131"/>
    </row>
    <row r="123" spans="1:4">
      <c r="A123" s="131"/>
      <c r="B123" s="131"/>
      <c r="C123" s="131"/>
      <c r="D123" s="131"/>
    </row>
    <row r="124" spans="1:4">
      <c r="A124" s="131"/>
      <c r="B124" s="131"/>
      <c r="C124" s="131"/>
      <c r="D124" s="131"/>
    </row>
    <row r="125" spans="1:4">
      <c r="A125" s="131"/>
      <c r="B125" s="131"/>
      <c r="C125" s="131"/>
      <c r="D125" s="131"/>
    </row>
    <row r="126" spans="1:4">
      <c r="A126" s="131"/>
      <c r="B126" s="131"/>
      <c r="C126" s="131"/>
      <c r="D126" s="131"/>
    </row>
    <row r="127" spans="1:4">
      <c r="A127" s="131"/>
      <c r="B127" s="131"/>
      <c r="C127" s="131"/>
      <c r="D127" s="131"/>
    </row>
    <row r="128" spans="1:4">
      <c r="A128" s="131"/>
      <c r="B128" s="131"/>
      <c r="C128" s="131"/>
      <c r="D128" s="131"/>
    </row>
    <row r="129" spans="1:4">
      <c r="A129" s="131"/>
      <c r="B129" s="131"/>
      <c r="C129" s="131"/>
      <c r="D129" s="131"/>
    </row>
    <row r="130" spans="1:4">
      <c r="A130" s="131"/>
      <c r="B130" s="131"/>
      <c r="C130" s="131"/>
      <c r="D130" s="131"/>
    </row>
    <row r="131" spans="1:4">
      <c r="A131" s="131"/>
      <c r="B131" s="131"/>
      <c r="C131" s="131"/>
      <c r="D131" s="131"/>
    </row>
    <row r="132" spans="1:4">
      <c r="A132" s="131"/>
      <c r="B132" s="131"/>
      <c r="C132" s="131"/>
      <c r="D132" s="131"/>
    </row>
    <row r="133" spans="1:4">
      <c r="A133" s="131"/>
      <c r="B133" s="131"/>
      <c r="C133" s="131"/>
      <c r="D133" s="131"/>
    </row>
    <row r="134" spans="1:4">
      <c r="A134" s="131"/>
      <c r="B134" s="131"/>
      <c r="C134" s="131"/>
      <c r="D134" s="131"/>
    </row>
    <row r="135" spans="1:4">
      <c r="A135" s="131"/>
      <c r="B135" s="131"/>
      <c r="C135" s="131"/>
      <c r="D135" s="131"/>
    </row>
    <row r="136" spans="1:4">
      <c r="A136" s="131"/>
      <c r="B136" s="131"/>
      <c r="C136" s="131"/>
      <c r="D136" s="131"/>
    </row>
    <row r="137" spans="1:4">
      <c r="A137" s="131"/>
      <c r="B137" s="131"/>
      <c r="C137" s="131"/>
      <c r="D137" s="131"/>
    </row>
    <row r="138" spans="1:4">
      <c r="A138" s="131"/>
      <c r="B138" s="131"/>
      <c r="C138" s="131"/>
      <c r="D138" s="131"/>
    </row>
    <row r="139" spans="1:4">
      <c r="A139" s="131"/>
      <c r="B139" s="131"/>
      <c r="C139" s="131"/>
      <c r="D139" s="131"/>
    </row>
    <row r="140" spans="1:4">
      <c r="A140" s="131"/>
      <c r="B140" s="131"/>
      <c r="C140" s="131"/>
      <c r="D140" s="131"/>
    </row>
    <row r="141" spans="1:4">
      <c r="A141" s="131"/>
      <c r="B141" s="131"/>
      <c r="C141" s="131"/>
      <c r="D141" s="131"/>
    </row>
    <row r="142" spans="1:4">
      <c r="A142" s="131"/>
      <c r="B142" s="131"/>
      <c r="C142" s="131"/>
      <c r="D142" s="131"/>
    </row>
    <row r="143" spans="1:4">
      <c r="A143" s="131"/>
      <c r="B143" s="131"/>
      <c r="C143" s="131"/>
      <c r="D143" s="131"/>
    </row>
    <row r="144" spans="1:4">
      <c r="A144" s="131"/>
      <c r="B144" s="131"/>
      <c r="C144" s="131"/>
      <c r="D144" s="131"/>
    </row>
    <row r="145" spans="1:4">
      <c r="A145" s="131"/>
      <c r="B145" s="131"/>
      <c r="C145" s="131"/>
      <c r="D145" s="131"/>
    </row>
    <row r="146" spans="1:4">
      <c r="A146" s="131"/>
      <c r="B146" s="131"/>
      <c r="C146" s="131"/>
      <c r="D146" s="131"/>
    </row>
    <row r="147" spans="1:4">
      <c r="A147" s="131"/>
      <c r="B147" s="131"/>
      <c r="C147" s="131"/>
      <c r="D147" s="131"/>
    </row>
    <row r="148" spans="1:4">
      <c r="A148" s="131"/>
      <c r="B148" s="131"/>
      <c r="C148" s="131"/>
      <c r="D148" s="131"/>
    </row>
    <row r="149" spans="1:4">
      <c r="A149" s="131"/>
      <c r="B149" s="131"/>
      <c r="C149" s="131"/>
      <c r="D149" s="131"/>
    </row>
    <row r="150" spans="1:4">
      <c r="A150" s="131"/>
      <c r="B150" s="131"/>
      <c r="C150" s="131"/>
      <c r="D150" s="131"/>
    </row>
    <row r="151" spans="1:4">
      <c r="A151" s="131"/>
      <c r="B151" s="131"/>
      <c r="C151" s="131"/>
      <c r="D151" s="131"/>
    </row>
    <row r="152" spans="1:4">
      <c r="A152" s="131"/>
      <c r="B152" s="131"/>
      <c r="C152" s="131"/>
      <c r="D152" s="131"/>
    </row>
    <row r="153" spans="1:4">
      <c r="A153" s="131"/>
      <c r="B153" s="131"/>
      <c r="C153" s="131"/>
      <c r="D153" s="131"/>
    </row>
    <row r="154" spans="1:4">
      <c r="A154" s="131"/>
      <c r="B154" s="131"/>
      <c r="C154" s="131"/>
      <c r="D154" s="131"/>
    </row>
    <row r="155" spans="1:4">
      <c r="A155" s="131"/>
      <c r="B155" s="131"/>
      <c r="C155" s="131"/>
      <c r="D155" s="131"/>
    </row>
    <row r="156" spans="1:4">
      <c r="A156" s="131"/>
      <c r="B156" s="131"/>
      <c r="C156" s="131"/>
      <c r="D156" s="131"/>
    </row>
    <row r="157" spans="1:4">
      <c r="A157" s="131"/>
      <c r="B157" s="131"/>
      <c r="C157" s="131"/>
      <c r="D157" s="131"/>
    </row>
    <row r="158" spans="1:4">
      <c r="A158" s="131"/>
      <c r="B158" s="131"/>
      <c r="C158" s="131"/>
      <c r="D158" s="131"/>
    </row>
    <row r="159" spans="1:4">
      <c r="A159" s="131"/>
      <c r="B159" s="131"/>
      <c r="C159" s="131"/>
      <c r="D159" s="131"/>
    </row>
    <row r="160" spans="1:4">
      <c r="A160" s="131"/>
      <c r="B160" s="131"/>
      <c r="C160" s="131"/>
      <c r="D160" s="131"/>
    </row>
    <row r="161" spans="1:4">
      <c r="A161" s="131"/>
      <c r="B161" s="131"/>
      <c r="C161" s="131"/>
      <c r="D161" s="131"/>
    </row>
    <row r="162" spans="1:4">
      <c r="A162" s="131"/>
      <c r="B162" s="131"/>
      <c r="C162" s="131"/>
      <c r="D162" s="131"/>
    </row>
    <row r="163" spans="1:4">
      <c r="A163" s="131"/>
      <c r="B163" s="131"/>
      <c r="C163" s="131"/>
      <c r="D163" s="131"/>
    </row>
    <row r="164" spans="1:4">
      <c r="A164" s="131"/>
      <c r="B164" s="131"/>
      <c r="C164" s="131"/>
      <c r="D164" s="131"/>
    </row>
    <row r="165" spans="1:4">
      <c r="A165" s="131"/>
      <c r="B165" s="131"/>
      <c r="C165" s="131"/>
      <c r="D165" s="131"/>
    </row>
    <row r="166" spans="1:4">
      <c r="A166" s="131"/>
      <c r="B166" s="131"/>
      <c r="C166" s="131"/>
      <c r="D166" s="131"/>
    </row>
    <row r="167" spans="1:4">
      <c r="A167" s="131"/>
      <c r="B167" s="131"/>
      <c r="C167" s="131"/>
      <c r="D167" s="131"/>
    </row>
    <row r="168" spans="1:4">
      <c r="A168" s="131"/>
      <c r="B168" s="131"/>
      <c r="C168" s="131"/>
      <c r="D168" s="131"/>
    </row>
    <row r="169" spans="1:4">
      <c r="A169" s="131"/>
      <c r="B169" s="131"/>
      <c r="C169" s="131"/>
      <c r="D169" s="131"/>
    </row>
    <row r="170" spans="1:4">
      <c r="A170" s="131"/>
      <c r="B170" s="131"/>
      <c r="C170" s="131"/>
      <c r="D170" s="131"/>
    </row>
    <row r="171" spans="1:4">
      <c r="A171" s="131"/>
      <c r="B171" s="131"/>
      <c r="C171" s="131"/>
      <c r="D171" s="131"/>
    </row>
    <row r="172" spans="1:4">
      <c r="A172" s="131"/>
      <c r="B172" s="131"/>
      <c r="C172" s="131"/>
      <c r="D172" s="131"/>
    </row>
    <row r="173" spans="1:4">
      <c r="A173" s="131"/>
      <c r="B173" s="131"/>
      <c r="C173" s="131"/>
      <c r="D173" s="131"/>
    </row>
    <row r="174" spans="1:4">
      <c r="A174" s="131"/>
      <c r="B174" s="131"/>
      <c r="C174" s="131"/>
      <c r="D174" s="131"/>
    </row>
    <row r="175" spans="1:4">
      <c r="A175" s="131"/>
      <c r="B175" s="131"/>
      <c r="C175" s="131"/>
      <c r="D175" s="131"/>
    </row>
    <row r="176" spans="1:4">
      <c r="A176" s="131"/>
      <c r="B176" s="131"/>
      <c r="C176" s="131"/>
      <c r="D176" s="131"/>
    </row>
    <row r="177" spans="1:4">
      <c r="A177" s="131"/>
      <c r="B177" s="131"/>
      <c r="C177" s="131"/>
      <c r="D177" s="131"/>
    </row>
    <row r="178" spans="1:4">
      <c r="A178" s="131"/>
      <c r="B178" s="131"/>
      <c r="C178" s="131"/>
      <c r="D178" s="131"/>
    </row>
    <row r="179" spans="1:4">
      <c r="A179" s="131"/>
      <c r="B179" s="131"/>
      <c r="C179" s="131"/>
      <c r="D179" s="131"/>
    </row>
    <row r="180" spans="1:4">
      <c r="A180" s="131"/>
      <c r="B180" s="131"/>
      <c r="C180" s="131"/>
      <c r="D180" s="131"/>
    </row>
    <row r="181" spans="1:4">
      <c r="A181" s="131"/>
      <c r="B181" s="131"/>
      <c r="C181" s="131"/>
      <c r="D181" s="131"/>
    </row>
    <row r="182" spans="1:4">
      <c r="A182" s="131"/>
      <c r="B182" s="131"/>
      <c r="C182" s="131"/>
      <c r="D182" s="131"/>
    </row>
    <row r="183" spans="1:4">
      <c r="A183" s="131"/>
      <c r="B183" s="131"/>
      <c r="C183" s="131"/>
      <c r="D183" s="131"/>
    </row>
    <row r="184" spans="1:4">
      <c r="A184" s="131"/>
      <c r="B184" s="131"/>
      <c r="C184" s="131"/>
      <c r="D184" s="131"/>
    </row>
    <row r="185" spans="1:4">
      <c r="A185" s="131"/>
      <c r="B185" s="131"/>
      <c r="C185" s="131"/>
      <c r="D185" s="131"/>
    </row>
    <row r="186" spans="1:4">
      <c r="A186" s="131"/>
      <c r="B186" s="131"/>
      <c r="C186" s="131"/>
      <c r="D186" s="131"/>
    </row>
    <row r="187" spans="1:4">
      <c r="A187" s="131"/>
      <c r="B187" s="131"/>
      <c r="C187" s="131"/>
      <c r="D187" s="131"/>
    </row>
    <row r="188" spans="1:4">
      <c r="A188" s="131"/>
      <c r="B188" s="131"/>
      <c r="C188" s="131"/>
      <c r="D188" s="131"/>
    </row>
    <row r="189" spans="1:4">
      <c r="A189" s="131"/>
      <c r="B189" s="131"/>
      <c r="C189" s="131"/>
      <c r="D189" s="131"/>
    </row>
    <row r="190" spans="1:4">
      <c r="A190" s="131"/>
      <c r="B190" s="131"/>
      <c r="C190" s="131"/>
      <c r="D190" s="131"/>
    </row>
    <row r="191" spans="1:4">
      <c r="A191" s="131"/>
      <c r="B191" s="131"/>
      <c r="C191" s="131"/>
      <c r="D191" s="131"/>
    </row>
    <row r="192" spans="1:4">
      <c r="A192" s="131"/>
      <c r="B192" s="131"/>
      <c r="C192" s="131"/>
      <c r="D192" s="131"/>
    </row>
    <row r="193" spans="1:4">
      <c r="A193" s="131"/>
      <c r="B193" s="131"/>
      <c r="C193" s="131"/>
      <c r="D193" s="131"/>
    </row>
    <row r="194" spans="1:4">
      <c r="A194" s="131"/>
      <c r="B194" s="131"/>
      <c r="C194" s="131"/>
      <c r="D194" s="131"/>
    </row>
    <row r="195" spans="1:4">
      <c r="A195" s="131"/>
      <c r="B195" s="131"/>
      <c r="C195" s="131"/>
      <c r="D195" s="131"/>
    </row>
    <row r="196" spans="1:4">
      <c r="A196" s="131"/>
      <c r="B196" s="131"/>
      <c r="C196" s="131"/>
      <c r="D196" s="131"/>
    </row>
    <row r="197" spans="1:4">
      <c r="A197" s="131"/>
      <c r="B197" s="131"/>
      <c r="C197" s="131"/>
      <c r="D197" s="131"/>
    </row>
    <row r="198" spans="1:4">
      <c r="A198" s="131"/>
      <c r="B198" s="131"/>
      <c r="C198" s="131"/>
      <c r="D198" s="131"/>
    </row>
    <row r="199" spans="1:4">
      <c r="A199" s="131"/>
      <c r="B199" s="131"/>
      <c r="C199" s="131"/>
      <c r="D199" s="131"/>
    </row>
    <row r="200" spans="1:4">
      <c r="A200" s="131"/>
      <c r="B200" s="131"/>
      <c r="C200" s="131"/>
      <c r="D200" s="131"/>
    </row>
    <row r="201" spans="1:4">
      <c r="A201" s="131"/>
      <c r="B201" s="131"/>
      <c r="C201" s="131"/>
      <c r="D201" s="131"/>
    </row>
    <row r="202" spans="1:4">
      <c r="A202" s="131"/>
      <c r="B202" s="131"/>
      <c r="C202" s="131"/>
      <c r="D202" s="131"/>
    </row>
    <row r="203" spans="1:4">
      <c r="A203" s="131"/>
      <c r="B203" s="131"/>
      <c r="C203" s="131"/>
      <c r="D203" s="131"/>
    </row>
    <row r="204" spans="1:4">
      <c r="A204" s="131"/>
      <c r="B204" s="131"/>
      <c r="C204" s="131"/>
      <c r="D204" s="131"/>
    </row>
    <row r="205" spans="1:4">
      <c r="A205" s="131"/>
      <c r="B205" s="131"/>
      <c r="C205" s="131"/>
      <c r="D205" s="131"/>
    </row>
    <row r="206" spans="1:4">
      <c r="A206" s="131"/>
      <c r="B206" s="131"/>
      <c r="C206" s="131"/>
      <c r="D206" s="131"/>
    </row>
    <row r="207" spans="1:4">
      <c r="A207" s="131"/>
      <c r="B207" s="131"/>
      <c r="C207" s="131"/>
      <c r="D207" s="131"/>
    </row>
    <row r="208" spans="1:4">
      <c r="A208" s="131"/>
      <c r="B208" s="131"/>
      <c r="C208" s="131"/>
      <c r="D208" s="131"/>
    </row>
    <row r="209" spans="1:4">
      <c r="A209" s="131"/>
      <c r="B209" s="131"/>
      <c r="C209" s="131"/>
      <c r="D209" s="131"/>
    </row>
    <row r="210" spans="1:4">
      <c r="A210" s="131"/>
      <c r="B210" s="131"/>
      <c r="C210" s="131"/>
      <c r="D210" s="131"/>
    </row>
    <row r="211" spans="1:4">
      <c r="A211" s="131"/>
      <c r="B211" s="131"/>
      <c r="C211" s="131"/>
      <c r="D211" s="131"/>
    </row>
    <row r="212" spans="1:4">
      <c r="A212" s="131"/>
      <c r="B212" s="131"/>
      <c r="C212" s="131"/>
      <c r="D212" s="131"/>
    </row>
    <row r="213" spans="1:4">
      <c r="A213" s="131"/>
      <c r="B213" s="131"/>
      <c r="C213" s="131"/>
      <c r="D213" s="131"/>
    </row>
    <row r="214" spans="1:4">
      <c r="A214" s="131"/>
      <c r="B214" s="131"/>
      <c r="C214" s="131"/>
      <c r="D214" s="131"/>
    </row>
    <row r="215" spans="1:4">
      <c r="A215" s="131"/>
      <c r="B215" s="131"/>
      <c r="C215" s="131"/>
      <c r="D215" s="131"/>
    </row>
    <row r="216" spans="1:4">
      <c r="A216" s="131"/>
      <c r="B216" s="131"/>
      <c r="C216" s="131"/>
      <c r="D216" s="131"/>
    </row>
    <row r="217" spans="1:4">
      <c r="A217" s="131"/>
      <c r="B217" s="131"/>
      <c r="C217" s="131"/>
      <c r="D217" s="131"/>
    </row>
    <row r="218" spans="1:4">
      <c r="A218" s="131"/>
      <c r="B218" s="131"/>
      <c r="C218" s="131"/>
      <c r="D218" s="131"/>
    </row>
    <row r="219" spans="1:4">
      <c r="A219" s="131"/>
      <c r="B219" s="131"/>
      <c r="C219" s="131"/>
      <c r="D219" s="131"/>
    </row>
    <row r="220" spans="1:4">
      <c r="A220" s="131"/>
      <c r="B220" s="131"/>
      <c r="C220" s="131"/>
      <c r="D220" s="131"/>
    </row>
    <row r="221" spans="1:4">
      <c r="A221" s="131"/>
      <c r="B221" s="131"/>
      <c r="C221" s="131"/>
      <c r="D221" s="131"/>
    </row>
    <row r="222" spans="1:4">
      <c r="A222" s="131"/>
      <c r="B222" s="131"/>
      <c r="C222" s="131"/>
      <c r="D222" s="131"/>
    </row>
    <row r="223" spans="1:4">
      <c r="A223" s="131"/>
      <c r="B223" s="131"/>
      <c r="C223" s="131"/>
      <c r="D223" s="131"/>
    </row>
    <row r="224" spans="1:4">
      <c r="A224" s="131"/>
      <c r="B224" s="131"/>
      <c r="C224" s="131"/>
      <c r="D224" s="131"/>
    </row>
    <row r="225" spans="1:4">
      <c r="A225" s="131"/>
      <c r="B225" s="131"/>
      <c r="C225" s="131"/>
      <c r="D225" s="131"/>
    </row>
    <row r="226" spans="1:4">
      <c r="A226" s="131"/>
      <c r="B226" s="131"/>
      <c r="C226" s="131"/>
      <c r="D226" s="131"/>
    </row>
    <row r="227" spans="1:4">
      <c r="A227" s="131"/>
      <c r="B227" s="131"/>
      <c r="C227" s="131"/>
      <c r="D227" s="131"/>
    </row>
    <row r="228" spans="1:4">
      <c r="A228" s="131"/>
      <c r="B228" s="131"/>
      <c r="C228" s="131"/>
      <c r="D228" s="131"/>
    </row>
    <row r="229" spans="1:4">
      <c r="A229" s="131"/>
      <c r="B229" s="131"/>
      <c r="C229" s="131"/>
      <c r="D229" s="131"/>
    </row>
    <row r="230" spans="1:4">
      <c r="A230" s="131"/>
      <c r="B230" s="131"/>
      <c r="C230" s="131"/>
      <c r="D230" s="131"/>
    </row>
    <row r="231" spans="1:4">
      <c r="A231" s="131"/>
      <c r="B231" s="131"/>
      <c r="C231" s="131"/>
      <c r="D231" s="131"/>
    </row>
    <row r="232" spans="1:4">
      <c r="A232" s="131"/>
      <c r="B232" s="131"/>
      <c r="C232" s="131"/>
      <c r="D232" s="131"/>
    </row>
    <row r="233" spans="1:4">
      <c r="A233" s="131"/>
      <c r="B233" s="131"/>
      <c r="C233" s="131"/>
      <c r="D233" s="131"/>
    </row>
    <row r="234" spans="1:4">
      <c r="A234" s="131"/>
      <c r="B234" s="131"/>
      <c r="C234" s="131"/>
      <c r="D234" s="131"/>
    </row>
    <row r="235" spans="1:4">
      <c r="A235" s="131"/>
      <c r="B235" s="131"/>
      <c r="C235" s="131"/>
      <c r="D235" s="131"/>
    </row>
    <row r="236" spans="1:4">
      <c r="A236" s="131"/>
      <c r="B236" s="131"/>
      <c r="C236" s="131"/>
      <c r="D236" s="131"/>
    </row>
    <row r="237" spans="1:4">
      <c r="A237" s="131"/>
      <c r="B237" s="131"/>
      <c r="C237" s="131"/>
      <c r="D237" s="131"/>
    </row>
    <row r="238" spans="1:4">
      <c r="A238" s="131"/>
      <c r="B238" s="131"/>
      <c r="C238" s="131"/>
      <c r="D238" s="131"/>
    </row>
    <row r="239" spans="1:4">
      <c r="A239" s="131"/>
      <c r="B239" s="131"/>
      <c r="C239" s="131"/>
      <c r="D239" s="131"/>
    </row>
    <row r="240" spans="1:4">
      <c r="A240" s="131"/>
      <c r="B240" s="131"/>
      <c r="C240" s="131"/>
      <c r="D240" s="131"/>
    </row>
    <row r="241" spans="1:4">
      <c r="A241" s="131"/>
      <c r="B241" s="131"/>
      <c r="C241" s="131"/>
      <c r="D241" s="131"/>
    </row>
    <row r="242" spans="1:4">
      <c r="A242" s="131"/>
      <c r="B242" s="131"/>
      <c r="C242" s="131"/>
      <c r="D242" s="131"/>
    </row>
    <row r="243" spans="1:4">
      <c r="A243" s="131"/>
      <c r="B243" s="131"/>
      <c r="C243" s="131"/>
      <c r="D243" s="131"/>
    </row>
    <row r="244" spans="1:4">
      <c r="A244" s="131"/>
      <c r="B244" s="131"/>
      <c r="C244" s="131"/>
      <c r="D244" s="131"/>
    </row>
    <row r="245" spans="1:4">
      <c r="A245" s="131"/>
      <c r="B245" s="131"/>
      <c r="C245" s="131"/>
      <c r="D245" s="131"/>
    </row>
    <row r="246" spans="1:4">
      <c r="A246" s="131"/>
      <c r="B246" s="131"/>
      <c r="C246" s="131"/>
      <c r="D246" s="131"/>
    </row>
    <row r="247" spans="1:4">
      <c r="A247" s="131"/>
      <c r="B247" s="131"/>
      <c r="C247" s="131"/>
      <c r="D247" s="131"/>
    </row>
    <row r="248" spans="1:4">
      <c r="A248" s="131"/>
      <c r="B248" s="131"/>
      <c r="C248" s="131"/>
      <c r="D248" s="131"/>
    </row>
    <row r="249" spans="1:4">
      <c r="A249" s="131"/>
      <c r="B249" s="131"/>
      <c r="C249" s="131"/>
      <c r="D249" s="131"/>
    </row>
    <row r="250" spans="1:4">
      <c r="A250" s="131"/>
      <c r="B250" s="131"/>
      <c r="C250" s="131"/>
      <c r="D250" s="131"/>
    </row>
    <row r="251" spans="1:4">
      <c r="A251" s="131"/>
      <c r="B251" s="131"/>
      <c r="C251" s="131"/>
      <c r="D251" s="131"/>
    </row>
    <row r="252" spans="1:4">
      <c r="A252" s="131"/>
      <c r="B252" s="131"/>
      <c r="C252" s="131"/>
      <c r="D252" s="131"/>
    </row>
    <row r="253" spans="1:4">
      <c r="A253" s="131"/>
      <c r="B253" s="131"/>
      <c r="C253" s="131"/>
      <c r="D253" s="131"/>
    </row>
    <row r="254" spans="1:4">
      <c r="A254" s="131"/>
      <c r="B254" s="131"/>
      <c r="C254" s="131"/>
      <c r="D254" s="131"/>
    </row>
    <row r="255" spans="1:4">
      <c r="A255" s="131"/>
      <c r="B255" s="131"/>
      <c r="C255" s="131"/>
      <c r="D255" s="131"/>
    </row>
    <row r="256" spans="1:4">
      <c r="A256" s="131"/>
      <c r="B256" s="131"/>
      <c r="C256" s="131"/>
      <c r="D256" s="131"/>
    </row>
    <row r="257" spans="1:4">
      <c r="A257" s="131"/>
      <c r="B257" s="131"/>
      <c r="C257" s="131"/>
      <c r="D257" s="131"/>
    </row>
    <row r="258" spans="1:4">
      <c r="A258" s="131"/>
      <c r="B258" s="131"/>
      <c r="C258" s="131"/>
      <c r="D258" s="131"/>
    </row>
    <row r="259" spans="1:4">
      <c r="A259" s="131"/>
      <c r="B259" s="131"/>
      <c r="C259" s="131"/>
      <c r="D259" s="131"/>
    </row>
    <row r="260" spans="1:4">
      <c r="A260" s="131"/>
      <c r="B260" s="131"/>
      <c r="C260" s="131"/>
      <c r="D260" s="131"/>
    </row>
    <row r="261" spans="1:4">
      <c r="A261" s="131"/>
      <c r="B261" s="131"/>
      <c r="C261" s="131"/>
      <c r="D261" s="131"/>
    </row>
    <row r="262" spans="1:4">
      <c r="A262" s="131"/>
      <c r="B262" s="131"/>
      <c r="C262" s="131"/>
      <c r="D262" s="131"/>
    </row>
    <row r="263" spans="1:4">
      <c r="A263" s="131"/>
      <c r="B263" s="131"/>
      <c r="C263" s="131"/>
      <c r="D263" s="131"/>
    </row>
    <row r="264" spans="1:4">
      <c r="A264" s="131"/>
      <c r="B264" s="131"/>
      <c r="C264" s="131"/>
      <c r="D264" s="131"/>
    </row>
    <row r="265" spans="1:4">
      <c r="A265" s="131"/>
      <c r="B265" s="131"/>
      <c r="C265" s="131"/>
      <c r="D265" s="131"/>
    </row>
    <row r="266" spans="1:4">
      <c r="A266" s="131"/>
      <c r="B266" s="131"/>
      <c r="C266" s="131"/>
      <c r="D266" s="131"/>
    </row>
    <row r="267" spans="1:4">
      <c r="A267" s="131"/>
      <c r="B267" s="131"/>
      <c r="C267" s="131"/>
      <c r="D267" s="131"/>
    </row>
    <row r="268" spans="1:4">
      <c r="A268" s="131"/>
      <c r="B268" s="131"/>
      <c r="C268" s="131"/>
      <c r="D268" s="131"/>
    </row>
    <row r="269" spans="1:4">
      <c r="A269" s="131"/>
      <c r="B269" s="131"/>
      <c r="C269" s="131"/>
      <c r="D269" s="131"/>
    </row>
    <row r="270" spans="1:4">
      <c r="A270" s="131"/>
      <c r="B270" s="131"/>
      <c r="C270" s="131"/>
      <c r="D270" s="131"/>
    </row>
    <row r="271" spans="1:4">
      <c r="A271" s="131"/>
      <c r="B271" s="131"/>
      <c r="C271" s="131"/>
      <c r="D271" s="131"/>
    </row>
    <row r="272" spans="1:4">
      <c r="A272" s="131"/>
      <c r="B272" s="131"/>
      <c r="C272" s="131"/>
      <c r="D272" s="131"/>
    </row>
    <row r="273" spans="1:4">
      <c r="A273" s="131"/>
      <c r="B273" s="131"/>
      <c r="C273" s="131"/>
      <c r="D273" s="131"/>
    </row>
    <row r="274" spans="1:4">
      <c r="A274" s="131"/>
      <c r="B274" s="131"/>
      <c r="C274" s="131"/>
      <c r="D274" s="131"/>
    </row>
    <row r="275" spans="1:4">
      <c r="A275" s="131"/>
      <c r="B275" s="131"/>
      <c r="C275" s="131"/>
      <c r="D275" s="131"/>
    </row>
    <row r="276" spans="1:4">
      <c r="A276" s="131"/>
      <c r="B276" s="131"/>
      <c r="C276" s="131"/>
      <c r="D276" s="131"/>
    </row>
    <row r="277" spans="1:4">
      <c r="A277" s="131"/>
      <c r="B277" s="131"/>
      <c r="C277" s="131"/>
      <c r="D277" s="131"/>
    </row>
    <row r="278" spans="1:4">
      <c r="A278" s="131"/>
      <c r="B278" s="131"/>
      <c r="C278" s="131"/>
      <c r="D278" s="131"/>
    </row>
    <row r="279" spans="1:4">
      <c r="A279" s="131"/>
      <c r="B279" s="131"/>
      <c r="C279" s="131"/>
      <c r="D279" s="131"/>
    </row>
    <row r="280" spans="1:4">
      <c r="A280" s="131"/>
      <c r="B280" s="131"/>
      <c r="C280" s="131"/>
      <c r="D280" s="131"/>
    </row>
    <row r="281" spans="1:4">
      <c r="A281" s="131"/>
      <c r="B281" s="131"/>
      <c r="C281" s="131"/>
      <c r="D281" s="131"/>
    </row>
    <row r="282" spans="1:4">
      <c r="A282" s="131"/>
      <c r="B282" s="131"/>
      <c r="C282" s="131"/>
      <c r="D282" s="131"/>
    </row>
    <row r="283" spans="1:4">
      <c r="A283" s="131"/>
      <c r="B283" s="131"/>
      <c r="C283" s="131"/>
      <c r="D283" s="131"/>
    </row>
    <row r="284" spans="1:4">
      <c r="A284" s="131"/>
      <c r="B284" s="131"/>
      <c r="C284" s="131"/>
      <c r="D284" s="131"/>
    </row>
    <row r="285" spans="1:4">
      <c r="A285" s="131"/>
      <c r="B285" s="131"/>
      <c r="C285" s="131"/>
      <c r="D285" s="131"/>
    </row>
    <row r="286" spans="1:4">
      <c r="A286" s="131"/>
      <c r="B286" s="131"/>
      <c r="C286" s="131"/>
      <c r="D286" s="131"/>
    </row>
    <row r="287" spans="1:4">
      <c r="A287" s="131"/>
      <c r="B287" s="131"/>
      <c r="C287" s="131"/>
      <c r="D287" s="131"/>
    </row>
    <row r="288" spans="1:4">
      <c r="A288" s="131"/>
      <c r="B288" s="131"/>
      <c r="C288" s="131"/>
      <c r="D288" s="131"/>
    </row>
    <row r="289" spans="1:4">
      <c r="A289" s="131"/>
      <c r="B289" s="131"/>
      <c r="C289" s="131"/>
      <c r="D289" s="131"/>
    </row>
    <row r="290" spans="1:4">
      <c r="A290" s="131"/>
      <c r="B290" s="131"/>
      <c r="C290" s="131"/>
      <c r="D290" s="131"/>
    </row>
    <row r="291" spans="1:4">
      <c r="A291" s="131"/>
      <c r="B291" s="131"/>
      <c r="C291" s="131"/>
      <c r="D291" s="131"/>
    </row>
    <row r="292" spans="1:4">
      <c r="A292" s="131"/>
      <c r="B292" s="131"/>
      <c r="C292" s="131"/>
      <c r="D292" s="131"/>
    </row>
    <row r="293" spans="1:4">
      <c r="A293" s="131"/>
      <c r="B293" s="131"/>
      <c r="C293" s="131"/>
      <c r="D293" s="131"/>
    </row>
    <row r="294" spans="1:4">
      <c r="A294" s="131"/>
      <c r="B294" s="131"/>
      <c r="C294" s="131"/>
      <c r="D294" s="131"/>
    </row>
    <row r="295" spans="1:4">
      <c r="A295" s="131"/>
      <c r="B295" s="131"/>
      <c r="C295" s="131"/>
      <c r="D295" s="131"/>
    </row>
    <row r="296" spans="1:4">
      <c r="A296" s="131"/>
      <c r="B296" s="131"/>
      <c r="C296" s="131"/>
      <c r="D296" s="131"/>
    </row>
    <row r="297" spans="1:4">
      <c r="A297" s="131"/>
      <c r="B297" s="131"/>
      <c r="C297" s="131"/>
      <c r="D297" s="131"/>
    </row>
    <row r="298" spans="1:4">
      <c r="A298" s="131"/>
      <c r="B298" s="131"/>
      <c r="C298" s="131"/>
      <c r="D298" s="131"/>
    </row>
    <row r="299" spans="1:4">
      <c r="A299" s="131"/>
      <c r="B299" s="131"/>
      <c r="C299" s="131"/>
      <c r="D299" s="131"/>
    </row>
    <row r="300" spans="1:4">
      <c r="A300" s="131"/>
      <c r="B300" s="131"/>
      <c r="C300" s="131"/>
      <c r="D300" s="131"/>
    </row>
    <row r="301" spans="1:4">
      <c r="A301" s="131"/>
      <c r="B301" s="131"/>
      <c r="C301" s="131"/>
      <c r="D301" s="131"/>
    </row>
    <row r="302" spans="1:4">
      <c r="A302" s="131"/>
      <c r="B302" s="131"/>
      <c r="C302" s="131"/>
      <c r="D302" s="131"/>
    </row>
    <row r="303" spans="1:4">
      <c r="A303" s="131"/>
      <c r="B303" s="131"/>
      <c r="C303" s="131"/>
      <c r="D303" s="131"/>
    </row>
    <row r="304" spans="1:4">
      <c r="A304" s="131"/>
      <c r="B304" s="131"/>
      <c r="C304" s="131"/>
      <c r="D304" s="131"/>
    </row>
    <row r="305" spans="1:4">
      <c r="A305" s="131"/>
      <c r="B305" s="131"/>
      <c r="C305" s="131"/>
      <c r="D305" s="131"/>
    </row>
    <row r="306" spans="1:4">
      <c r="A306" s="131"/>
      <c r="B306" s="131"/>
      <c r="C306" s="131"/>
      <c r="D306" s="131"/>
    </row>
    <row r="307" spans="1:4">
      <c r="A307" s="131"/>
      <c r="B307" s="131"/>
      <c r="C307" s="131"/>
      <c r="D307" s="131"/>
    </row>
    <row r="308" spans="1:4">
      <c r="A308" s="131"/>
      <c r="B308" s="131"/>
      <c r="C308" s="131"/>
      <c r="D308" s="131"/>
    </row>
    <row r="309" spans="1:4">
      <c r="A309" s="131"/>
      <c r="B309" s="131"/>
      <c r="C309" s="131"/>
      <c r="D309" s="131"/>
    </row>
    <row r="310" spans="1:4">
      <c r="A310" s="131"/>
      <c r="B310" s="131"/>
      <c r="C310" s="131"/>
      <c r="D310" s="131"/>
    </row>
    <row r="311" spans="1:4">
      <c r="A311" s="131"/>
      <c r="B311" s="131"/>
      <c r="C311" s="131"/>
      <c r="D311" s="131"/>
    </row>
    <row r="312" spans="1:4">
      <c r="A312" s="131"/>
      <c r="B312" s="131"/>
      <c r="C312" s="131"/>
      <c r="D312" s="131"/>
    </row>
    <row r="313" spans="1:4">
      <c r="A313" s="131"/>
      <c r="B313" s="131"/>
      <c r="C313" s="131"/>
      <c r="D313" s="131"/>
    </row>
    <row r="314" spans="1:4">
      <c r="A314" s="131"/>
      <c r="B314" s="131"/>
      <c r="C314" s="131"/>
      <c r="D314" s="131"/>
    </row>
    <row r="315" spans="1:4">
      <c r="A315" s="131"/>
      <c r="B315" s="131"/>
      <c r="C315" s="131"/>
      <c r="D315" s="131"/>
    </row>
    <row r="316" spans="1:4">
      <c r="A316" s="131"/>
      <c r="B316" s="131"/>
      <c r="C316" s="131"/>
      <c r="D316" s="131"/>
    </row>
    <row r="317" spans="1:4">
      <c r="A317" s="131"/>
      <c r="B317" s="131"/>
      <c r="C317" s="131"/>
      <c r="D317" s="131"/>
    </row>
    <row r="318" spans="1:4">
      <c r="A318" s="131"/>
      <c r="B318" s="131"/>
      <c r="C318" s="131"/>
      <c r="D318" s="131"/>
    </row>
    <row r="319" spans="1:4">
      <c r="A319" s="131"/>
      <c r="B319" s="131"/>
      <c r="C319" s="131"/>
      <c r="D319" s="131"/>
    </row>
    <row r="320" spans="1:4">
      <c r="A320" s="131"/>
      <c r="B320" s="131"/>
      <c r="C320" s="131"/>
      <c r="D320" s="131"/>
    </row>
    <row r="321" spans="1:4">
      <c r="A321" s="131"/>
      <c r="B321" s="131"/>
      <c r="C321" s="131"/>
      <c r="D321" s="131"/>
    </row>
    <row r="322" spans="1:4">
      <c r="A322" s="131"/>
      <c r="B322" s="131"/>
      <c r="C322" s="131"/>
      <c r="D322" s="131"/>
    </row>
    <row r="323" spans="1:4">
      <c r="A323" s="131"/>
      <c r="B323" s="131"/>
      <c r="C323" s="131"/>
      <c r="D323" s="131"/>
    </row>
    <row r="324" spans="1:4">
      <c r="A324" s="131"/>
      <c r="B324" s="131"/>
      <c r="C324" s="131"/>
      <c r="D324" s="131"/>
    </row>
    <row r="325" spans="1:4">
      <c r="A325" s="131"/>
      <c r="B325" s="131"/>
      <c r="C325" s="131"/>
      <c r="D325" s="131"/>
    </row>
    <row r="326" spans="1:4">
      <c r="A326" s="131"/>
      <c r="B326" s="131"/>
      <c r="C326" s="131"/>
      <c r="D326" s="131"/>
    </row>
    <row r="327" spans="1:4">
      <c r="A327" s="131"/>
      <c r="B327" s="131"/>
      <c r="C327" s="131"/>
      <c r="D327" s="131"/>
    </row>
    <row r="328" spans="1:4">
      <c r="A328" s="131"/>
      <c r="B328" s="131"/>
      <c r="C328" s="131"/>
      <c r="D328" s="131"/>
    </row>
    <row r="329" spans="1:4">
      <c r="A329" s="131"/>
      <c r="B329" s="131"/>
      <c r="C329" s="131"/>
      <c r="D329" s="131"/>
    </row>
    <row r="330" spans="1:4">
      <c r="A330" s="131"/>
      <c r="B330" s="131"/>
      <c r="C330" s="131"/>
      <c r="D330" s="131"/>
    </row>
    <row r="331" spans="1:4">
      <c r="A331" s="131"/>
      <c r="B331" s="131"/>
      <c r="C331" s="131"/>
      <c r="D331" s="131"/>
    </row>
    <row r="332" spans="1:4">
      <c r="A332" s="131"/>
      <c r="B332" s="131"/>
      <c r="C332" s="131"/>
      <c r="D332" s="131"/>
    </row>
    <row r="333" spans="1:4">
      <c r="A333" s="131"/>
      <c r="B333" s="131"/>
      <c r="C333" s="131"/>
      <c r="D333" s="131"/>
    </row>
    <row r="334" spans="1:4">
      <c r="A334" s="131"/>
      <c r="B334" s="131"/>
      <c r="C334" s="131"/>
      <c r="D334" s="131"/>
    </row>
    <row r="335" spans="1:4">
      <c r="A335" s="131"/>
      <c r="B335" s="131"/>
      <c r="C335" s="131"/>
      <c r="D335" s="131"/>
    </row>
    <row r="336" spans="1:4">
      <c r="A336" s="131"/>
      <c r="B336" s="131"/>
      <c r="C336" s="131"/>
      <c r="D336" s="131"/>
    </row>
    <row r="337" spans="1:4">
      <c r="A337" s="131"/>
      <c r="B337" s="131"/>
      <c r="C337" s="131"/>
      <c r="D337" s="131"/>
    </row>
    <row r="338" spans="1:4">
      <c r="A338" s="131"/>
      <c r="B338" s="131"/>
      <c r="C338" s="131"/>
      <c r="D338" s="131"/>
    </row>
    <row r="339" spans="1:4">
      <c r="A339" s="131"/>
      <c r="B339" s="131"/>
      <c r="C339" s="131"/>
      <c r="D339" s="131"/>
    </row>
    <row r="340" spans="1:4">
      <c r="A340" s="131"/>
      <c r="B340" s="131"/>
      <c r="C340" s="131"/>
      <c r="D340" s="131"/>
    </row>
    <row r="341" spans="1:4">
      <c r="A341" s="131"/>
      <c r="B341" s="131"/>
      <c r="C341" s="131"/>
      <c r="D341" s="131"/>
    </row>
    <row r="342" spans="1:4">
      <c r="A342" s="131"/>
      <c r="B342" s="131"/>
      <c r="C342" s="131"/>
      <c r="D342" s="131"/>
    </row>
    <row r="343" spans="1:4">
      <c r="A343" s="131"/>
      <c r="B343" s="131"/>
      <c r="C343" s="131"/>
      <c r="D343" s="131"/>
    </row>
    <row r="344" spans="1:4">
      <c r="A344" s="131"/>
      <c r="B344" s="131"/>
      <c r="C344" s="131"/>
      <c r="D344" s="131"/>
    </row>
    <row r="345" spans="1:4">
      <c r="A345" s="131"/>
      <c r="B345" s="131"/>
      <c r="C345" s="131"/>
      <c r="D345" s="131"/>
    </row>
    <row r="346" spans="1:4">
      <c r="A346" s="131"/>
      <c r="B346" s="131"/>
      <c r="C346" s="131"/>
      <c r="D346" s="131"/>
    </row>
    <row r="347" spans="1:4">
      <c r="A347" s="131"/>
      <c r="B347" s="131"/>
      <c r="C347" s="131"/>
      <c r="D347" s="131"/>
    </row>
    <row r="348" spans="1:4">
      <c r="A348" s="131"/>
      <c r="B348" s="131"/>
      <c r="C348" s="131"/>
      <c r="D348" s="131"/>
    </row>
    <row r="349" spans="1:4">
      <c r="A349" s="131"/>
      <c r="B349" s="131"/>
      <c r="C349" s="131"/>
      <c r="D349" s="131"/>
    </row>
    <row r="350" spans="1:4">
      <c r="A350" s="131"/>
      <c r="B350" s="131"/>
      <c r="C350" s="131"/>
      <c r="D350" s="131"/>
    </row>
    <row r="351" spans="1:4">
      <c r="A351" s="131"/>
      <c r="B351" s="131"/>
      <c r="C351" s="131"/>
      <c r="D351" s="131"/>
    </row>
    <row r="352" spans="1:4">
      <c r="A352" s="131"/>
      <c r="B352" s="131"/>
      <c r="C352" s="131"/>
      <c r="D352" s="131"/>
    </row>
    <row r="353" spans="1:4">
      <c r="A353" s="131"/>
      <c r="B353" s="131"/>
      <c r="C353" s="131"/>
      <c r="D353" s="131"/>
    </row>
    <row r="354" spans="1:4">
      <c r="A354" s="131"/>
      <c r="B354" s="131"/>
      <c r="C354" s="131"/>
      <c r="D354" s="131"/>
    </row>
    <row r="355" spans="1:4">
      <c r="A355" s="131"/>
      <c r="B355" s="131"/>
      <c r="C355" s="131"/>
      <c r="D355" s="131"/>
    </row>
    <row r="356" spans="1:4">
      <c r="A356" s="131"/>
      <c r="B356" s="131"/>
      <c r="C356" s="131"/>
      <c r="D356" s="131"/>
    </row>
    <row r="357" spans="1:4">
      <c r="A357" s="131"/>
      <c r="B357" s="131"/>
      <c r="C357" s="131"/>
      <c r="D357" s="131"/>
    </row>
    <row r="358" spans="1:4">
      <c r="A358" s="131"/>
      <c r="B358" s="131"/>
      <c r="C358" s="131"/>
      <c r="D358" s="131"/>
    </row>
    <row r="359" spans="1:4">
      <c r="A359" s="131"/>
      <c r="B359" s="131"/>
      <c r="C359" s="131"/>
      <c r="D359" s="131"/>
    </row>
    <row r="360" spans="1:4">
      <c r="A360" s="131"/>
      <c r="B360" s="131"/>
      <c r="C360" s="131"/>
      <c r="D360" s="131"/>
    </row>
    <row r="361" spans="1:4">
      <c r="A361" s="131"/>
      <c r="B361" s="131"/>
      <c r="C361" s="131"/>
      <c r="D361" s="131"/>
    </row>
    <row r="362" spans="1:4">
      <c r="A362" s="131"/>
      <c r="B362" s="131"/>
      <c r="C362" s="131"/>
      <c r="D362" s="131"/>
    </row>
    <row r="363" spans="1:4">
      <c r="A363" s="131"/>
      <c r="B363" s="131"/>
      <c r="C363" s="131"/>
      <c r="D363" s="131"/>
    </row>
    <row r="364" spans="1:4">
      <c r="A364" s="131"/>
      <c r="B364" s="131"/>
      <c r="C364" s="131"/>
      <c r="D364" s="131"/>
    </row>
    <row r="365" spans="1:4">
      <c r="A365" s="131"/>
      <c r="B365" s="131"/>
      <c r="C365" s="131"/>
      <c r="D365" s="131"/>
    </row>
    <row r="366" spans="1:4">
      <c r="A366" s="131"/>
      <c r="B366" s="131"/>
      <c r="C366" s="131"/>
      <c r="D366" s="131"/>
    </row>
    <row r="367" spans="1:4">
      <c r="A367" s="131"/>
      <c r="B367" s="131"/>
      <c r="C367" s="131"/>
      <c r="D367" s="131"/>
    </row>
    <row r="368" spans="1:4">
      <c r="A368" s="131"/>
      <c r="B368" s="131"/>
      <c r="C368" s="131"/>
      <c r="D368" s="131"/>
    </row>
    <row r="369" spans="1:4">
      <c r="A369" s="131"/>
      <c r="B369" s="131"/>
      <c r="C369" s="131"/>
      <c r="D369" s="131"/>
    </row>
    <row r="370" spans="1:4">
      <c r="A370" s="131"/>
      <c r="B370" s="131"/>
      <c r="C370" s="131"/>
      <c r="D370" s="131"/>
    </row>
    <row r="371" spans="1:4">
      <c r="A371" s="131"/>
      <c r="B371" s="131"/>
      <c r="C371" s="131"/>
      <c r="D371" s="131"/>
    </row>
    <row r="372" spans="1:4">
      <c r="A372" s="131"/>
      <c r="B372" s="131"/>
      <c r="C372" s="131"/>
      <c r="D372" s="131"/>
    </row>
    <row r="373" spans="1:4">
      <c r="A373" s="131"/>
      <c r="B373" s="131"/>
      <c r="C373" s="131"/>
      <c r="D373" s="131"/>
    </row>
    <row r="374" spans="1:4">
      <c r="A374" s="131"/>
      <c r="B374" s="131"/>
      <c r="C374" s="131"/>
      <c r="D374" s="131"/>
    </row>
    <row r="375" spans="1:4">
      <c r="A375" s="131"/>
      <c r="B375" s="131"/>
      <c r="C375" s="131"/>
      <c r="D375" s="131"/>
    </row>
    <row r="376" spans="1:4">
      <c r="A376" s="131"/>
      <c r="B376" s="131"/>
      <c r="C376" s="131"/>
      <c r="D376" s="131"/>
    </row>
    <row r="377" spans="1:4">
      <c r="A377" s="131"/>
      <c r="B377" s="131"/>
      <c r="C377" s="131"/>
      <c r="D377" s="131"/>
    </row>
    <row r="378" spans="1:4">
      <c r="A378" s="131"/>
      <c r="B378" s="131"/>
      <c r="C378" s="131"/>
      <c r="D378" s="131"/>
    </row>
    <row r="379" spans="1:4">
      <c r="A379" s="131"/>
      <c r="B379" s="131"/>
      <c r="C379" s="131"/>
      <c r="D379" s="131"/>
    </row>
    <row r="380" spans="1:4">
      <c r="A380" s="131"/>
      <c r="B380" s="131"/>
      <c r="C380" s="131"/>
      <c r="D380" s="131"/>
    </row>
    <row r="381" spans="1:4">
      <c r="A381" s="131"/>
      <c r="B381" s="131"/>
      <c r="C381" s="131"/>
      <c r="D381" s="131"/>
    </row>
    <row r="382" spans="1:4">
      <c r="A382" s="131"/>
      <c r="B382" s="131"/>
      <c r="C382" s="131"/>
      <c r="D382" s="131"/>
    </row>
    <row r="383" spans="1:4">
      <c r="A383" s="131"/>
      <c r="B383" s="131"/>
      <c r="C383" s="131"/>
      <c r="D383" s="131"/>
    </row>
    <row r="384" spans="1:4">
      <c r="A384" s="131"/>
      <c r="B384" s="131"/>
      <c r="C384" s="131"/>
      <c r="D384" s="131"/>
    </row>
    <row r="385" spans="1:4">
      <c r="A385" s="131"/>
      <c r="B385" s="131"/>
      <c r="C385" s="131"/>
      <c r="D385" s="131"/>
    </row>
    <row r="386" spans="1:4">
      <c r="A386" s="131"/>
      <c r="B386" s="131"/>
      <c r="C386" s="131"/>
      <c r="D386" s="131"/>
    </row>
    <row r="387" spans="1:4">
      <c r="A387" s="131"/>
      <c r="B387" s="131"/>
      <c r="C387" s="131"/>
      <c r="D387" s="131"/>
    </row>
    <row r="388" spans="1:4">
      <c r="A388" s="131"/>
      <c r="B388" s="131"/>
      <c r="C388" s="131"/>
      <c r="D388" s="131"/>
    </row>
    <row r="389" spans="1:4">
      <c r="A389" s="131"/>
      <c r="B389" s="131"/>
      <c r="C389" s="131"/>
      <c r="D389" s="131"/>
    </row>
    <row r="390" spans="1:4">
      <c r="A390" s="131"/>
      <c r="B390" s="131"/>
      <c r="C390" s="131"/>
      <c r="D390" s="131"/>
    </row>
    <row r="391" spans="1:4">
      <c r="A391" s="131"/>
      <c r="B391" s="131"/>
      <c r="C391" s="131"/>
      <c r="D391" s="131"/>
    </row>
    <row r="392" spans="1:4">
      <c r="A392" s="131"/>
      <c r="B392" s="131"/>
      <c r="C392" s="131"/>
      <c r="D392" s="131"/>
    </row>
    <row r="393" spans="1:4">
      <c r="A393" s="131"/>
      <c r="B393" s="131"/>
      <c r="C393" s="131"/>
      <c r="D393" s="131"/>
    </row>
    <row r="394" spans="1:4">
      <c r="A394" s="131"/>
      <c r="B394" s="131"/>
      <c r="C394" s="131"/>
      <c r="D394" s="131"/>
    </row>
    <row r="395" spans="1:4">
      <c r="A395" s="131"/>
      <c r="B395" s="131"/>
      <c r="C395" s="131"/>
      <c r="D395" s="131"/>
    </row>
    <row r="396" spans="1:4">
      <c r="A396" s="131"/>
      <c r="B396" s="131"/>
      <c r="C396" s="131"/>
      <c r="D396" s="131"/>
    </row>
    <row r="397" spans="1:4">
      <c r="A397" s="131"/>
      <c r="B397" s="131"/>
      <c r="C397" s="131"/>
      <c r="D397" s="131"/>
    </row>
    <row r="398" spans="1:4">
      <c r="A398" s="131"/>
      <c r="B398" s="131"/>
      <c r="C398" s="131"/>
      <c r="D398" s="131"/>
    </row>
    <row r="399" spans="1:4">
      <c r="A399" s="131"/>
      <c r="B399" s="131"/>
      <c r="C399" s="131"/>
      <c r="D399" s="131"/>
    </row>
    <row r="400" spans="1:4">
      <c r="A400" s="131"/>
      <c r="B400" s="131"/>
      <c r="C400" s="131"/>
      <c r="D400" s="131"/>
    </row>
    <row r="401" spans="1:4">
      <c r="A401" s="131"/>
      <c r="B401" s="131"/>
      <c r="C401" s="131"/>
      <c r="D401" s="131"/>
    </row>
    <row r="402" spans="1:4">
      <c r="A402" s="131"/>
      <c r="B402" s="131"/>
      <c r="C402" s="131"/>
      <c r="D402" s="131"/>
    </row>
    <row r="403" spans="1:4">
      <c r="A403" s="131"/>
      <c r="B403" s="131"/>
      <c r="C403" s="131"/>
      <c r="D403" s="131"/>
    </row>
    <row r="404" spans="1:4">
      <c r="A404" s="131"/>
      <c r="B404" s="131"/>
      <c r="C404" s="131"/>
      <c r="D404" s="131"/>
    </row>
    <row r="405" spans="1:4">
      <c r="A405" s="131"/>
      <c r="B405" s="131"/>
      <c r="C405" s="131"/>
      <c r="D405" s="131"/>
    </row>
    <row r="406" spans="1:4">
      <c r="A406" s="131"/>
      <c r="B406" s="131"/>
      <c r="C406" s="131"/>
      <c r="D406" s="131"/>
    </row>
    <row r="407" spans="1:4">
      <c r="A407" s="131"/>
      <c r="B407" s="131"/>
      <c r="C407" s="131"/>
      <c r="D407" s="131"/>
    </row>
    <row r="408" spans="1:4">
      <c r="A408" s="131"/>
      <c r="B408" s="131"/>
      <c r="C408" s="131"/>
      <c r="D408" s="131"/>
    </row>
    <row r="409" spans="1:4">
      <c r="A409" s="131"/>
      <c r="B409" s="131"/>
      <c r="C409" s="131"/>
      <c r="D409" s="131"/>
    </row>
    <row r="410" spans="1:4">
      <c r="A410" s="131"/>
      <c r="B410" s="131"/>
      <c r="C410" s="131"/>
      <c r="D410" s="131"/>
    </row>
    <row r="411" spans="1:4">
      <c r="A411" s="131"/>
      <c r="B411" s="131"/>
      <c r="C411" s="131"/>
      <c r="D411" s="131"/>
    </row>
    <row r="412" spans="1:4">
      <c r="A412" s="131"/>
      <c r="B412" s="131"/>
      <c r="C412" s="131"/>
      <c r="D412" s="131"/>
    </row>
    <row r="413" spans="1:4">
      <c r="A413" s="131"/>
      <c r="B413" s="131"/>
      <c r="C413" s="131"/>
      <c r="D413" s="131"/>
    </row>
    <row r="414" spans="1:4">
      <c r="A414" s="131"/>
      <c r="B414" s="131"/>
      <c r="C414" s="131"/>
      <c r="D414" s="131"/>
    </row>
    <row r="415" spans="1:4">
      <c r="A415" s="131"/>
      <c r="B415" s="131"/>
      <c r="C415" s="131"/>
      <c r="D415" s="131"/>
    </row>
    <row r="416" spans="1:4">
      <c r="A416" s="131"/>
      <c r="B416" s="131"/>
      <c r="C416" s="131"/>
      <c r="D416" s="131"/>
    </row>
    <row r="417" spans="1:4">
      <c r="A417" s="131"/>
      <c r="B417" s="131"/>
      <c r="C417" s="131"/>
      <c r="D417" s="131"/>
    </row>
    <row r="418" spans="1:4">
      <c r="A418" s="131"/>
      <c r="B418" s="131"/>
      <c r="C418" s="131"/>
      <c r="D418" s="131"/>
    </row>
    <row r="419" spans="1:4">
      <c r="A419" s="131"/>
      <c r="B419" s="131"/>
      <c r="C419" s="131"/>
      <c r="D419" s="131"/>
    </row>
    <row r="420" spans="1:4">
      <c r="A420" s="131"/>
      <c r="B420" s="131"/>
      <c r="C420" s="131"/>
      <c r="D420" s="131"/>
    </row>
    <row r="421" spans="1:4">
      <c r="A421" s="131"/>
      <c r="B421" s="131"/>
      <c r="C421" s="131"/>
      <c r="D421" s="131"/>
    </row>
    <row r="422" spans="1:4">
      <c r="A422" s="131"/>
      <c r="B422" s="131"/>
      <c r="C422" s="131"/>
      <c r="D422" s="131"/>
    </row>
    <row r="423" spans="1:4">
      <c r="A423" s="131"/>
      <c r="B423" s="131"/>
      <c r="C423" s="131"/>
      <c r="D423" s="131"/>
    </row>
    <row r="424" spans="1:4">
      <c r="A424" s="131"/>
      <c r="B424" s="131"/>
      <c r="C424" s="131"/>
      <c r="D424" s="131"/>
    </row>
    <row r="425" spans="1:4">
      <c r="A425" s="131"/>
      <c r="B425" s="131"/>
      <c r="C425" s="131"/>
      <c r="D425" s="131"/>
    </row>
    <row r="426" spans="1:4">
      <c r="A426" s="131"/>
      <c r="B426" s="131"/>
      <c r="C426" s="131"/>
      <c r="D426" s="131"/>
    </row>
    <row r="427" spans="1:4">
      <c r="A427" s="131"/>
      <c r="B427" s="131"/>
      <c r="C427" s="131"/>
      <c r="D427" s="131"/>
    </row>
    <row r="428" spans="1:4">
      <c r="A428" s="131"/>
      <c r="B428" s="131"/>
      <c r="C428" s="131"/>
      <c r="D428" s="131"/>
    </row>
    <row r="429" spans="1:4">
      <c r="A429" s="131"/>
      <c r="B429" s="131"/>
      <c r="C429" s="131"/>
      <c r="D429" s="131"/>
    </row>
    <row r="430" spans="1:4">
      <c r="A430" s="131"/>
      <c r="B430" s="131"/>
      <c r="C430" s="131"/>
      <c r="D430" s="131"/>
    </row>
    <row r="431" spans="1:4">
      <c r="A431" s="131"/>
      <c r="B431" s="131"/>
      <c r="C431" s="131"/>
      <c r="D431" s="131"/>
    </row>
    <row r="432" spans="1:4">
      <c r="A432" s="131"/>
      <c r="B432" s="131"/>
      <c r="C432" s="131"/>
      <c r="D432" s="131"/>
    </row>
    <row r="433" spans="1:4">
      <c r="A433" s="131"/>
      <c r="B433" s="131"/>
      <c r="C433" s="131"/>
      <c r="D433" s="131"/>
    </row>
    <row r="434" spans="1:4">
      <c r="A434" s="131"/>
      <c r="B434" s="131"/>
      <c r="C434" s="131"/>
      <c r="D434" s="131"/>
    </row>
    <row r="435" spans="1:4">
      <c r="A435" s="131"/>
      <c r="B435" s="131"/>
      <c r="C435" s="131"/>
      <c r="D435" s="131"/>
    </row>
    <row r="436" spans="1:4">
      <c r="A436" s="131"/>
      <c r="B436" s="131"/>
      <c r="C436" s="131"/>
      <c r="D436" s="131"/>
    </row>
    <row r="437" spans="1:4">
      <c r="A437" s="131"/>
      <c r="B437" s="131"/>
      <c r="C437" s="131"/>
      <c r="D437" s="131"/>
    </row>
    <row r="438" spans="1:4">
      <c r="A438" s="131"/>
      <c r="B438" s="131"/>
      <c r="C438" s="131"/>
      <c r="D438" s="131"/>
    </row>
    <row r="439" spans="1:4">
      <c r="A439" s="131"/>
      <c r="B439" s="131"/>
      <c r="C439" s="131"/>
      <c r="D439" s="131"/>
    </row>
    <row r="440" spans="1:4">
      <c r="A440" s="131"/>
      <c r="B440" s="131"/>
      <c r="C440" s="131"/>
      <c r="D440" s="131"/>
    </row>
    <row r="441" spans="1:4">
      <c r="A441" s="131"/>
      <c r="B441" s="131"/>
      <c r="C441" s="131"/>
      <c r="D441" s="131"/>
    </row>
    <row r="442" spans="1:4">
      <c r="A442" s="131"/>
      <c r="B442" s="131"/>
      <c r="C442" s="131"/>
      <c r="D442" s="131"/>
    </row>
    <row r="443" spans="1:4">
      <c r="A443" s="131"/>
      <c r="B443" s="131"/>
      <c r="C443" s="131"/>
      <c r="D443" s="131"/>
    </row>
    <row r="444" spans="1:4">
      <c r="A444" s="131"/>
      <c r="B444" s="131"/>
      <c r="C444" s="131"/>
      <c r="D444" s="131"/>
    </row>
    <row r="445" spans="1:4">
      <c r="A445" s="131"/>
      <c r="B445" s="131"/>
      <c r="C445" s="131"/>
      <c r="D445" s="131"/>
    </row>
    <row r="446" spans="1:4">
      <c r="A446" s="131"/>
      <c r="B446" s="131"/>
      <c r="C446" s="131"/>
      <c r="D446" s="131"/>
    </row>
    <row r="447" spans="1:4">
      <c r="A447" s="131"/>
      <c r="B447" s="131"/>
      <c r="C447" s="131"/>
      <c r="D447" s="131"/>
    </row>
    <row r="448" spans="1:4">
      <c r="A448" s="131"/>
      <c r="B448" s="131"/>
      <c r="C448" s="131"/>
      <c r="D448" s="131"/>
    </row>
    <row r="449" spans="1:4">
      <c r="A449" s="131"/>
      <c r="B449" s="131"/>
      <c r="C449" s="131"/>
      <c r="D449" s="131"/>
    </row>
    <row r="450" spans="1:4">
      <c r="A450" s="131"/>
      <c r="B450" s="131"/>
      <c r="C450" s="131"/>
      <c r="D450" s="131"/>
    </row>
    <row r="451" spans="1:4">
      <c r="A451" s="131"/>
      <c r="B451" s="131"/>
      <c r="C451" s="131"/>
      <c r="D451" s="131"/>
    </row>
    <row r="452" spans="1:4">
      <c r="A452" s="131"/>
      <c r="B452" s="131"/>
      <c r="C452" s="131"/>
      <c r="D452" s="131"/>
    </row>
    <row r="453" spans="1:4">
      <c r="A453" s="131"/>
      <c r="B453" s="131"/>
      <c r="C453" s="131"/>
      <c r="D453" s="131"/>
    </row>
    <row r="454" spans="1:4">
      <c r="A454" s="131"/>
      <c r="B454" s="131"/>
      <c r="C454" s="131"/>
      <c r="D454" s="131"/>
    </row>
    <row r="455" spans="1:4">
      <c r="A455" s="131"/>
      <c r="B455" s="131"/>
      <c r="C455" s="131"/>
      <c r="D455" s="131"/>
    </row>
    <row r="456" spans="1:4">
      <c r="A456" s="131"/>
      <c r="B456" s="131"/>
      <c r="C456" s="131"/>
      <c r="D456" s="131"/>
    </row>
    <row r="457" spans="1:4">
      <c r="A457" s="131"/>
      <c r="B457" s="131"/>
      <c r="C457" s="131"/>
      <c r="D457" s="131"/>
    </row>
    <row r="458" spans="1:4">
      <c r="A458" s="131"/>
      <c r="B458" s="131"/>
      <c r="C458" s="131"/>
      <c r="D458" s="131"/>
    </row>
    <row r="459" spans="1:4">
      <c r="A459" s="131"/>
      <c r="B459" s="131"/>
      <c r="C459" s="131"/>
      <c r="D459" s="131"/>
    </row>
    <row r="460" spans="1:4">
      <c r="A460" s="131"/>
      <c r="B460" s="131"/>
      <c r="C460" s="131"/>
      <c r="D460" s="131"/>
    </row>
    <row r="461" spans="1:4">
      <c r="A461" s="131"/>
      <c r="B461" s="131"/>
      <c r="C461" s="131"/>
      <c r="D461" s="131"/>
    </row>
    <row r="462" spans="1:4">
      <c r="A462" s="131"/>
      <c r="B462" s="131"/>
      <c r="C462" s="131"/>
      <c r="D462" s="131"/>
    </row>
    <row r="463" spans="1:4">
      <c r="A463" s="131"/>
      <c r="B463" s="131"/>
      <c r="C463" s="131"/>
      <c r="D463" s="131"/>
    </row>
    <row r="464" spans="1:4">
      <c r="A464" s="131"/>
      <c r="B464" s="131"/>
      <c r="C464" s="131"/>
      <c r="D464" s="131"/>
    </row>
    <row r="465" spans="1:4">
      <c r="A465" s="131"/>
      <c r="B465" s="131"/>
      <c r="C465" s="131"/>
      <c r="D465" s="131"/>
    </row>
    <row r="466" spans="1:4">
      <c r="A466" s="131"/>
      <c r="B466" s="131"/>
      <c r="C466" s="131"/>
      <c r="D466" s="131"/>
    </row>
    <row r="467" spans="1:4">
      <c r="A467" s="131"/>
      <c r="B467" s="131"/>
      <c r="C467" s="131"/>
      <c r="D467" s="131"/>
    </row>
    <row r="468" spans="1:4">
      <c r="A468" s="131"/>
      <c r="B468" s="131"/>
      <c r="C468" s="131"/>
      <c r="D468" s="131"/>
    </row>
    <row r="469" spans="1:4">
      <c r="A469" s="131"/>
      <c r="B469" s="131"/>
      <c r="C469" s="131"/>
      <c r="D469" s="131"/>
    </row>
    <row r="470" spans="1:4">
      <c r="A470" s="131"/>
      <c r="B470" s="131"/>
      <c r="C470" s="131"/>
      <c r="D470" s="131"/>
    </row>
    <row r="471" spans="1:4">
      <c r="A471" s="131"/>
      <c r="B471" s="131"/>
      <c r="C471" s="131"/>
      <c r="D471" s="131"/>
    </row>
    <row r="472" spans="1:4">
      <c r="A472" s="131"/>
      <c r="B472" s="131"/>
      <c r="C472" s="131"/>
      <c r="D472" s="131"/>
    </row>
    <row r="473" spans="1:4">
      <c r="A473" s="131"/>
      <c r="B473" s="131"/>
      <c r="C473" s="131"/>
      <c r="D473" s="131"/>
    </row>
    <row r="474" spans="1:4">
      <c r="A474" s="131"/>
      <c r="B474" s="131"/>
      <c r="C474" s="131"/>
      <c r="D474" s="131"/>
    </row>
    <row r="475" spans="1:4">
      <c r="A475" s="131"/>
      <c r="B475" s="131"/>
      <c r="C475" s="131"/>
      <c r="D475" s="131"/>
    </row>
    <row r="476" spans="1:4">
      <c r="A476" s="131"/>
      <c r="B476" s="131"/>
      <c r="C476" s="131"/>
      <c r="D476" s="131"/>
    </row>
    <row r="477" spans="1:4">
      <c r="A477" s="131"/>
      <c r="B477" s="131"/>
      <c r="C477" s="131"/>
      <c r="D477" s="131"/>
    </row>
    <row r="478" spans="1:4">
      <c r="A478" s="131"/>
      <c r="B478" s="131"/>
      <c r="C478" s="131"/>
      <c r="D478" s="131"/>
    </row>
    <row r="479" spans="1:4">
      <c r="A479" s="131"/>
      <c r="B479" s="131"/>
      <c r="C479" s="131"/>
      <c r="D479" s="131"/>
    </row>
    <row r="480" spans="1:4">
      <c r="A480" s="131"/>
      <c r="B480" s="131"/>
      <c r="C480" s="131"/>
      <c r="D480" s="131"/>
    </row>
    <row r="481" spans="1:4">
      <c r="A481" s="131"/>
      <c r="B481" s="131"/>
      <c r="C481" s="131"/>
      <c r="D481" s="131"/>
    </row>
    <row r="482" spans="1:4">
      <c r="A482" s="131"/>
      <c r="B482" s="131"/>
      <c r="C482" s="131"/>
      <c r="D482" s="131"/>
    </row>
    <row r="483" spans="1:4">
      <c r="A483" s="131"/>
      <c r="B483" s="131"/>
      <c r="C483" s="131"/>
      <c r="D483" s="131"/>
    </row>
    <row r="484" spans="1:4">
      <c r="A484" s="131"/>
      <c r="B484" s="131"/>
      <c r="C484" s="131"/>
      <c r="D484" s="131"/>
    </row>
    <row r="485" spans="1:4">
      <c r="A485" s="131"/>
      <c r="B485" s="131"/>
      <c r="C485" s="131"/>
      <c r="D485" s="131"/>
    </row>
    <row r="486" spans="1:4">
      <c r="A486" s="131"/>
      <c r="B486" s="131"/>
      <c r="C486" s="131"/>
      <c r="D486" s="131"/>
    </row>
    <row r="487" spans="1:4">
      <c r="A487" s="131"/>
      <c r="B487" s="131"/>
      <c r="C487" s="131"/>
      <c r="D487" s="131"/>
    </row>
    <row r="488" spans="1:4">
      <c r="A488" s="131"/>
      <c r="B488" s="131"/>
      <c r="C488" s="131"/>
      <c r="D488" s="131"/>
    </row>
    <row r="489" spans="1:4">
      <c r="A489" s="131"/>
      <c r="B489" s="131"/>
      <c r="C489" s="131"/>
      <c r="D489" s="131"/>
    </row>
    <row r="490" spans="1:4">
      <c r="A490" s="131"/>
      <c r="B490" s="131"/>
      <c r="C490" s="131"/>
      <c r="D490" s="131"/>
    </row>
    <row r="491" spans="1:4">
      <c r="A491" s="131"/>
      <c r="B491" s="131"/>
      <c r="C491" s="131"/>
      <c r="D491" s="131"/>
    </row>
    <row r="492" spans="1:4">
      <c r="A492" s="131"/>
      <c r="B492" s="131"/>
      <c r="C492" s="131"/>
      <c r="D492" s="131"/>
    </row>
    <row r="493" spans="1:4">
      <c r="A493" s="131"/>
      <c r="B493" s="131"/>
      <c r="C493" s="131"/>
      <c r="D493" s="131"/>
    </row>
    <row r="494" spans="1:4">
      <c r="A494" s="131"/>
      <c r="B494" s="131"/>
      <c r="C494" s="131"/>
      <c r="D494" s="131"/>
    </row>
    <row r="495" spans="1:4">
      <c r="A495" s="131"/>
      <c r="B495" s="131"/>
      <c r="C495" s="131"/>
      <c r="D495" s="131"/>
    </row>
    <row r="496" spans="1:4">
      <c r="A496" s="131"/>
      <c r="B496" s="131"/>
      <c r="C496" s="131"/>
      <c r="D496" s="131"/>
    </row>
    <row r="497" spans="1:4">
      <c r="A497" s="131"/>
      <c r="B497" s="131"/>
      <c r="C497" s="131"/>
      <c r="D497" s="131"/>
    </row>
    <row r="498" spans="1:4">
      <c r="A498" s="131"/>
      <c r="B498" s="131"/>
      <c r="C498" s="131"/>
      <c r="D498" s="131"/>
    </row>
    <row r="499" spans="1:4">
      <c r="A499" s="131"/>
      <c r="B499" s="131"/>
      <c r="C499" s="131"/>
      <c r="D499" s="131"/>
    </row>
    <row r="500" spans="1:4">
      <c r="A500" s="131"/>
      <c r="B500" s="131"/>
      <c r="C500" s="131"/>
      <c r="D500" s="131"/>
    </row>
    <row r="501" spans="1:4">
      <c r="A501" s="131"/>
      <c r="B501" s="131"/>
      <c r="C501" s="131"/>
      <c r="D501" s="131"/>
    </row>
    <row r="502" spans="1:4">
      <c r="A502" s="131"/>
      <c r="B502" s="131"/>
      <c r="C502" s="131"/>
      <c r="D502" s="131"/>
    </row>
    <row r="503" spans="1:4">
      <c r="A503" s="131"/>
      <c r="B503" s="131"/>
      <c r="C503" s="131"/>
      <c r="D503" s="131"/>
    </row>
    <row r="504" spans="1:4">
      <c r="A504" s="131"/>
      <c r="B504" s="131"/>
      <c r="C504" s="131"/>
      <c r="D504" s="131"/>
    </row>
    <row r="505" spans="1:4">
      <c r="A505" s="131"/>
      <c r="B505" s="131"/>
      <c r="C505" s="131"/>
      <c r="D505" s="131"/>
    </row>
    <row r="506" spans="1:4">
      <c r="A506" s="131"/>
      <c r="B506" s="131"/>
      <c r="C506" s="131"/>
      <c r="D506" s="131"/>
    </row>
    <row r="507" spans="1:4">
      <c r="A507" s="131"/>
      <c r="B507" s="131"/>
      <c r="C507" s="131"/>
      <c r="D507" s="131"/>
    </row>
    <row r="508" spans="1:4">
      <c r="A508" s="131"/>
      <c r="B508" s="131"/>
      <c r="C508" s="131"/>
      <c r="D508" s="131"/>
    </row>
    <row r="509" spans="1:4">
      <c r="A509" s="131"/>
      <c r="B509" s="131"/>
      <c r="C509" s="131"/>
      <c r="D509" s="131"/>
    </row>
    <row r="510" spans="1:4">
      <c r="A510" s="131"/>
      <c r="B510" s="131"/>
      <c r="C510" s="131"/>
      <c r="D510" s="131"/>
    </row>
    <row r="511" spans="1:4">
      <c r="A511" s="131"/>
      <c r="B511" s="131"/>
      <c r="C511" s="131"/>
      <c r="D511" s="131"/>
    </row>
    <row r="512" spans="1:4">
      <c r="A512" s="131"/>
      <c r="B512" s="131"/>
      <c r="C512" s="131"/>
      <c r="D512" s="131"/>
    </row>
    <row r="513" spans="1:4">
      <c r="A513" s="131"/>
      <c r="B513" s="131"/>
      <c r="C513" s="131"/>
      <c r="D513" s="131"/>
    </row>
    <row r="514" spans="1:4">
      <c r="A514" s="131"/>
      <c r="B514" s="131"/>
      <c r="C514" s="131"/>
      <c r="D514" s="131"/>
    </row>
    <row r="515" spans="1:4">
      <c r="A515" s="131"/>
      <c r="B515" s="131"/>
      <c r="C515" s="131"/>
      <c r="D515" s="131"/>
    </row>
    <row r="516" spans="1:4">
      <c r="A516" s="131"/>
      <c r="B516" s="131"/>
      <c r="C516" s="131"/>
      <c r="D516" s="131"/>
    </row>
    <row r="517" spans="1:4">
      <c r="A517" s="131"/>
      <c r="B517" s="131"/>
      <c r="C517" s="131"/>
      <c r="D517" s="131"/>
    </row>
    <row r="518" spans="1:4">
      <c r="A518" s="131"/>
      <c r="B518" s="131"/>
      <c r="C518" s="131"/>
      <c r="D518" s="131"/>
    </row>
    <row r="519" spans="1:4">
      <c r="A519" s="131"/>
      <c r="B519" s="131"/>
      <c r="C519" s="131"/>
      <c r="D519" s="131"/>
    </row>
    <row r="520" spans="1:4">
      <c r="A520" s="131"/>
      <c r="B520" s="131"/>
      <c r="C520" s="131"/>
      <c r="D520" s="131"/>
    </row>
    <row r="521" spans="1:4">
      <c r="A521" s="131"/>
      <c r="B521" s="131"/>
      <c r="C521" s="131"/>
      <c r="D521" s="131"/>
    </row>
    <row r="522" spans="1:4">
      <c r="A522" s="131"/>
      <c r="B522" s="131"/>
      <c r="C522" s="131"/>
      <c r="D522" s="131"/>
    </row>
    <row r="523" spans="1:4">
      <c r="A523" s="131"/>
      <c r="B523" s="131"/>
      <c r="C523" s="131"/>
      <c r="D523" s="131"/>
    </row>
    <row r="524" spans="1:4">
      <c r="A524" s="131"/>
      <c r="B524" s="131"/>
      <c r="C524" s="131"/>
      <c r="D524" s="131"/>
    </row>
    <row r="525" spans="1:4">
      <c r="A525" s="131"/>
      <c r="B525" s="131"/>
      <c r="C525" s="131"/>
      <c r="D525" s="131"/>
    </row>
    <row r="526" spans="1:4">
      <c r="A526" s="131"/>
      <c r="B526" s="131"/>
      <c r="C526" s="131"/>
      <c r="D526" s="131"/>
    </row>
    <row r="527" spans="1:4">
      <c r="A527" s="131"/>
      <c r="B527" s="131"/>
      <c r="C527" s="131"/>
      <c r="D527" s="131"/>
    </row>
    <row r="528" spans="1:4">
      <c r="A528" s="131"/>
      <c r="B528" s="131"/>
      <c r="C528" s="131"/>
      <c r="D528" s="131"/>
    </row>
    <row r="529" spans="1:4">
      <c r="A529" s="131"/>
      <c r="B529" s="131"/>
      <c r="C529" s="131"/>
      <c r="D529" s="131"/>
    </row>
    <row r="530" spans="1:4">
      <c r="A530" s="131"/>
      <c r="B530" s="131"/>
      <c r="C530" s="131"/>
      <c r="D530" s="131"/>
    </row>
    <row r="531" spans="1:4">
      <c r="A531" s="131"/>
      <c r="B531" s="131"/>
      <c r="C531" s="131"/>
      <c r="D531" s="131"/>
    </row>
    <row r="532" spans="1:4">
      <c r="A532" s="131"/>
      <c r="B532" s="131"/>
      <c r="C532" s="131"/>
      <c r="D532" s="131"/>
    </row>
    <row r="533" spans="1:4">
      <c r="A533" s="131"/>
      <c r="B533" s="131"/>
      <c r="C533" s="131"/>
      <c r="D533" s="131"/>
    </row>
    <row r="534" spans="1:4">
      <c r="A534" s="131"/>
      <c r="B534" s="131"/>
      <c r="C534" s="131"/>
      <c r="D534" s="131"/>
    </row>
    <row r="535" spans="1:4">
      <c r="A535" s="131"/>
      <c r="B535" s="131"/>
      <c r="C535" s="131"/>
      <c r="D535" s="131"/>
    </row>
    <row r="536" spans="1:4">
      <c r="A536" s="131"/>
      <c r="B536" s="131"/>
      <c r="C536" s="131"/>
      <c r="D536" s="131"/>
    </row>
    <row r="537" spans="1:4">
      <c r="A537" s="131"/>
      <c r="B537" s="131"/>
      <c r="C537" s="131"/>
      <c r="D537" s="131"/>
    </row>
    <row r="538" spans="1:4">
      <c r="A538" s="131"/>
      <c r="B538" s="131"/>
      <c r="C538" s="131"/>
      <c r="D538" s="131"/>
    </row>
    <row r="539" spans="1:4">
      <c r="A539" s="131"/>
      <c r="B539" s="131"/>
      <c r="C539" s="131"/>
      <c r="D539" s="131"/>
    </row>
    <row r="540" spans="1:4">
      <c r="A540" s="131"/>
      <c r="B540" s="131"/>
      <c r="C540" s="131"/>
      <c r="D540" s="131"/>
    </row>
    <row r="541" spans="1:4">
      <c r="A541" s="131"/>
      <c r="B541" s="131"/>
      <c r="C541" s="131"/>
      <c r="D541" s="131"/>
    </row>
    <row r="542" spans="1:4">
      <c r="A542" s="131"/>
      <c r="B542" s="131"/>
      <c r="C542" s="131"/>
      <c r="D542" s="131"/>
    </row>
    <row r="543" spans="1:4">
      <c r="A543" s="131"/>
      <c r="B543" s="131"/>
      <c r="C543" s="131"/>
      <c r="D543" s="131"/>
    </row>
    <row r="544" spans="1:4">
      <c r="A544" s="131"/>
      <c r="B544" s="131"/>
      <c r="C544" s="131"/>
      <c r="D544" s="131"/>
    </row>
    <row r="545" spans="1:4">
      <c r="A545" s="131"/>
      <c r="B545" s="131"/>
      <c r="C545" s="131"/>
      <c r="D545" s="131"/>
    </row>
    <row r="546" spans="1:4">
      <c r="A546" s="131"/>
      <c r="B546" s="131"/>
      <c r="C546" s="131"/>
      <c r="D546" s="131"/>
    </row>
    <row r="547" spans="1:4">
      <c r="A547" s="131"/>
      <c r="B547" s="131"/>
      <c r="C547" s="131"/>
      <c r="D547" s="131"/>
    </row>
    <row r="548" spans="1:4">
      <c r="A548" s="131"/>
      <c r="B548" s="131"/>
      <c r="C548" s="131"/>
      <c r="D548" s="131"/>
    </row>
    <row r="549" spans="1:4">
      <c r="A549" s="131"/>
      <c r="B549" s="131"/>
      <c r="C549" s="131"/>
      <c r="D549" s="131"/>
    </row>
    <row r="550" spans="1:4">
      <c r="A550" s="131"/>
      <c r="B550" s="131"/>
      <c r="C550" s="131"/>
      <c r="D550" s="131"/>
    </row>
    <row r="551" spans="1:4">
      <c r="A551" s="131"/>
      <c r="B551" s="131"/>
      <c r="C551" s="131"/>
      <c r="D551" s="131"/>
    </row>
    <row r="552" spans="1:4">
      <c r="A552" s="131"/>
      <c r="B552" s="131"/>
      <c r="C552" s="131"/>
      <c r="D552" s="131"/>
    </row>
    <row r="553" spans="1:4">
      <c r="A553" s="131"/>
      <c r="B553" s="131"/>
      <c r="C553" s="131"/>
      <c r="D553" s="131"/>
    </row>
    <row r="554" spans="1:4">
      <c r="A554" s="131"/>
      <c r="B554" s="131"/>
      <c r="C554" s="131"/>
      <c r="D554" s="131"/>
    </row>
    <row r="555" spans="1:4">
      <c r="A555" s="131"/>
      <c r="B555" s="131"/>
      <c r="C555" s="131"/>
      <c r="D555" s="131"/>
    </row>
    <row r="556" spans="1:4">
      <c r="A556" s="131"/>
      <c r="B556" s="131"/>
      <c r="C556" s="131"/>
      <c r="D556" s="131"/>
    </row>
    <row r="557" spans="1:4">
      <c r="A557" s="131"/>
      <c r="B557" s="131"/>
      <c r="C557" s="131"/>
      <c r="D557" s="131"/>
    </row>
    <row r="558" spans="1:4">
      <c r="A558" s="131"/>
      <c r="B558" s="131"/>
      <c r="C558" s="131"/>
      <c r="D558" s="131"/>
    </row>
    <row r="559" spans="1:4">
      <c r="A559" s="131"/>
      <c r="B559" s="131"/>
      <c r="C559" s="131"/>
      <c r="D559" s="131"/>
    </row>
    <row r="560" spans="1:4">
      <c r="A560" s="131"/>
      <c r="B560" s="131"/>
      <c r="C560" s="131"/>
      <c r="D560" s="131"/>
    </row>
    <row r="561" spans="1:4">
      <c r="A561" s="131"/>
      <c r="B561" s="131"/>
      <c r="C561" s="131"/>
      <c r="D561" s="131"/>
    </row>
    <row r="562" spans="1:4">
      <c r="A562" s="131"/>
      <c r="B562" s="131"/>
      <c r="C562" s="131"/>
      <c r="D562" s="131"/>
    </row>
    <row r="563" spans="1:4">
      <c r="A563" s="131"/>
      <c r="B563" s="131"/>
      <c r="C563" s="131"/>
      <c r="D563" s="131"/>
    </row>
    <row r="564" spans="1:4">
      <c r="A564" s="131"/>
      <c r="B564" s="131"/>
      <c r="C564" s="131"/>
      <c r="D564" s="131"/>
    </row>
    <row r="565" spans="1:4">
      <c r="A565" s="131"/>
      <c r="B565" s="131"/>
      <c r="C565" s="131"/>
      <c r="D565" s="131"/>
    </row>
    <row r="566" spans="1:4">
      <c r="A566" s="131"/>
      <c r="B566" s="131"/>
      <c r="C566" s="131"/>
      <c r="D566" s="131"/>
    </row>
    <row r="567" spans="1:4">
      <c r="A567" s="131"/>
      <c r="B567" s="131"/>
      <c r="C567" s="131"/>
      <c r="D567" s="131"/>
    </row>
    <row r="568" spans="1:4">
      <c r="A568" s="131"/>
      <c r="B568" s="131"/>
      <c r="C568" s="131"/>
      <c r="D568" s="131"/>
    </row>
    <row r="569" spans="1:4">
      <c r="A569" s="131"/>
      <c r="B569" s="131"/>
      <c r="C569" s="131"/>
      <c r="D569" s="131"/>
    </row>
    <row r="570" spans="1:4">
      <c r="A570" s="131"/>
      <c r="B570" s="131"/>
      <c r="C570" s="131"/>
      <c r="D570" s="131"/>
    </row>
    <row r="571" spans="1:4">
      <c r="A571" s="131"/>
      <c r="B571" s="131"/>
      <c r="C571" s="131"/>
      <c r="D571" s="131"/>
    </row>
    <row r="572" spans="1:4">
      <c r="A572" s="131"/>
      <c r="B572" s="131"/>
      <c r="C572" s="131"/>
      <c r="D572" s="131"/>
    </row>
    <row r="573" spans="1:4">
      <c r="A573" s="131"/>
      <c r="B573" s="131"/>
      <c r="C573" s="131"/>
      <c r="D573" s="131"/>
    </row>
    <row r="574" spans="1:4">
      <c r="A574" s="131"/>
      <c r="B574" s="131"/>
      <c r="C574" s="131"/>
      <c r="D574" s="131"/>
    </row>
    <row r="575" spans="1:4">
      <c r="A575" s="131"/>
      <c r="B575" s="131"/>
      <c r="C575" s="131"/>
      <c r="D575" s="131"/>
    </row>
    <row r="576" spans="1:4">
      <c r="A576" s="131"/>
      <c r="B576" s="131"/>
      <c r="C576" s="131"/>
      <c r="D576" s="131"/>
    </row>
    <row r="577" spans="1:4">
      <c r="A577" s="131"/>
      <c r="B577" s="131"/>
      <c r="C577" s="131"/>
      <c r="D577" s="131"/>
    </row>
    <row r="578" spans="1:4">
      <c r="A578" s="131"/>
      <c r="B578" s="131"/>
      <c r="C578" s="131"/>
      <c r="D578" s="131"/>
    </row>
    <row r="579" spans="1:4">
      <c r="A579" s="131"/>
      <c r="B579" s="131"/>
      <c r="C579" s="131"/>
      <c r="D579" s="131"/>
    </row>
    <row r="580" spans="1:4">
      <c r="A580" s="131"/>
      <c r="B580" s="131"/>
      <c r="C580" s="131"/>
      <c r="D580" s="131"/>
    </row>
    <row r="581" spans="1:4">
      <c r="A581" s="131"/>
      <c r="B581" s="131"/>
      <c r="C581" s="131"/>
      <c r="D581" s="131"/>
    </row>
    <row r="582" spans="1:4">
      <c r="A582" s="131"/>
      <c r="B582" s="131"/>
      <c r="C582" s="131"/>
      <c r="D582" s="131"/>
    </row>
    <row r="583" spans="1:4">
      <c r="A583" s="131"/>
      <c r="B583" s="131"/>
      <c r="C583" s="131"/>
      <c r="D583" s="131"/>
    </row>
    <row r="584" spans="1:4">
      <c r="A584" s="131"/>
      <c r="B584" s="131"/>
      <c r="C584" s="131"/>
      <c r="D584" s="131"/>
    </row>
    <row r="585" spans="1:4">
      <c r="A585" s="131"/>
      <c r="B585" s="131"/>
      <c r="C585" s="131"/>
      <c r="D585" s="131"/>
    </row>
    <row r="586" spans="1:4">
      <c r="A586" s="131"/>
      <c r="B586" s="131"/>
      <c r="C586" s="131"/>
      <c r="D586" s="131"/>
    </row>
    <row r="587" spans="1:4">
      <c r="A587" s="131"/>
      <c r="B587" s="131"/>
      <c r="C587" s="131"/>
      <c r="D587" s="131"/>
    </row>
    <row r="588" spans="1:4">
      <c r="A588" s="131"/>
      <c r="B588" s="131"/>
      <c r="C588" s="131"/>
      <c r="D588" s="131"/>
    </row>
    <row r="589" spans="1:4">
      <c r="A589" s="131"/>
      <c r="B589" s="131"/>
      <c r="C589" s="131"/>
      <c r="D589" s="131"/>
    </row>
    <row r="590" spans="1:4">
      <c r="A590" s="131"/>
      <c r="B590" s="131"/>
      <c r="C590" s="131"/>
      <c r="D590" s="131"/>
    </row>
    <row r="591" spans="1:4">
      <c r="A591" s="131"/>
      <c r="B591" s="131"/>
      <c r="C591" s="131"/>
      <c r="D591" s="131"/>
    </row>
    <row r="592" spans="1:4">
      <c r="A592" s="131"/>
      <c r="B592" s="131"/>
      <c r="C592" s="131"/>
      <c r="D592" s="131"/>
    </row>
    <row r="593" spans="1:4">
      <c r="A593" s="131"/>
      <c r="B593" s="131"/>
      <c r="C593" s="131"/>
      <c r="D593" s="131"/>
    </row>
    <row r="594" spans="1:4">
      <c r="A594" s="131"/>
      <c r="B594" s="131"/>
      <c r="C594" s="131"/>
      <c r="D594" s="131"/>
    </row>
    <row r="595" spans="1:4">
      <c r="A595" s="131"/>
      <c r="B595" s="131"/>
      <c r="C595" s="131"/>
      <c r="D595" s="131"/>
    </row>
    <row r="596" spans="1:4">
      <c r="A596" s="131"/>
      <c r="B596" s="131"/>
      <c r="C596" s="131"/>
      <c r="D596" s="131"/>
    </row>
    <row r="597" spans="1:4">
      <c r="A597" s="131"/>
      <c r="B597" s="131"/>
      <c r="C597" s="131"/>
      <c r="D597" s="131"/>
    </row>
    <row r="598" spans="1:4">
      <c r="A598" s="131"/>
      <c r="B598" s="131"/>
      <c r="C598" s="131"/>
      <c r="D598" s="131"/>
    </row>
    <row r="599" spans="1:4">
      <c r="A599" s="131"/>
      <c r="B599" s="131"/>
      <c r="C599" s="131"/>
      <c r="D599" s="131"/>
    </row>
    <row r="600" spans="1:4">
      <c r="A600" s="131"/>
      <c r="B600" s="131"/>
      <c r="C600" s="131"/>
      <c r="D600" s="131"/>
    </row>
    <row r="601" spans="1:4">
      <c r="A601" s="131"/>
      <c r="B601" s="131"/>
      <c r="C601" s="131"/>
      <c r="D601" s="131"/>
    </row>
    <row r="602" spans="1:4">
      <c r="A602" s="131"/>
      <c r="B602" s="131"/>
      <c r="C602" s="131"/>
      <c r="D602" s="131"/>
    </row>
    <row r="603" spans="1:4">
      <c r="A603" s="131"/>
      <c r="B603" s="131"/>
      <c r="C603" s="131"/>
      <c r="D603" s="131"/>
    </row>
    <row r="604" spans="1:4">
      <c r="A604" s="131"/>
      <c r="B604" s="131"/>
      <c r="C604" s="131"/>
      <c r="D604" s="131"/>
    </row>
    <row r="605" spans="1:4">
      <c r="A605" s="131"/>
      <c r="B605" s="131"/>
      <c r="C605" s="131"/>
      <c r="D605" s="131"/>
    </row>
    <row r="606" spans="1:4">
      <c r="A606" s="131"/>
      <c r="B606" s="131"/>
      <c r="C606" s="131"/>
      <c r="D606" s="131"/>
    </row>
    <row r="607" spans="1:4">
      <c r="A607" s="131"/>
      <c r="B607" s="131"/>
      <c r="C607" s="131"/>
      <c r="D607" s="131"/>
    </row>
    <row r="608" spans="1:4">
      <c r="A608" s="131"/>
      <c r="B608" s="131"/>
      <c r="C608" s="131"/>
      <c r="D608" s="131"/>
    </row>
    <row r="609" spans="1:4">
      <c r="A609" s="131"/>
      <c r="B609" s="131"/>
      <c r="C609" s="131"/>
      <c r="D609" s="131"/>
    </row>
    <row r="610" spans="1:4">
      <c r="A610" s="131"/>
      <c r="B610" s="131"/>
      <c r="C610" s="131"/>
      <c r="D610" s="131"/>
    </row>
    <row r="611" spans="1:4">
      <c r="A611" s="131"/>
      <c r="B611" s="131"/>
      <c r="C611" s="131"/>
      <c r="D611" s="131"/>
    </row>
    <row r="612" spans="1:4">
      <c r="A612" s="131"/>
      <c r="B612" s="131"/>
      <c r="C612" s="131"/>
      <c r="D612" s="131"/>
    </row>
    <row r="613" spans="1:4">
      <c r="A613" s="131"/>
      <c r="B613" s="131"/>
      <c r="C613" s="131"/>
      <c r="D613" s="131"/>
    </row>
    <row r="614" spans="1:4">
      <c r="A614" s="131"/>
      <c r="B614" s="131"/>
      <c r="C614" s="131"/>
      <c r="D614" s="131"/>
    </row>
    <row r="615" spans="1:4">
      <c r="A615" s="131"/>
      <c r="B615" s="131"/>
      <c r="C615" s="131"/>
      <c r="D615" s="131"/>
    </row>
    <row r="616" spans="1:4">
      <c r="A616" s="131"/>
      <c r="B616" s="131"/>
      <c r="C616" s="131"/>
      <c r="D616" s="131"/>
    </row>
    <row r="617" spans="1:4">
      <c r="A617" s="131"/>
      <c r="B617" s="131"/>
      <c r="C617" s="131"/>
      <c r="D617" s="131"/>
    </row>
    <row r="618" spans="1:4">
      <c r="A618" s="131"/>
      <c r="B618" s="131"/>
      <c r="C618" s="131"/>
      <c r="D618" s="131"/>
    </row>
    <row r="619" spans="1:4">
      <c r="A619" s="131"/>
      <c r="B619" s="131"/>
      <c r="C619" s="131"/>
      <c r="D619" s="131"/>
    </row>
    <row r="620" spans="1:4">
      <c r="A620" s="131"/>
      <c r="B620" s="131"/>
      <c r="C620" s="131"/>
      <c r="D620" s="131"/>
    </row>
    <row r="621" spans="1:4">
      <c r="A621" s="131"/>
      <c r="B621" s="131"/>
      <c r="C621" s="131"/>
      <c r="D621" s="131"/>
    </row>
    <row r="622" spans="1:4">
      <c r="A622" s="131"/>
      <c r="B622" s="131"/>
      <c r="C622" s="131"/>
      <c r="D622" s="131"/>
    </row>
    <row r="623" spans="1:4">
      <c r="A623" s="131"/>
      <c r="B623" s="131"/>
      <c r="C623" s="131"/>
      <c r="D623" s="131"/>
    </row>
    <row r="624" spans="1:4">
      <c r="A624" s="131"/>
      <c r="B624" s="131"/>
      <c r="C624" s="131"/>
      <c r="D624" s="131"/>
    </row>
    <row r="625" spans="1:4">
      <c r="A625" s="131"/>
      <c r="B625" s="131"/>
      <c r="C625" s="131"/>
      <c r="D625" s="131"/>
    </row>
    <row r="626" spans="1:4">
      <c r="A626" s="131"/>
      <c r="B626" s="131"/>
      <c r="C626" s="131"/>
      <c r="D626" s="131"/>
    </row>
    <row r="627" spans="1:4">
      <c r="A627" s="131"/>
      <c r="B627" s="131"/>
      <c r="C627" s="131"/>
      <c r="D627" s="131"/>
    </row>
    <row r="628" spans="1:4">
      <c r="A628" s="131"/>
      <c r="B628" s="131"/>
      <c r="C628" s="131"/>
      <c r="D628" s="131"/>
    </row>
    <row r="629" spans="1:4">
      <c r="A629" s="131"/>
      <c r="B629" s="131"/>
      <c r="C629" s="131"/>
      <c r="D629" s="131"/>
    </row>
    <row r="630" spans="1:4">
      <c r="A630" s="131"/>
      <c r="B630" s="131"/>
      <c r="C630" s="131"/>
      <c r="D630" s="131"/>
    </row>
    <row r="631" spans="1:4">
      <c r="A631" s="131"/>
      <c r="B631" s="131"/>
      <c r="C631" s="131"/>
      <c r="D631" s="131"/>
    </row>
    <row r="632" spans="1:4">
      <c r="A632" s="131"/>
      <c r="B632" s="131"/>
      <c r="C632" s="131"/>
      <c r="D632" s="131"/>
    </row>
    <row r="633" spans="1:4">
      <c r="A633" s="131"/>
      <c r="B633" s="131"/>
      <c r="C633" s="131"/>
      <c r="D633" s="131"/>
    </row>
    <row r="634" spans="1:4">
      <c r="A634" s="131"/>
      <c r="B634" s="131"/>
      <c r="C634" s="131"/>
      <c r="D634" s="131"/>
    </row>
    <row r="635" spans="1:4">
      <c r="A635" s="131"/>
      <c r="B635" s="131"/>
      <c r="C635" s="131"/>
      <c r="D635" s="131"/>
    </row>
    <row r="636" spans="1:4">
      <c r="A636" s="131"/>
      <c r="B636" s="131"/>
      <c r="C636" s="131"/>
      <c r="D636" s="131"/>
    </row>
    <row r="637" spans="1:4">
      <c r="A637" s="131"/>
      <c r="B637" s="131"/>
      <c r="C637" s="131"/>
      <c r="D637" s="131"/>
    </row>
    <row r="638" spans="1:4">
      <c r="A638" s="131"/>
      <c r="B638" s="131"/>
      <c r="C638" s="131"/>
      <c r="D638" s="131"/>
    </row>
    <row r="639" spans="1:4">
      <c r="A639" s="131"/>
      <c r="B639" s="131"/>
      <c r="C639" s="131"/>
      <c r="D639" s="131"/>
    </row>
    <row r="640" spans="1:4">
      <c r="A640" s="131"/>
      <c r="B640" s="131"/>
      <c r="C640" s="131"/>
      <c r="D640" s="131"/>
    </row>
    <row r="641" spans="1:4">
      <c r="A641" s="131"/>
      <c r="B641" s="131"/>
      <c r="C641" s="131"/>
      <c r="D641" s="131"/>
    </row>
    <row r="642" spans="1:4">
      <c r="A642" s="131"/>
      <c r="B642" s="131"/>
      <c r="C642" s="131"/>
      <c r="D642" s="131"/>
    </row>
    <row r="643" spans="1:4">
      <c r="A643" s="131"/>
      <c r="B643" s="131"/>
      <c r="C643" s="131"/>
      <c r="D643" s="131"/>
    </row>
    <row r="644" spans="1:4">
      <c r="A644" s="131"/>
      <c r="B644" s="131"/>
      <c r="C644" s="131"/>
      <c r="D644" s="131"/>
    </row>
    <row r="645" spans="1:4">
      <c r="A645" s="131"/>
      <c r="B645" s="131"/>
      <c r="C645" s="131"/>
      <c r="D645" s="131"/>
    </row>
    <row r="646" spans="1:4">
      <c r="A646" s="131"/>
      <c r="B646" s="131"/>
      <c r="C646" s="131"/>
      <c r="D646" s="131"/>
    </row>
    <row r="647" spans="1:4">
      <c r="A647" s="131"/>
      <c r="B647" s="131"/>
      <c r="C647" s="131"/>
      <c r="D647" s="131"/>
    </row>
    <row r="648" spans="1:4">
      <c r="A648" s="131"/>
      <c r="B648" s="131"/>
      <c r="C648" s="131"/>
      <c r="D648" s="131"/>
    </row>
    <row r="649" spans="1:4">
      <c r="A649" s="131"/>
      <c r="B649" s="131"/>
      <c r="C649" s="131"/>
      <c r="D649" s="131"/>
    </row>
    <row r="650" spans="1:4">
      <c r="A650" s="131"/>
      <c r="B650" s="131"/>
      <c r="C650" s="131"/>
      <c r="D650" s="131"/>
    </row>
    <row r="651" spans="1:4">
      <c r="A651" s="131"/>
      <c r="B651" s="131"/>
      <c r="C651" s="131"/>
      <c r="D651" s="131"/>
    </row>
    <row r="652" spans="1:4">
      <c r="A652" s="131"/>
      <c r="B652" s="131"/>
      <c r="C652" s="131"/>
      <c r="D652" s="131"/>
    </row>
    <row r="653" spans="1:4">
      <c r="A653" s="131"/>
      <c r="B653" s="131"/>
      <c r="C653" s="131"/>
      <c r="D653" s="131"/>
    </row>
    <row r="654" spans="1:4">
      <c r="A654" s="131"/>
      <c r="B654" s="131"/>
      <c r="C654" s="131"/>
      <c r="D654" s="131"/>
    </row>
    <row r="655" spans="1:4">
      <c r="A655" s="131"/>
      <c r="B655" s="131"/>
      <c r="C655" s="131"/>
      <c r="D655" s="131"/>
    </row>
    <row r="656" spans="1:4">
      <c r="A656" s="131"/>
      <c r="B656" s="131"/>
      <c r="C656" s="131"/>
      <c r="D656" s="131"/>
    </row>
    <row r="657" spans="1:4">
      <c r="A657" s="131"/>
      <c r="B657" s="131"/>
      <c r="C657" s="131"/>
      <c r="D657" s="131"/>
    </row>
    <row r="658" spans="1:4">
      <c r="A658" s="131"/>
      <c r="B658" s="131"/>
      <c r="C658" s="131"/>
      <c r="D658" s="131"/>
    </row>
    <row r="659" spans="1:4">
      <c r="A659" s="131"/>
      <c r="B659" s="131"/>
      <c r="C659" s="131"/>
      <c r="D659" s="131"/>
    </row>
    <row r="660" spans="1:4">
      <c r="A660" s="131"/>
      <c r="B660" s="131"/>
      <c r="C660" s="131"/>
      <c r="D660" s="131"/>
    </row>
    <row r="661" spans="1:4">
      <c r="A661" s="131"/>
      <c r="B661" s="131"/>
      <c r="C661" s="131"/>
      <c r="D661" s="131"/>
    </row>
    <row r="662" spans="1:4">
      <c r="A662" s="131"/>
      <c r="B662" s="131"/>
      <c r="C662" s="131"/>
      <c r="D662" s="131"/>
    </row>
    <row r="663" spans="1:4">
      <c r="A663" s="131"/>
      <c r="B663" s="131"/>
      <c r="C663" s="131"/>
      <c r="D663" s="131"/>
    </row>
    <row r="664" spans="1:4">
      <c r="A664" s="131"/>
      <c r="B664" s="131"/>
      <c r="C664" s="131"/>
      <c r="D664" s="131"/>
    </row>
    <row r="665" spans="1:4">
      <c r="A665" s="131"/>
      <c r="B665" s="131"/>
      <c r="C665" s="131"/>
      <c r="D665" s="131"/>
    </row>
    <row r="666" spans="1:4">
      <c r="A666" s="131"/>
      <c r="B666" s="131"/>
      <c r="C666" s="131"/>
      <c r="D666" s="131"/>
    </row>
    <row r="667" spans="1:4">
      <c r="A667" s="131"/>
      <c r="B667" s="131"/>
      <c r="C667" s="131"/>
      <c r="D667" s="131"/>
    </row>
    <row r="668" spans="1:4">
      <c r="A668" s="131"/>
      <c r="B668" s="131"/>
      <c r="C668" s="131"/>
      <c r="D668" s="131"/>
    </row>
    <row r="669" spans="1:4">
      <c r="A669" s="131"/>
      <c r="B669" s="131"/>
      <c r="C669" s="131"/>
      <c r="D669" s="131"/>
    </row>
    <row r="670" spans="1:4">
      <c r="A670" s="131"/>
      <c r="B670" s="131"/>
      <c r="C670" s="131"/>
      <c r="D670" s="131"/>
    </row>
    <row r="671" spans="1:4">
      <c r="A671" s="131"/>
      <c r="B671" s="131"/>
      <c r="C671" s="131"/>
      <c r="D671" s="131"/>
    </row>
    <row r="672" spans="1:4">
      <c r="A672" s="131"/>
      <c r="B672" s="131"/>
      <c r="C672" s="131"/>
      <c r="D672" s="131"/>
    </row>
    <row r="673" spans="1:4">
      <c r="A673" s="131"/>
      <c r="B673" s="131"/>
      <c r="C673" s="131"/>
      <c r="D673" s="131"/>
    </row>
    <row r="674" spans="1:4">
      <c r="A674" s="131"/>
      <c r="B674" s="131"/>
      <c r="C674" s="131"/>
      <c r="D674" s="131"/>
    </row>
    <row r="675" spans="1:4">
      <c r="A675" s="131"/>
      <c r="B675" s="131"/>
      <c r="C675" s="131"/>
      <c r="D675" s="131"/>
    </row>
    <row r="676" spans="1:4">
      <c r="A676" s="131"/>
      <c r="B676" s="131"/>
      <c r="C676" s="131"/>
      <c r="D676" s="131"/>
    </row>
    <row r="677" spans="1:4">
      <c r="A677" s="131"/>
      <c r="B677" s="131"/>
      <c r="C677" s="131"/>
      <c r="D677" s="131"/>
    </row>
    <row r="678" spans="1:4">
      <c r="A678" s="131"/>
      <c r="B678" s="131"/>
      <c r="C678" s="131"/>
      <c r="D678" s="131"/>
    </row>
    <row r="679" spans="1:4">
      <c r="A679" s="131"/>
      <c r="B679" s="131"/>
      <c r="C679" s="131"/>
      <c r="D679" s="131"/>
    </row>
    <row r="680" spans="1:4">
      <c r="A680" s="131"/>
      <c r="B680" s="131"/>
      <c r="C680" s="131"/>
      <c r="D680" s="131"/>
    </row>
    <row r="681" spans="1:4">
      <c r="A681" s="131"/>
      <c r="B681" s="131"/>
      <c r="C681" s="131"/>
      <c r="D681" s="131"/>
    </row>
    <row r="682" spans="1:4">
      <c r="A682" s="131"/>
      <c r="B682" s="131"/>
      <c r="C682" s="131"/>
      <c r="D682" s="131"/>
    </row>
    <row r="683" spans="1:4">
      <c r="A683" s="131"/>
      <c r="B683" s="131"/>
      <c r="C683" s="131"/>
      <c r="D683" s="131"/>
    </row>
    <row r="684" spans="1:4">
      <c r="A684" s="131"/>
      <c r="B684" s="131"/>
      <c r="C684" s="131"/>
      <c r="D684" s="131"/>
    </row>
    <row r="685" spans="1:4">
      <c r="A685" s="131"/>
      <c r="B685" s="131"/>
      <c r="C685" s="131"/>
      <c r="D685" s="131"/>
    </row>
    <row r="686" spans="1:4">
      <c r="A686" s="131"/>
      <c r="B686" s="131"/>
      <c r="C686" s="131"/>
      <c r="D686" s="131"/>
    </row>
    <row r="687" spans="1:4">
      <c r="A687" s="131"/>
      <c r="B687" s="131"/>
      <c r="C687" s="131"/>
      <c r="D687" s="131"/>
    </row>
    <row r="688" spans="1:4">
      <c r="A688" s="131"/>
      <c r="B688" s="131"/>
      <c r="C688" s="131"/>
      <c r="D688" s="131"/>
    </row>
    <row r="689" spans="1:4">
      <c r="A689" s="131"/>
      <c r="B689" s="131"/>
      <c r="C689" s="131"/>
      <c r="D689" s="131"/>
    </row>
    <row r="690" spans="1:4">
      <c r="A690" s="131"/>
      <c r="B690" s="131"/>
      <c r="C690" s="131"/>
      <c r="D690" s="131"/>
    </row>
    <row r="691" spans="1:4">
      <c r="A691" s="131"/>
      <c r="B691" s="131"/>
      <c r="C691" s="131"/>
      <c r="D691" s="131"/>
    </row>
    <row r="692" spans="1:4">
      <c r="A692" s="131"/>
      <c r="B692" s="131"/>
      <c r="C692" s="131"/>
      <c r="D692" s="131"/>
    </row>
    <row r="693" spans="1:4">
      <c r="A693" s="131"/>
      <c r="B693" s="131"/>
      <c r="C693" s="131"/>
      <c r="D693" s="131"/>
    </row>
    <row r="694" spans="1:4">
      <c r="A694" s="131"/>
      <c r="B694" s="131"/>
      <c r="C694" s="131"/>
      <c r="D694" s="131"/>
    </row>
    <row r="695" spans="1:4">
      <c r="A695" s="131"/>
      <c r="B695" s="131"/>
      <c r="C695" s="131"/>
      <c r="D695" s="131"/>
    </row>
    <row r="696" spans="1:4">
      <c r="A696" s="131"/>
      <c r="B696" s="131"/>
      <c r="C696" s="131"/>
      <c r="D696" s="131"/>
    </row>
    <row r="697" spans="1:4">
      <c r="A697" s="131"/>
      <c r="B697" s="131"/>
      <c r="C697" s="131"/>
      <c r="D697" s="131"/>
    </row>
    <row r="698" spans="1:4">
      <c r="A698" s="131"/>
      <c r="B698" s="131"/>
      <c r="C698" s="131"/>
      <c r="D698" s="131"/>
    </row>
    <row r="699" spans="1:4">
      <c r="A699" s="131"/>
      <c r="B699" s="131"/>
      <c r="C699" s="131"/>
      <c r="D699" s="131"/>
    </row>
    <row r="700" spans="1:4">
      <c r="A700" s="131"/>
      <c r="B700" s="131"/>
      <c r="C700" s="131"/>
      <c r="D700" s="131"/>
    </row>
    <row r="701" spans="1:4">
      <c r="A701" s="131"/>
      <c r="B701" s="131"/>
      <c r="C701" s="131"/>
      <c r="D701" s="131"/>
    </row>
    <row r="702" spans="1:4">
      <c r="A702" s="131"/>
      <c r="B702" s="131"/>
      <c r="C702" s="131"/>
      <c r="D702" s="131"/>
    </row>
    <row r="703" spans="1:4">
      <c r="A703" s="131"/>
      <c r="B703" s="131"/>
      <c r="C703" s="131"/>
      <c r="D703" s="131"/>
    </row>
    <row r="704" spans="1:4">
      <c r="A704" s="131"/>
      <c r="B704" s="131"/>
      <c r="C704" s="131"/>
      <c r="D704" s="131"/>
    </row>
    <row r="705" spans="1:4">
      <c r="A705" s="131"/>
      <c r="B705" s="131"/>
      <c r="C705" s="131"/>
      <c r="D705" s="131"/>
    </row>
    <row r="706" spans="1:4">
      <c r="A706" s="131"/>
      <c r="B706" s="131"/>
      <c r="C706" s="131"/>
      <c r="D706" s="131"/>
    </row>
    <row r="707" spans="1:4">
      <c r="A707" s="131"/>
      <c r="B707" s="131"/>
      <c r="C707" s="131"/>
      <c r="D707" s="131"/>
    </row>
    <row r="708" spans="1:4">
      <c r="A708" s="131"/>
      <c r="B708" s="131"/>
      <c r="C708" s="131"/>
      <c r="D708" s="131"/>
    </row>
    <row r="709" spans="1:4">
      <c r="A709" s="131"/>
      <c r="B709" s="131"/>
      <c r="C709" s="131"/>
      <c r="D709" s="131"/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01"/>
  <sheetViews>
    <sheetView showGridLines="0" zoomScaleNormal="100" workbookViewId="0"/>
  </sheetViews>
  <sheetFormatPr defaultRowHeight="14.25"/>
  <cols>
    <col min="1" max="1" width="11.28515625" style="36" customWidth="1"/>
    <col min="2" max="2" width="12.5703125" style="36" customWidth="1"/>
    <col min="3" max="16384" width="9.140625" style="36"/>
  </cols>
  <sheetData>
    <row r="1" spans="1:16" ht="15">
      <c r="A1" s="1" t="s">
        <v>200</v>
      </c>
      <c r="B1" s="1" t="s">
        <v>639</v>
      </c>
    </row>
    <row r="2" spans="1:16" ht="15" thickBot="1">
      <c r="A2" s="132">
        <v>41275</v>
      </c>
      <c r="B2" s="2">
        <v>39748</v>
      </c>
    </row>
    <row r="3" spans="1:16" ht="15" thickTop="1">
      <c r="A3" s="132">
        <v>41276</v>
      </c>
      <c r="B3" s="2">
        <v>38764</v>
      </c>
      <c r="D3" s="166"/>
      <c r="E3" s="167"/>
      <c r="F3" s="167"/>
      <c r="G3" s="167"/>
      <c r="H3" s="167"/>
      <c r="I3" s="168"/>
      <c r="K3" s="166"/>
      <c r="L3" s="167"/>
      <c r="M3" s="167"/>
      <c r="N3" s="167"/>
      <c r="O3" s="167"/>
      <c r="P3" s="168"/>
    </row>
    <row r="4" spans="1:16">
      <c r="A4" s="132">
        <v>41277</v>
      </c>
      <c r="B4" s="2">
        <v>40128</v>
      </c>
      <c r="D4" s="169"/>
      <c r="E4" s="170"/>
      <c r="F4" s="170"/>
      <c r="G4" s="170"/>
      <c r="H4" s="170"/>
      <c r="I4" s="171"/>
      <c r="K4" s="169"/>
      <c r="L4" s="170"/>
      <c r="M4" s="170"/>
      <c r="N4" s="170"/>
      <c r="O4" s="170"/>
      <c r="P4" s="171"/>
    </row>
    <row r="5" spans="1:16">
      <c r="A5" s="132">
        <v>41278</v>
      </c>
      <c r="B5" s="2">
        <v>42052</v>
      </c>
      <c r="D5" s="169"/>
      <c r="E5" s="170"/>
      <c r="F5" s="170"/>
      <c r="G5" s="170"/>
      <c r="H5" s="170"/>
      <c r="I5" s="171"/>
      <c r="K5" s="169"/>
      <c r="L5" s="170"/>
      <c r="M5" s="170"/>
      <c r="N5" s="170"/>
      <c r="O5" s="170"/>
      <c r="P5" s="171"/>
    </row>
    <row r="6" spans="1:16">
      <c r="A6" s="132">
        <v>41279</v>
      </c>
      <c r="B6" s="2">
        <v>44356</v>
      </c>
      <c r="D6" s="169"/>
      <c r="E6" s="170"/>
      <c r="F6" s="170"/>
      <c r="G6" s="170"/>
      <c r="H6" s="170"/>
      <c r="I6" s="171"/>
      <c r="K6" s="169"/>
      <c r="L6" s="170"/>
      <c r="M6" s="170"/>
      <c r="N6" s="170"/>
      <c r="O6" s="170"/>
      <c r="P6" s="171"/>
    </row>
    <row r="7" spans="1:16">
      <c r="A7" s="132">
        <v>41280</v>
      </c>
      <c r="B7" s="2">
        <v>44220</v>
      </c>
      <c r="D7" s="169"/>
      <c r="E7" s="170"/>
      <c r="F7" s="170"/>
      <c r="G7" s="170"/>
      <c r="H7" s="170"/>
      <c r="I7" s="171"/>
      <c r="K7" s="169"/>
      <c r="L7" s="170"/>
      <c r="M7" s="170"/>
      <c r="N7" s="170"/>
      <c r="O7" s="170"/>
      <c r="P7" s="171"/>
    </row>
    <row r="8" spans="1:16">
      <c r="A8" s="132">
        <v>41281</v>
      </c>
      <c r="B8" s="2">
        <v>43852</v>
      </c>
      <c r="D8" s="169"/>
      <c r="E8" s="170"/>
      <c r="F8" s="170"/>
      <c r="G8" s="170"/>
      <c r="H8" s="170"/>
      <c r="I8" s="171"/>
      <c r="K8" s="169"/>
      <c r="L8" s="170"/>
      <c r="M8" s="170"/>
      <c r="N8" s="170"/>
      <c r="O8" s="170"/>
      <c r="P8" s="171"/>
    </row>
    <row r="9" spans="1:16">
      <c r="A9" s="132">
        <v>41282</v>
      </c>
      <c r="B9" s="2">
        <v>42810</v>
      </c>
      <c r="D9" s="169"/>
      <c r="E9" s="170"/>
      <c r="F9" s="170"/>
      <c r="G9" s="170"/>
      <c r="H9" s="170"/>
      <c r="I9" s="171"/>
      <c r="K9" s="169"/>
      <c r="L9" s="170"/>
      <c r="M9" s="170"/>
      <c r="N9" s="170"/>
      <c r="O9" s="170"/>
      <c r="P9" s="171"/>
    </row>
    <row r="10" spans="1:16">
      <c r="A10" s="132">
        <v>41283</v>
      </c>
      <c r="B10" s="2">
        <v>43466</v>
      </c>
      <c r="D10" s="169"/>
      <c r="E10" s="170"/>
      <c r="F10" s="170"/>
      <c r="G10" s="170"/>
      <c r="H10" s="170"/>
      <c r="I10" s="171"/>
      <c r="K10" s="169"/>
      <c r="L10" s="170"/>
      <c r="M10" s="170"/>
      <c r="N10" s="170"/>
      <c r="O10" s="170"/>
      <c r="P10" s="171"/>
    </row>
    <row r="11" spans="1:16">
      <c r="A11" s="132">
        <v>41284</v>
      </c>
      <c r="B11" s="2">
        <v>42534</v>
      </c>
      <c r="D11" s="169"/>
      <c r="E11" s="170"/>
      <c r="F11" s="170"/>
      <c r="G11" s="170"/>
      <c r="H11" s="170"/>
      <c r="I11" s="171"/>
      <c r="K11" s="169"/>
      <c r="L11" s="170"/>
      <c r="M11" s="170"/>
      <c r="N11" s="170"/>
      <c r="O11" s="170"/>
      <c r="P11" s="171"/>
    </row>
    <row r="12" spans="1:16">
      <c r="A12" s="132">
        <v>41285</v>
      </c>
      <c r="B12" s="2">
        <v>43046</v>
      </c>
      <c r="D12" s="169"/>
      <c r="E12" s="170"/>
      <c r="F12" s="170"/>
      <c r="G12" s="170"/>
      <c r="H12" s="170"/>
      <c r="I12" s="171"/>
      <c r="K12" s="169"/>
      <c r="L12" s="170"/>
      <c r="M12" s="170"/>
      <c r="N12" s="170"/>
      <c r="O12" s="170"/>
      <c r="P12" s="171"/>
    </row>
    <row r="13" spans="1:16" ht="15" thickBot="1">
      <c r="A13" s="132">
        <v>41286</v>
      </c>
      <c r="B13" s="2">
        <v>43730</v>
      </c>
      <c r="D13" s="172"/>
      <c r="E13" s="173"/>
      <c r="F13" s="173"/>
      <c r="G13" s="173"/>
      <c r="H13" s="173"/>
      <c r="I13" s="174"/>
      <c r="K13" s="172"/>
      <c r="L13" s="173"/>
      <c r="M13" s="173"/>
      <c r="N13" s="173"/>
      <c r="O13" s="173"/>
      <c r="P13" s="174"/>
    </row>
    <row r="14" spans="1:16" ht="15" thickTop="1">
      <c r="A14" s="132">
        <v>41287</v>
      </c>
      <c r="B14" s="2">
        <v>42420</v>
      </c>
    </row>
    <row r="15" spans="1:16">
      <c r="A15" s="132">
        <v>41288</v>
      </c>
      <c r="B15" s="2">
        <v>42804</v>
      </c>
    </row>
    <row r="16" spans="1:16">
      <c r="A16" s="132">
        <v>41289</v>
      </c>
      <c r="B16" s="2">
        <v>43220</v>
      </c>
    </row>
    <row r="17" spans="1:2">
      <c r="A17" s="132">
        <v>41290</v>
      </c>
      <c r="B17" s="2">
        <v>41398</v>
      </c>
    </row>
    <row r="18" spans="1:2">
      <c r="A18" s="132">
        <v>41291</v>
      </c>
      <c r="B18" s="2">
        <v>41924</v>
      </c>
    </row>
    <row r="19" spans="1:2">
      <c r="A19" s="132">
        <v>41292</v>
      </c>
      <c r="B19" s="2">
        <v>40390</v>
      </c>
    </row>
    <row r="20" spans="1:2">
      <c r="A20" s="132">
        <v>41293</v>
      </c>
      <c r="B20" s="2">
        <v>39184</v>
      </c>
    </row>
    <row r="21" spans="1:2">
      <c r="A21" s="132">
        <v>41294</v>
      </c>
      <c r="B21" s="2">
        <v>39398</v>
      </c>
    </row>
    <row r="22" spans="1:2">
      <c r="A22" s="132">
        <v>41295</v>
      </c>
      <c r="B22" s="2">
        <v>39234</v>
      </c>
    </row>
    <row r="23" spans="1:2">
      <c r="A23" s="132">
        <v>41296</v>
      </c>
      <c r="B23" s="2">
        <v>37198</v>
      </c>
    </row>
    <row r="24" spans="1:2">
      <c r="A24" s="132">
        <v>41297</v>
      </c>
      <c r="B24" s="2">
        <v>34964</v>
      </c>
    </row>
    <row r="25" spans="1:2">
      <c r="A25" s="132">
        <v>41298</v>
      </c>
      <c r="B25" s="2">
        <v>35098</v>
      </c>
    </row>
    <row r="26" spans="1:2">
      <c r="A26" s="132">
        <v>41299</v>
      </c>
      <c r="B26" s="2">
        <v>35940</v>
      </c>
    </row>
    <row r="27" spans="1:2">
      <c r="A27" s="132">
        <v>41300</v>
      </c>
      <c r="B27" s="2">
        <v>37236</v>
      </c>
    </row>
    <row r="28" spans="1:2">
      <c r="A28" s="132">
        <v>41301</v>
      </c>
      <c r="B28" s="2">
        <v>38388</v>
      </c>
    </row>
    <row r="29" spans="1:2">
      <c r="A29" s="132">
        <v>41302</v>
      </c>
      <c r="B29" s="2">
        <v>39424</v>
      </c>
    </row>
    <row r="30" spans="1:2">
      <c r="A30" s="132">
        <v>41303</v>
      </c>
      <c r="B30" s="2">
        <v>40900</v>
      </c>
    </row>
    <row r="31" spans="1:2">
      <c r="A31" s="132">
        <v>41304</v>
      </c>
      <c r="B31" s="2">
        <v>38924</v>
      </c>
    </row>
    <row r="32" spans="1:2">
      <c r="A32" s="132">
        <v>41305</v>
      </c>
      <c r="B32" s="2">
        <v>41354</v>
      </c>
    </row>
    <row r="33" spans="1:2">
      <c r="A33" s="132">
        <v>41306</v>
      </c>
      <c r="B33" s="2">
        <v>41668</v>
      </c>
    </row>
    <row r="34" spans="1:2">
      <c r="A34" s="132">
        <v>41307</v>
      </c>
      <c r="B34" s="2">
        <v>42678</v>
      </c>
    </row>
    <row r="35" spans="1:2">
      <c r="A35" s="132">
        <v>41308</v>
      </c>
      <c r="B35" s="2">
        <v>43014</v>
      </c>
    </row>
    <row r="36" spans="1:2">
      <c r="A36" s="132">
        <v>41309</v>
      </c>
      <c r="B36" s="2">
        <v>42266</v>
      </c>
    </row>
    <row r="37" spans="1:2">
      <c r="A37" s="132">
        <v>41310</v>
      </c>
      <c r="B37" s="2">
        <v>43272</v>
      </c>
    </row>
    <row r="38" spans="1:2">
      <c r="A38" s="132">
        <v>41311</v>
      </c>
      <c r="B38" s="2">
        <v>43318</v>
      </c>
    </row>
    <row r="39" spans="1:2">
      <c r="A39" s="132">
        <v>41312</v>
      </c>
      <c r="B39" s="2">
        <v>44468</v>
      </c>
    </row>
    <row r="40" spans="1:2">
      <c r="A40" s="132">
        <v>41313</v>
      </c>
      <c r="B40" s="2">
        <v>45008</v>
      </c>
    </row>
    <row r="41" spans="1:2">
      <c r="A41" s="132">
        <v>41314</v>
      </c>
      <c r="B41" s="2">
        <v>43804</v>
      </c>
    </row>
    <row r="42" spans="1:2">
      <c r="A42" s="132">
        <v>41315</v>
      </c>
      <c r="B42" s="2">
        <v>43990</v>
      </c>
    </row>
    <row r="43" spans="1:2">
      <c r="A43" s="132">
        <v>41316</v>
      </c>
      <c r="B43" s="2">
        <v>43446</v>
      </c>
    </row>
    <row r="44" spans="1:2">
      <c r="A44" s="132">
        <v>41317</v>
      </c>
      <c r="B44" s="2">
        <v>44016</v>
      </c>
    </row>
    <row r="45" spans="1:2">
      <c r="A45" s="132">
        <v>41318</v>
      </c>
      <c r="B45" s="2">
        <v>43332</v>
      </c>
    </row>
    <row r="46" spans="1:2">
      <c r="A46" s="132">
        <v>41319</v>
      </c>
      <c r="B46" s="2">
        <v>43542</v>
      </c>
    </row>
    <row r="47" spans="1:2">
      <c r="A47" s="132">
        <v>41320</v>
      </c>
      <c r="B47" s="2">
        <v>45940</v>
      </c>
    </row>
    <row r="48" spans="1:2">
      <c r="A48" s="132">
        <v>41321</v>
      </c>
      <c r="B48" s="2">
        <v>46472</v>
      </c>
    </row>
    <row r="49" spans="1:2">
      <c r="A49" s="132">
        <v>41322</v>
      </c>
      <c r="B49" s="2">
        <v>45966</v>
      </c>
    </row>
    <row r="50" spans="1:2">
      <c r="A50" s="132">
        <v>41323</v>
      </c>
      <c r="B50" s="2">
        <v>44366</v>
      </c>
    </row>
    <row r="51" spans="1:2">
      <c r="A51" s="132">
        <v>41324</v>
      </c>
      <c r="B51" s="2">
        <v>43514</v>
      </c>
    </row>
    <row r="52" spans="1:2">
      <c r="A52" s="132">
        <v>41325</v>
      </c>
      <c r="B52" s="2">
        <v>44078</v>
      </c>
    </row>
    <row r="53" spans="1:2">
      <c r="A53" s="132">
        <v>41326</v>
      </c>
      <c r="B53" s="2">
        <v>44350</v>
      </c>
    </row>
    <row r="54" spans="1:2">
      <c r="A54" s="132">
        <v>41327</v>
      </c>
      <c r="B54" s="2">
        <v>45764</v>
      </c>
    </row>
    <row r="55" spans="1:2">
      <c r="A55" s="132">
        <v>41328</v>
      </c>
      <c r="B55" s="2">
        <v>46366</v>
      </c>
    </row>
    <row r="56" spans="1:2">
      <c r="A56" s="132">
        <v>41329</v>
      </c>
      <c r="B56" s="2">
        <v>44922</v>
      </c>
    </row>
    <row r="57" spans="1:2">
      <c r="A57" s="132">
        <v>41330</v>
      </c>
      <c r="B57" s="2">
        <v>45156</v>
      </c>
    </row>
    <row r="58" spans="1:2">
      <c r="A58" s="132">
        <v>41331</v>
      </c>
      <c r="B58" s="2">
        <v>44808</v>
      </c>
    </row>
    <row r="59" spans="1:2">
      <c r="A59" s="132">
        <v>41332</v>
      </c>
      <c r="B59" s="2">
        <v>43656</v>
      </c>
    </row>
    <row r="60" spans="1:2">
      <c r="A60" s="132">
        <v>41333</v>
      </c>
      <c r="B60" s="2">
        <v>43706</v>
      </c>
    </row>
    <row r="61" spans="1:2">
      <c r="A61" s="132">
        <v>41334</v>
      </c>
      <c r="B61" s="2">
        <v>44280</v>
      </c>
    </row>
    <row r="62" spans="1:2">
      <c r="A62" s="132">
        <v>41335</v>
      </c>
      <c r="B62" s="2">
        <v>43774</v>
      </c>
    </row>
    <row r="63" spans="1:2">
      <c r="A63" s="132">
        <v>41336</v>
      </c>
      <c r="B63" s="2">
        <v>42738</v>
      </c>
    </row>
    <row r="64" spans="1:2">
      <c r="A64" s="132">
        <v>41337</v>
      </c>
      <c r="B64" s="2">
        <v>42174</v>
      </c>
    </row>
    <row r="65" spans="1:2">
      <c r="A65" s="132">
        <v>41338</v>
      </c>
      <c r="B65" s="2">
        <v>40612</v>
      </c>
    </row>
    <row r="66" spans="1:2">
      <c r="A66" s="132">
        <v>41339</v>
      </c>
      <c r="B66" s="2">
        <v>40514</v>
      </c>
    </row>
    <row r="67" spans="1:2">
      <c r="A67" s="132">
        <v>41340</v>
      </c>
      <c r="B67" s="2">
        <v>39992</v>
      </c>
    </row>
    <row r="68" spans="1:2">
      <c r="A68" s="132">
        <v>41341</v>
      </c>
      <c r="B68" s="2">
        <v>39218</v>
      </c>
    </row>
    <row r="69" spans="1:2">
      <c r="A69" s="132">
        <v>41342</v>
      </c>
      <c r="B69" s="2">
        <v>38844</v>
      </c>
    </row>
    <row r="70" spans="1:2">
      <c r="A70" s="132">
        <v>41343</v>
      </c>
      <c r="B70" s="2">
        <v>40002</v>
      </c>
    </row>
    <row r="71" spans="1:2">
      <c r="A71" s="132">
        <v>41344</v>
      </c>
      <c r="B71" s="2">
        <v>39874</v>
      </c>
    </row>
    <row r="72" spans="1:2">
      <c r="A72" s="132">
        <v>41345</v>
      </c>
      <c r="B72" s="2">
        <v>40736</v>
      </c>
    </row>
    <row r="73" spans="1:2">
      <c r="A73" s="132">
        <v>41346</v>
      </c>
      <c r="B73" s="2">
        <v>41918</v>
      </c>
    </row>
    <row r="74" spans="1:2">
      <c r="A74" s="132">
        <v>41347</v>
      </c>
      <c r="B74" s="2">
        <v>43618</v>
      </c>
    </row>
    <row r="75" spans="1:2">
      <c r="A75" s="132">
        <v>41348</v>
      </c>
      <c r="B75" s="2">
        <v>43590</v>
      </c>
    </row>
    <row r="76" spans="1:2">
      <c r="A76" s="132">
        <v>41349</v>
      </c>
      <c r="B76" s="2">
        <v>46290</v>
      </c>
    </row>
    <row r="77" spans="1:2">
      <c r="A77" s="132">
        <v>41350</v>
      </c>
      <c r="B77" s="2">
        <v>47392</v>
      </c>
    </row>
    <row r="78" spans="1:2">
      <c r="A78" s="132">
        <v>41351</v>
      </c>
      <c r="B78" s="2">
        <v>47332</v>
      </c>
    </row>
    <row r="79" spans="1:2">
      <c r="A79" s="132">
        <v>41352</v>
      </c>
      <c r="B79" s="2">
        <v>47682</v>
      </c>
    </row>
    <row r="80" spans="1:2">
      <c r="A80" s="132">
        <v>41353</v>
      </c>
      <c r="B80" s="2">
        <v>48644</v>
      </c>
    </row>
    <row r="81" spans="1:2">
      <c r="A81" s="132">
        <v>41354</v>
      </c>
      <c r="B81" s="2">
        <v>50146</v>
      </c>
    </row>
    <row r="82" spans="1:2">
      <c r="A82" s="132">
        <v>41355</v>
      </c>
      <c r="B82" s="2">
        <v>49616</v>
      </c>
    </row>
    <row r="83" spans="1:2">
      <c r="A83" s="132">
        <v>41356</v>
      </c>
      <c r="B83" s="2">
        <v>49738</v>
      </c>
    </row>
    <row r="84" spans="1:2">
      <c r="A84" s="132">
        <v>41357</v>
      </c>
      <c r="B84" s="2">
        <v>49438</v>
      </c>
    </row>
    <row r="85" spans="1:2">
      <c r="A85" s="132">
        <v>41358</v>
      </c>
      <c r="B85" s="2">
        <v>48914</v>
      </c>
    </row>
    <row r="86" spans="1:2">
      <c r="A86" s="132">
        <v>41359</v>
      </c>
      <c r="B86" s="2">
        <v>49302</v>
      </c>
    </row>
    <row r="87" spans="1:2">
      <c r="A87" s="132">
        <v>41360</v>
      </c>
      <c r="B87" s="2">
        <v>49852</v>
      </c>
    </row>
    <row r="88" spans="1:2">
      <c r="A88" s="132">
        <v>41361</v>
      </c>
      <c r="B88" s="2">
        <v>48230</v>
      </c>
    </row>
    <row r="89" spans="1:2">
      <c r="A89" s="132">
        <v>41362</v>
      </c>
      <c r="B89" s="2">
        <v>48272</v>
      </c>
    </row>
    <row r="90" spans="1:2">
      <c r="A90" s="132">
        <v>41363</v>
      </c>
      <c r="B90" s="2">
        <v>46970</v>
      </c>
    </row>
    <row r="91" spans="1:2">
      <c r="A91" s="132">
        <v>41364</v>
      </c>
      <c r="B91" s="2">
        <v>46720</v>
      </c>
    </row>
    <row r="92" spans="1:2">
      <c r="A92" s="132">
        <v>41365</v>
      </c>
      <c r="B92" s="2">
        <v>48280</v>
      </c>
    </row>
    <row r="93" spans="1:2">
      <c r="A93" s="132">
        <v>41366</v>
      </c>
      <c r="B93" s="2">
        <v>47894</v>
      </c>
    </row>
    <row r="94" spans="1:2">
      <c r="A94" s="132">
        <v>41367</v>
      </c>
      <c r="B94" s="2">
        <v>48164</v>
      </c>
    </row>
    <row r="95" spans="1:2">
      <c r="A95" s="132">
        <v>41368</v>
      </c>
      <c r="B95" s="2">
        <v>49420</v>
      </c>
    </row>
    <row r="96" spans="1:2">
      <c r="A96" s="132">
        <v>41369</v>
      </c>
      <c r="B96" s="2">
        <v>49244</v>
      </c>
    </row>
    <row r="97" spans="1:2">
      <c r="A97" s="132">
        <v>41370</v>
      </c>
      <c r="B97" s="2">
        <v>47990</v>
      </c>
    </row>
    <row r="98" spans="1:2">
      <c r="A98" s="132">
        <v>41371</v>
      </c>
      <c r="B98" s="2">
        <v>47276</v>
      </c>
    </row>
    <row r="99" spans="1:2">
      <c r="A99" s="132">
        <v>41372</v>
      </c>
      <c r="B99" s="2">
        <v>47958</v>
      </c>
    </row>
    <row r="100" spans="1:2">
      <c r="A100" s="132">
        <v>41373</v>
      </c>
      <c r="B100" s="2">
        <v>47622</v>
      </c>
    </row>
    <row r="101" spans="1:2">
      <c r="A101" s="132">
        <v>41374</v>
      </c>
      <c r="B101" s="2">
        <v>47768</v>
      </c>
    </row>
    <row r="102" spans="1:2">
      <c r="A102" s="132">
        <v>41375</v>
      </c>
      <c r="B102" s="2">
        <v>45944</v>
      </c>
    </row>
    <row r="103" spans="1:2">
      <c r="A103" s="132">
        <v>41376</v>
      </c>
      <c r="B103" s="2">
        <v>47080</v>
      </c>
    </row>
    <row r="104" spans="1:2">
      <c r="A104" s="132">
        <v>41377</v>
      </c>
      <c r="B104" s="2">
        <v>45306</v>
      </c>
    </row>
    <row r="105" spans="1:2">
      <c r="A105" s="132">
        <v>41378</v>
      </c>
      <c r="B105" s="2">
        <v>43164</v>
      </c>
    </row>
    <row r="106" spans="1:2">
      <c r="A106" s="132">
        <v>41379</v>
      </c>
      <c r="B106" s="2">
        <v>42452</v>
      </c>
    </row>
    <row r="107" spans="1:2">
      <c r="A107" s="132">
        <v>41380</v>
      </c>
      <c r="B107" s="2">
        <v>42746</v>
      </c>
    </row>
    <row r="108" spans="1:2">
      <c r="A108" s="132">
        <v>41381</v>
      </c>
      <c r="B108" s="2">
        <v>44004</v>
      </c>
    </row>
    <row r="109" spans="1:2">
      <c r="A109" s="132">
        <v>41382</v>
      </c>
      <c r="B109" s="2">
        <v>44510</v>
      </c>
    </row>
    <row r="110" spans="1:2">
      <c r="A110" s="132">
        <v>41383</v>
      </c>
      <c r="B110" s="2">
        <v>46536</v>
      </c>
    </row>
    <row r="111" spans="1:2">
      <c r="A111" s="132">
        <v>41384</v>
      </c>
      <c r="B111" s="2">
        <v>48630</v>
      </c>
    </row>
    <row r="112" spans="1:2">
      <c r="A112" s="132">
        <v>41385</v>
      </c>
      <c r="B112" s="2">
        <v>47364</v>
      </c>
    </row>
    <row r="113" spans="1:2">
      <c r="A113" s="132">
        <v>41386</v>
      </c>
      <c r="B113" s="2">
        <v>46510</v>
      </c>
    </row>
    <row r="114" spans="1:2">
      <c r="A114" s="132">
        <v>41387</v>
      </c>
      <c r="B114" s="2">
        <v>47872</v>
      </c>
    </row>
    <row r="115" spans="1:2">
      <c r="A115" s="132">
        <v>41388</v>
      </c>
      <c r="B115" s="2">
        <v>48876</v>
      </c>
    </row>
    <row r="116" spans="1:2">
      <c r="A116" s="132">
        <v>41389</v>
      </c>
      <c r="B116" s="2">
        <v>48726</v>
      </c>
    </row>
    <row r="117" spans="1:2">
      <c r="A117" s="132">
        <v>41390</v>
      </c>
      <c r="B117" s="2">
        <v>50720</v>
      </c>
    </row>
    <row r="118" spans="1:2">
      <c r="A118" s="132">
        <v>41391</v>
      </c>
      <c r="B118" s="2">
        <v>48826</v>
      </c>
    </row>
    <row r="119" spans="1:2">
      <c r="A119" s="132">
        <v>41392</v>
      </c>
      <c r="B119" s="2">
        <v>47676</v>
      </c>
    </row>
    <row r="120" spans="1:2">
      <c r="A120" s="132">
        <v>41393</v>
      </c>
      <c r="B120" s="2">
        <v>48636</v>
      </c>
    </row>
    <row r="121" spans="1:2">
      <c r="A121" s="132">
        <v>41394</v>
      </c>
      <c r="B121" s="2">
        <v>49296</v>
      </c>
    </row>
    <row r="122" spans="1:2">
      <c r="A122" s="132">
        <v>41395</v>
      </c>
      <c r="B122" s="2">
        <v>48092</v>
      </c>
    </row>
    <row r="123" spans="1:2">
      <c r="A123" s="132">
        <v>41396</v>
      </c>
      <c r="B123" s="2">
        <v>48042</v>
      </c>
    </row>
    <row r="124" spans="1:2">
      <c r="A124" s="132">
        <v>41397</v>
      </c>
      <c r="B124" s="2">
        <v>45894</v>
      </c>
    </row>
    <row r="125" spans="1:2">
      <c r="A125" s="132">
        <v>41398</v>
      </c>
      <c r="B125" s="2">
        <v>46182</v>
      </c>
    </row>
    <row r="126" spans="1:2">
      <c r="A126" s="132">
        <v>41399</v>
      </c>
      <c r="B126" s="2">
        <v>46468</v>
      </c>
    </row>
    <row r="127" spans="1:2">
      <c r="A127" s="132">
        <v>41400</v>
      </c>
      <c r="B127" s="2">
        <v>46624</v>
      </c>
    </row>
    <row r="128" spans="1:2">
      <c r="A128" s="132">
        <v>41401</v>
      </c>
      <c r="B128" s="2">
        <v>47774</v>
      </c>
    </row>
    <row r="129" spans="1:2">
      <c r="A129" s="132">
        <v>41402</v>
      </c>
      <c r="B129" s="2">
        <v>46524</v>
      </c>
    </row>
    <row r="130" spans="1:2">
      <c r="A130" s="132">
        <v>41403</v>
      </c>
      <c r="B130" s="2">
        <v>45144</v>
      </c>
    </row>
    <row r="131" spans="1:2">
      <c r="A131" s="132">
        <v>41404</v>
      </c>
      <c r="B131" s="2">
        <v>45794</v>
      </c>
    </row>
    <row r="132" spans="1:2">
      <c r="A132" s="132">
        <v>41405</v>
      </c>
      <c r="B132" s="2">
        <v>47298</v>
      </c>
    </row>
    <row r="133" spans="1:2">
      <c r="A133" s="132">
        <v>41406</v>
      </c>
      <c r="B133" s="2">
        <v>47478</v>
      </c>
    </row>
    <row r="134" spans="1:2">
      <c r="A134" s="132">
        <v>41407</v>
      </c>
      <c r="B134" s="2">
        <v>45942</v>
      </c>
    </row>
    <row r="135" spans="1:2">
      <c r="A135" s="132">
        <v>41408</v>
      </c>
      <c r="B135" s="2">
        <v>46748</v>
      </c>
    </row>
    <row r="136" spans="1:2">
      <c r="A136" s="132">
        <v>41409</v>
      </c>
      <c r="B136" s="2">
        <v>45606</v>
      </c>
    </row>
    <row r="137" spans="1:2">
      <c r="A137" s="132">
        <v>41410</v>
      </c>
      <c r="B137" s="2">
        <v>47502</v>
      </c>
    </row>
    <row r="138" spans="1:2">
      <c r="A138" s="132">
        <v>41411</v>
      </c>
      <c r="B138" s="2">
        <v>47496</v>
      </c>
    </row>
    <row r="139" spans="1:2">
      <c r="A139" s="132">
        <v>41412</v>
      </c>
      <c r="B139" s="2">
        <v>47594</v>
      </c>
    </row>
    <row r="140" spans="1:2">
      <c r="A140" s="132">
        <v>41413</v>
      </c>
      <c r="B140" s="2">
        <v>47232</v>
      </c>
    </row>
    <row r="141" spans="1:2">
      <c r="A141" s="132">
        <v>41414</v>
      </c>
      <c r="B141" s="2">
        <v>47380</v>
      </c>
    </row>
    <row r="142" spans="1:2">
      <c r="A142" s="132">
        <v>41415</v>
      </c>
      <c r="B142" s="2">
        <v>46270</v>
      </c>
    </row>
    <row r="143" spans="1:2">
      <c r="A143" s="132">
        <v>41416</v>
      </c>
      <c r="B143" s="2">
        <v>47872</v>
      </c>
    </row>
    <row r="144" spans="1:2">
      <c r="A144" s="132">
        <v>41417</v>
      </c>
      <c r="B144" s="2">
        <v>48760</v>
      </c>
    </row>
    <row r="145" spans="1:2">
      <c r="A145" s="132">
        <v>41418</v>
      </c>
      <c r="B145" s="2">
        <v>48648</v>
      </c>
    </row>
    <row r="146" spans="1:2">
      <c r="A146" s="132">
        <v>41419</v>
      </c>
      <c r="B146" s="2">
        <v>50344</v>
      </c>
    </row>
    <row r="147" spans="1:2">
      <c r="A147" s="132">
        <v>41420</v>
      </c>
      <c r="B147" s="2">
        <v>50782</v>
      </c>
    </row>
    <row r="148" spans="1:2">
      <c r="A148" s="132">
        <v>41421</v>
      </c>
      <c r="B148" s="2">
        <v>50734</v>
      </c>
    </row>
    <row r="149" spans="1:2">
      <c r="A149" s="132">
        <v>41422</v>
      </c>
      <c r="B149" s="2">
        <v>50358</v>
      </c>
    </row>
    <row r="150" spans="1:2">
      <c r="A150" s="132">
        <v>41423</v>
      </c>
      <c r="B150" s="2">
        <v>52118</v>
      </c>
    </row>
    <row r="151" spans="1:2">
      <c r="A151" s="132">
        <v>41424</v>
      </c>
      <c r="B151" s="2">
        <v>52976</v>
      </c>
    </row>
    <row r="152" spans="1:2">
      <c r="A152" s="132">
        <v>41425</v>
      </c>
      <c r="B152" s="2">
        <v>52852</v>
      </c>
    </row>
    <row r="153" spans="1:2">
      <c r="A153" s="132">
        <v>41426</v>
      </c>
      <c r="B153" s="2">
        <v>53360</v>
      </c>
    </row>
    <row r="154" spans="1:2">
      <c r="A154" s="132">
        <v>41427</v>
      </c>
      <c r="B154" s="2">
        <v>54298</v>
      </c>
    </row>
    <row r="155" spans="1:2">
      <c r="A155" s="132">
        <v>41428</v>
      </c>
      <c r="B155" s="2">
        <v>53502</v>
      </c>
    </row>
    <row r="156" spans="1:2">
      <c r="A156" s="132">
        <v>41429</v>
      </c>
      <c r="B156" s="2">
        <v>53520</v>
      </c>
    </row>
    <row r="157" spans="1:2">
      <c r="A157" s="132">
        <v>41430</v>
      </c>
      <c r="B157" s="2">
        <v>54394</v>
      </c>
    </row>
    <row r="158" spans="1:2">
      <c r="A158" s="132">
        <v>41431</v>
      </c>
      <c r="B158" s="2">
        <v>54994</v>
      </c>
    </row>
    <row r="159" spans="1:2">
      <c r="A159" s="132">
        <v>41432</v>
      </c>
      <c r="B159" s="2">
        <v>55322</v>
      </c>
    </row>
    <row r="160" spans="1:2">
      <c r="A160" s="132">
        <v>41433</v>
      </c>
      <c r="B160" s="2">
        <v>55756</v>
      </c>
    </row>
    <row r="161" spans="1:2">
      <c r="A161" s="132">
        <v>41434</v>
      </c>
      <c r="B161" s="2">
        <v>55704</v>
      </c>
    </row>
    <row r="162" spans="1:2">
      <c r="A162" s="132">
        <v>41435</v>
      </c>
      <c r="B162" s="2">
        <v>55922</v>
      </c>
    </row>
    <row r="163" spans="1:2">
      <c r="A163" s="132">
        <v>41436</v>
      </c>
      <c r="B163" s="2">
        <v>55478</v>
      </c>
    </row>
    <row r="164" spans="1:2">
      <c r="A164" s="132">
        <v>41437</v>
      </c>
      <c r="B164" s="2">
        <v>56084</v>
      </c>
    </row>
    <row r="165" spans="1:2">
      <c r="A165" s="132">
        <v>41438</v>
      </c>
      <c r="B165" s="2">
        <v>54338</v>
      </c>
    </row>
    <row r="166" spans="1:2">
      <c r="A166" s="132">
        <v>41439</v>
      </c>
      <c r="B166" s="2">
        <v>54908</v>
      </c>
    </row>
    <row r="167" spans="1:2">
      <c r="A167" s="132">
        <v>41440</v>
      </c>
      <c r="B167" s="2">
        <v>55632</v>
      </c>
    </row>
    <row r="168" spans="1:2">
      <c r="A168" s="132">
        <v>41441</v>
      </c>
      <c r="B168" s="2">
        <v>57296</v>
      </c>
    </row>
    <row r="169" spans="1:2">
      <c r="A169" s="132">
        <v>41442</v>
      </c>
      <c r="B169" s="2">
        <v>57012</v>
      </c>
    </row>
    <row r="170" spans="1:2">
      <c r="A170" s="132">
        <v>41443</v>
      </c>
      <c r="B170" s="2">
        <v>56830</v>
      </c>
    </row>
    <row r="171" spans="1:2">
      <c r="A171" s="132">
        <v>41444</v>
      </c>
      <c r="B171" s="2">
        <v>58536</v>
      </c>
    </row>
    <row r="172" spans="1:2">
      <c r="A172" s="132">
        <v>41445</v>
      </c>
      <c r="B172" s="2">
        <v>60280</v>
      </c>
    </row>
    <row r="173" spans="1:2">
      <c r="A173" s="132">
        <v>41446</v>
      </c>
      <c r="B173" s="2">
        <v>59052</v>
      </c>
    </row>
    <row r="174" spans="1:2">
      <c r="A174" s="132">
        <v>41447</v>
      </c>
      <c r="B174" s="2">
        <v>59182</v>
      </c>
    </row>
    <row r="175" spans="1:2">
      <c r="A175" s="132">
        <v>41448</v>
      </c>
      <c r="B175" s="2">
        <v>58758</v>
      </c>
    </row>
    <row r="176" spans="1:2">
      <c r="A176" s="132">
        <v>41449</v>
      </c>
      <c r="B176" s="2">
        <v>60620</v>
      </c>
    </row>
    <row r="177" spans="1:2">
      <c r="A177" s="132">
        <v>41450</v>
      </c>
      <c r="B177" s="2">
        <v>60702</v>
      </c>
    </row>
    <row r="178" spans="1:2">
      <c r="A178" s="132">
        <v>41451</v>
      </c>
      <c r="B178" s="2">
        <v>63430</v>
      </c>
    </row>
    <row r="179" spans="1:2">
      <c r="A179" s="132">
        <v>41452</v>
      </c>
      <c r="B179" s="2">
        <v>63478</v>
      </c>
    </row>
    <row r="180" spans="1:2">
      <c r="A180" s="132">
        <v>41453</v>
      </c>
      <c r="B180" s="2">
        <v>63664</v>
      </c>
    </row>
    <row r="181" spans="1:2">
      <c r="A181" s="132">
        <v>41454</v>
      </c>
      <c r="B181" s="2">
        <v>65444</v>
      </c>
    </row>
    <row r="182" spans="1:2">
      <c r="A182" s="132">
        <v>41455</v>
      </c>
      <c r="B182" s="2">
        <v>66508</v>
      </c>
    </row>
    <row r="183" spans="1:2">
      <c r="A183" s="132">
        <v>41456</v>
      </c>
      <c r="B183" s="2">
        <v>64604</v>
      </c>
    </row>
    <row r="184" spans="1:2">
      <c r="A184" s="132">
        <v>41457</v>
      </c>
      <c r="B184" s="2">
        <v>63142</v>
      </c>
    </row>
    <row r="185" spans="1:2">
      <c r="A185" s="132">
        <v>41458</v>
      </c>
      <c r="B185" s="2">
        <v>61938</v>
      </c>
    </row>
    <row r="186" spans="1:2">
      <c r="A186" s="132">
        <v>41459</v>
      </c>
      <c r="B186" s="2">
        <v>61692</v>
      </c>
    </row>
    <row r="187" spans="1:2">
      <c r="A187" s="132">
        <v>41460</v>
      </c>
      <c r="B187" s="2">
        <v>64196</v>
      </c>
    </row>
    <row r="188" spans="1:2">
      <c r="A188" s="132">
        <v>41461</v>
      </c>
      <c r="B188" s="2">
        <v>64378</v>
      </c>
    </row>
    <row r="189" spans="1:2">
      <c r="A189" s="132">
        <v>41462</v>
      </c>
      <c r="B189" s="2">
        <v>65908</v>
      </c>
    </row>
    <row r="190" spans="1:2">
      <c r="A190" s="132">
        <v>41463</v>
      </c>
      <c r="B190" s="2">
        <v>67838</v>
      </c>
    </row>
    <row r="191" spans="1:2">
      <c r="A191" s="132">
        <v>41464</v>
      </c>
      <c r="B191" s="2">
        <v>67340</v>
      </c>
    </row>
    <row r="192" spans="1:2">
      <c r="A192" s="132">
        <v>41465</v>
      </c>
      <c r="B192" s="2">
        <v>66110</v>
      </c>
    </row>
    <row r="193" spans="1:2">
      <c r="A193" s="132">
        <v>41466</v>
      </c>
      <c r="B193" s="2">
        <v>68792</v>
      </c>
    </row>
    <row r="194" spans="1:2">
      <c r="A194" s="132">
        <v>41467</v>
      </c>
      <c r="B194" s="2">
        <v>70198</v>
      </c>
    </row>
    <row r="195" spans="1:2">
      <c r="A195" s="132">
        <v>41468</v>
      </c>
      <c r="B195" s="2">
        <v>68128</v>
      </c>
    </row>
    <row r="196" spans="1:2">
      <c r="A196" s="132">
        <v>41469</v>
      </c>
      <c r="B196" s="2">
        <v>69286</v>
      </c>
    </row>
    <row r="197" spans="1:2">
      <c r="A197" s="132">
        <v>41470</v>
      </c>
      <c r="B197" s="2">
        <v>69622</v>
      </c>
    </row>
    <row r="198" spans="1:2">
      <c r="A198" s="132">
        <v>41471</v>
      </c>
      <c r="B198" s="2">
        <v>68330</v>
      </c>
    </row>
    <row r="199" spans="1:2">
      <c r="A199" s="132">
        <v>41472</v>
      </c>
      <c r="B199" s="2">
        <v>68954</v>
      </c>
    </row>
    <row r="200" spans="1:2">
      <c r="A200" s="132">
        <v>41473</v>
      </c>
      <c r="B200" s="2">
        <v>67828</v>
      </c>
    </row>
    <row r="201" spans="1:2">
      <c r="A201" s="132">
        <v>41474</v>
      </c>
      <c r="B201" s="2">
        <v>67674</v>
      </c>
    </row>
  </sheetData>
  <mergeCells count="2">
    <mergeCell ref="D3:I13"/>
    <mergeCell ref="K3:P13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'8-1'!H2:H201</xm:f>
              <xm:sqref>K3</xm:sqref>
            </x14:sparkline>
          </x14:sparklines>
        </x14:sparklineGroup>
      </x14:sparklineGroup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7"/>
  <sheetViews>
    <sheetView showGridLines="0" zoomScaleNormal="100" workbookViewId="0"/>
  </sheetViews>
  <sheetFormatPr defaultRowHeight="14.25"/>
  <cols>
    <col min="1" max="1" width="14.28515625" style="36" customWidth="1"/>
    <col min="2" max="2" width="11.7109375" style="36" customWidth="1"/>
    <col min="3" max="3" width="8.42578125" style="36" customWidth="1"/>
    <col min="4" max="4" width="13.7109375" style="36" customWidth="1"/>
    <col min="5" max="5" width="19" style="36" customWidth="1"/>
    <col min="6" max="7" width="9.140625" style="36"/>
    <col min="8" max="8" width="14.42578125" style="36" customWidth="1"/>
    <col min="9" max="16384" width="9.140625" style="36"/>
  </cols>
  <sheetData>
    <row r="1" spans="1:11" ht="18">
      <c r="A1" s="134" t="s">
        <v>649</v>
      </c>
      <c r="H1" s="134" t="s">
        <v>652</v>
      </c>
    </row>
    <row r="3" spans="1:11" ht="28.5" customHeight="1">
      <c r="A3" s="4" t="s">
        <v>647</v>
      </c>
      <c r="B3" s="48" t="s">
        <v>650</v>
      </c>
      <c r="C3" s="48" t="s">
        <v>651</v>
      </c>
      <c r="D3" s="1" t="s">
        <v>643</v>
      </c>
      <c r="E3" s="1" t="s">
        <v>646</v>
      </c>
      <c r="H3" s="4" t="s">
        <v>647</v>
      </c>
      <c r="I3" s="48" t="s">
        <v>644</v>
      </c>
      <c r="J3" s="48" t="s">
        <v>645</v>
      </c>
      <c r="K3" s="48" t="s">
        <v>653</v>
      </c>
    </row>
    <row r="4" spans="1:11">
      <c r="A4" s="133" t="s">
        <v>640</v>
      </c>
      <c r="B4" s="133">
        <v>3257</v>
      </c>
      <c r="C4" s="133">
        <v>954</v>
      </c>
      <c r="D4" s="133">
        <v>1083</v>
      </c>
      <c r="E4" s="133">
        <v>409586</v>
      </c>
      <c r="H4" s="133" t="s">
        <v>640</v>
      </c>
      <c r="I4" s="133">
        <v>5294</v>
      </c>
      <c r="J4" s="133">
        <v>884</v>
      </c>
      <c r="K4" s="133">
        <f>SUM(I4:J4)</f>
        <v>6178</v>
      </c>
    </row>
    <row r="5" spans="1:11">
      <c r="A5" s="133" t="s">
        <v>641</v>
      </c>
      <c r="B5" s="133">
        <v>4092</v>
      </c>
      <c r="C5" s="133">
        <v>871</v>
      </c>
      <c r="D5" s="133">
        <v>1578</v>
      </c>
      <c r="E5" s="133">
        <v>578034</v>
      </c>
      <c r="H5" s="133" t="s">
        <v>641</v>
      </c>
      <c r="I5" s="133">
        <v>4783</v>
      </c>
      <c r="J5" s="133">
        <v>904</v>
      </c>
      <c r="K5" s="133">
        <f t="shared" ref="K5:K7" si="0">SUM(I5:J5)</f>
        <v>5687</v>
      </c>
    </row>
    <row r="6" spans="1:11">
      <c r="A6" s="133" t="s">
        <v>642</v>
      </c>
      <c r="B6" s="133">
        <v>2905</v>
      </c>
      <c r="C6" s="133">
        <v>715</v>
      </c>
      <c r="D6" s="133">
        <v>862</v>
      </c>
      <c r="E6" s="133">
        <v>195532</v>
      </c>
      <c r="H6" s="133" t="s">
        <v>642</v>
      </c>
      <c r="I6" s="133">
        <v>2992</v>
      </c>
      <c r="J6" s="133">
        <v>787</v>
      </c>
      <c r="K6" s="133">
        <f t="shared" si="0"/>
        <v>3779</v>
      </c>
    </row>
    <row r="7" spans="1:11">
      <c r="A7" s="133" t="s">
        <v>648</v>
      </c>
      <c r="B7" s="133">
        <v>2534</v>
      </c>
      <c r="C7" s="133">
        <v>886</v>
      </c>
      <c r="D7" s="133">
        <v>1217</v>
      </c>
      <c r="E7" s="133">
        <v>397931</v>
      </c>
      <c r="H7" s="133" t="s">
        <v>648</v>
      </c>
      <c r="I7" s="133">
        <v>2845</v>
      </c>
      <c r="J7" s="133">
        <v>1006</v>
      </c>
      <c r="K7" s="133">
        <f t="shared" si="0"/>
        <v>3851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M40"/>
  <sheetViews>
    <sheetView showGridLines="0" zoomScaleNormal="100" workbookViewId="0"/>
  </sheetViews>
  <sheetFormatPr defaultRowHeight="14.25"/>
  <cols>
    <col min="1" max="1" width="16.85546875" style="17" customWidth="1"/>
    <col min="2" max="2" width="14.5703125" style="46" customWidth="1"/>
    <col min="3" max="3" width="13.7109375" style="17" customWidth="1"/>
    <col min="4" max="5" width="16.7109375" style="17" customWidth="1"/>
    <col min="6" max="6" width="16.28515625" style="17" customWidth="1"/>
    <col min="7" max="7" width="18.7109375" style="17" customWidth="1"/>
    <col min="8" max="9" width="16.28515625" style="17" customWidth="1"/>
    <col min="10" max="10" width="14.85546875" style="17" customWidth="1"/>
    <col min="11" max="11" width="9.140625" style="17"/>
    <col min="12" max="13" width="0" style="17" hidden="1" customWidth="1"/>
    <col min="14" max="14" width="11.42578125" style="17" customWidth="1"/>
    <col min="15" max="15" width="11" style="17" bestFit="1" customWidth="1"/>
    <col min="16" max="16384" width="9.140625" style="17"/>
  </cols>
  <sheetData>
    <row r="1" spans="1:13" ht="15">
      <c r="A1" s="5" t="s">
        <v>145</v>
      </c>
      <c r="B1" s="5" t="s">
        <v>146</v>
      </c>
      <c r="C1" s="5" t="s">
        <v>147</v>
      </c>
      <c r="D1" s="5" t="s">
        <v>148</v>
      </c>
      <c r="J1" s="39"/>
      <c r="K1" s="39"/>
      <c r="L1" s="40" t="s">
        <v>147</v>
      </c>
      <c r="M1" s="41" t="s">
        <v>145</v>
      </c>
    </row>
    <row r="2" spans="1:13" ht="15">
      <c r="A2" s="2" t="s">
        <v>158</v>
      </c>
      <c r="B2" s="15">
        <v>40892</v>
      </c>
      <c r="C2" s="2" t="s">
        <v>149</v>
      </c>
      <c r="D2" s="2">
        <v>35179</v>
      </c>
      <c r="F2" s="45" t="s">
        <v>281</v>
      </c>
      <c r="J2" s="39"/>
      <c r="K2" s="39"/>
      <c r="L2" s="39" t="s">
        <v>14</v>
      </c>
      <c r="M2" s="39" t="s">
        <v>156</v>
      </c>
    </row>
    <row r="3" spans="1:13" ht="15">
      <c r="A3" s="2" t="s">
        <v>157</v>
      </c>
      <c r="B3" s="15">
        <v>40878</v>
      </c>
      <c r="C3" s="2" t="s">
        <v>160</v>
      </c>
      <c r="D3" s="2">
        <v>47255</v>
      </c>
      <c r="F3" s="5" t="s">
        <v>147</v>
      </c>
      <c r="G3" s="5" t="s">
        <v>145</v>
      </c>
      <c r="H3" s="5" t="s">
        <v>148</v>
      </c>
      <c r="I3" s="5" t="s">
        <v>146</v>
      </c>
      <c r="J3" s="39"/>
      <c r="K3" s="39"/>
      <c r="L3" s="39" t="s">
        <v>149</v>
      </c>
      <c r="M3" s="39" t="s">
        <v>157</v>
      </c>
    </row>
    <row r="4" spans="1:13">
      <c r="A4" s="2" t="s">
        <v>156</v>
      </c>
      <c r="B4" s="15">
        <v>40877</v>
      </c>
      <c r="C4" s="2" t="s">
        <v>14</v>
      </c>
      <c r="D4" s="2">
        <v>70984</v>
      </c>
      <c r="F4" s="42" t="s">
        <v>14</v>
      </c>
      <c r="G4" s="42" t="s">
        <v>157</v>
      </c>
      <c r="H4" s="43"/>
      <c r="I4" s="44"/>
      <c r="J4" s="39"/>
      <c r="K4" s="39"/>
      <c r="L4" s="39" t="s">
        <v>160</v>
      </c>
      <c r="M4" s="39" t="s">
        <v>155</v>
      </c>
    </row>
    <row r="5" spans="1:13">
      <c r="A5" s="2" t="s">
        <v>157</v>
      </c>
      <c r="B5" s="15">
        <v>40874</v>
      </c>
      <c r="C5" s="2" t="s">
        <v>149</v>
      </c>
      <c r="D5" s="2">
        <v>7405</v>
      </c>
      <c r="J5" s="39"/>
      <c r="K5" s="39"/>
      <c r="L5" s="39" t="s">
        <v>150</v>
      </c>
      <c r="M5" s="39" t="s">
        <v>159</v>
      </c>
    </row>
    <row r="6" spans="1:13" ht="15">
      <c r="A6" s="2" t="s">
        <v>156</v>
      </c>
      <c r="B6" s="15">
        <v>40870</v>
      </c>
      <c r="C6" s="2" t="s">
        <v>151</v>
      </c>
      <c r="D6" s="2">
        <v>53981</v>
      </c>
      <c r="F6" s="45" t="s">
        <v>282</v>
      </c>
      <c r="L6" s="39" t="s">
        <v>151</v>
      </c>
      <c r="M6" s="39" t="s">
        <v>154</v>
      </c>
    </row>
    <row r="7" spans="1:13" ht="15">
      <c r="A7" s="2" t="s">
        <v>152</v>
      </c>
      <c r="B7" s="15">
        <v>40865</v>
      </c>
      <c r="C7" s="2" t="s">
        <v>149</v>
      </c>
      <c r="D7" s="2">
        <v>64201</v>
      </c>
      <c r="F7" s="5" t="s">
        <v>147</v>
      </c>
      <c r="G7" s="5" t="s">
        <v>145</v>
      </c>
      <c r="H7" s="5" t="s">
        <v>148</v>
      </c>
      <c r="I7" s="5" t="s">
        <v>146</v>
      </c>
      <c r="M7" s="39" t="s">
        <v>158</v>
      </c>
    </row>
    <row r="8" spans="1:13" ht="15">
      <c r="A8" s="2" t="s">
        <v>154</v>
      </c>
      <c r="B8" s="15">
        <v>40862</v>
      </c>
      <c r="C8" s="2" t="s">
        <v>14</v>
      </c>
      <c r="D8" s="2">
        <v>26831</v>
      </c>
      <c r="F8" s="42" t="s">
        <v>14</v>
      </c>
      <c r="G8" s="42" t="s">
        <v>153</v>
      </c>
      <c r="H8" s="43"/>
      <c r="I8" s="44"/>
      <c r="J8" s="45">
        <v>58800</v>
      </c>
      <c r="K8" s="45">
        <v>40616</v>
      </c>
      <c r="M8" s="39" t="s">
        <v>153</v>
      </c>
    </row>
    <row r="9" spans="1:13" ht="15">
      <c r="A9" s="2" t="s">
        <v>157</v>
      </c>
      <c r="B9" s="15">
        <v>40858</v>
      </c>
      <c r="C9" s="2" t="s">
        <v>14</v>
      </c>
      <c r="D9" s="2">
        <v>92063</v>
      </c>
      <c r="F9" s="42" t="s">
        <v>150</v>
      </c>
      <c r="G9" s="42" t="s">
        <v>156</v>
      </c>
      <c r="H9" s="43"/>
      <c r="I9" s="44"/>
      <c r="J9" s="45">
        <v>22405</v>
      </c>
      <c r="K9" s="45">
        <v>40548</v>
      </c>
      <c r="M9" s="39" t="s">
        <v>152</v>
      </c>
    </row>
    <row r="10" spans="1:13" ht="15">
      <c r="A10" s="2" t="s">
        <v>159</v>
      </c>
      <c r="B10" s="15">
        <v>40821</v>
      </c>
      <c r="C10" s="2" t="s">
        <v>149</v>
      </c>
      <c r="D10" s="2">
        <v>6402</v>
      </c>
      <c r="F10" s="42" t="s">
        <v>160</v>
      </c>
      <c r="G10" s="42" t="s">
        <v>154</v>
      </c>
      <c r="H10" s="43"/>
      <c r="I10" s="44"/>
      <c r="J10" s="45"/>
      <c r="K10" s="45"/>
    </row>
    <row r="11" spans="1:13" ht="15">
      <c r="A11" s="2" t="s">
        <v>159</v>
      </c>
      <c r="B11" s="15">
        <v>40814</v>
      </c>
      <c r="C11" s="2" t="s">
        <v>151</v>
      </c>
      <c r="D11" s="2">
        <v>50734</v>
      </c>
      <c r="F11" s="42" t="s">
        <v>149</v>
      </c>
      <c r="G11" s="42" t="s">
        <v>158</v>
      </c>
      <c r="H11" s="43"/>
      <c r="I11" s="44"/>
      <c r="J11" s="45">
        <v>35179</v>
      </c>
      <c r="K11" s="45">
        <v>40892</v>
      </c>
    </row>
    <row r="12" spans="1:13" ht="15">
      <c r="A12" s="2" t="s">
        <v>154</v>
      </c>
      <c r="B12" s="15">
        <v>40810</v>
      </c>
      <c r="C12" s="2" t="s">
        <v>151</v>
      </c>
      <c r="D12" s="2">
        <v>35009</v>
      </c>
      <c r="F12" s="42" t="s">
        <v>151</v>
      </c>
      <c r="G12" s="42" t="s">
        <v>159</v>
      </c>
      <c r="H12" s="43"/>
      <c r="I12" s="44"/>
      <c r="J12" s="45">
        <v>50734</v>
      </c>
      <c r="K12" s="45">
        <v>40814</v>
      </c>
    </row>
    <row r="13" spans="1:13">
      <c r="A13" s="2" t="s">
        <v>155</v>
      </c>
      <c r="B13" s="15">
        <v>40800</v>
      </c>
      <c r="C13" s="2" t="s">
        <v>160</v>
      </c>
      <c r="D13" s="2">
        <v>88608</v>
      </c>
    </row>
    <row r="14" spans="1:13">
      <c r="A14" s="2" t="s">
        <v>155</v>
      </c>
      <c r="B14" s="15">
        <v>40800</v>
      </c>
      <c r="C14" s="2" t="s">
        <v>149</v>
      </c>
      <c r="D14" s="2">
        <v>96413</v>
      </c>
    </row>
    <row r="15" spans="1:13" ht="15">
      <c r="A15" s="2" t="s">
        <v>153</v>
      </c>
      <c r="B15" s="15">
        <v>40779</v>
      </c>
      <c r="C15" s="2" t="s">
        <v>151</v>
      </c>
      <c r="D15" s="2">
        <v>35675</v>
      </c>
      <c r="F15" s="45" t="s">
        <v>283</v>
      </c>
    </row>
    <row r="16" spans="1:13" ht="15">
      <c r="A16" s="2" t="s">
        <v>159</v>
      </c>
      <c r="B16" s="15">
        <v>40765</v>
      </c>
      <c r="C16" s="2" t="s">
        <v>14</v>
      </c>
      <c r="D16" s="2">
        <v>88182</v>
      </c>
      <c r="F16" s="42" t="s">
        <v>149</v>
      </c>
      <c r="G16" s="42"/>
      <c r="H16" s="45">
        <v>2946</v>
      </c>
    </row>
    <row r="17" spans="1:8" ht="15">
      <c r="A17" s="2" t="s">
        <v>152</v>
      </c>
      <c r="B17" s="15">
        <v>40765</v>
      </c>
      <c r="C17" s="2" t="s">
        <v>150</v>
      </c>
      <c r="D17" s="2">
        <v>7054</v>
      </c>
      <c r="F17" s="42" t="s">
        <v>160</v>
      </c>
      <c r="G17" s="42"/>
      <c r="H17" s="45">
        <v>43940</v>
      </c>
    </row>
    <row r="18" spans="1:8">
      <c r="A18" s="2" t="s">
        <v>155</v>
      </c>
      <c r="B18" s="15">
        <v>40757</v>
      </c>
      <c r="C18" s="2" t="s">
        <v>150</v>
      </c>
      <c r="D18" s="2">
        <v>87722</v>
      </c>
    </row>
    <row r="19" spans="1:8">
      <c r="A19" s="2" t="s">
        <v>154</v>
      </c>
      <c r="B19" s="15">
        <v>40750</v>
      </c>
      <c r="C19" s="2" t="s">
        <v>150</v>
      </c>
      <c r="D19" s="2">
        <v>79536</v>
      </c>
    </row>
    <row r="20" spans="1:8">
      <c r="A20" s="2" t="s">
        <v>156</v>
      </c>
      <c r="B20" s="15">
        <v>40746</v>
      </c>
      <c r="C20" s="2" t="s">
        <v>149</v>
      </c>
      <c r="D20" s="2">
        <v>89464</v>
      </c>
      <c r="F20" s="58" t="s">
        <v>162</v>
      </c>
    </row>
    <row r="21" spans="1:8">
      <c r="A21" s="2" t="s">
        <v>153</v>
      </c>
      <c r="B21" s="15">
        <v>40734</v>
      </c>
      <c r="C21" s="2" t="s">
        <v>149</v>
      </c>
      <c r="D21" s="2">
        <v>38538</v>
      </c>
      <c r="F21" s="58" t="s">
        <v>163</v>
      </c>
    </row>
    <row r="22" spans="1:8">
      <c r="A22" s="2" t="s">
        <v>152</v>
      </c>
      <c r="B22" s="15">
        <v>40726</v>
      </c>
      <c r="C22" s="2" t="s">
        <v>151</v>
      </c>
      <c r="D22" s="2">
        <v>27816</v>
      </c>
      <c r="F22" s="58" t="s">
        <v>385</v>
      </c>
    </row>
    <row r="23" spans="1:8">
      <c r="A23" s="2" t="s">
        <v>155</v>
      </c>
      <c r="B23" s="15">
        <v>40707</v>
      </c>
      <c r="C23" s="2" t="s">
        <v>14</v>
      </c>
      <c r="D23" s="2">
        <v>78538</v>
      </c>
      <c r="F23" s="58" t="s">
        <v>386</v>
      </c>
    </row>
    <row r="24" spans="1:8">
      <c r="A24" s="2" t="s">
        <v>152</v>
      </c>
      <c r="B24" s="15">
        <v>40704</v>
      </c>
      <c r="C24" s="2" t="s">
        <v>14</v>
      </c>
      <c r="D24" s="2">
        <v>57862</v>
      </c>
    </row>
    <row r="25" spans="1:8">
      <c r="A25" s="2" t="s">
        <v>155</v>
      </c>
      <c r="B25" s="15">
        <v>40701</v>
      </c>
      <c r="C25" s="2" t="s">
        <v>151</v>
      </c>
      <c r="D25" s="2">
        <v>5458</v>
      </c>
    </row>
    <row r="26" spans="1:8">
      <c r="A26" s="2" t="s">
        <v>158</v>
      </c>
      <c r="B26" s="15">
        <v>40694</v>
      </c>
      <c r="C26" s="2" t="s">
        <v>160</v>
      </c>
      <c r="D26" s="2">
        <v>52963</v>
      </c>
    </row>
    <row r="27" spans="1:8">
      <c r="A27" s="2" t="s">
        <v>158</v>
      </c>
      <c r="B27" s="15">
        <v>40693</v>
      </c>
      <c r="C27" s="2" t="s">
        <v>14</v>
      </c>
      <c r="D27" s="2">
        <v>47535</v>
      </c>
    </row>
    <row r="28" spans="1:8">
      <c r="A28" s="2" t="s">
        <v>159</v>
      </c>
      <c r="B28" s="15">
        <v>40691</v>
      </c>
      <c r="C28" s="2" t="s">
        <v>150</v>
      </c>
      <c r="D28" s="2">
        <v>90758</v>
      </c>
    </row>
    <row r="29" spans="1:8">
      <c r="A29" s="2" t="s">
        <v>159</v>
      </c>
      <c r="B29" s="15">
        <v>40649</v>
      </c>
      <c r="C29" s="2" t="s">
        <v>160</v>
      </c>
      <c r="D29" s="2">
        <v>67863</v>
      </c>
    </row>
    <row r="30" spans="1:8">
      <c r="A30" s="2" t="s">
        <v>153</v>
      </c>
      <c r="B30" s="15">
        <v>40634</v>
      </c>
      <c r="C30" s="2" t="s">
        <v>160</v>
      </c>
      <c r="D30" s="2">
        <v>99704</v>
      </c>
    </row>
    <row r="31" spans="1:8">
      <c r="A31" s="2" t="s">
        <v>153</v>
      </c>
      <c r="B31" s="15">
        <v>40629</v>
      </c>
      <c r="C31" s="2" t="s">
        <v>150</v>
      </c>
      <c r="D31" s="2">
        <v>6389</v>
      </c>
    </row>
    <row r="32" spans="1:8">
      <c r="A32" s="2" t="s">
        <v>157</v>
      </c>
      <c r="B32" s="15">
        <v>40626</v>
      </c>
      <c r="C32" s="2" t="s">
        <v>151</v>
      </c>
      <c r="D32" s="2">
        <v>20541</v>
      </c>
    </row>
    <row r="33" spans="1:4">
      <c r="A33" s="2" t="s">
        <v>153</v>
      </c>
      <c r="B33" s="15">
        <v>40616</v>
      </c>
      <c r="C33" s="2" t="s">
        <v>14</v>
      </c>
      <c r="D33" s="2">
        <v>58800</v>
      </c>
    </row>
    <row r="34" spans="1:4">
      <c r="A34" s="2" t="s">
        <v>156</v>
      </c>
      <c r="B34" s="15">
        <v>40579</v>
      </c>
      <c r="C34" s="2" t="s">
        <v>160</v>
      </c>
      <c r="D34" s="2">
        <v>85369</v>
      </c>
    </row>
    <row r="35" spans="1:4">
      <c r="A35" s="2" t="s">
        <v>152</v>
      </c>
      <c r="B35" s="15">
        <v>40571</v>
      </c>
      <c r="C35" s="2" t="s">
        <v>160</v>
      </c>
      <c r="D35" s="2">
        <v>43940</v>
      </c>
    </row>
    <row r="36" spans="1:4">
      <c r="A36" s="2" t="s">
        <v>157</v>
      </c>
      <c r="B36" s="15">
        <v>40567</v>
      </c>
      <c r="C36" s="2" t="s">
        <v>150</v>
      </c>
      <c r="D36" s="2">
        <v>6922</v>
      </c>
    </row>
    <row r="37" spans="1:4">
      <c r="A37" s="2" t="s">
        <v>154</v>
      </c>
      <c r="B37" s="15">
        <v>40563</v>
      </c>
      <c r="C37" s="2" t="s">
        <v>149</v>
      </c>
      <c r="D37" s="2">
        <v>2946</v>
      </c>
    </row>
    <row r="38" spans="1:4">
      <c r="A38" s="2" t="s">
        <v>158</v>
      </c>
      <c r="B38" s="15">
        <v>40557</v>
      </c>
      <c r="C38" s="2" t="s">
        <v>151</v>
      </c>
      <c r="D38" s="2">
        <v>72441</v>
      </c>
    </row>
    <row r="39" spans="1:4">
      <c r="A39" s="2" t="s">
        <v>158</v>
      </c>
      <c r="B39" s="15">
        <v>40551</v>
      </c>
      <c r="C39" s="2" t="s">
        <v>150</v>
      </c>
      <c r="D39" s="2">
        <v>92532</v>
      </c>
    </row>
    <row r="40" spans="1:4">
      <c r="A40" s="2" t="s">
        <v>156</v>
      </c>
      <c r="B40" s="15">
        <v>40548</v>
      </c>
      <c r="C40" s="2" t="s">
        <v>150</v>
      </c>
      <c r="D40" s="2">
        <v>22405</v>
      </c>
    </row>
  </sheetData>
  <sortState ref="A2:D40">
    <sortCondition descending="1" ref="B22"/>
  </sortState>
  <conditionalFormatting sqref="A2:D40">
    <cfRule type="expression" dxfId="50" priority="22">
      <formula>AND($A2=$G$4,$C2=$F$4)</formula>
    </cfRule>
    <cfRule type="expression" dxfId="49" priority="23">
      <formula>AND($C2=$F$4,$A2=$G$4)</formula>
    </cfRule>
  </conditionalFormatting>
  <dataValidations count="2">
    <dataValidation type="list" allowBlank="1" showInputMessage="1" showErrorMessage="1" sqref="F4 F8:F12">
      <formula1>$L$2:$L$6</formula1>
    </dataValidation>
    <dataValidation type="list" allowBlank="1" showInputMessage="1" showErrorMessage="1" sqref="G4 G8:G12">
      <formula1>$M$2:$M$9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E20"/>
  <sheetViews>
    <sheetView showGridLines="0" zoomScaleNormal="100" workbookViewId="0"/>
  </sheetViews>
  <sheetFormatPr defaultRowHeight="14.25"/>
  <cols>
    <col min="1" max="1" width="10.28515625" style="62" bestFit="1" customWidth="1"/>
    <col min="2" max="2" width="25.7109375" style="62" bestFit="1" customWidth="1"/>
    <col min="3" max="3" width="13.85546875" style="62" bestFit="1" customWidth="1"/>
    <col min="4" max="4" width="17.85546875" style="62" bestFit="1" customWidth="1"/>
    <col min="5" max="5" width="16.140625" style="62" bestFit="1" customWidth="1"/>
    <col min="6" max="6" width="12.5703125" style="62" customWidth="1"/>
    <col min="7" max="7" width="8.7109375" style="62" bestFit="1" customWidth="1"/>
    <col min="8" max="8" width="14" style="62" bestFit="1" customWidth="1"/>
    <col min="9" max="16384" width="9.140625" style="62"/>
  </cols>
  <sheetData>
    <row r="1" spans="2:5" ht="18">
      <c r="B1" s="136" t="s">
        <v>654</v>
      </c>
    </row>
    <row r="3" spans="2:5" ht="15">
      <c r="B3" s="4" t="s">
        <v>660</v>
      </c>
      <c r="C3" s="48" t="s">
        <v>661</v>
      </c>
      <c r="D3" s="4" t="s">
        <v>662</v>
      </c>
      <c r="E3" s="48" t="s">
        <v>663</v>
      </c>
    </row>
    <row r="4" spans="2:5">
      <c r="B4" s="133" t="s">
        <v>664</v>
      </c>
      <c r="C4" s="135">
        <v>41306</v>
      </c>
      <c r="D4" s="135">
        <v>41306</v>
      </c>
      <c r="E4" s="133"/>
    </row>
    <row r="5" spans="2:5">
      <c r="B5" s="133" t="s">
        <v>658</v>
      </c>
      <c r="C5" s="135">
        <v>41307</v>
      </c>
      <c r="D5" s="135">
        <v>41307</v>
      </c>
      <c r="E5" s="133"/>
    </row>
    <row r="6" spans="2:5">
      <c r="B6" s="133" t="s">
        <v>659</v>
      </c>
      <c r="C6" s="135">
        <v>41308</v>
      </c>
      <c r="D6" s="135">
        <v>41312</v>
      </c>
      <c r="E6" s="133"/>
    </row>
    <row r="7" spans="2:5">
      <c r="B7" s="133" t="s">
        <v>655</v>
      </c>
      <c r="C7" s="135">
        <v>41313</v>
      </c>
      <c r="D7" s="135">
        <v>41318</v>
      </c>
      <c r="E7" s="133"/>
    </row>
    <row r="8" spans="2:5">
      <c r="B8" s="133" t="s">
        <v>656</v>
      </c>
      <c r="C8" s="135">
        <v>41320</v>
      </c>
      <c r="D8" s="135">
        <v>41325</v>
      </c>
      <c r="E8" s="133"/>
    </row>
    <row r="9" spans="2:5">
      <c r="B9" s="133" t="s">
        <v>665</v>
      </c>
      <c r="C9" s="135">
        <v>41326</v>
      </c>
      <c r="D9" s="135">
        <v>41330</v>
      </c>
      <c r="E9" s="133"/>
    </row>
    <row r="10" spans="2:5">
      <c r="B10" s="133" t="s">
        <v>657</v>
      </c>
      <c r="C10" s="135">
        <v>41331</v>
      </c>
      <c r="D10" s="135">
        <v>41333</v>
      </c>
      <c r="E10" s="133"/>
    </row>
    <row r="19" spans="2:5" ht="12.75" customHeight="1">
      <c r="B19" s="121"/>
      <c r="C19" s="122"/>
      <c r="D19" s="121"/>
      <c r="E19" s="122"/>
    </row>
    <row r="20" spans="2:5">
      <c r="D20" s="124"/>
    </row>
  </sheetData>
  <pageMargins left="0.75" right="0.75" top="1" bottom="1" header="0.5" footer="0.5"/>
  <headerFooter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H19"/>
  <sheetViews>
    <sheetView showGridLines="0" workbookViewId="0">
      <selection activeCell="G23" sqref="G23"/>
    </sheetView>
  </sheetViews>
  <sheetFormatPr defaultRowHeight="14.25"/>
  <cols>
    <col min="1" max="1" width="4.42578125" style="153" customWidth="1"/>
    <col min="2" max="2" width="7.85546875" style="153" customWidth="1"/>
    <col min="3" max="3" width="12.140625" style="153" bestFit="1" customWidth="1"/>
    <col min="4" max="4" width="13.85546875" style="153" bestFit="1" customWidth="1"/>
    <col min="5" max="5" width="12.140625" style="153" bestFit="1" customWidth="1"/>
    <col min="6" max="6" width="14.140625" style="153" bestFit="1" customWidth="1"/>
    <col min="7" max="7" width="15.7109375" style="153" bestFit="1" customWidth="1"/>
    <col min="8" max="8" width="14.140625" style="153" bestFit="1" customWidth="1"/>
    <col min="9" max="16384" width="9.140625" style="153"/>
  </cols>
  <sheetData>
    <row r="1" spans="2:8" ht="18">
      <c r="B1" s="151" t="s">
        <v>688</v>
      </c>
      <c r="C1" s="152"/>
      <c r="D1" s="152"/>
      <c r="E1" s="152"/>
      <c r="F1" s="152"/>
      <c r="G1" s="152"/>
      <c r="H1" s="152"/>
    </row>
    <row r="3" spans="2:8" ht="15">
      <c r="B3" s="175" t="s">
        <v>20</v>
      </c>
      <c r="C3" s="177" t="s">
        <v>689</v>
      </c>
      <c r="D3" s="178"/>
      <c r="E3" s="179"/>
      <c r="F3" s="177" t="s">
        <v>690</v>
      </c>
      <c r="G3" s="178"/>
      <c r="H3" s="179"/>
    </row>
    <row r="4" spans="2:8" ht="15">
      <c r="B4" s="176"/>
      <c r="C4" s="154" t="s">
        <v>691</v>
      </c>
      <c r="D4" s="154" t="s">
        <v>692</v>
      </c>
      <c r="E4" s="154" t="s">
        <v>693</v>
      </c>
      <c r="F4" s="154" t="s">
        <v>691</v>
      </c>
      <c r="G4" s="154" t="s">
        <v>692</v>
      </c>
      <c r="H4" s="154" t="s">
        <v>693</v>
      </c>
    </row>
    <row r="5" spans="2:8">
      <c r="B5" s="155" t="s">
        <v>694</v>
      </c>
      <c r="C5" s="155">
        <v>12</v>
      </c>
      <c r="D5" s="155">
        <v>8</v>
      </c>
      <c r="E5" s="155">
        <v>2</v>
      </c>
      <c r="F5" s="155">
        <v>8</v>
      </c>
      <c r="G5" s="155">
        <v>14</v>
      </c>
      <c r="H5" s="155">
        <v>2</v>
      </c>
    </row>
    <row r="6" spans="2:8">
      <c r="B6" s="155" t="s">
        <v>695</v>
      </c>
      <c r="C6" s="156">
        <v>15</v>
      </c>
      <c r="D6" s="155">
        <v>6</v>
      </c>
      <c r="E6" s="155">
        <v>3</v>
      </c>
      <c r="F6" s="155">
        <v>10</v>
      </c>
      <c r="G6" s="155">
        <v>13</v>
      </c>
      <c r="H6" s="155">
        <v>3</v>
      </c>
    </row>
    <row r="7" spans="2:8">
      <c r="B7" s="155" t="s">
        <v>696</v>
      </c>
      <c r="C7" s="155">
        <v>9</v>
      </c>
      <c r="D7" s="155">
        <v>4</v>
      </c>
      <c r="E7" s="155">
        <v>15</v>
      </c>
      <c r="F7" s="155">
        <v>8</v>
      </c>
      <c r="G7" s="155">
        <v>12</v>
      </c>
      <c r="H7" s="155">
        <v>7</v>
      </c>
    </row>
    <row r="8" spans="2:8">
      <c r="B8" s="155" t="s">
        <v>697</v>
      </c>
      <c r="C8" s="155">
        <v>4</v>
      </c>
      <c r="D8" s="155">
        <v>7</v>
      </c>
      <c r="E8" s="155">
        <v>12</v>
      </c>
      <c r="F8" s="155">
        <v>6</v>
      </c>
      <c r="G8" s="155">
        <v>10</v>
      </c>
      <c r="H8" s="155">
        <v>5</v>
      </c>
    </row>
    <row r="9" spans="2:8">
      <c r="B9" s="155" t="s">
        <v>698</v>
      </c>
      <c r="C9" s="155">
        <v>10</v>
      </c>
      <c r="D9" s="155">
        <v>10</v>
      </c>
      <c r="E9" s="155">
        <v>8</v>
      </c>
      <c r="F9" s="155">
        <v>7</v>
      </c>
      <c r="G9" s="155">
        <v>9</v>
      </c>
      <c r="H9" s="155">
        <v>11</v>
      </c>
    </row>
    <row r="10" spans="2:8">
      <c r="B10" s="155" t="s">
        <v>699</v>
      </c>
      <c r="C10" s="155">
        <v>22</v>
      </c>
      <c r="D10" s="155">
        <v>12</v>
      </c>
      <c r="E10" s="155">
        <v>5</v>
      </c>
      <c r="F10" s="155">
        <v>12</v>
      </c>
      <c r="G10" s="155">
        <v>8</v>
      </c>
      <c r="H10" s="155">
        <v>9</v>
      </c>
    </row>
    <row r="11" spans="2:8">
      <c r="B11" s="155" t="s">
        <v>700</v>
      </c>
      <c r="C11" s="155">
        <v>11</v>
      </c>
      <c r="D11" s="155">
        <v>7</v>
      </c>
      <c r="E11" s="155">
        <v>7</v>
      </c>
      <c r="F11" s="155">
        <v>9</v>
      </c>
      <c r="G11" s="155">
        <v>11</v>
      </c>
      <c r="H11" s="155">
        <v>3</v>
      </c>
    </row>
    <row r="12" spans="2:8">
      <c r="B12" s="155" t="s">
        <v>701</v>
      </c>
      <c r="C12" s="155">
        <v>17</v>
      </c>
      <c r="D12" s="155">
        <v>5</v>
      </c>
      <c r="E12" s="155">
        <v>3</v>
      </c>
      <c r="F12" s="155">
        <v>7</v>
      </c>
      <c r="G12" s="155">
        <v>8</v>
      </c>
      <c r="H12" s="155">
        <v>17</v>
      </c>
    </row>
    <row r="13" spans="2:8">
      <c r="B13" s="155" t="s">
        <v>702</v>
      </c>
      <c r="C13" s="155">
        <v>8</v>
      </c>
      <c r="D13" s="155">
        <v>12</v>
      </c>
      <c r="E13" s="155">
        <v>4</v>
      </c>
      <c r="F13" s="155">
        <v>12</v>
      </c>
      <c r="G13" s="155">
        <v>7</v>
      </c>
      <c r="H13" s="155">
        <v>11</v>
      </c>
    </row>
    <row r="14" spans="2:8">
      <c r="B14" s="155" t="s">
        <v>703</v>
      </c>
      <c r="C14" s="155">
        <v>16</v>
      </c>
      <c r="D14" s="155">
        <v>9</v>
      </c>
      <c r="E14" s="155">
        <v>1</v>
      </c>
      <c r="F14" s="155">
        <v>10</v>
      </c>
      <c r="G14" s="155">
        <v>10</v>
      </c>
      <c r="H14" s="155">
        <v>5</v>
      </c>
    </row>
    <row r="15" spans="2:8">
      <c r="B15" s="155" t="s">
        <v>704</v>
      </c>
      <c r="C15" s="155">
        <v>10</v>
      </c>
      <c r="D15" s="155">
        <v>6</v>
      </c>
      <c r="E15" s="155">
        <v>7</v>
      </c>
      <c r="F15" s="155">
        <v>8</v>
      </c>
      <c r="G15" s="155">
        <v>12</v>
      </c>
      <c r="H15" s="155">
        <v>3</v>
      </c>
    </row>
    <row r="16" spans="2:8">
      <c r="B16" s="155" t="s">
        <v>705</v>
      </c>
      <c r="C16" s="155">
        <v>7</v>
      </c>
      <c r="D16" s="155">
        <v>5</v>
      </c>
      <c r="E16" s="155">
        <v>5</v>
      </c>
      <c r="F16" s="155">
        <v>6</v>
      </c>
      <c r="G16" s="155">
        <v>6</v>
      </c>
      <c r="H16" s="155">
        <v>8</v>
      </c>
    </row>
    <row r="17" spans="2:8">
      <c r="B17" s="155" t="s">
        <v>706</v>
      </c>
      <c r="C17" s="155">
        <v>12</v>
      </c>
      <c r="D17" s="155">
        <v>10</v>
      </c>
      <c r="E17" s="155">
        <v>8</v>
      </c>
      <c r="F17" s="155">
        <v>11</v>
      </c>
      <c r="G17" s="155">
        <v>4</v>
      </c>
      <c r="H17" s="155">
        <v>6</v>
      </c>
    </row>
    <row r="18" spans="2:8">
      <c r="B18" s="155" t="s">
        <v>707</v>
      </c>
      <c r="C18" s="155">
        <v>8</v>
      </c>
      <c r="D18" s="155">
        <v>11</v>
      </c>
      <c r="E18" s="155">
        <v>4</v>
      </c>
      <c r="F18" s="155">
        <v>13</v>
      </c>
      <c r="G18" s="155">
        <v>3</v>
      </c>
      <c r="H18" s="155">
        <v>7</v>
      </c>
    </row>
    <row r="19" spans="2:8">
      <c r="B19" s="155" t="s">
        <v>708</v>
      </c>
      <c r="C19" s="155">
        <v>10</v>
      </c>
      <c r="D19" s="155">
        <v>6</v>
      </c>
      <c r="E19" s="155">
        <v>6</v>
      </c>
      <c r="F19" s="155">
        <v>4</v>
      </c>
      <c r="G19" s="155">
        <v>3</v>
      </c>
      <c r="H19" s="155">
        <v>6</v>
      </c>
    </row>
  </sheetData>
  <mergeCells count="3">
    <mergeCell ref="B3:B4"/>
    <mergeCell ref="C3:E3"/>
    <mergeCell ref="F3:H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I7"/>
  <sheetViews>
    <sheetView showGridLines="0" zoomScaleNormal="100" workbookViewId="0"/>
  </sheetViews>
  <sheetFormatPr defaultRowHeight="14.25"/>
  <cols>
    <col min="1" max="2" width="9.140625" style="36"/>
    <col min="3" max="3" width="12" style="36" bestFit="1" customWidth="1"/>
    <col min="4" max="4" width="11.140625" style="36" bestFit="1" customWidth="1"/>
    <col min="5" max="5" width="10.140625" style="36" bestFit="1" customWidth="1"/>
    <col min="6" max="16384" width="9.140625" style="36"/>
  </cols>
  <sheetData>
    <row r="1" spans="2:9" ht="18">
      <c r="B1" s="157" t="s">
        <v>709</v>
      </c>
    </row>
    <row r="3" spans="2:9" ht="15">
      <c r="B3" s="154" t="s">
        <v>710</v>
      </c>
      <c r="C3" s="154" t="s">
        <v>711</v>
      </c>
      <c r="D3" s="154" t="s">
        <v>712</v>
      </c>
      <c r="E3" s="154" t="s">
        <v>714</v>
      </c>
      <c r="F3" s="154" t="s">
        <v>715</v>
      </c>
      <c r="G3" s="154" t="s">
        <v>716</v>
      </c>
      <c r="H3" s="154" t="s">
        <v>717</v>
      </c>
      <c r="I3" s="154" t="s">
        <v>713</v>
      </c>
    </row>
    <row r="4" spans="2:9">
      <c r="B4" s="158" t="s">
        <v>718</v>
      </c>
      <c r="C4" s="159">
        <v>1385</v>
      </c>
      <c r="D4" s="159">
        <v>1000</v>
      </c>
      <c r="E4" s="158">
        <v>260</v>
      </c>
      <c r="F4" s="159">
        <v>140</v>
      </c>
      <c r="G4" s="159">
        <v>340</v>
      </c>
      <c r="H4" s="159"/>
      <c r="I4" s="159"/>
    </row>
    <row r="5" spans="2:9">
      <c r="B5" s="158" t="s">
        <v>719</v>
      </c>
      <c r="C5" s="159">
        <v>2490</v>
      </c>
      <c r="D5" s="159">
        <v>2200</v>
      </c>
      <c r="E5" s="158">
        <v>1200</v>
      </c>
      <c r="F5" s="159">
        <v>300</v>
      </c>
      <c r="G5" s="159">
        <v>500</v>
      </c>
      <c r="H5" s="159"/>
      <c r="I5" s="159"/>
    </row>
    <row r="6" spans="2:9">
      <c r="B6" s="158" t="s">
        <v>720</v>
      </c>
      <c r="C6" s="159">
        <v>3028</v>
      </c>
      <c r="D6" s="159">
        <v>2500</v>
      </c>
      <c r="E6" s="158">
        <v>820</v>
      </c>
      <c r="F6" s="159">
        <v>990</v>
      </c>
      <c r="G6" s="159">
        <v>750</v>
      </c>
      <c r="H6" s="159"/>
      <c r="I6" s="159"/>
    </row>
    <row r="7" spans="2:9">
      <c r="B7" s="158" t="s">
        <v>721</v>
      </c>
      <c r="C7" s="159">
        <v>1975</v>
      </c>
      <c r="D7" s="159">
        <v>1500</v>
      </c>
      <c r="E7" s="158">
        <v>250</v>
      </c>
      <c r="F7" s="159">
        <v>460</v>
      </c>
      <c r="G7" s="159">
        <v>570</v>
      </c>
      <c r="H7" s="159"/>
      <c r="I7" s="15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L34"/>
  <sheetViews>
    <sheetView showGridLines="0" zoomScaleNormal="100" workbookViewId="0"/>
  </sheetViews>
  <sheetFormatPr defaultRowHeight="14.25"/>
  <cols>
    <col min="1" max="1" width="9.140625" style="120"/>
    <col min="2" max="2" width="19" style="120" customWidth="1"/>
    <col min="3" max="12" width="10.140625" style="120" customWidth="1"/>
    <col min="13" max="16384" width="9.140625" style="120"/>
  </cols>
  <sheetData>
    <row r="3" spans="2:12" ht="36.75" customHeight="1">
      <c r="B3" s="148" t="s">
        <v>19</v>
      </c>
    </row>
    <row r="4" spans="2:12" ht="15">
      <c r="B4" s="1" t="s">
        <v>20</v>
      </c>
      <c r="C4" s="1">
        <v>2003</v>
      </c>
      <c r="D4" s="1">
        <v>2004</v>
      </c>
      <c r="E4" s="1">
        <v>2005</v>
      </c>
      <c r="F4" s="1">
        <v>2006</v>
      </c>
      <c r="G4" s="1">
        <v>2007</v>
      </c>
      <c r="H4" s="1">
        <v>2008</v>
      </c>
      <c r="I4" s="1">
        <v>2009</v>
      </c>
      <c r="J4" s="1">
        <v>2010</v>
      </c>
      <c r="K4" s="1">
        <v>2011</v>
      </c>
      <c r="L4" s="1">
        <v>2012</v>
      </c>
    </row>
    <row r="5" spans="2:12">
      <c r="B5" s="139" t="s">
        <v>21</v>
      </c>
      <c r="C5" s="140">
        <v>3837776</v>
      </c>
      <c r="D5" s="141">
        <v>4863440</v>
      </c>
      <c r="E5" s="140">
        <v>5119783</v>
      </c>
      <c r="F5" s="141">
        <v>5446606</v>
      </c>
      <c r="G5" s="140">
        <v>5010870</v>
      </c>
      <c r="H5" s="141">
        <v>5411746</v>
      </c>
      <c r="I5" s="140">
        <v>5952920</v>
      </c>
      <c r="J5" s="141">
        <v>6786326</v>
      </c>
      <c r="K5" s="140">
        <v>7872136</v>
      </c>
      <c r="L5" s="141">
        <v>7289120</v>
      </c>
    </row>
    <row r="6" spans="2:12">
      <c r="B6" s="139" t="s">
        <v>208</v>
      </c>
      <c r="C6" s="140">
        <v>1284590</v>
      </c>
      <c r="D6" s="141">
        <v>1502970</v>
      </c>
      <c r="E6" s="140">
        <v>1713380</v>
      </c>
      <c r="F6" s="141">
        <v>1679110</v>
      </c>
      <c r="G6" s="140">
        <v>1343280</v>
      </c>
      <c r="H6" s="141">
        <v>1491040</v>
      </c>
      <c r="I6" s="140">
        <v>1714690</v>
      </c>
      <c r="J6" s="141">
        <v>2040480</v>
      </c>
      <c r="K6" s="140">
        <v>1346550</v>
      </c>
      <c r="L6" s="141">
        <v>1404670</v>
      </c>
    </row>
    <row r="7" spans="2:12">
      <c r="B7" s="139" t="s">
        <v>209</v>
      </c>
      <c r="C7" s="140">
        <v>1306199</v>
      </c>
      <c r="D7" s="141">
        <v>1162517</v>
      </c>
      <c r="E7" s="140">
        <v>1034640</v>
      </c>
      <c r="F7" s="141">
        <v>910483</v>
      </c>
      <c r="G7" s="140">
        <v>828539</v>
      </c>
      <c r="H7" s="141">
        <v>1262255</v>
      </c>
      <c r="I7" s="140">
        <v>647916</v>
      </c>
      <c r="J7" s="141">
        <v>583124</v>
      </c>
      <c r="K7" s="140">
        <v>1495655</v>
      </c>
      <c r="L7" s="141">
        <v>1841132</v>
      </c>
    </row>
    <row r="8" spans="2:12">
      <c r="B8" s="139" t="s">
        <v>22</v>
      </c>
      <c r="C8" s="140">
        <v>2336419</v>
      </c>
      <c r="D8" s="141">
        <v>2322128</v>
      </c>
      <c r="E8" s="140">
        <v>1299448</v>
      </c>
      <c r="F8" s="141">
        <v>2439141</v>
      </c>
      <c r="G8" s="140">
        <v>2180099</v>
      </c>
      <c r="H8" s="141">
        <v>1352123</v>
      </c>
      <c r="I8" s="140">
        <v>1026356</v>
      </c>
      <c r="J8" s="141">
        <v>1307732</v>
      </c>
      <c r="K8" s="140">
        <v>2926374</v>
      </c>
      <c r="L8" s="141">
        <v>3557144</v>
      </c>
    </row>
    <row r="10" spans="2:12" ht="15.75">
      <c r="B10" s="149" t="s">
        <v>23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</row>
    <row r="11" spans="2:12">
      <c r="B11" s="145" t="s">
        <v>20</v>
      </c>
      <c r="C11" s="146">
        <v>2003</v>
      </c>
      <c r="D11" s="146">
        <v>2004</v>
      </c>
      <c r="E11" s="145">
        <v>2005</v>
      </c>
      <c r="F11" s="146">
        <v>2006</v>
      </c>
      <c r="G11" s="146">
        <v>2007</v>
      </c>
      <c r="H11" s="145">
        <v>2008</v>
      </c>
      <c r="I11" s="146">
        <v>2009</v>
      </c>
      <c r="J11" s="146">
        <v>2010</v>
      </c>
      <c r="K11" s="145">
        <v>2011</v>
      </c>
      <c r="L11" s="146">
        <v>2012</v>
      </c>
    </row>
    <row r="12" spans="2:12">
      <c r="B12" s="143" t="s">
        <v>21</v>
      </c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2:12">
      <c r="B13" s="143" t="s">
        <v>686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</row>
    <row r="14" spans="2:12">
      <c r="B14" s="143" t="s">
        <v>687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</row>
    <row r="15" spans="2:12">
      <c r="B15" s="143" t="s">
        <v>22</v>
      </c>
      <c r="C15" s="143"/>
      <c r="D15" s="143"/>
      <c r="E15" s="143"/>
      <c r="F15" s="143"/>
      <c r="G15" s="143"/>
      <c r="H15" s="143"/>
      <c r="I15" s="143"/>
      <c r="J15" s="143"/>
      <c r="K15" s="143"/>
      <c r="L15" s="143"/>
    </row>
    <row r="17" spans="1:11" ht="15">
      <c r="A17"/>
      <c r="B17"/>
      <c r="C17"/>
      <c r="D17"/>
      <c r="E17"/>
      <c r="F17"/>
      <c r="G17"/>
      <c r="H17"/>
      <c r="I17"/>
      <c r="J17"/>
      <c r="K17"/>
    </row>
    <row r="18" spans="1:11" ht="15">
      <c r="A18"/>
      <c r="B18"/>
      <c r="C18"/>
      <c r="D18"/>
      <c r="E18"/>
      <c r="F18"/>
      <c r="G18"/>
      <c r="H18"/>
      <c r="I18"/>
      <c r="J18"/>
      <c r="K18"/>
    </row>
    <row r="19" spans="1:11" ht="15">
      <c r="A19"/>
      <c r="B19"/>
      <c r="C19"/>
      <c r="D19"/>
      <c r="E19"/>
      <c r="F19"/>
      <c r="G19"/>
      <c r="H19"/>
      <c r="I19"/>
      <c r="J19"/>
      <c r="K19"/>
    </row>
    <row r="20" spans="1:11" ht="15">
      <c r="A20"/>
      <c r="B20"/>
      <c r="C20"/>
      <c r="D20"/>
      <c r="E20"/>
      <c r="F20"/>
      <c r="G20"/>
      <c r="H20"/>
      <c r="I20"/>
      <c r="J20"/>
      <c r="K20"/>
    </row>
    <row r="21" spans="1:11" ht="15">
      <c r="A21"/>
      <c r="B21"/>
      <c r="C21"/>
      <c r="D21"/>
      <c r="E21"/>
      <c r="F21"/>
      <c r="G21"/>
      <c r="H21"/>
      <c r="I21"/>
      <c r="J21"/>
      <c r="K21"/>
    </row>
    <row r="22" spans="1:11" ht="15">
      <c r="A22"/>
      <c r="B22"/>
      <c r="C22"/>
      <c r="D22"/>
      <c r="E22"/>
      <c r="F22"/>
      <c r="G22"/>
      <c r="H22"/>
      <c r="I22"/>
      <c r="J22"/>
      <c r="K22"/>
    </row>
    <row r="23" spans="1:11" ht="15">
      <c r="A23"/>
      <c r="B23"/>
      <c r="C23"/>
      <c r="D23"/>
      <c r="E23"/>
      <c r="F23"/>
      <c r="G23"/>
      <c r="H23"/>
      <c r="I23"/>
      <c r="J23"/>
      <c r="K23"/>
    </row>
    <row r="24" spans="1:11" ht="15">
      <c r="A24"/>
      <c r="B24"/>
      <c r="C24"/>
      <c r="D24"/>
      <c r="E24"/>
      <c r="F24"/>
      <c r="G24"/>
      <c r="H24"/>
      <c r="I24"/>
      <c r="J24"/>
      <c r="K24"/>
    </row>
    <row r="25" spans="1:11" ht="15">
      <c r="A25"/>
      <c r="B25"/>
      <c r="C25"/>
      <c r="D25"/>
      <c r="E25"/>
      <c r="F25"/>
      <c r="G25"/>
      <c r="H25"/>
      <c r="I25"/>
      <c r="J25"/>
      <c r="K25"/>
    </row>
    <row r="26" spans="1:11" ht="15">
      <c r="A26"/>
      <c r="B26"/>
      <c r="C26"/>
      <c r="D26"/>
      <c r="E26"/>
      <c r="F26"/>
      <c r="G26"/>
      <c r="H26"/>
      <c r="I26"/>
      <c r="J26"/>
      <c r="K26"/>
    </row>
    <row r="27" spans="1:11" ht="15">
      <c r="A27"/>
      <c r="B27"/>
      <c r="C27"/>
      <c r="D27"/>
      <c r="E27"/>
      <c r="F27"/>
      <c r="G27"/>
      <c r="H27"/>
      <c r="I27"/>
      <c r="J27"/>
      <c r="K27"/>
    </row>
    <row r="28" spans="1:11" ht="15">
      <c r="A28"/>
      <c r="B28"/>
      <c r="C28"/>
      <c r="D28"/>
      <c r="E28"/>
      <c r="F28"/>
      <c r="G28"/>
      <c r="H28"/>
      <c r="I28"/>
      <c r="J28"/>
      <c r="K28"/>
    </row>
    <row r="29" spans="1:11" ht="15">
      <c r="A29"/>
      <c r="B29"/>
      <c r="C29"/>
      <c r="D29"/>
      <c r="E29"/>
      <c r="F29"/>
      <c r="G29"/>
      <c r="H29"/>
      <c r="I29"/>
      <c r="J29"/>
      <c r="K29"/>
    </row>
    <row r="30" spans="1:11" ht="15">
      <c r="A30"/>
      <c r="B30"/>
      <c r="C30"/>
      <c r="D30"/>
      <c r="E30"/>
      <c r="F30"/>
      <c r="G30"/>
      <c r="H30"/>
      <c r="I30"/>
      <c r="J30"/>
      <c r="K30"/>
    </row>
    <row r="31" spans="1:11" ht="15">
      <c r="A31"/>
      <c r="B31"/>
      <c r="C31"/>
      <c r="D31"/>
      <c r="E31"/>
      <c r="F31"/>
      <c r="G31"/>
      <c r="H31"/>
      <c r="I31"/>
      <c r="J31"/>
      <c r="K31"/>
    </row>
    <row r="32" spans="1:11" ht="15">
      <c r="A32"/>
      <c r="B32"/>
      <c r="C32"/>
      <c r="D32"/>
      <c r="E32"/>
      <c r="F32"/>
      <c r="G32"/>
      <c r="H32"/>
      <c r="I32"/>
      <c r="J32"/>
      <c r="K32"/>
    </row>
    <row r="33" spans="1:11" ht="15">
      <c r="A33"/>
      <c r="B33"/>
      <c r="C33"/>
      <c r="D33"/>
      <c r="E33"/>
      <c r="F33"/>
      <c r="G33"/>
      <c r="H33"/>
      <c r="I33"/>
      <c r="J33"/>
      <c r="K33"/>
    </row>
    <row r="34" spans="1:11" ht="15">
      <c r="A34"/>
      <c r="B34"/>
      <c r="C34"/>
      <c r="D34"/>
      <c r="E34"/>
      <c r="F34"/>
      <c r="G34"/>
      <c r="H34"/>
      <c r="I34"/>
      <c r="J34"/>
      <c r="K34"/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2:N92"/>
  <sheetViews>
    <sheetView showGridLines="0" zoomScaleNormal="100" workbookViewId="0"/>
  </sheetViews>
  <sheetFormatPr defaultRowHeight="14.25"/>
  <cols>
    <col min="1" max="1" width="9.140625" style="120"/>
    <col min="2" max="2" width="22.28515625" style="120" customWidth="1"/>
    <col min="3" max="3" width="9.42578125" style="120" customWidth="1"/>
    <col min="4" max="4" width="11" style="120" customWidth="1"/>
    <col min="5" max="5" width="9.140625" style="120"/>
    <col min="6" max="6" width="9.7109375" style="120" customWidth="1"/>
    <col min="7" max="10" width="9.140625" style="120"/>
    <col min="11" max="11" width="11.42578125" style="120" customWidth="1"/>
    <col min="12" max="12" width="10.42578125" style="120" customWidth="1"/>
    <col min="13" max="13" width="9.7109375" style="120" customWidth="1"/>
    <col min="14" max="14" width="10.85546875" style="120" customWidth="1"/>
    <col min="15" max="252" width="9.140625" style="120"/>
    <col min="253" max="253" width="18.5703125" style="120" customWidth="1"/>
    <col min="254" max="269" width="9.140625" style="120"/>
    <col min="270" max="270" width="7.5703125" style="120" customWidth="1"/>
    <col min="271" max="508" width="9.140625" style="120"/>
    <col min="509" max="509" width="18.5703125" style="120" customWidth="1"/>
    <col min="510" max="525" width="9.140625" style="120"/>
    <col min="526" max="526" width="7.5703125" style="120" customWidth="1"/>
    <col min="527" max="764" width="9.140625" style="120"/>
    <col min="765" max="765" width="18.5703125" style="120" customWidth="1"/>
    <col min="766" max="781" width="9.140625" style="120"/>
    <col min="782" max="782" width="7.5703125" style="120" customWidth="1"/>
    <col min="783" max="1020" width="9.140625" style="120"/>
    <col min="1021" max="1021" width="18.5703125" style="120" customWidth="1"/>
    <col min="1022" max="1037" width="9.140625" style="120"/>
    <col min="1038" max="1038" width="7.5703125" style="120" customWidth="1"/>
    <col min="1039" max="1276" width="9.140625" style="120"/>
    <col min="1277" max="1277" width="18.5703125" style="120" customWidth="1"/>
    <col min="1278" max="1293" width="9.140625" style="120"/>
    <col min="1294" max="1294" width="7.5703125" style="120" customWidth="1"/>
    <col min="1295" max="1532" width="9.140625" style="120"/>
    <col min="1533" max="1533" width="18.5703125" style="120" customWidth="1"/>
    <col min="1534" max="1549" width="9.140625" style="120"/>
    <col min="1550" max="1550" width="7.5703125" style="120" customWidth="1"/>
    <col min="1551" max="1788" width="9.140625" style="120"/>
    <col min="1789" max="1789" width="18.5703125" style="120" customWidth="1"/>
    <col min="1790" max="1805" width="9.140625" style="120"/>
    <col min="1806" max="1806" width="7.5703125" style="120" customWidth="1"/>
    <col min="1807" max="2044" width="9.140625" style="120"/>
    <col min="2045" max="2045" width="18.5703125" style="120" customWidth="1"/>
    <col min="2046" max="2061" width="9.140625" style="120"/>
    <col min="2062" max="2062" width="7.5703125" style="120" customWidth="1"/>
    <col min="2063" max="2300" width="9.140625" style="120"/>
    <col min="2301" max="2301" width="18.5703125" style="120" customWidth="1"/>
    <col min="2302" max="2317" width="9.140625" style="120"/>
    <col min="2318" max="2318" width="7.5703125" style="120" customWidth="1"/>
    <col min="2319" max="2556" width="9.140625" style="120"/>
    <col min="2557" max="2557" width="18.5703125" style="120" customWidth="1"/>
    <col min="2558" max="2573" width="9.140625" style="120"/>
    <col min="2574" max="2574" width="7.5703125" style="120" customWidth="1"/>
    <col min="2575" max="2812" width="9.140625" style="120"/>
    <col min="2813" max="2813" width="18.5703125" style="120" customWidth="1"/>
    <col min="2814" max="2829" width="9.140625" style="120"/>
    <col min="2830" max="2830" width="7.5703125" style="120" customWidth="1"/>
    <col min="2831" max="3068" width="9.140625" style="120"/>
    <col min="3069" max="3069" width="18.5703125" style="120" customWidth="1"/>
    <col min="3070" max="3085" width="9.140625" style="120"/>
    <col min="3086" max="3086" width="7.5703125" style="120" customWidth="1"/>
    <col min="3087" max="3324" width="9.140625" style="120"/>
    <col min="3325" max="3325" width="18.5703125" style="120" customWidth="1"/>
    <col min="3326" max="3341" width="9.140625" style="120"/>
    <col min="3342" max="3342" width="7.5703125" style="120" customWidth="1"/>
    <col min="3343" max="3580" width="9.140625" style="120"/>
    <col min="3581" max="3581" width="18.5703125" style="120" customWidth="1"/>
    <col min="3582" max="3597" width="9.140625" style="120"/>
    <col min="3598" max="3598" width="7.5703125" style="120" customWidth="1"/>
    <col min="3599" max="3836" width="9.140625" style="120"/>
    <col min="3837" max="3837" width="18.5703125" style="120" customWidth="1"/>
    <col min="3838" max="3853" width="9.140625" style="120"/>
    <col min="3854" max="3854" width="7.5703125" style="120" customWidth="1"/>
    <col min="3855" max="4092" width="9.140625" style="120"/>
    <col min="4093" max="4093" width="18.5703125" style="120" customWidth="1"/>
    <col min="4094" max="4109" width="9.140625" style="120"/>
    <col min="4110" max="4110" width="7.5703125" style="120" customWidth="1"/>
    <col min="4111" max="4348" width="9.140625" style="120"/>
    <col min="4349" max="4349" width="18.5703125" style="120" customWidth="1"/>
    <col min="4350" max="4365" width="9.140625" style="120"/>
    <col min="4366" max="4366" width="7.5703125" style="120" customWidth="1"/>
    <col min="4367" max="4604" width="9.140625" style="120"/>
    <col min="4605" max="4605" width="18.5703125" style="120" customWidth="1"/>
    <col min="4606" max="4621" width="9.140625" style="120"/>
    <col min="4622" max="4622" width="7.5703125" style="120" customWidth="1"/>
    <col min="4623" max="4860" width="9.140625" style="120"/>
    <col min="4861" max="4861" width="18.5703125" style="120" customWidth="1"/>
    <col min="4862" max="4877" width="9.140625" style="120"/>
    <col min="4878" max="4878" width="7.5703125" style="120" customWidth="1"/>
    <col min="4879" max="5116" width="9.140625" style="120"/>
    <col min="5117" max="5117" width="18.5703125" style="120" customWidth="1"/>
    <col min="5118" max="5133" width="9.140625" style="120"/>
    <col min="5134" max="5134" width="7.5703125" style="120" customWidth="1"/>
    <col min="5135" max="5372" width="9.140625" style="120"/>
    <col min="5373" max="5373" width="18.5703125" style="120" customWidth="1"/>
    <col min="5374" max="5389" width="9.140625" style="120"/>
    <col min="5390" max="5390" width="7.5703125" style="120" customWidth="1"/>
    <col min="5391" max="5628" width="9.140625" style="120"/>
    <col min="5629" max="5629" width="18.5703125" style="120" customWidth="1"/>
    <col min="5630" max="5645" width="9.140625" style="120"/>
    <col min="5646" max="5646" width="7.5703125" style="120" customWidth="1"/>
    <col min="5647" max="5884" width="9.140625" style="120"/>
    <col min="5885" max="5885" width="18.5703125" style="120" customWidth="1"/>
    <col min="5886" max="5901" width="9.140625" style="120"/>
    <col min="5902" max="5902" width="7.5703125" style="120" customWidth="1"/>
    <col min="5903" max="6140" width="9.140625" style="120"/>
    <col min="6141" max="6141" width="18.5703125" style="120" customWidth="1"/>
    <col min="6142" max="6157" width="9.140625" style="120"/>
    <col min="6158" max="6158" width="7.5703125" style="120" customWidth="1"/>
    <col min="6159" max="6396" width="9.140625" style="120"/>
    <col min="6397" max="6397" width="18.5703125" style="120" customWidth="1"/>
    <col min="6398" max="6413" width="9.140625" style="120"/>
    <col min="6414" max="6414" width="7.5703125" style="120" customWidth="1"/>
    <col min="6415" max="6652" width="9.140625" style="120"/>
    <col min="6653" max="6653" width="18.5703125" style="120" customWidth="1"/>
    <col min="6654" max="6669" width="9.140625" style="120"/>
    <col min="6670" max="6670" width="7.5703125" style="120" customWidth="1"/>
    <col min="6671" max="6908" width="9.140625" style="120"/>
    <col min="6909" max="6909" width="18.5703125" style="120" customWidth="1"/>
    <col min="6910" max="6925" width="9.140625" style="120"/>
    <col min="6926" max="6926" width="7.5703125" style="120" customWidth="1"/>
    <col min="6927" max="7164" width="9.140625" style="120"/>
    <col min="7165" max="7165" width="18.5703125" style="120" customWidth="1"/>
    <col min="7166" max="7181" width="9.140625" style="120"/>
    <col min="7182" max="7182" width="7.5703125" style="120" customWidth="1"/>
    <col min="7183" max="7420" width="9.140625" style="120"/>
    <col min="7421" max="7421" width="18.5703125" style="120" customWidth="1"/>
    <col min="7422" max="7437" width="9.140625" style="120"/>
    <col min="7438" max="7438" width="7.5703125" style="120" customWidth="1"/>
    <col min="7439" max="7676" width="9.140625" style="120"/>
    <col min="7677" max="7677" width="18.5703125" style="120" customWidth="1"/>
    <col min="7678" max="7693" width="9.140625" style="120"/>
    <col min="7694" max="7694" width="7.5703125" style="120" customWidth="1"/>
    <col min="7695" max="7932" width="9.140625" style="120"/>
    <col min="7933" max="7933" width="18.5703125" style="120" customWidth="1"/>
    <col min="7934" max="7949" width="9.140625" style="120"/>
    <col min="7950" max="7950" width="7.5703125" style="120" customWidth="1"/>
    <col min="7951" max="8188" width="9.140625" style="120"/>
    <col min="8189" max="8189" width="18.5703125" style="120" customWidth="1"/>
    <col min="8190" max="8205" width="9.140625" style="120"/>
    <col min="8206" max="8206" width="7.5703125" style="120" customWidth="1"/>
    <col min="8207" max="8444" width="9.140625" style="120"/>
    <col min="8445" max="8445" width="18.5703125" style="120" customWidth="1"/>
    <col min="8446" max="8461" width="9.140625" style="120"/>
    <col min="8462" max="8462" width="7.5703125" style="120" customWidth="1"/>
    <col min="8463" max="8700" width="9.140625" style="120"/>
    <col min="8701" max="8701" width="18.5703125" style="120" customWidth="1"/>
    <col min="8702" max="8717" width="9.140625" style="120"/>
    <col min="8718" max="8718" width="7.5703125" style="120" customWidth="1"/>
    <col min="8719" max="8956" width="9.140625" style="120"/>
    <col min="8957" max="8957" width="18.5703125" style="120" customWidth="1"/>
    <col min="8958" max="8973" width="9.140625" style="120"/>
    <col min="8974" max="8974" width="7.5703125" style="120" customWidth="1"/>
    <col min="8975" max="9212" width="9.140625" style="120"/>
    <col min="9213" max="9213" width="18.5703125" style="120" customWidth="1"/>
    <col min="9214" max="9229" width="9.140625" style="120"/>
    <col min="9230" max="9230" width="7.5703125" style="120" customWidth="1"/>
    <col min="9231" max="9468" width="9.140625" style="120"/>
    <col min="9469" max="9469" width="18.5703125" style="120" customWidth="1"/>
    <col min="9470" max="9485" width="9.140625" style="120"/>
    <col min="9486" max="9486" width="7.5703125" style="120" customWidth="1"/>
    <col min="9487" max="9724" width="9.140625" style="120"/>
    <col min="9725" max="9725" width="18.5703125" style="120" customWidth="1"/>
    <col min="9726" max="9741" width="9.140625" style="120"/>
    <col min="9742" max="9742" width="7.5703125" style="120" customWidth="1"/>
    <col min="9743" max="9980" width="9.140625" style="120"/>
    <col min="9981" max="9981" width="18.5703125" style="120" customWidth="1"/>
    <col min="9982" max="9997" width="9.140625" style="120"/>
    <col min="9998" max="9998" width="7.5703125" style="120" customWidth="1"/>
    <col min="9999" max="10236" width="9.140625" style="120"/>
    <col min="10237" max="10237" width="18.5703125" style="120" customWidth="1"/>
    <col min="10238" max="10253" width="9.140625" style="120"/>
    <col min="10254" max="10254" width="7.5703125" style="120" customWidth="1"/>
    <col min="10255" max="10492" width="9.140625" style="120"/>
    <col min="10493" max="10493" width="18.5703125" style="120" customWidth="1"/>
    <col min="10494" max="10509" width="9.140625" style="120"/>
    <col min="10510" max="10510" width="7.5703125" style="120" customWidth="1"/>
    <col min="10511" max="10748" width="9.140625" style="120"/>
    <col min="10749" max="10749" width="18.5703125" style="120" customWidth="1"/>
    <col min="10750" max="10765" width="9.140625" style="120"/>
    <col min="10766" max="10766" width="7.5703125" style="120" customWidth="1"/>
    <col min="10767" max="11004" width="9.140625" style="120"/>
    <col min="11005" max="11005" width="18.5703125" style="120" customWidth="1"/>
    <col min="11006" max="11021" width="9.140625" style="120"/>
    <col min="11022" max="11022" width="7.5703125" style="120" customWidth="1"/>
    <col min="11023" max="11260" width="9.140625" style="120"/>
    <col min="11261" max="11261" width="18.5703125" style="120" customWidth="1"/>
    <col min="11262" max="11277" width="9.140625" style="120"/>
    <col min="11278" max="11278" width="7.5703125" style="120" customWidth="1"/>
    <col min="11279" max="11516" width="9.140625" style="120"/>
    <col min="11517" max="11517" width="18.5703125" style="120" customWidth="1"/>
    <col min="11518" max="11533" width="9.140625" style="120"/>
    <col min="11534" max="11534" width="7.5703125" style="120" customWidth="1"/>
    <col min="11535" max="11772" width="9.140625" style="120"/>
    <col min="11773" max="11773" width="18.5703125" style="120" customWidth="1"/>
    <col min="11774" max="11789" width="9.140625" style="120"/>
    <col min="11790" max="11790" width="7.5703125" style="120" customWidth="1"/>
    <col min="11791" max="12028" width="9.140625" style="120"/>
    <col min="12029" max="12029" width="18.5703125" style="120" customWidth="1"/>
    <col min="12030" max="12045" width="9.140625" style="120"/>
    <col min="12046" max="12046" width="7.5703125" style="120" customWidth="1"/>
    <col min="12047" max="12284" width="9.140625" style="120"/>
    <col min="12285" max="12285" width="18.5703125" style="120" customWidth="1"/>
    <col min="12286" max="12301" width="9.140625" style="120"/>
    <col min="12302" max="12302" width="7.5703125" style="120" customWidth="1"/>
    <col min="12303" max="12540" width="9.140625" style="120"/>
    <col min="12541" max="12541" width="18.5703125" style="120" customWidth="1"/>
    <col min="12542" max="12557" width="9.140625" style="120"/>
    <col min="12558" max="12558" width="7.5703125" style="120" customWidth="1"/>
    <col min="12559" max="12796" width="9.140625" style="120"/>
    <col min="12797" max="12797" width="18.5703125" style="120" customWidth="1"/>
    <col min="12798" max="12813" width="9.140625" style="120"/>
    <col min="12814" max="12814" width="7.5703125" style="120" customWidth="1"/>
    <col min="12815" max="13052" width="9.140625" style="120"/>
    <col min="13053" max="13053" width="18.5703125" style="120" customWidth="1"/>
    <col min="13054" max="13069" width="9.140625" style="120"/>
    <col min="13070" max="13070" width="7.5703125" style="120" customWidth="1"/>
    <col min="13071" max="13308" width="9.140625" style="120"/>
    <col min="13309" max="13309" width="18.5703125" style="120" customWidth="1"/>
    <col min="13310" max="13325" width="9.140625" style="120"/>
    <col min="13326" max="13326" width="7.5703125" style="120" customWidth="1"/>
    <col min="13327" max="13564" width="9.140625" style="120"/>
    <col min="13565" max="13565" width="18.5703125" style="120" customWidth="1"/>
    <col min="13566" max="13581" width="9.140625" style="120"/>
    <col min="13582" max="13582" width="7.5703125" style="120" customWidth="1"/>
    <col min="13583" max="13820" width="9.140625" style="120"/>
    <col min="13821" max="13821" width="18.5703125" style="120" customWidth="1"/>
    <col min="13822" max="13837" width="9.140625" style="120"/>
    <col min="13838" max="13838" width="7.5703125" style="120" customWidth="1"/>
    <col min="13839" max="14076" width="9.140625" style="120"/>
    <col min="14077" max="14077" width="18.5703125" style="120" customWidth="1"/>
    <col min="14078" max="14093" width="9.140625" style="120"/>
    <col min="14094" max="14094" width="7.5703125" style="120" customWidth="1"/>
    <col min="14095" max="14332" width="9.140625" style="120"/>
    <col min="14333" max="14333" width="18.5703125" style="120" customWidth="1"/>
    <col min="14334" max="14349" width="9.140625" style="120"/>
    <col min="14350" max="14350" width="7.5703125" style="120" customWidth="1"/>
    <col min="14351" max="14588" width="9.140625" style="120"/>
    <col min="14589" max="14589" width="18.5703125" style="120" customWidth="1"/>
    <col min="14590" max="14605" width="9.140625" style="120"/>
    <col min="14606" max="14606" width="7.5703125" style="120" customWidth="1"/>
    <col min="14607" max="14844" width="9.140625" style="120"/>
    <col min="14845" max="14845" width="18.5703125" style="120" customWidth="1"/>
    <col min="14846" max="14861" width="9.140625" style="120"/>
    <col min="14862" max="14862" width="7.5703125" style="120" customWidth="1"/>
    <col min="14863" max="15100" width="9.140625" style="120"/>
    <col min="15101" max="15101" width="18.5703125" style="120" customWidth="1"/>
    <col min="15102" max="15117" width="9.140625" style="120"/>
    <col min="15118" max="15118" width="7.5703125" style="120" customWidth="1"/>
    <col min="15119" max="15356" width="9.140625" style="120"/>
    <col min="15357" max="15357" width="18.5703125" style="120" customWidth="1"/>
    <col min="15358" max="15373" width="9.140625" style="120"/>
    <col min="15374" max="15374" width="7.5703125" style="120" customWidth="1"/>
    <col min="15375" max="15612" width="9.140625" style="120"/>
    <col min="15613" max="15613" width="18.5703125" style="120" customWidth="1"/>
    <col min="15614" max="15629" width="9.140625" style="120"/>
    <col min="15630" max="15630" width="7.5703125" style="120" customWidth="1"/>
    <col min="15631" max="15868" width="9.140625" style="120"/>
    <col min="15869" max="15869" width="18.5703125" style="120" customWidth="1"/>
    <col min="15870" max="15885" width="9.140625" style="120"/>
    <col min="15886" max="15886" width="7.5703125" style="120" customWidth="1"/>
    <col min="15887" max="16124" width="9.140625" style="120"/>
    <col min="16125" max="16125" width="18.5703125" style="120" customWidth="1"/>
    <col min="16126" max="16141" width="9.140625" style="120"/>
    <col min="16142" max="16142" width="7.5703125" style="120" customWidth="1"/>
    <col min="16143" max="16384" width="9.140625" style="120"/>
  </cols>
  <sheetData>
    <row r="22" spans="2:14" ht="15.75">
      <c r="B22" s="147" t="s">
        <v>23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</row>
    <row r="23" spans="2:14">
      <c r="B23" s="145" t="s">
        <v>674</v>
      </c>
      <c r="C23" s="146" t="s">
        <v>675</v>
      </c>
      <c r="D23" s="146" t="s">
        <v>676</v>
      </c>
      <c r="E23" s="146" t="s">
        <v>677</v>
      </c>
      <c r="F23" s="146" t="s">
        <v>678</v>
      </c>
      <c r="G23" s="146" t="s">
        <v>24</v>
      </c>
      <c r="H23" s="146" t="s">
        <v>679</v>
      </c>
      <c r="I23" s="146" t="s">
        <v>680</v>
      </c>
      <c r="J23" s="146" t="s">
        <v>681</v>
      </c>
      <c r="K23" s="146" t="s">
        <v>682</v>
      </c>
      <c r="L23" s="146" t="s">
        <v>683</v>
      </c>
      <c r="M23" s="146" t="s">
        <v>684</v>
      </c>
      <c r="N23" s="146" t="s">
        <v>685</v>
      </c>
    </row>
    <row r="24" spans="2:14">
      <c r="B24" s="144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</row>
    <row r="25" spans="2:14">
      <c r="B25" s="143" t="s">
        <v>25</v>
      </c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</row>
    <row r="26" spans="2:14">
      <c r="B26" s="143" t="s">
        <v>26</v>
      </c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</row>
    <row r="27" spans="2:14">
      <c r="B27" s="143" t="s">
        <v>27</v>
      </c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</row>
    <row r="28" spans="2:14"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</row>
    <row r="29" spans="2:14" ht="15.75">
      <c r="B29" s="148" t="s">
        <v>19</v>
      </c>
    </row>
    <row r="30" spans="2:14" ht="15">
      <c r="B30" s="1" t="s">
        <v>18</v>
      </c>
      <c r="C30" s="1" t="s">
        <v>675</v>
      </c>
      <c r="D30" s="1" t="s">
        <v>676</v>
      </c>
      <c r="E30" s="1" t="s">
        <v>677</v>
      </c>
      <c r="F30" s="1" t="s">
        <v>678</v>
      </c>
      <c r="G30" s="1" t="s">
        <v>24</v>
      </c>
      <c r="H30" s="1" t="s">
        <v>679</v>
      </c>
      <c r="I30" s="1" t="s">
        <v>680</v>
      </c>
      <c r="J30" s="1" t="s">
        <v>681</v>
      </c>
      <c r="K30" s="1" t="s">
        <v>682</v>
      </c>
      <c r="L30" s="1" t="s">
        <v>683</v>
      </c>
      <c r="M30" s="1" t="s">
        <v>684</v>
      </c>
      <c r="N30" s="1" t="s">
        <v>685</v>
      </c>
    </row>
    <row r="31" spans="2:14">
      <c r="B31" s="139" t="s">
        <v>666</v>
      </c>
      <c r="C31" s="140">
        <v>53938</v>
      </c>
      <c r="D31" s="141">
        <v>69581</v>
      </c>
      <c r="E31" s="140">
        <v>20079</v>
      </c>
      <c r="F31" s="141">
        <v>31734</v>
      </c>
      <c r="G31" s="140">
        <v>28618</v>
      </c>
      <c r="H31" s="141">
        <v>59683</v>
      </c>
      <c r="I31" s="140">
        <v>84528</v>
      </c>
      <c r="J31" s="141">
        <v>87109</v>
      </c>
      <c r="K31" s="140">
        <v>45967</v>
      </c>
      <c r="L31" s="141">
        <v>36536</v>
      </c>
      <c r="M31" s="140">
        <v>63285</v>
      </c>
      <c r="N31" s="141">
        <v>25193</v>
      </c>
    </row>
    <row r="32" spans="2:14">
      <c r="B32" s="139" t="s">
        <v>667</v>
      </c>
      <c r="C32" s="140">
        <v>23477</v>
      </c>
      <c r="D32" s="141">
        <v>61112</v>
      </c>
      <c r="E32" s="140">
        <v>53268</v>
      </c>
      <c r="F32" s="141">
        <v>47909</v>
      </c>
      <c r="G32" s="140">
        <v>25814</v>
      </c>
      <c r="H32" s="141">
        <v>36512</v>
      </c>
      <c r="I32" s="140">
        <v>11238</v>
      </c>
      <c r="J32" s="141">
        <v>72166</v>
      </c>
      <c r="K32" s="140">
        <v>48730</v>
      </c>
      <c r="L32" s="141">
        <v>56881</v>
      </c>
      <c r="M32" s="140">
        <v>40804</v>
      </c>
      <c r="N32" s="141">
        <v>15401</v>
      </c>
    </row>
    <row r="33" spans="2:14">
      <c r="B33" s="139" t="s">
        <v>668</v>
      </c>
      <c r="C33" s="140">
        <v>39728</v>
      </c>
      <c r="D33" s="141">
        <v>40978</v>
      </c>
      <c r="E33" s="140">
        <v>41508</v>
      </c>
      <c r="F33" s="141">
        <v>48704</v>
      </c>
      <c r="G33" s="140">
        <v>43614</v>
      </c>
      <c r="H33" s="141">
        <v>45554</v>
      </c>
      <c r="I33" s="140">
        <v>17546</v>
      </c>
      <c r="J33" s="141">
        <v>31449</v>
      </c>
      <c r="K33" s="140">
        <v>33947</v>
      </c>
      <c r="L33" s="141">
        <v>31540</v>
      </c>
      <c r="M33" s="140">
        <v>32245</v>
      </c>
      <c r="N33" s="141">
        <v>33598</v>
      </c>
    </row>
    <row r="34" spans="2:14">
      <c r="B34" s="139" t="s">
        <v>669</v>
      </c>
      <c r="C34" s="140">
        <v>21896</v>
      </c>
      <c r="D34" s="141">
        <v>20492</v>
      </c>
      <c r="E34" s="140">
        <v>36338</v>
      </c>
      <c r="F34" s="141">
        <v>23779</v>
      </c>
      <c r="G34" s="140">
        <v>40703</v>
      </c>
      <c r="H34" s="141">
        <v>25114</v>
      </c>
      <c r="I34" s="140">
        <v>48559</v>
      </c>
      <c r="J34" s="141">
        <v>38777</v>
      </c>
      <c r="K34" s="140">
        <v>41468</v>
      </c>
      <c r="L34" s="141">
        <v>43873</v>
      </c>
      <c r="M34" s="140">
        <v>67345</v>
      </c>
      <c r="N34" s="141">
        <v>39104</v>
      </c>
    </row>
    <row r="35" spans="2:14">
      <c r="B35" s="139" t="s">
        <v>670</v>
      </c>
      <c r="C35" s="140">
        <v>11543</v>
      </c>
      <c r="D35" s="141">
        <v>49809</v>
      </c>
      <c r="E35" s="140">
        <v>46146</v>
      </c>
      <c r="F35" s="141">
        <v>11540</v>
      </c>
      <c r="G35" s="140">
        <v>23934</v>
      </c>
      <c r="H35" s="141">
        <v>40857</v>
      </c>
      <c r="I35" s="140">
        <v>52667</v>
      </c>
      <c r="J35" s="141">
        <v>72136</v>
      </c>
      <c r="K35" s="140">
        <v>27077</v>
      </c>
      <c r="L35" s="141">
        <v>42924</v>
      </c>
      <c r="M35" s="140">
        <v>33468</v>
      </c>
      <c r="N35" s="141">
        <v>32780</v>
      </c>
    </row>
    <row r="36" spans="2:14">
      <c r="B36" s="139" t="s">
        <v>671</v>
      </c>
      <c r="C36" s="140">
        <v>32416</v>
      </c>
      <c r="D36" s="141">
        <v>51728</v>
      </c>
      <c r="E36" s="140">
        <v>44719</v>
      </c>
      <c r="F36" s="141">
        <v>26920</v>
      </c>
      <c r="G36" s="140">
        <v>27861</v>
      </c>
      <c r="H36" s="141">
        <v>11095</v>
      </c>
      <c r="I36" s="140">
        <v>20278</v>
      </c>
      <c r="J36" s="141">
        <v>23166</v>
      </c>
      <c r="K36" s="140">
        <v>51016</v>
      </c>
      <c r="L36" s="141">
        <v>71968</v>
      </c>
      <c r="M36" s="140">
        <v>68321</v>
      </c>
      <c r="N36" s="141">
        <v>45101</v>
      </c>
    </row>
    <row r="37" spans="2:14">
      <c r="B37" s="139" t="s">
        <v>672</v>
      </c>
      <c r="C37" s="140">
        <v>32444</v>
      </c>
      <c r="D37" s="141">
        <v>31023</v>
      </c>
      <c r="E37" s="140">
        <v>37374</v>
      </c>
      <c r="F37" s="141">
        <v>30452</v>
      </c>
      <c r="G37" s="140">
        <v>51320</v>
      </c>
      <c r="H37" s="141">
        <v>44142</v>
      </c>
      <c r="I37" s="140">
        <v>32159</v>
      </c>
      <c r="J37" s="141">
        <v>43135</v>
      </c>
      <c r="K37" s="140">
        <v>66963</v>
      </c>
      <c r="L37" s="141">
        <v>60599</v>
      </c>
      <c r="M37" s="140">
        <v>57195</v>
      </c>
      <c r="N37" s="141">
        <v>30409</v>
      </c>
    </row>
    <row r="38" spans="2:14">
      <c r="B38" s="139" t="s">
        <v>673</v>
      </c>
      <c r="C38" s="140">
        <v>17726</v>
      </c>
      <c r="D38" s="141">
        <v>35977</v>
      </c>
      <c r="E38" s="140">
        <v>35430</v>
      </c>
      <c r="F38" s="141">
        <v>19974</v>
      </c>
      <c r="G38" s="140">
        <v>24977</v>
      </c>
      <c r="H38" s="141">
        <v>46373</v>
      </c>
      <c r="I38" s="140">
        <v>35272</v>
      </c>
      <c r="J38" s="141">
        <v>26480</v>
      </c>
      <c r="K38" s="140">
        <v>42275</v>
      </c>
      <c r="L38" s="141">
        <v>17000</v>
      </c>
      <c r="M38" s="140">
        <v>24475</v>
      </c>
      <c r="N38" s="141">
        <v>38910</v>
      </c>
    </row>
    <row r="39" spans="2:14" ht="15"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</row>
    <row r="40" spans="2:14" ht="15"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</row>
    <row r="41" spans="2:14" ht="15"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</row>
    <row r="42" spans="2:14" ht="15"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</row>
    <row r="43" spans="2:14" ht="15"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</row>
    <row r="44" spans="2:14" ht="15"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</row>
    <row r="45" spans="2:14" ht="15"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</row>
    <row r="46" spans="2:14" ht="15"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</row>
    <row r="47" spans="2:14" ht="15"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</row>
    <row r="48" spans="2:14" ht="15"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</row>
    <row r="49" spans="2:14" ht="15"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</row>
    <row r="50" spans="2:14" ht="15"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</row>
    <row r="51" spans="2:14" ht="15"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</row>
    <row r="52" spans="2:14" ht="15"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</row>
    <row r="53" spans="2:14" ht="15"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</row>
    <row r="54" spans="2:14" ht="15"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</row>
    <row r="55" spans="2:14" ht="15"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</row>
    <row r="56" spans="2:14" ht="15"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</row>
    <row r="57" spans="2:14" ht="15"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</row>
    <row r="58" spans="2:14" ht="15"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</row>
    <row r="59" spans="2:14" ht="15"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</row>
    <row r="60" spans="2:14" ht="15"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</row>
    <row r="61" spans="2:14" ht="15"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</row>
    <row r="62" spans="2:14" ht="15"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</row>
    <row r="63" spans="2:14" ht="15"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</row>
    <row r="64" spans="2:14" ht="15"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</row>
    <row r="65" spans="2:14" ht="15"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</row>
    <row r="66" spans="2:14" ht="15"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</row>
    <row r="67" spans="2:14" ht="15"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</row>
    <row r="68" spans="2:14" ht="15"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</row>
    <row r="69" spans="2:14" ht="15"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</row>
    <row r="70" spans="2:14" ht="15"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</row>
    <row r="71" spans="2:14" ht="15"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</row>
    <row r="72" spans="2:14" ht="15"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</row>
    <row r="73" spans="2:14" ht="15"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</row>
    <row r="74" spans="2:14" ht="15"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</row>
    <row r="75" spans="2:14" ht="15"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</row>
    <row r="76" spans="2:14" ht="15"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</row>
    <row r="77" spans="2:14" ht="15"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</row>
    <row r="78" spans="2:14" ht="15"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</row>
    <row r="79" spans="2:14" ht="15"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</row>
    <row r="80" spans="2:14" ht="15"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</row>
    <row r="81" spans="2:14" ht="15"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</row>
    <row r="82" spans="2:14" ht="15"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</row>
    <row r="83" spans="2:14" ht="15"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</row>
    <row r="84" spans="2:14" ht="15"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</row>
    <row r="85" spans="2:14" ht="15"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</row>
    <row r="86" spans="2:14" ht="15"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</row>
    <row r="87" spans="2:14" ht="15"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</row>
    <row r="88" spans="2:14" ht="15"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</row>
    <row r="89" spans="2:14" ht="15"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</row>
    <row r="90" spans="2:14" ht="15"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</row>
    <row r="91" spans="2:14" ht="15"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</row>
    <row r="92" spans="2:14" ht="15"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92"/>
  <sheetViews>
    <sheetView zoomScaleNormal="100" workbookViewId="0"/>
  </sheetViews>
  <sheetFormatPr defaultRowHeight="14.25"/>
  <cols>
    <col min="1" max="1" width="11.28515625" style="36" bestFit="1" customWidth="1"/>
    <col min="2" max="2" width="14.28515625" style="36" customWidth="1"/>
    <col min="3" max="3" width="11.85546875" style="36" customWidth="1"/>
    <col min="4" max="16384" width="9.140625" style="36"/>
  </cols>
  <sheetData>
    <row r="2" spans="2:3" ht="15">
      <c r="B2" s="1" t="s">
        <v>200</v>
      </c>
      <c r="C2" s="1" t="s">
        <v>639</v>
      </c>
    </row>
    <row r="3" spans="2:3">
      <c r="B3" s="132">
        <v>41275</v>
      </c>
      <c r="C3" s="2">
        <v>39748</v>
      </c>
    </row>
    <row r="4" spans="2:3">
      <c r="B4" s="132">
        <v>41276</v>
      </c>
      <c r="C4" s="2">
        <v>38764</v>
      </c>
    </row>
    <row r="5" spans="2:3">
      <c r="B5" s="132">
        <v>41277</v>
      </c>
      <c r="C5" s="2">
        <v>40128</v>
      </c>
    </row>
    <row r="6" spans="2:3">
      <c r="B6" s="132">
        <v>41278</v>
      </c>
      <c r="C6" s="2">
        <v>42052</v>
      </c>
    </row>
    <row r="7" spans="2:3">
      <c r="B7" s="132">
        <v>41279</v>
      </c>
      <c r="C7" s="2">
        <v>44356</v>
      </c>
    </row>
    <row r="8" spans="2:3">
      <c r="B8" s="132">
        <v>41280</v>
      </c>
      <c r="C8" s="2">
        <v>44220</v>
      </c>
    </row>
    <row r="9" spans="2:3">
      <c r="B9" s="132">
        <v>41281</v>
      </c>
      <c r="C9" s="2">
        <v>43852</v>
      </c>
    </row>
    <row r="10" spans="2:3">
      <c r="B10" s="132">
        <v>41282</v>
      </c>
      <c r="C10" s="2">
        <v>42810</v>
      </c>
    </row>
    <row r="11" spans="2:3">
      <c r="B11" s="132">
        <v>41283</v>
      </c>
      <c r="C11" s="2">
        <v>43466</v>
      </c>
    </row>
    <row r="12" spans="2:3">
      <c r="B12" s="132">
        <v>41284</v>
      </c>
      <c r="C12" s="2">
        <v>42534</v>
      </c>
    </row>
    <row r="13" spans="2:3">
      <c r="B13" s="132">
        <v>41285</v>
      </c>
      <c r="C13" s="2">
        <v>43046</v>
      </c>
    </row>
    <row r="14" spans="2:3">
      <c r="B14" s="132">
        <v>41286</v>
      </c>
      <c r="C14" s="2">
        <v>43730</v>
      </c>
    </row>
    <row r="15" spans="2:3">
      <c r="B15" s="132">
        <v>41287</v>
      </c>
      <c r="C15" s="2">
        <v>42420</v>
      </c>
    </row>
    <row r="16" spans="2:3">
      <c r="B16" s="132">
        <v>41288</v>
      </c>
      <c r="C16" s="2">
        <v>42804</v>
      </c>
    </row>
    <row r="17" spans="2:3">
      <c r="B17" s="132">
        <v>41289</v>
      </c>
      <c r="C17" s="2">
        <v>43220</v>
      </c>
    </row>
    <row r="18" spans="2:3">
      <c r="B18" s="132">
        <v>41290</v>
      </c>
      <c r="C18" s="2">
        <v>41398</v>
      </c>
    </row>
    <row r="19" spans="2:3">
      <c r="B19" s="132">
        <v>41291</v>
      </c>
      <c r="C19" s="2">
        <v>41924</v>
      </c>
    </row>
    <row r="20" spans="2:3">
      <c r="B20" s="132">
        <v>41292</v>
      </c>
      <c r="C20" s="2">
        <v>40390</v>
      </c>
    </row>
    <row r="21" spans="2:3">
      <c r="B21" s="132">
        <v>41293</v>
      </c>
      <c r="C21" s="2">
        <v>39184</v>
      </c>
    </row>
    <row r="22" spans="2:3">
      <c r="B22" s="132">
        <v>41294</v>
      </c>
      <c r="C22" s="2">
        <v>39398</v>
      </c>
    </row>
    <row r="23" spans="2:3">
      <c r="B23" s="132">
        <v>41295</v>
      </c>
      <c r="C23" s="2">
        <v>39234</v>
      </c>
    </row>
    <row r="24" spans="2:3">
      <c r="B24" s="132">
        <v>41296</v>
      </c>
      <c r="C24" s="2">
        <v>37198</v>
      </c>
    </row>
    <row r="25" spans="2:3">
      <c r="B25" s="132">
        <v>41297</v>
      </c>
      <c r="C25" s="2">
        <v>34964</v>
      </c>
    </row>
    <row r="26" spans="2:3">
      <c r="B26" s="132">
        <v>41298</v>
      </c>
      <c r="C26" s="2">
        <v>35098</v>
      </c>
    </row>
    <row r="27" spans="2:3">
      <c r="B27" s="132">
        <v>41299</v>
      </c>
      <c r="C27" s="2">
        <v>35940</v>
      </c>
    </row>
    <row r="28" spans="2:3">
      <c r="B28" s="132">
        <v>41300</v>
      </c>
      <c r="C28" s="2">
        <v>37236</v>
      </c>
    </row>
    <row r="29" spans="2:3">
      <c r="B29" s="132">
        <v>41301</v>
      </c>
      <c r="C29" s="2">
        <v>38388</v>
      </c>
    </row>
    <row r="30" spans="2:3">
      <c r="B30" s="132">
        <v>41302</v>
      </c>
      <c r="C30" s="2">
        <v>39424</v>
      </c>
    </row>
    <row r="31" spans="2:3">
      <c r="B31" s="132">
        <v>41303</v>
      </c>
      <c r="C31" s="2">
        <v>40900</v>
      </c>
    </row>
    <row r="32" spans="2:3">
      <c r="B32" s="132">
        <v>41304</v>
      </c>
      <c r="C32" s="2">
        <v>38924</v>
      </c>
    </row>
    <row r="33" spans="2:3">
      <c r="B33" s="132">
        <v>41305</v>
      </c>
      <c r="C33" s="2">
        <v>41354</v>
      </c>
    </row>
    <row r="34" spans="2:3">
      <c r="B34" s="132">
        <v>41306</v>
      </c>
      <c r="C34" s="2">
        <v>41668</v>
      </c>
    </row>
    <row r="35" spans="2:3">
      <c r="B35" s="132">
        <v>41307</v>
      </c>
      <c r="C35" s="2">
        <v>42678</v>
      </c>
    </row>
    <row r="36" spans="2:3">
      <c r="B36" s="132">
        <v>41308</v>
      </c>
      <c r="C36" s="2">
        <v>43014</v>
      </c>
    </row>
    <row r="37" spans="2:3">
      <c r="B37" s="132">
        <v>41309</v>
      </c>
      <c r="C37" s="2">
        <v>42266</v>
      </c>
    </row>
    <row r="38" spans="2:3">
      <c r="B38" s="132">
        <v>41310</v>
      </c>
      <c r="C38" s="2">
        <v>43272</v>
      </c>
    </row>
    <row r="39" spans="2:3">
      <c r="B39" s="132">
        <v>41311</v>
      </c>
      <c r="C39" s="2">
        <v>43318</v>
      </c>
    </row>
    <row r="40" spans="2:3">
      <c r="B40" s="132">
        <v>41312</v>
      </c>
      <c r="C40" s="2">
        <v>44468</v>
      </c>
    </row>
    <row r="41" spans="2:3">
      <c r="B41" s="132">
        <v>41313</v>
      </c>
      <c r="C41" s="2">
        <v>45008</v>
      </c>
    </row>
    <row r="42" spans="2:3">
      <c r="B42" s="132">
        <v>41314</v>
      </c>
      <c r="C42" s="2">
        <v>43804</v>
      </c>
    </row>
    <row r="43" spans="2:3">
      <c r="B43" s="132">
        <v>41315</v>
      </c>
      <c r="C43" s="2">
        <v>43990</v>
      </c>
    </row>
    <row r="44" spans="2:3">
      <c r="B44" s="132">
        <v>41316</v>
      </c>
      <c r="C44" s="2">
        <v>43446</v>
      </c>
    </row>
    <row r="45" spans="2:3">
      <c r="B45" s="132">
        <v>41317</v>
      </c>
      <c r="C45" s="2">
        <v>44016</v>
      </c>
    </row>
    <row r="46" spans="2:3">
      <c r="B46" s="132">
        <v>41318</v>
      </c>
      <c r="C46" s="2">
        <v>43332</v>
      </c>
    </row>
    <row r="47" spans="2:3">
      <c r="B47" s="132">
        <v>41319</v>
      </c>
      <c r="C47" s="2">
        <v>43542</v>
      </c>
    </row>
    <row r="48" spans="2:3">
      <c r="B48" s="132">
        <v>41320</v>
      </c>
      <c r="C48" s="2">
        <v>45940</v>
      </c>
    </row>
    <row r="49" spans="2:3">
      <c r="B49" s="132">
        <v>41321</v>
      </c>
      <c r="C49" s="2">
        <v>46472</v>
      </c>
    </row>
    <row r="50" spans="2:3">
      <c r="B50" s="132">
        <v>41322</v>
      </c>
      <c r="C50" s="2">
        <v>45966</v>
      </c>
    </row>
    <row r="51" spans="2:3">
      <c r="B51" s="132">
        <v>41323</v>
      </c>
      <c r="C51" s="2">
        <v>44366</v>
      </c>
    </row>
    <row r="52" spans="2:3">
      <c r="B52" s="132">
        <v>41324</v>
      </c>
      <c r="C52" s="2">
        <v>43514</v>
      </c>
    </row>
    <row r="53" spans="2:3">
      <c r="B53" s="132">
        <v>41325</v>
      </c>
      <c r="C53" s="2">
        <v>44078</v>
      </c>
    </row>
    <row r="54" spans="2:3">
      <c r="B54" s="132">
        <v>41326</v>
      </c>
      <c r="C54" s="2">
        <v>44350</v>
      </c>
    </row>
    <row r="55" spans="2:3">
      <c r="B55" s="132">
        <v>41327</v>
      </c>
      <c r="C55" s="2">
        <v>45764</v>
      </c>
    </row>
    <row r="56" spans="2:3">
      <c r="B56" s="132">
        <v>41328</v>
      </c>
      <c r="C56" s="2">
        <v>46366</v>
      </c>
    </row>
    <row r="57" spans="2:3">
      <c r="B57" s="132">
        <v>41329</v>
      </c>
      <c r="C57" s="2">
        <v>44922</v>
      </c>
    </row>
    <row r="58" spans="2:3">
      <c r="B58" s="132">
        <v>41330</v>
      </c>
      <c r="C58" s="2">
        <v>45156</v>
      </c>
    </row>
    <row r="59" spans="2:3">
      <c r="B59" s="132">
        <v>41331</v>
      </c>
      <c r="C59" s="2">
        <v>44808</v>
      </c>
    </row>
    <row r="60" spans="2:3">
      <c r="B60" s="132">
        <v>41332</v>
      </c>
      <c r="C60" s="2">
        <v>43656</v>
      </c>
    </row>
    <row r="61" spans="2:3">
      <c r="B61" s="132">
        <v>41333</v>
      </c>
      <c r="C61" s="2">
        <v>43706</v>
      </c>
    </row>
    <row r="62" spans="2:3">
      <c r="B62" s="132">
        <v>41334</v>
      </c>
      <c r="C62" s="2">
        <v>44280</v>
      </c>
    </row>
    <row r="63" spans="2:3">
      <c r="B63" s="132">
        <v>41335</v>
      </c>
      <c r="C63" s="2">
        <v>43774</v>
      </c>
    </row>
    <row r="64" spans="2:3">
      <c r="B64" s="132">
        <v>41336</v>
      </c>
      <c r="C64" s="2">
        <v>42738</v>
      </c>
    </row>
    <row r="65" spans="2:3">
      <c r="B65" s="132">
        <v>41337</v>
      </c>
      <c r="C65" s="2">
        <v>42174</v>
      </c>
    </row>
    <row r="66" spans="2:3">
      <c r="B66" s="132">
        <v>41338</v>
      </c>
      <c r="C66" s="2">
        <v>40612</v>
      </c>
    </row>
    <row r="67" spans="2:3">
      <c r="B67" s="132">
        <v>41339</v>
      </c>
      <c r="C67" s="2">
        <v>40514</v>
      </c>
    </row>
    <row r="68" spans="2:3">
      <c r="B68" s="132">
        <v>41340</v>
      </c>
      <c r="C68" s="2">
        <v>39992</v>
      </c>
    </row>
    <row r="69" spans="2:3">
      <c r="B69" s="132">
        <v>41341</v>
      </c>
      <c r="C69" s="2">
        <v>39218</v>
      </c>
    </row>
    <row r="70" spans="2:3">
      <c r="B70" s="132">
        <v>41342</v>
      </c>
      <c r="C70" s="2">
        <v>38844</v>
      </c>
    </row>
    <row r="71" spans="2:3">
      <c r="B71" s="132">
        <v>41343</v>
      </c>
      <c r="C71" s="2">
        <v>40002</v>
      </c>
    </row>
    <row r="72" spans="2:3">
      <c r="B72" s="132">
        <v>41344</v>
      </c>
      <c r="C72" s="2">
        <v>39874</v>
      </c>
    </row>
    <row r="73" spans="2:3">
      <c r="B73" s="132">
        <v>41345</v>
      </c>
      <c r="C73" s="2">
        <v>40736</v>
      </c>
    </row>
    <row r="74" spans="2:3">
      <c r="B74" s="132">
        <v>41346</v>
      </c>
      <c r="C74" s="2">
        <v>41918</v>
      </c>
    </row>
    <row r="75" spans="2:3">
      <c r="B75" s="132">
        <v>41347</v>
      </c>
      <c r="C75" s="2">
        <v>43618</v>
      </c>
    </row>
    <row r="76" spans="2:3">
      <c r="B76" s="132">
        <v>41348</v>
      </c>
      <c r="C76" s="2">
        <v>43590</v>
      </c>
    </row>
    <row r="77" spans="2:3">
      <c r="B77" s="132">
        <v>41349</v>
      </c>
      <c r="C77" s="2">
        <v>46290</v>
      </c>
    </row>
    <row r="78" spans="2:3">
      <c r="B78" s="132">
        <v>41350</v>
      </c>
      <c r="C78" s="2">
        <v>47392</v>
      </c>
    </row>
    <row r="79" spans="2:3">
      <c r="B79" s="132">
        <v>41351</v>
      </c>
      <c r="C79" s="2">
        <v>47332</v>
      </c>
    </row>
    <row r="80" spans="2:3">
      <c r="B80" s="132">
        <v>41352</v>
      </c>
      <c r="C80" s="2">
        <v>47682</v>
      </c>
    </row>
    <row r="81" spans="2:3">
      <c r="B81" s="132">
        <v>41353</v>
      </c>
      <c r="C81" s="2">
        <v>48644</v>
      </c>
    </row>
    <row r="82" spans="2:3">
      <c r="B82" s="132">
        <v>41354</v>
      </c>
      <c r="C82" s="2">
        <v>50146</v>
      </c>
    </row>
    <row r="83" spans="2:3">
      <c r="B83" s="132">
        <v>41355</v>
      </c>
      <c r="C83" s="2">
        <v>49616</v>
      </c>
    </row>
    <row r="84" spans="2:3">
      <c r="B84" s="132">
        <v>41356</v>
      </c>
      <c r="C84" s="2">
        <v>49738</v>
      </c>
    </row>
    <row r="85" spans="2:3">
      <c r="B85" s="132">
        <v>41357</v>
      </c>
      <c r="C85" s="2">
        <v>49438</v>
      </c>
    </row>
    <row r="86" spans="2:3">
      <c r="B86" s="132">
        <v>41358</v>
      </c>
      <c r="C86" s="2">
        <v>48914</v>
      </c>
    </row>
    <row r="87" spans="2:3">
      <c r="B87" s="132">
        <v>41359</v>
      </c>
      <c r="C87" s="2">
        <v>49302</v>
      </c>
    </row>
    <row r="88" spans="2:3">
      <c r="B88" s="132">
        <v>41360</v>
      </c>
      <c r="C88" s="2">
        <v>49852</v>
      </c>
    </row>
    <row r="89" spans="2:3">
      <c r="B89" s="132">
        <v>41361</v>
      </c>
      <c r="C89" s="2">
        <v>48230</v>
      </c>
    </row>
    <row r="90" spans="2:3">
      <c r="B90" s="132">
        <v>41362</v>
      </c>
      <c r="C90" s="2">
        <v>48272</v>
      </c>
    </row>
    <row r="91" spans="2:3">
      <c r="B91" s="132">
        <v>41363</v>
      </c>
      <c r="C91" s="2">
        <v>46970</v>
      </c>
    </row>
    <row r="92" spans="2:3">
      <c r="B92" s="132">
        <v>41364</v>
      </c>
      <c r="C92" s="2">
        <v>46720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B2:J15"/>
  <sheetViews>
    <sheetView showGridLines="0" zoomScaleNormal="100" workbookViewId="0"/>
  </sheetViews>
  <sheetFormatPr defaultColWidth="9.28515625" defaultRowHeight="14.25"/>
  <cols>
    <col min="1" max="1" width="9.28515625" style="36"/>
    <col min="2" max="8" width="11.7109375" style="36" customWidth="1"/>
    <col min="9" max="16384" width="9.28515625" style="36"/>
  </cols>
  <sheetData>
    <row r="2" spans="2:10" ht="15">
      <c r="B2" s="4" t="s">
        <v>190</v>
      </c>
      <c r="C2" s="4">
        <v>2008</v>
      </c>
      <c r="D2" s="4">
        <v>2009</v>
      </c>
      <c r="E2" s="4">
        <v>2010</v>
      </c>
      <c r="F2" s="4">
        <v>2011</v>
      </c>
      <c r="G2" s="4">
        <v>2012</v>
      </c>
      <c r="H2" s="4">
        <v>2013</v>
      </c>
    </row>
    <row r="3" spans="2:10">
      <c r="B3" s="2" t="s">
        <v>29</v>
      </c>
      <c r="C3" s="2">
        <v>12455</v>
      </c>
      <c r="D3" s="2">
        <v>7218</v>
      </c>
      <c r="E3" s="2">
        <v>4433</v>
      </c>
      <c r="F3" s="2">
        <v>14967</v>
      </c>
      <c r="G3" s="2">
        <v>11639</v>
      </c>
      <c r="H3" s="2"/>
    </row>
    <row r="4" spans="2:10">
      <c r="B4" s="2" t="s">
        <v>30</v>
      </c>
      <c r="C4" s="2">
        <v>16084</v>
      </c>
      <c r="D4" s="2">
        <v>6093</v>
      </c>
      <c r="E4" s="2">
        <v>8561</v>
      </c>
      <c r="F4" s="2">
        <v>13988</v>
      </c>
      <c r="G4" s="2">
        <v>18254</v>
      </c>
      <c r="H4" s="2"/>
    </row>
    <row r="5" spans="2:10">
      <c r="B5" s="2" t="s">
        <v>31</v>
      </c>
      <c r="C5" s="2">
        <v>24000</v>
      </c>
      <c r="D5" s="2">
        <v>27174</v>
      </c>
      <c r="E5" s="2">
        <v>18751</v>
      </c>
      <c r="F5" s="2">
        <v>16717</v>
      </c>
      <c r="G5" s="2">
        <v>13333</v>
      </c>
      <c r="H5" s="2"/>
    </row>
    <row r="6" spans="2:10">
      <c r="B6" s="2" t="s">
        <v>32</v>
      </c>
      <c r="C6" s="2">
        <v>28190</v>
      </c>
      <c r="D6" s="2">
        <v>36098</v>
      </c>
      <c r="E6" s="2">
        <v>19813</v>
      </c>
      <c r="F6" s="2">
        <v>35589</v>
      </c>
      <c r="G6" s="2">
        <v>31628</v>
      </c>
      <c r="H6" s="2"/>
    </row>
    <row r="7" spans="2:10">
      <c r="B7" s="2" t="s">
        <v>4</v>
      </c>
      <c r="C7" s="2">
        <v>188675</v>
      </c>
      <c r="D7" s="2">
        <v>143524</v>
      </c>
      <c r="E7" s="2">
        <v>28757</v>
      </c>
      <c r="F7" s="2">
        <v>228452</v>
      </c>
      <c r="G7" s="2">
        <v>37509</v>
      </c>
      <c r="H7" s="2"/>
    </row>
    <row r="8" spans="2:10">
      <c r="B8" s="2" t="s">
        <v>33</v>
      </c>
      <c r="C8" s="2">
        <v>238055</v>
      </c>
      <c r="D8" s="2">
        <v>200883</v>
      </c>
      <c r="E8" s="2">
        <v>322446</v>
      </c>
      <c r="F8" s="2">
        <v>79921</v>
      </c>
      <c r="G8" s="2">
        <v>212724</v>
      </c>
      <c r="H8" s="2"/>
    </row>
    <row r="9" spans="2:10">
      <c r="B9" s="2" t="s">
        <v>191</v>
      </c>
      <c r="C9" s="2">
        <v>328500</v>
      </c>
      <c r="D9" s="2">
        <v>108951</v>
      </c>
      <c r="E9" s="2">
        <v>205894</v>
      </c>
      <c r="F9" s="2">
        <v>268486</v>
      </c>
      <c r="G9" s="2">
        <v>217513</v>
      </c>
      <c r="H9" s="2"/>
    </row>
    <row r="10" spans="2:10">
      <c r="B10" s="2" t="s">
        <v>192</v>
      </c>
      <c r="C10" s="2">
        <v>287435</v>
      </c>
      <c r="D10" s="2">
        <v>381142</v>
      </c>
      <c r="E10" s="2">
        <v>347049</v>
      </c>
      <c r="F10" s="2">
        <v>265063</v>
      </c>
      <c r="G10" s="2">
        <v>120055</v>
      </c>
      <c r="H10" s="2"/>
    </row>
    <row r="11" spans="2:10">
      <c r="B11" s="2" t="s">
        <v>193</v>
      </c>
      <c r="C11" s="2">
        <v>250400</v>
      </c>
      <c r="D11" s="2">
        <v>70908</v>
      </c>
      <c r="E11" s="2">
        <v>118047</v>
      </c>
      <c r="F11" s="2">
        <v>109133</v>
      </c>
      <c r="G11" s="2">
        <v>169534</v>
      </c>
      <c r="H11" s="2"/>
      <c r="J11" s="58" t="s">
        <v>258</v>
      </c>
    </row>
    <row r="12" spans="2:10">
      <c r="B12" s="2" t="s">
        <v>194</v>
      </c>
      <c r="C12" s="2">
        <v>188675</v>
      </c>
      <c r="D12" s="2">
        <v>201758</v>
      </c>
      <c r="E12" s="2">
        <v>39014</v>
      </c>
      <c r="F12" s="2">
        <v>119962</v>
      </c>
      <c r="G12" s="2">
        <v>109764</v>
      </c>
      <c r="H12" s="2"/>
    </row>
    <row r="13" spans="2:10">
      <c r="B13" s="2" t="s">
        <v>195</v>
      </c>
      <c r="C13" s="2">
        <v>102260</v>
      </c>
      <c r="D13" s="2">
        <v>151197</v>
      </c>
      <c r="E13" s="2">
        <v>43530</v>
      </c>
      <c r="F13" s="2">
        <v>69664</v>
      </c>
      <c r="G13" s="2">
        <v>134470</v>
      </c>
      <c r="H13" s="2"/>
    </row>
    <row r="14" spans="2:10">
      <c r="B14" s="2" t="s">
        <v>196</v>
      </c>
      <c r="C14" s="2">
        <v>60165</v>
      </c>
      <c r="D14" s="2">
        <v>67718</v>
      </c>
      <c r="E14" s="2">
        <v>56089</v>
      </c>
      <c r="F14" s="2">
        <v>15095</v>
      </c>
      <c r="G14" s="2">
        <v>71795</v>
      </c>
      <c r="H14" s="2"/>
    </row>
    <row r="15" spans="2:10" ht="15">
      <c r="B15" s="4" t="s">
        <v>12</v>
      </c>
      <c r="C15" s="2"/>
      <c r="D15" s="2"/>
      <c r="E15" s="2"/>
      <c r="F15" s="2"/>
      <c r="G15" s="2"/>
      <c r="H15" s="2"/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B2:G20"/>
  <sheetViews>
    <sheetView showGridLines="0" zoomScaleNormal="100" workbookViewId="0"/>
  </sheetViews>
  <sheetFormatPr defaultRowHeight="14.25"/>
  <cols>
    <col min="1" max="1" width="4.28515625" style="36" customWidth="1"/>
    <col min="2" max="2" width="15.85546875" style="36" customWidth="1"/>
    <col min="3" max="3" width="21.28515625" style="36" customWidth="1"/>
    <col min="4" max="4" width="19.140625" style="36" customWidth="1"/>
    <col min="5" max="5" width="17.85546875" style="36" customWidth="1"/>
    <col min="6" max="16384" width="9.140625" style="36"/>
  </cols>
  <sheetData>
    <row r="2" spans="2:5" s="75" customFormat="1" ht="27.75" customHeight="1">
      <c r="B2" s="1" t="s">
        <v>200</v>
      </c>
      <c r="C2" s="1" t="s">
        <v>198</v>
      </c>
      <c r="D2" s="1" t="s">
        <v>199</v>
      </c>
      <c r="E2" s="1" t="s">
        <v>197</v>
      </c>
    </row>
    <row r="3" spans="2:5">
      <c r="B3" s="16">
        <v>41275</v>
      </c>
      <c r="C3" s="2">
        <v>10</v>
      </c>
      <c r="D3" s="2">
        <v>2</v>
      </c>
      <c r="E3" s="2">
        <v>100</v>
      </c>
    </row>
    <row r="4" spans="2:5">
      <c r="B4" s="16">
        <v>41306</v>
      </c>
      <c r="C4" s="2">
        <v>18</v>
      </c>
      <c r="D4" s="2">
        <v>2</v>
      </c>
      <c r="E4" s="2">
        <v>140</v>
      </c>
    </row>
    <row r="5" spans="2:5">
      <c r="B5" s="16">
        <v>41334</v>
      </c>
      <c r="C5" s="2">
        <v>20</v>
      </c>
      <c r="D5" s="2">
        <v>5</v>
      </c>
      <c r="E5" s="2">
        <v>130</v>
      </c>
    </row>
    <row r="6" spans="2:5">
      <c r="B6" s="16">
        <v>41365</v>
      </c>
      <c r="C6" s="2">
        <v>22</v>
      </c>
      <c r="D6" s="2">
        <v>5</v>
      </c>
      <c r="E6" s="2">
        <v>200</v>
      </c>
    </row>
    <row r="7" spans="2:5">
      <c r="B7" s="16">
        <v>41395</v>
      </c>
      <c r="C7" s="2">
        <v>22</v>
      </c>
      <c r="D7" s="2">
        <v>8</v>
      </c>
      <c r="E7" s="2">
        <v>180</v>
      </c>
    </row>
    <row r="8" spans="2:5">
      <c r="B8" s="16">
        <v>41426</v>
      </c>
      <c r="C8" s="2">
        <v>33</v>
      </c>
      <c r="D8" s="2">
        <v>10</v>
      </c>
      <c r="E8" s="2">
        <v>168</v>
      </c>
    </row>
    <row r="9" spans="2:5">
      <c r="B9" s="16">
        <v>41456</v>
      </c>
      <c r="C9" s="2">
        <v>32</v>
      </c>
      <c r="D9" s="2">
        <v>12</v>
      </c>
      <c r="E9" s="2">
        <v>200</v>
      </c>
    </row>
    <row r="10" spans="2:5">
      <c r="B10" s="16">
        <v>41487</v>
      </c>
      <c r="C10" s="2">
        <v>38</v>
      </c>
      <c r="D10" s="2">
        <v>10</v>
      </c>
      <c r="E10" s="2">
        <v>250</v>
      </c>
    </row>
    <row r="11" spans="2:5">
      <c r="B11" s="16">
        <v>41518</v>
      </c>
      <c r="C11" s="2">
        <v>40</v>
      </c>
      <c r="D11" s="2">
        <v>11</v>
      </c>
      <c r="E11" s="2">
        <v>280</v>
      </c>
    </row>
    <row r="12" spans="2:5">
      <c r="B12" s="16">
        <v>41548</v>
      </c>
      <c r="C12" s="2">
        <v>40</v>
      </c>
      <c r="D12" s="2">
        <v>14</v>
      </c>
      <c r="E12" s="2">
        <v>320</v>
      </c>
    </row>
    <row r="13" spans="2:5">
      <c r="B13" s="16">
        <v>41579</v>
      </c>
      <c r="C13" s="2">
        <v>50</v>
      </c>
      <c r="D13" s="2">
        <v>12</v>
      </c>
      <c r="E13" s="2"/>
    </row>
    <row r="14" spans="2:5">
      <c r="B14" s="16">
        <v>41609</v>
      </c>
      <c r="C14" s="2">
        <v>50</v>
      </c>
      <c r="D14" s="2">
        <v>16</v>
      </c>
      <c r="E14" s="2"/>
    </row>
    <row r="20" spans="7:7">
      <c r="G20" s="58" t="s">
        <v>259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F53"/>
  <sheetViews>
    <sheetView showGridLines="0" topLeftCell="A2" zoomScaleNormal="100" workbookViewId="0">
      <selection activeCell="A2" sqref="A2"/>
    </sheetView>
  </sheetViews>
  <sheetFormatPr defaultRowHeight="14.25"/>
  <cols>
    <col min="1" max="1" width="9.140625" style="17"/>
    <col min="2" max="2" width="12.5703125" style="17" customWidth="1"/>
    <col min="3" max="3" width="17" style="17" customWidth="1"/>
    <col min="4" max="4" width="14" style="17" customWidth="1"/>
    <col min="5" max="5" width="19.85546875" style="17" customWidth="1"/>
    <col min="6" max="6" width="22" style="17" customWidth="1"/>
    <col min="7" max="16384" width="9.140625" style="17"/>
  </cols>
  <sheetData>
    <row r="1" spans="2:6" ht="15">
      <c r="B1" s="76" t="s">
        <v>201</v>
      </c>
    </row>
    <row r="3" spans="2:6" ht="39.75" customHeight="1">
      <c r="B3" s="1" t="s">
        <v>200</v>
      </c>
      <c r="C3" s="1" t="s">
        <v>206</v>
      </c>
      <c r="D3" s="1" t="s">
        <v>202</v>
      </c>
      <c r="E3" s="1" t="s">
        <v>203</v>
      </c>
      <c r="F3" s="1" t="s">
        <v>204</v>
      </c>
    </row>
    <row r="4" spans="2:6">
      <c r="B4" s="18">
        <v>40182</v>
      </c>
      <c r="C4" s="19">
        <v>14042</v>
      </c>
      <c r="D4" s="19"/>
      <c r="E4" s="20"/>
      <c r="F4" s="20"/>
    </row>
    <row r="5" spans="2:6">
      <c r="B5" s="18">
        <v>40213</v>
      </c>
      <c r="C5" s="19">
        <v>11156</v>
      </c>
      <c r="D5" s="19"/>
      <c r="E5" s="20"/>
      <c r="F5" s="20"/>
    </row>
    <row r="6" spans="2:6">
      <c r="B6" s="18">
        <v>40241</v>
      </c>
      <c r="C6" s="19">
        <v>24559</v>
      </c>
      <c r="D6" s="19"/>
      <c r="E6" s="20"/>
      <c r="F6" s="20"/>
    </row>
    <row r="7" spans="2:6">
      <c r="B7" s="18">
        <v>40272</v>
      </c>
      <c r="C7" s="19">
        <v>14001</v>
      </c>
      <c r="D7" s="19"/>
      <c r="E7" s="20"/>
      <c r="F7" s="20"/>
    </row>
    <row r="8" spans="2:6">
      <c r="B8" s="18">
        <v>40302</v>
      </c>
      <c r="C8" s="19">
        <v>24148</v>
      </c>
      <c r="D8" s="19"/>
      <c r="E8" s="20"/>
      <c r="F8" s="20"/>
    </row>
    <row r="9" spans="2:6">
      <c r="B9" s="18">
        <v>40333</v>
      </c>
      <c r="C9" s="19">
        <v>33543</v>
      </c>
      <c r="D9" s="19"/>
      <c r="E9" s="20"/>
      <c r="F9" s="20"/>
    </row>
    <row r="10" spans="2:6">
      <c r="B10" s="18">
        <v>40363</v>
      </c>
      <c r="C10" s="19">
        <v>19569</v>
      </c>
      <c r="D10" s="19"/>
      <c r="E10" s="20"/>
      <c r="F10" s="20"/>
    </row>
    <row r="11" spans="2:6">
      <c r="B11" s="18">
        <v>40394</v>
      </c>
      <c r="C11" s="19">
        <v>35533</v>
      </c>
      <c r="D11" s="19"/>
      <c r="E11" s="20"/>
      <c r="F11" s="20"/>
    </row>
    <row r="12" spans="2:6">
      <c r="B12" s="18">
        <v>40425</v>
      </c>
      <c r="C12" s="19">
        <v>12365</v>
      </c>
      <c r="D12" s="19"/>
      <c r="E12" s="20"/>
      <c r="F12" s="20"/>
    </row>
    <row r="13" spans="2:6">
      <c r="B13" s="18">
        <v>40455</v>
      </c>
      <c r="C13" s="19">
        <v>13165</v>
      </c>
      <c r="D13" s="19"/>
      <c r="E13" s="20"/>
      <c r="F13" s="20"/>
    </row>
    <row r="14" spans="2:6">
      <c r="B14" s="18">
        <v>40486</v>
      </c>
      <c r="C14" s="19">
        <v>16465</v>
      </c>
      <c r="D14" s="19"/>
      <c r="E14" s="20"/>
      <c r="F14" s="20"/>
    </row>
    <row r="15" spans="2:6">
      <c r="B15" s="18">
        <v>40516</v>
      </c>
      <c r="C15" s="19">
        <v>14024</v>
      </c>
      <c r="D15" s="19"/>
      <c r="E15" s="20"/>
      <c r="F15" s="20"/>
    </row>
    <row r="16" spans="2:6">
      <c r="B16" s="18">
        <v>40547</v>
      </c>
      <c r="C16" s="19">
        <v>10463</v>
      </c>
      <c r="D16" s="19"/>
      <c r="E16" s="20"/>
      <c r="F16" s="21"/>
    </row>
    <row r="17" spans="2:6">
      <c r="B17" s="18">
        <v>40578</v>
      </c>
      <c r="C17" s="19">
        <v>18839</v>
      </c>
      <c r="D17" s="19"/>
      <c r="E17" s="20"/>
      <c r="F17" s="21"/>
    </row>
    <row r="18" spans="2:6">
      <c r="B18" s="18">
        <v>40606</v>
      </c>
      <c r="C18" s="19">
        <v>17197</v>
      </c>
      <c r="D18" s="19"/>
      <c r="E18" s="20"/>
      <c r="F18" s="21"/>
    </row>
    <row r="19" spans="2:6">
      <c r="B19" s="18">
        <v>40637</v>
      </c>
      <c r="C19" s="19">
        <v>20197</v>
      </c>
      <c r="D19" s="19"/>
      <c r="E19" s="20"/>
      <c r="F19" s="21"/>
    </row>
    <row r="20" spans="2:6">
      <c r="B20" s="18">
        <v>40667</v>
      </c>
      <c r="C20" s="19">
        <v>25128</v>
      </c>
      <c r="D20" s="19"/>
      <c r="E20" s="20"/>
      <c r="F20" s="21"/>
    </row>
    <row r="21" spans="2:6">
      <c r="B21" s="18">
        <v>40698</v>
      </c>
      <c r="C21" s="19">
        <v>11750</v>
      </c>
      <c r="D21" s="123"/>
      <c r="E21" s="20"/>
      <c r="F21" s="21"/>
    </row>
    <row r="22" spans="2:6">
      <c r="B22" s="18">
        <v>40728</v>
      </c>
      <c r="C22" s="19">
        <v>25998</v>
      </c>
      <c r="D22" s="19"/>
      <c r="E22" s="20"/>
      <c r="F22" s="21"/>
    </row>
    <row r="23" spans="2:6">
      <c r="B23" s="18">
        <v>40759</v>
      </c>
      <c r="C23" s="19">
        <v>25511</v>
      </c>
      <c r="D23" s="19"/>
      <c r="E23" s="20"/>
      <c r="F23" s="21"/>
    </row>
    <row r="24" spans="2:6">
      <c r="B24" s="18">
        <v>40790</v>
      </c>
      <c r="C24" s="19">
        <v>29652</v>
      </c>
      <c r="D24" s="19"/>
      <c r="E24" s="20"/>
      <c r="F24" s="21"/>
    </row>
    <row r="25" spans="2:6">
      <c r="B25" s="18">
        <v>40820</v>
      </c>
      <c r="C25" s="19">
        <v>12450</v>
      </c>
      <c r="D25" s="19"/>
      <c r="E25" s="20"/>
      <c r="F25" s="21"/>
    </row>
    <row r="26" spans="2:6">
      <c r="B26" s="18">
        <v>40851</v>
      </c>
      <c r="C26" s="19">
        <v>19937</v>
      </c>
      <c r="D26" s="19"/>
      <c r="E26" s="20"/>
      <c r="F26" s="21"/>
    </row>
    <row r="27" spans="2:6">
      <c r="B27" s="18">
        <v>40881</v>
      </c>
      <c r="C27" s="19">
        <v>34513</v>
      </c>
      <c r="D27" s="19"/>
      <c r="E27" s="20"/>
      <c r="F27" s="21"/>
    </row>
    <row r="28" spans="2:6">
      <c r="B28" s="18">
        <v>40912</v>
      </c>
      <c r="C28" s="19">
        <v>19045</v>
      </c>
      <c r="D28" s="19"/>
      <c r="E28" s="20"/>
      <c r="F28" s="21"/>
    </row>
    <row r="29" spans="2:6">
      <c r="B29" s="18">
        <v>40943</v>
      </c>
      <c r="C29" s="19">
        <v>18182</v>
      </c>
      <c r="D29" s="19"/>
      <c r="E29" s="20"/>
      <c r="F29" s="21"/>
    </row>
    <row r="30" spans="2:6">
      <c r="B30" s="18">
        <v>40972</v>
      </c>
      <c r="C30" s="19">
        <v>25625</v>
      </c>
      <c r="D30" s="19"/>
      <c r="E30" s="20"/>
      <c r="F30" s="21"/>
    </row>
    <row r="31" spans="2:6">
      <c r="B31" s="18">
        <v>41003</v>
      </c>
      <c r="C31" s="19">
        <v>35409</v>
      </c>
      <c r="D31" s="19"/>
      <c r="E31" s="20"/>
      <c r="F31" s="21"/>
    </row>
    <row r="32" spans="2:6">
      <c r="B32" s="18">
        <v>41033</v>
      </c>
      <c r="C32" s="19">
        <v>38274</v>
      </c>
      <c r="D32" s="19"/>
      <c r="E32" s="20"/>
      <c r="F32" s="21"/>
    </row>
    <row r="33" spans="1:6">
      <c r="B33" s="18">
        <v>41064</v>
      </c>
      <c r="C33" s="19">
        <v>22663</v>
      </c>
      <c r="D33" s="19"/>
      <c r="E33" s="20"/>
      <c r="F33" s="21"/>
    </row>
    <row r="34" spans="1:6">
      <c r="B34" s="18">
        <v>41094</v>
      </c>
      <c r="C34" s="19">
        <v>37712</v>
      </c>
      <c r="D34" s="19"/>
      <c r="E34" s="20"/>
      <c r="F34" s="21"/>
    </row>
    <row r="35" spans="1:6">
      <c r="B35" s="18">
        <v>41125</v>
      </c>
      <c r="C35" s="19">
        <v>14700</v>
      </c>
      <c r="D35" s="19"/>
      <c r="E35" s="20"/>
      <c r="F35" s="21"/>
    </row>
    <row r="36" spans="1:6">
      <c r="B36" s="18">
        <v>41156</v>
      </c>
      <c r="C36" s="19">
        <v>32146</v>
      </c>
      <c r="D36" s="19"/>
      <c r="E36" s="20"/>
      <c r="F36" s="21"/>
    </row>
    <row r="37" spans="1:6">
      <c r="B37" s="18">
        <v>41186</v>
      </c>
      <c r="C37" s="19">
        <v>27535</v>
      </c>
      <c r="D37" s="19"/>
      <c r="E37" s="20"/>
      <c r="F37" s="21"/>
    </row>
    <row r="38" spans="1:6">
      <c r="B38" s="18">
        <v>41217</v>
      </c>
      <c r="C38" s="19">
        <v>17996</v>
      </c>
      <c r="D38" s="19"/>
      <c r="E38" s="20"/>
      <c r="F38" s="21"/>
    </row>
    <row r="39" spans="1:6">
      <c r="B39" s="18">
        <v>41247</v>
      </c>
      <c r="C39" s="19">
        <v>10939</v>
      </c>
      <c r="D39" s="19"/>
      <c r="E39" s="20"/>
      <c r="F39" s="21"/>
    </row>
    <row r="40" spans="1:6" ht="15">
      <c r="B40" s="180" t="s">
        <v>446</v>
      </c>
      <c r="C40" s="180"/>
      <c r="D40" s="180"/>
      <c r="E40" s="181"/>
      <c r="F40" s="21"/>
    </row>
    <row r="41" spans="1:6" ht="32.25" customHeight="1">
      <c r="A41" s="22"/>
      <c r="B41" s="1" t="s">
        <v>200</v>
      </c>
      <c r="C41" s="23"/>
      <c r="D41" s="1" t="s">
        <v>205</v>
      </c>
      <c r="E41" s="1" t="s">
        <v>207</v>
      </c>
      <c r="F41" s="21"/>
    </row>
    <row r="42" spans="1:6">
      <c r="B42" s="24">
        <v>41278</v>
      </c>
      <c r="C42" s="25"/>
      <c r="D42" s="19"/>
      <c r="E42" s="19"/>
      <c r="F42" s="26"/>
    </row>
    <row r="43" spans="1:6">
      <c r="B43" s="24">
        <v>41309</v>
      </c>
      <c r="C43" s="25"/>
      <c r="D43" s="19"/>
      <c r="E43" s="19"/>
      <c r="F43" s="21"/>
    </row>
    <row r="44" spans="1:6">
      <c r="B44" s="24">
        <v>41337</v>
      </c>
      <c r="C44" s="25"/>
      <c r="D44" s="19"/>
      <c r="E44" s="19"/>
      <c r="F44" s="21"/>
    </row>
    <row r="45" spans="1:6">
      <c r="B45" s="24">
        <v>41368</v>
      </c>
      <c r="C45" s="25"/>
      <c r="D45" s="19"/>
      <c r="E45" s="19"/>
      <c r="F45" s="21"/>
    </row>
    <row r="46" spans="1:6">
      <c r="B46" s="24">
        <v>41398</v>
      </c>
      <c r="C46" s="25"/>
      <c r="D46" s="19"/>
      <c r="E46" s="19"/>
      <c r="F46" s="21"/>
    </row>
    <row r="47" spans="1:6">
      <c r="B47" s="24">
        <v>41429</v>
      </c>
      <c r="C47" s="25"/>
      <c r="D47" s="19"/>
      <c r="E47" s="19"/>
      <c r="F47" s="21"/>
    </row>
    <row r="48" spans="1:6">
      <c r="B48" s="24">
        <v>41459</v>
      </c>
      <c r="C48" s="25"/>
      <c r="D48" s="19"/>
      <c r="E48" s="19"/>
      <c r="F48" s="21"/>
    </row>
    <row r="49" spans="2:6">
      <c r="B49" s="24">
        <v>41490</v>
      </c>
      <c r="C49" s="25"/>
      <c r="D49" s="19"/>
      <c r="E49" s="19"/>
      <c r="F49" s="21"/>
    </row>
    <row r="50" spans="2:6">
      <c r="B50" s="24">
        <v>41521</v>
      </c>
      <c r="C50" s="25"/>
      <c r="D50" s="19"/>
      <c r="E50" s="19"/>
      <c r="F50" s="21"/>
    </row>
    <row r="51" spans="2:6">
      <c r="B51" s="24">
        <v>41551</v>
      </c>
      <c r="C51" s="25"/>
      <c r="D51" s="19"/>
      <c r="E51" s="19"/>
      <c r="F51" s="21"/>
    </row>
    <row r="52" spans="2:6">
      <c r="B52" s="24">
        <v>41582</v>
      </c>
      <c r="C52" s="25"/>
      <c r="D52" s="19"/>
      <c r="E52" s="19"/>
      <c r="F52" s="21"/>
    </row>
    <row r="53" spans="2:6">
      <c r="B53" s="24">
        <v>41612</v>
      </c>
      <c r="C53" s="25"/>
      <c r="D53" s="19"/>
      <c r="E53" s="19"/>
      <c r="F53" s="21"/>
    </row>
  </sheetData>
  <mergeCells count="1">
    <mergeCell ref="B40:E40"/>
  </mergeCells>
  <conditionalFormatting sqref="C4:E39 D42:E53">
    <cfRule type="expression" dxfId="1" priority="5">
      <formula>AND($E4=$B$3,C$1=$B$4)</formula>
    </cfRule>
  </conditionalFormatting>
  <conditionalFormatting sqref="F4:F15">
    <cfRule type="expression" dxfId="0" priority="2">
      <formula>AND($E4=$B$3,F$1=$B$4)</formula>
    </cfRule>
  </conditionalFormatting>
  <dataValidations count="4">
    <dataValidation allowBlank="1" showInputMessage="1" showErrorMessage="1" prompt="ТЕНДЕНЦИЯ" sqref="D3 D41"/>
    <dataValidation allowBlank="1" showInputMessage="1" showErrorMessage="1" promptTitle="Факт/Тренд" prompt="&gt;1 положит. влияние_x000a_&lt;1 отрицат. влияние" sqref="E3"/>
    <dataValidation allowBlank="1" showInputMessage="1" showErrorMessage="1" prompt="Расчет среднего значения по месяцам" sqref="F3"/>
    <dataValidation allowBlank="1" showInputMessage="1" showErrorMessage="1" prompt="Прогноз тренда * Усредненный индекс сезонности" sqref="E41"/>
  </dataValidation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1:N11"/>
  <sheetViews>
    <sheetView zoomScaleNormal="100" workbookViewId="0"/>
  </sheetViews>
  <sheetFormatPr defaultRowHeight="14.25"/>
  <cols>
    <col min="1" max="13" width="9.140625" style="36"/>
    <col min="14" max="14" width="17.7109375" style="36" customWidth="1"/>
    <col min="15" max="16384" width="9.140625" style="36"/>
  </cols>
  <sheetData>
    <row r="1" spans="14:14" ht="15">
      <c r="N1" s="1" t="s">
        <v>536</v>
      </c>
    </row>
    <row r="2" spans="14:14">
      <c r="N2" s="128" t="s">
        <v>123</v>
      </c>
    </row>
    <row r="3" spans="14:14">
      <c r="N3" s="128" t="s">
        <v>124</v>
      </c>
    </row>
    <row r="4" spans="14:14">
      <c r="N4" s="128" t="s">
        <v>125</v>
      </c>
    </row>
    <row r="5" spans="14:14">
      <c r="N5" s="128" t="s">
        <v>126</v>
      </c>
    </row>
    <row r="6" spans="14:14">
      <c r="N6" s="128" t="s">
        <v>127</v>
      </c>
    </row>
    <row r="7" spans="14:14">
      <c r="N7" s="128" t="s">
        <v>128</v>
      </c>
    </row>
    <row r="8" spans="14:14">
      <c r="N8" s="128" t="s">
        <v>129</v>
      </c>
    </row>
    <row r="9" spans="14:14">
      <c r="N9" s="128" t="s">
        <v>130</v>
      </c>
    </row>
    <row r="10" spans="14:14">
      <c r="N10" s="128" t="s">
        <v>131</v>
      </c>
    </row>
    <row r="11" spans="14:14">
      <c r="N11" s="128" t="s">
        <v>132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6FE8"/>
  </sheetPr>
  <dimension ref="A1:O40"/>
  <sheetViews>
    <sheetView showGridLines="0" workbookViewId="0"/>
  </sheetViews>
  <sheetFormatPr defaultRowHeight="15"/>
  <cols>
    <col min="1" max="1" width="13.5703125" customWidth="1"/>
    <col min="2" max="2" width="24.140625" customWidth="1"/>
    <col min="3" max="3" width="7.7109375" customWidth="1"/>
    <col min="4" max="4" width="11.85546875" customWidth="1"/>
    <col min="5" max="5" width="4.85546875" customWidth="1"/>
    <col min="6" max="6" width="12.5703125" customWidth="1"/>
    <col min="7" max="7" width="16.85546875" customWidth="1"/>
    <col min="8" max="8" width="7.7109375" customWidth="1"/>
    <col min="9" max="9" width="11.85546875" customWidth="1"/>
    <col min="10" max="10" width="25" customWidth="1"/>
    <col min="11" max="11" width="18" customWidth="1"/>
    <col min="12" max="12" width="9" customWidth="1"/>
    <col min="13" max="13" width="18.140625" customWidth="1"/>
    <col min="14" max="14" width="26.28515625" customWidth="1"/>
    <col min="15" max="15" width="18" customWidth="1"/>
  </cols>
  <sheetData>
    <row r="1" spans="1:15">
      <c r="A1" s="8" t="s">
        <v>441</v>
      </c>
      <c r="B1" s="8" t="s">
        <v>278</v>
      </c>
      <c r="C1" s="8" t="s">
        <v>448</v>
      </c>
      <c r="D1" s="8" t="s">
        <v>449</v>
      </c>
    </row>
    <row r="2" spans="1:15">
      <c r="A2" s="2" t="s">
        <v>450</v>
      </c>
      <c r="B2" s="2" t="s">
        <v>451</v>
      </c>
      <c r="C2" s="2">
        <v>1</v>
      </c>
      <c r="D2" s="2">
        <v>50</v>
      </c>
      <c r="F2" s="8" t="s">
        <v>441</v>
      </c>
      <c r="G2" s="8" t="s">
        <v>278</v>
      </c>
      <c r="H2" s="8" t="s">
        <v>448</v>
      </c>
      <c r="I2" s="8" t="s">
        <v>449</v>
      </c>
      <c r="J2" s="127" t="s">
        <v>478</v>
      </c>
      <c r="K2" s="127" t="s">
        <v>531</v>
      </c>
      <c r="M2" s="127" t="s">
        <v>278</v>
      </c>
      <c r="N2" s="127" t="s">
        <v>478</v>
      </c>
      <c r="O2" s="127" t="s">
        <v>531</v>
      </c>
    </row>
    <row r="3" spans="1:15">
      <c r="A3" s="2" t="s">
        <v>452</v>
      </c>
      <c r="B3" s="2" t="s">
        <v>453</v>
      </c>
      <c r="C3" s="2">
        <v>2</v>
      </c>
      <c r="D3" s="2">
        <v>125</v>
      </c>
      <c r="F3" s="2" t="s">
        <v>450</v>
      </c>
      <c r="G3" s="2"/>
      <c r="H3" s="2"/>
      <c r="I3" s="2"/>
      <c r="J3" s="2"/>
      <c r="K3" s="2"/>
      <c r="M3" s="2" t="s">
        <v>461</v>
      </c>
      <c r="N3" s="2" t="s">
        <v>532</v>
      </c>
      <c r="O3" s="2">
        <v>20</v>
      </c>
    </row>
    <row r="4" spans="1:15">
      <c r="A4" s="2" t="s">
        <v>454</v>
      </c>
      <c r="B4" s="2" t="s">
        <v>455</v>
      </c>
      <c r="C4" s="2">
        <v>1</v>
      </c>
      <c r="D4" s="2">
        <v>50</v>
      </c>
      <c r="F4" s="2" t="s">
        <v>454</v>
      </c>
      <c r="G4" s="2"/>
      <c r="H4" s="2"/>
      <c r="I4" s="2"/>
      <c r="J4" s="2"/>
      <c r="K4" s="2"/>
      <c r="M4" s="2" t="s">
        <v>451</v>
      </c>
      <c r="N4" s="2" t="s">
        <v>534</v>
      </c>
      <c r="O4" s="2">
        <v>40</v>
      </c>
    </row>
    <row r="5" spans="1:15">
      <c r="A5" s="2" t="s">
        <v>456</v>
      </c>
      <c r="B5" s="2" t="s">
        <v>457</v>
      </c>
      <c r="C5" s="2">
        <v>1</v>
      </c>
      <c r="D5" s="2">
        <v>130</v>
      </c>
      <c r="F5" s="2" t="s">
        <v>456</v>
      </c>
      <c r="G5" s="2"/>
      <c r="H5" s="2"/>
      <c r="I5" s="2"/>
      <c r="J5" s="2"/>
      <c r="K5" s="2"/>
      <c r="M5" s="2" t="s">
        <v>459</v>
      </c>
      <c r="N5" s="2" t="s">
        <v>533</v>
      </c>
      <c r="O5" s="2">
        <v>50</v>
      </c>
    </row>
    <row r="6" spans="1:15">
      <c r="A6" s="2" t="s">
        <v>458</v>
      </c>
      <c r="B6" s="2" t="s">
        <v>459</v>
      </c>
      <c r="C6" s="2">
        <v>1</v>
      </c>
      <c r="D6" s="2">
        <v>100</v>
      </c>
      <c r="F6" s="2" t="s">
        <v>458</v>
      </c>
      <c r="G6" s="2"/>
      <c r="H6" s="2"/>
      <c r="I6" s="2"/>
      <c r="J6" s="2"/>
      <c r="K6" s="2"/>
      <c r="M6" s="2" t="s">
        <v>465</v>
      </c>
      <c r="N6" s="2" t="s">
        <v>493</v>
      </c>
      <c r="O6" s="2">
        <v>50</v>
      </c>
    </row>
    <row r="7" spans="1:15">
      <c r="A7" s="2" t="s">
        <v>462</v>
      </c>
      <c r="B7" s="2" t="s">
        <v>463</v>
      </c>
      <c r="C7" s="2">
        <v>2</v>
      </c>
      <c r="D7" s="2">
        <v>30</v>
      </c>
      <c r="F7" s="2" t="s">
        <v>460</v>
      </c>
      <c r="G7" s="2"/>
      <c r="H7" s="2"/>
      <c r="I7" s="2"/>
      <c r="J7" s="2"/>
      <c r="K7" s="2"/>
      <c r="M7" s="2" t="s">
        <v>455</v>
      </c>
      <c r="N7" s="2" t="s">
        <v>483</v>
      </c>
      <c r="O7" s="2">
        <v>100</v>
      </c>
    </row>
    <row r="8" spans="1:15">
      <c r="A8" s="2" t="s">
        <v>466</v>
      </c>
      <c r="B8" s="2" t="s">
        <v>467</v>
      </c>
      <c r="C8" s="2">
        <v>1</v>
      </c>
      <c r="D8" s="2">
        <v>80</v>
      </c>
      <c r="F8" s="2" t="s">
        <v>464</v>
      </c>
      <c r="G8" s="2"/>
      <c r="H8" s="2"/>
      <c r="I8" s="2"/>
      <c r="J8" s="2"/>
      <c r="K8" s="2"/>
      <c r="M8" s="2" t="s">
        <v>457</v>
      </c>
      <c r="N8" s="2" t="s">
        <v>486</v>
      </c>
      <c r="O8" s="2">
        <v>125</v>
      </c>
    </row>
    <row r="9" spans="1:15">
      <c r="A9" s="2" t="s">
        <v>468</v>
      </c>
      <c r="B9" s="2" t="s">
        <v>469</v>
      </c>
      <c r="C9" s="2">
        <v>2</v>
      </c>
      <c r="D9" s="2">
        <v>25</v>
      </c>
    </row>
    <row r="10" spans="1:15">
      <c r="A10" s="2" t="s">
        <v>470</v>
      </c>
      <c r="B10" s="2" t="s">
        <v>471</v>
      </c>
      <c r="C10" s="2">
        <v>2</v>
      </c>
      <c r="D10" s="2">
        <v>40</v>
      </c>
    </row>
    <row r="11" spans="1:15">
      <c r="A11" s="2" t="s">
        <v>472</v>
      </c>
      <c r="B11" s="2" t="s">
        <v>473</v>
      </c>
      <c r="C11" s="2">
        <v>2</v>
      </c>
      <c r="D11" s="2">
        <v>125</v>
      </c>
      <c r="F11" s="58" t="s">
        <v>535</v>
      </c>
    </row>
    <row r="12" spans="1:15">
      <c r="A12" s="2" t="s">
        <v>474</v>
      </c>
      <c r="B12" s="2" t="s">
        <v>475</v>
      </c>
      <c r="C12" s="2">
        <v>2</v>
      </c>
      <c r="D12" s="2">
        <v>40</v>
      </c>
      <c r="F12" s="58" t="s">
        <v>256</v>
      </c>
    </row>
    <row r="13" spans="1:15">
      <c r="A13" s="2" t="s">
        <v>476</v>
      </c>
      <c r="B13" s="2" t="s">
        <v>477</v>
      </c>
      <c r="C13" s="2">
        <v>2</v>
      </c>
      <c r="D13" s="2">
        <v>10</v>
      </c>
    </row>
    <row r="14" spans="1:15">
      <c r="A14" s="2" t="s">
        <v>479</v>
      </c>
      <c r="B14" s="2" t="s">
        <v>480</v>
      </c>
      <c r="C14" s="2">
        <v>2</v>
      </c>
      <c r="D14" s="2">
        <v>30</v>
      </c>
    </row>
    <row r="15" spans="1:15">
      <c r="A15" s="2" t="s">
        <v>481</v>
      </c>
      <c r="B15" s="2" t="s">
        <v>482</v>
      </c>
      <c r="C15" s="2">
        <v>2</v>
      </c>
      <c r="D15" s="2">
        <v>10</v>
      </c>
    </row>
    <row r="16" spans="1:15">
      <c r="A16" s="2" t="s">
        <v>484</v>
      </c>
      <c r="B16" s="2" t="s">
        <v>485</v>
      </c>
      <c r="C16" s="2">
        <v>2</v>
      </c>
      <c r="D16" s="2">
        <v>25</v>
      </c>
    </row>
    <row r="17" spans="1:4">
      <c r="A17" s="2" t="s">
        <v>487</v>
      </c>
      <c r="B17" s="2" t="s">
        <v>488</v>
      </c>
      <c r="C17" s="2">
        <v>1</v>
      </c>
      <c r="D17" s="2">
        <v>10</v>
      </c>
    </row>
    <row r="18" spans="1:4">
      <c r="A18" s="2" t="s">
        <v>489</v>
      </c>
      <c r="B18" s="2" t="s">
        <v>490</v>
      </c>
      <c r="C18" s="2">
        <v>1</v>
      </c>
      <c r="D18" s="2">
        <v>20</v>
      </c>
    </row>
    <row r="19" spans="1:4">
      <c r="A19" s="2" t="s">
        <v>491</v>
      </c>
      <c r="B19" s="2" t="s">
        <v>492</v>
      </c>
      <c r="C19" s="2">
        <v>1</v>
      </c>
      <c r="D19" s="2">
        <v>50</v>
      </c>
    </row>
    <row r="20" spans="1:4">
      <c r="A20" s="2" t="s">
        <v>494</v>
      </c>
      <c r="B20" s="2" t="s">
        <v>495</v>
      </c>
      <c r="C20" s="2">
        <v>2</v>
      </c>
      <c r="D20" s="2">
        <v>30</v>
      </c>
    </row>
    <row r="21" spans="1:4">
      <c r="A21" s="2" t="s">
        <v>496</v>
      </c>
      <c r="B21" s="2" t="s">
        <v>497</v>
      </c>
      <c r="C21" s="2">
        <v>2</v>
      </c>
      <c r="D21" s="2">
        <v>55</v>
      </c>
    </row>
    <row r="22" spans="1:4">
      <c r="A22" s="2" t="s">
        <v>498</v>
      </c>
      <c r="B22" s="2" t="s">
        <v>499</v>
      </c>
      <c r="C22" s="2">
        <v>1</v>
      </c>
      <c r="D22" s="2">
        <v>30</v>
      </c>
    </row>
    <row r="23" spans="1:4">
      <c r="A23" s="2" t="s">
        <v>460</v>
      </c>
      <c r="B23" s="2" t="s">
        <v>461</v>
      </c>
      <c r="C23" s="2">
        <v>2</v>
      </c>
      <c r="D23" s="2">
        <v>25</v>
      </c>
    </row>
    <row r="24" spans="1:4">
      <c r="A24" s="2" t="s">
        <v>500</v>
      </c>
      <c r="B24" s="2" t="s">
        <v>501</v>
      </c>
      <c r="C24" s="2">
        <v>1</v>
      </c>
      <c r="D24" s="2">
        <v>12</v>
      </c>
    </row>
    <row r="25" spans="1:4">
      <c r="A25" s="2" t="s">
        <v>502</v>
      </c>
      <c r="B25" s="2" t="s">
        <v>503</v>
      </c>
      <c r="C25" s="2">
        <v>1</v>
      </c>
      <c r="D25" s="2">
        <v>15</v>
      </c>
    </row>
    <row r="26" spans="1:4">
      <c r="A26" s="2" t="s">
        <v>504</v>
      </c>
      <c r="B26" s="2" t="s">
        <v>505</v>
      </c>
      <c r="C26" s="2">
        <v>2</v>
      </c>
      <c r="D26" s="2">
        <v>30</v>
      </c>
    </row>
    <row r="27" spans="1:4">
      <c r="A27" s="2" t="s">
        <v>506</v>
      </c>
      <c r="B27" s="2" t="s">
        <v>507</v>
      </c>
      <c r="C27" s="2">
        <v>1</v>
      </c>
      <c r="D27" s="2">
        <v>30</v>
      </c>
    </row>
    <row r="28" spans="1:4">
      <c r="A28" s="2" t="s">
        <v>508</v>
      </c>
      <c r="B28" s="2" t="s">
        <v>509</v>
      </c>
      <c r="C28" s="2">
        <v>2</v>
      </c>
      <c r="D28" s="2">
        <v>25</v>
      </c>
    </row>
    <row r="29" spans="1:4">
      <c r="A29" s="2" t="s">
        <v>510</v>
      </c>
      <c r="B29" s="2" t="s">
        <v>511</v>
      </c>
      <c r="C29" s="2">
        <v>1</v>
      </c>
      <c r="D29" s="2">
        <v>3</v>
      </c>
    </row>
    <row r="30" spans="1:4">
      <c r="A30" s="2" t="s">
        <v>512</v>
      </c>
      <c r="B30" s="2" t="s">
        <v>513</v>
      </c>
      <c r="C30" s="2">
        <v>2</v>
      </c>
      <c r="D30" s="2">
        <v>25</v>
      </c>
    </row>
    <row r="31" spans="1:4">
      <c r="A31" s="2" t="s">
        <v>514</v>
      </c>
      <c r="B31" s="2" t="s">
        <v>515</v>
      </c>
      <c r="C31" s="2">
        <v>1</v>
      </c>
      <c r="D31" s="2">
        <v>50</v>
      </c>
    </row>
    <row r="32" spans="1:4">
      <c r="A32" s="2" t="s">
        <v>516</v>
      </c>
      <c r="B32" s="2" t="s">
        <v>517</v>
      </c>
      <c r="C32" s="2">
        <v>2</v>
      </c>
      <c r="D32" s="2">
        <v>120</v>
      </c>
    </row>
    <row r="33" spans="1:4">
      <c r="A33" s="2" t="s">
        <v>464</v>
      </c>
      <c r="B33" s="2" t="s">
        <v>465</v>
      </c>
      <c r="C33" s="2">
        <v>1</v>
      </c>
      <c r="D33" s="2">
        <v>70</v>
      </c>
    </row>
    <row r="34" spans="1:4">
      <c r="A34" s="2" t="s">
        <v>464</v>
      </c>
      <c r="B34" s="2" t="s">
        <v>518</v>
      </c>
      <c r="C34" s="2">
        <v>1</v>
      </c>
      <c r="D34" s="2">
        <v>10</v>
      </c>
    </row>
    <row r="35" spans="1:4">
      <c r="A35" s="2" t="s">
        <v>519</v>
      </c>
      <c r="B35" s="2" t="s">
        <v>520</v>
      </c>
      <c r="C35" s="2">
        <v>2</v>
      </c>
      <c r="D35" s="2">
        <v>10</v>
      </c>
    </row>
    <row r="36" spans="1:4">
      <c r="A36" s="2" t="s">
        <v>521</v>
      </c>
      <c r="B36" s="2" t="s">
        <v>522</v>
      </c>
      <c r="C36" s="2">
        <v>2</v>
      </c>
      <c r="D36" s="2">
        <v>30</v>
      </c>
    </row>
    <row r="37" spans="1:4">
      <c r="A37" s="2" t="s">
        <v>523</v>
      </c>
      <c r="B37" s="2" t="s">
        <v>524</v>
      </c>
      <c r="C37" s="2">
        <v>1</v>
      </c>
      <c r="D37" s="2">
        <v>20</v>
      </c>
    </row>
    <row r="38" spans="1:4">
      <c r="A38" s="2" t="s">
        <v>525</v>
      </c>
      <c r="B38" s="2" t="s">
        <v>526</v>
      </c>
      <c r="C38" s="2">
        <v>2</v>
      </c>
      <c r="D38" s="2">
        <v>10</v>
      </c>
    </row>
    <row r="39" spans="1:4">
      <c r="A39" s="2" t="s">
        <v>527</v>
      </c>
      <c r="B39" s="2" t="s">
        <v>528</v>
      </c>
      <c r="C39" s="2">
        <v>1</v>
      </c>
      <c r="D39" s="2">
        <v>70</v>
      </c>
    </row>
    <row r="40" spans="1:4">
      <c r="A40" s="2" t="s">
        <v>529</v>
      </c>
      <c r="B40" s="2" t="s">
        <v>530</v>
      </c>
      <c r="C40" s="2">
        <v>1</v>
      </c>
      <c r="D40" s="2">
        <v>25</v>
      </c>
    </row>
  </sheetData>
  <sortState ref="M3:O8">
    <sortCondition ref="O12"/>
  </sortState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/>
  </sheetViews>
  <sheetFormatPr defaultRowHeight="14.25"/>
  <cols>
    <col min="1" max="16384" width="9.140625" style="36"/>
  </cols>
  <sheetData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/>
  </sheetViews>
  <sheetFormatPr defaultRowHeight="14.25"/>
  <cols>
    <col min="1" max="16384" width="9.140625" style="36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rgb="FFFFFF00"/>
  </sheetPr>
  <dimension ref="B1:H15"/>
  <sheetViews>
    <sheetView showGridLines="0" workbookViewId="0"/>
  </sheetViews>
  <sheetFormatPr defaultRowHeight="14.25"/>
  <cols>
    <col min="1" max="1" width="9.140625" style="36"/>
    <col min="2" max="2" width="16.42578125" style="36" customWidth="1"/>
    <col min="3" max="3" width="14.5703125" style="36" customWidth="1"/>
    <col min="4" max="4" width="15.85546875" style="36" customWidth="1"/>
    <col min="5" max="5" width="13.5703125" style="36" customWidth="1"/>
    <col min="6" max="16384" width="9.140625" style="36"/>
  </cols>
  <sheetData>
    <row r="1" spans="2:8" ht="30">
      <c r="B1" s="1" t="s">
        <v>13</v>
      </c>
      <c r="C1" s="1" t="s">
        <v>14</v>
      </c>
      <c r="D1" s="1" t="s">
        <v>15</v>
      </c>
      <c r="E1" s="1" t="s">
        <v>16</v>
      </c>
    </row>
    <row r="2" spans="2:8">
      <c r="B2" s="2" t="s">
        <v>0</v>
      </c>
      <c r="C2" s="3"/>
      <c r="D2" s="2"/>
      <c r="E2" s="3"/>
    </row>
    <row r="3" spans="2:8">
      <c r="B3" s="2" t="s">
        <v>1</v>
      </c>
      <c r="C3" s="3"/>
      <c r="D3" s="2"/>
      <c r="E3" s="3"/>
    </row>
    <row r="4" spans="2:8">
      <c r="B4" s="2" t="s">
        <v>2</v>
      </c>
      <c r="C4" s="3"/>
      <c r="D4" s="2"/>
      <c r="E4" s="3"/>
    </row>
    <row r="5" spans="2:8">
      <c r="B5" s="2" t="s">
        <v>3</v>
      </c>
      <c r="C5" s="3"/>
      <c r="D5" s="2"/>
      <c r="E5" s="3"/>
    </row>
    <row r="6" spans="2:8">
      <c r="B6" s="2" t="s">
        <v>4</v>
      </c>
      <c r="C6" s="3"/>
      <c r="D6" s="2"/>
      <c r="E6" s="3"/>
    </row>
    <row r="7" spans="2:8">
      <c r="B7" s="2" t="s">
        <v>5</v>
      </c>
      <c r="C7" s="3"/>
      <c r="D7" s="2"/>
      <c r="E7" s="3"/>
    </row>
    <row r="8" spans="2:8">
      <c r="B8" s="2" t="s">
        <v>6</v>
      </c>
      <c r="C8" s="3"/>
      <c r="D8" s="2"/>
      <c r="E8" s="3"/>
    </row>
    <row r="9" spans="2:8">
      <c r="B9" s="2" t="s">
        <v>7</v>
      </c>
      <c r="C9" s="3"/>
      <c r="D9" s="2"/>
      <c r="E9" s="3"/>
    </row>
    <row r="10" spans="2:8">
      <c r="B10" s="2" t="s">
        <v>8</v>
      </c>
      <c r="C10" s="3"/>
      <c r="D10" s="2"/>
      <c r="E10" s="3"/>
    </row>
    <row r="11" spans="2:8">
      <c r="B11" s="2" t="s">
        <v>9</v>
      </c>
      <c r="C11" s="3"/>
      <c r="D11" s="2"/>
      <c r="E11" s="3"/>
    </row>
    <row r="12" spans="2:8">
      <c r="B12" s="2" t="s">
        <v>10</v>
      </c>
      <c r="C12" s="3"/>
      <c r="D12" s="2"/>
      <c r="E12" s="3"/>
    </row>
    <row r="13" spans="2:8">
      <c r="B13" s="2" t="s">
        <v>11</v>
      </c>
      <c r="C13" s="3"/>
      <c r="D13" s="2"/>
      <c r="E13" s="3"/>
      <c r="H13" s="58" t="s">
        <v>164</v>
      </c>
    </row>
    <row r="14" spans="2:8" ht="15">
      <c r="B14" s="1" t="s">
        <v>12</v>
      </c>
      <c r="C14" s="47"/>
      <c r="D14" s="48"/>
      <c r="E14" s="47"/>
    </row>
    <row r="15" spans="2:8" ht="15">
      <c r="C15" s="49">
        <v>617</v>
      </c>
      <c r="D15" s="50">
        <v>710</v>
      </c>
      <c r="E15" s="49">
        <v>512</v>
      </c>
    </row>
  </sheetData>
  <conditionalFormatting sqref="E15 C15 C2:C13 E2:E13">
    <cfRule type="expression" dxfId="48" priority="1">
      <formula>AND($E2=$B$3,C$1=$B$4)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100</v>
      </c>
    </row>
    <row r="3" spans="1:2">
      <c r="A3" s="2" t="s">
        <v>15</v>
      </c>
      <c r="B3" s="3">
        <v>47</v>
      </c>
    </row>
    <row r="4" spans="1:2">
      <c r="A4" s="2" t="s">
        <v>16</v>
      </c>
      <c r="B4" s="3">
        <v>9</v>
      </c>
    </row>
  </sheetData>
  <conditionalFormatting sqref="B2:B4">
    <cfRule type="expression" dxfId="47" priority="1">
      <formula>AND($E2=$B$3,B$1=$B$4)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84</v>
      </c>
    </row>
    <row r="3" spans="1:2">
      <c r="A3" s="2" t="s">
        <v>15</v>
      </c>
      <c r="B3" s="3">
        <v>49</v>
      </c>
    </row>
    <row r="4" spans="1:2">
      <c r="A4" s="2" t="s">
        <v>16</v>
      </c>
      <c r="B4" s="3">
        <v>49</v>
      </c>
    </row>
  </sheetData>
  <conditionalFormatting sqref="B2:B4">
    <cfRule type="expression" dxfId="46" priority="1">
      <formula>AND($E2=$B$3,B$1=$B$4)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FF00"/>
  </sheetPr>
  <dimension ref="A1:B4"/>
  <sheetViews>
    <sheetView showGridLines="0" workbookViewId="0"/>
  </sheetViews>
  <sheetFormatPr defaultRowHeight="14.25"/>
  <cols>
    <col min="1" max="1" width="12.28515625" style="36" customWidth="1"/>
    <col min="2" max="2" width="22.42578125" style="36" customWidth="1"/>
    <col min="3" max="16384" width="9.140625" style="36"/>
  </cols>
  <sheetData>
    <row r="1" spans="1:2" ht="15">
      <c r="A1" s="4" t="s">
        <v>17</v>
      </c>
      <c r="B1" s="4" t="s">
        <v>13</v>
      </c>
    </row>
    <row r="2" spans="1:2">
      <c r="A2" s="2" t="s">
        <v>14</v>
      </c>
      <c r="B2" s="3">
        <v>75</v>
      </c>
    </row>
    <row r="3" spans="1:2">
      <c r="A3" s="2" t="s">
        <v>15</v>
      </c>
      <c r="B3" s="3">
        <v>99</v>
      </c>
    </row>
    <row r="4" spans="1:2">
      <c r="A4" s="2" t="s">
        <v>16</v>
      </c>
      <c r="B4" s="3">
        <v>76</v>
      </c>
    </row>
  </sheetData>
  <conditionalFormatting sqref="B2:B4">
    <cfRule type="expression" dxfId="45" priority="1">
      <formula>AND($E2=$B$3,B$1=$B$4)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51</vt:i4>
      </vt:variant>
    </vt:vector>
  </HeadingPairs>
  <TitlesOfParts>
    <vt:vector size="51" baseType="lpstr">
      <vt:lpstr>1-1</vt:lpstr>
      <vt:lpstr>1-2</vt:lpstr>
      <vt:lpstr>2-1</vt:lpstr>
      <vt:lpstr>2-2</vt:lpstr>
      <vt:lpstr>3-1</vt:lpstr>
      <vt:lpstr>4-1</vt:lpstr>
      <vt:lpstr>Дек</vt:lpstr>
      <vt:lpstr>Ноя</vt:lpstr>
      <vt:lpstr>Окт</vt:lpstr>
      <vt:lpstr>Сен</vt:lpstr>
      <vt:lpstr>Авг</vt:lpstr>
      <vt:lpstr>Июл</vt:lpstr>
      <vt:lpstr>Июн</vt:lpstr>
      <vt:lpstr>Май</vt:lpstr>
      <vt:lpstr>Апр</vt:lpstr>
      <vt:lpstr>Мар</vt:lpstr>
      <vt:lpstr>Фев</vt:lpstr>
      <vt:lpstr>Янв</vt:lpstr>
      <vt:lpstr>4-2</vt:lpstr>
      <vt:lpstr>2009</vt:lpstr>
      <vt:lpstr>2010</vt:lpstr>
      <vt:lpstr>2011</vt:lpstr>
      <vt:lpstr>2012</vt:lpstr>
      <vt:lpstr>4-3</vt:lpstr>
      <vt:lpstr>5-1</vt:lpstr>
      <vt:lpstr>1</vt:lpstr>
      <vt:lpstr>2</vt:lpstr>
      <vt:lpstr>3</vt:lpstr>
      <vt:lpstr>4</vt:lpstr>
      <vt:lpstr>5-3</vt:lpstr>
      <vt:lpstr>6-1</vt:lpstr>
      <vt:lpstr>6-2</vt:lpstr>
      <vt:lpstr>6-3</vt:lpstr>
      <vt:lpstr>6-4</vt:lpstr>
      <vt:lpstr>6-5</vt:lpstr>
      <vt:lpstr>7-1</vt:lpstr>
      <vt:lpstr>7-2</vt:lpstr>
      <vt:lpstr>8-1</vt:lpstr>
      <vt:lpstr>8-2</vt:lpstr>
      <vt:lpstr>8-3</vt:lpstr>
      <vt:lpstr>8-4</vt:lpstr>
      <vt:lpstr>8-5</vt:lpstr>
      <vt:lpstr>8-6</vt:lpstr>
      <vt:lpstr>8-7</vt:lpstr>
      <vt:lpstr>8-8</vt:lpstr>
      <vt:lpstr>9-1</vt:lpstr>
      <vt:lpstr>9-2</vt:lpstr>
      <vt:lpstr>9-3</vt:lpstr>
      <vt:lpstr>10-1</vt:lpstr>
      <vt:lpstr>10-2</vt:lpstr>
      <vt:lpstr>10-3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Olga Kuleshova</cp:lastModifiedBy>
  <cp:lastPrinted>2011-12-13T22:58:52Z</cp:lastPrinted>
  <dcterms:created xsi:type="dcterms:W3CDTF">2011-03-26T17:25:04Z</dcterms:created>
  <dcterms:modified xsi:type="dcterms:W3CDTF">2013-03-01T08:00:12Z</dcterms:modified>
</cp:coreProperties>
</file>