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MIK_DIZ\Rpackages\miRacumDQA\inst\application\_utilities\MDR\XLSX\"/>
    </mc:Choice>
  </mc:AlternateContent>
  <bookViews>
    <workbookView xWindow="0" yWindow="0" windowWidth="19170" windowHeight="7050" tabRatio="583" activeTab="1"/>
  </bookViews>
  <sheets>
    <sheet name="Info" sheetId="1" r:id="rId1"/>
    <sheet name="dataelements" sheetId="2" r:id="rId2"/>
    <sheet name="definitions" sheetId="3" r:id="rId3"/>
    <sheet name="validations_permittedValues" sheetId="4" r:id="rId4"/>
    <sheet name="validations_string" sheetId="5" r:id="rId5"/>
    <sheet name="validations_float" sheetId="6" r:id="rId6"/>
    <sheet name="validations_integer" sheetId="7" r:id="rId7"/>
    <sheet name="validations_calendar" sheetId="8" r:id="rId8"/>
    <sheet name="slots" sheetId="9" r:id="rId9"/>
    <sheet name="validationTypes" sheetId="10" r:id="rId10"/>
    <sheet name="calendarFormats" sheetId="11" r:id="rId11"/>
  </sheets>
  <definedNames>
    <definedName name="_xlnm._FilterDatabase" localSheetId="1" hidden="1">dataelements!$A$1:$G$130</definedName>
  </definedNames>
  <calcPr calcId="162913" calcMode="manual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2" i="9" l="1"/>
  <c r="E2" i="6" l="1" a="1"/>
  <c r="E2" i="6" s="1"/>
  <c r="E2" i="4" l="1"/>
  <c r="G2" i="2"/>
  <c r="D2" i="5" a="1"/>
  <c r="D2" i="5" s="1"/>
  <c r="E2" i="7" l="1" a="1"/>
  <c r="E2" i="7" s="1"/>
  <c r="D2" i="4" a="1"/>
  <c r="D2" i="4" s="1"/>
  <c r="C2" i="8" a="1"/>
  <c r="C2" i="8" s="1"/>
</calcChain>
</file>

<file path=xl/sharedStrings.xml><?xml version="1.0" encoding="utf-8"?>
<sst xmlns="http://schemas.openxmlformats.org/spreadsheetml/2006/main" count="61" uniqueCount="47">
  <si>
    <t>This Excel sheet was automatically generated from a CSV export</t>
  </si>
  <si>
    <t>namespace_name</t>
  </si>
  <si>
    <t>temp_id</t>
  </si>
  <si>
    <t>parent_id</t>
  </si>
  <si>
    <t>element_type</t>
  </si>
  <si>
    <t>definition_id</t>
  </si>
  <si>
    <t>validation_type</t>
  </si>
  <si>
    <t>validation_id</t>
  </si>
  <si>
    <t>calendar</t>
  </si>
  <si>
    <t>boolean</t>
  </si>
  <si>
    <t>integer</t>
  </si>
  <si>
    <t>permittedValues</t>
  </si>
  <si>
    <t>string</t>
  </si>
  <si>
    <t>id</t>
  </si>
  <si>
    <t>language</t>
  </si>
  <si>
    <t>designation</t>
  </si>
  <si>
    <t>definition</t>
  </si>
  <si>
    <t>value</t>
  </si>
  <si>
    <t>max_length</t>
  </si>
  <si>
    <t>regex</t>
  </si>
  <si>
    <t>range_from</t>
  </si>
  <si>
    <t>range_to</t>
  </si>
  <si>
    <t>unit_of_measure</t>
  </si>
  <si>
    <t>format</t>
  </si>
  <si>
    <t>dd.MM.yyyy HH:mm:ss</t>
  </si>
  <si>
    <t>dataelement_id</t>
  </si>
  <si>
    <t>key</t>
  </si>
  <si>
    <t>float</t>
  </si>
  <si>
    <t>Designation (first defined language)</t>
  </si>
  <si>
    <t>Designation of value
(in first defined language)</t>
  </si>
  <si>
    <t>Designation of data element (in first defined language)</t>
  </si>
  <si>
    <t>Designation of date element
(first defined language)</t>
  </si>
  <si>
    <t>yyyy-MM-dd</t>
  </si>
  <si>
    <t>yyyy-MM</t>
  </si>
  <si>
    <t>dd.MM.yyyy</t>
  </si>
  <si>
    <t>MM.yyyy</t>
  </si>
  <si>
    <t>HH:mm:ss</t>
  </si>
  <si>
    <t>HH:mm</t>
  </si>
  <si>
    <t>hh:mm:ss a</t>
  </si>
  <si>
    <t>hh:mm a</t>
  </si>
  <si>
    <t>yyyy-MM-dd HH:mm:ss</t>
  </si>
  <si>
    <t>yyyy-MM-dd HH:mm</t>
  </si>
  <si>
    <t>yyyy-MM-dd hh:mm:ss a</t>
  </si>
  <si>
    <t>yyyy-MM-dd hh:mm a</t>
  </si>
  <si>
    <t>dd.MM.yyyy HH:mm</t>
  </si>
  <si>
    <t>dd.MM.yyyy hh:mm:ss a</t>
  </si>
  <si>
    <t>dd.MM.yyyy hh:mm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</si>
</sst>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  <family val="2"/>
    </font>
    <font>
      <b/>
      <sz val="10"/>
      <name val="Arial"/>
      <family val="2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Fill="1"/>
  </cellXfs>
  <cellStyles count="1">
    <cellStyle name="Standard" xfId="0" builtinId="0"/>
  </cellStyles>
  <dxfs count="11"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ont>
        <color auto="1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B2" sqref="B2"/>
    </sheetView>
  </sheetViews>
  <sheetFormatPr baseColWidth="10" defaultColWidth="9.28515625" defaultRowHeight="12.75"/>
  <cols>
    <col min="1" max="1" width="76.42578125" customWidth="1"/>
    <col min="2" max="2" width="39.28515625" customWidth="1"/>
    <col min="3" max="1025" width="1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zoomScaleNormal="100" workbookViewId="0">
      <selection activeCell="I3" sqref="I3:K5"/>
    </sheetView>
  </sheetViews>
  <sheetFormatPr baseColWidth="10" defaultColWidth="9.28515625" defaultRowHeight="12.75"/>
  <cols>
    <col min="1" max="1" width="10.5703125" customWidth="1"/>
    <col min="2" max="2" width="12.28515625" customWidth="1"/>
    <col min="3" max="3" width="22.7109375" customWidth="1"/>
    <col min="4" max="4" width="15.42578125" customWidth="1"/>
    <col min="5" max="5" width="20.42578125" customWidth="1"/>
    <col min="6" max="6" width="16" customWidth="1"/>
    <col min="7" max="7" width="50.85546875" customWidth="1"/>
    <col min="8" max="1025" width="10.7109375" customWidth="1"/>
  </cols>
  <sheetData>
    <row r="1" spans="1:7" s="2" customFormat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28</v>
      </c>
    </row>
    <row r="2" spans="1:7">
      <c r="G2" s="1" t="e">
        <f>VLOOKUP(dataelements!$D2,definitions!$A:$D,3,FALSE)</f>
        <v>#N/A</v>
      </c>
    </row>
    <row r="3" spans="1:7" ht="12.75" customHeight="1">
      <c r="G3" s="1"/>
    </row>
    <row r="4" spans="1:7">
      <c r="G4" s="1"/>
    </row>
    <row r="5" spans="1:7">
      <c r="G5" s="1"/>
    </row>
    <row r="6" spans="1:7">
      <c r="G6" s="1"/>
    </row>
    <row r="7" spans="1:7">
      <c r="G7" s="1"/>
    </row>
    <row r="8" spans="1:7">
      <c r="G8" s="1"/>
    </row>
    <row r="9" spans="1:7">
      <c r="G9" s="1"/>
    </row>
    <row r="10" spans="1:7">
      <c r="G10" s="1"/>
    </row>
    <row r="11" spans="1:7">
      <c r="G11" s="1"/>
    </row>
    <row r="12" spans="1:7">
      <c r="G12" s="1"/>
    </row>
    <row r="13" spans="1:7">
      <c r="G13" s="1"/>
    </row>
    <row r="14" spans="1:7">
      <c r="G14" s="1"/>
    </row>
    <row r="15" spans="1:7">
      <c r="G15" s="1"/>
    </row>
    <row r="16" spans="1:7"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  <row r="27" spans="7:7">
      <c r="G27" s="1"/>
    </row>
    <row r="28" spans="7:7">
      <c r="G28" s="1"/>
    </row>
    <row r="29" spans="7:7">
      <c r="G29" s="1"/>
    </row>
    <row r="30" spans="7:7">
      <c r="G30" s="1"/>
    </row>
    <row r="31" spans="7:7">
      <c r="G31" s="1"/>
    </row>
    <row r="32" spans="7:7">
      <c r="G32" s="1"/>
    </row>
    <row r="33" spans="7:7">
      <c r="G33" s="1"/>
    </row>
    <row r="34" spans="7:7">
      <c r="G34" s="1"/>
    </row>
    <row r="35" spans="7:7">
      <c r="G35" s="1"/>
    </row>
    <row r="36" spans="7:7">
      <c r="G36" s="1"/>
    </row>
    <row r="37" spans="7:7">
      <c r="G37" s="1"/>
    </row>
    <row r="38" spans="7:7">
      <c r="G38" s="1"/>
    </row>
    <row r="39" spans="7:7">
      <c r="G39" s="1"/>
    </row>
    <row r="40" spans="7:7">
      <c r="G40" s="1"/>
    </row>
    <row r="41" spans="7:7">
      <c r="G41" s="1"/>
    </row>
    <row r="42" spans="7:7">
      <c r="G42" s="1"/>
    </row>
    <row r="43" spans="7:7">
      <c r="G43" s="1"/>
    </row>
    <row r="44" spans="7:7">
      <c r="G44" s="1"/>
    </row>
    <row r="45" spans="7:7">
      <c r="G45" s="1"/>
    </row>
    <row r="46" spans="7:7">
      <c r="G46" s="1"/>
    </row>
    <row r="47" spans="7:7">
      <c r="G47" s="1"/>
    </row>
    <row r="48" spans="7:7">
      <c r="G48" s="1"/>
    </row>
    <row r="49" spans="7:7">
      <c r="G49" s="1"/>
    </row>
    <row r="50" spans="7:7">
      <c r="G50" s="1"/>
    </row>
    <row r="51" spans="7:7">
      <c r="G51" s="1"/>
    </row>
    <row r="52" spans="7:7">
      <c r="G52" s="1"/>
    </row>
    <row r="53" spans="7:7">
      <c r="G53" s="1"/>
    </row>
    <row r="54" spans="7:7">
      <c r="G54" s="1"/>
    </row>
    <row r="55" spans="7:7">
      <c r="G55" s="1"/>
    </row>
    <row r="56" spans="7:7">
      <c r="G56" s="1"/>
    </row>
    <row r="57" spans="7:7">
      <c r="G57" s="1"/>
    </row>
    <row r="58" spans="7:7">
      <c r="G58" s="1"/>
    </row>
    <row r="59" spans="7:7">
      <c r="G59" s="1"/>
    </row>
    <row r="60" spans="7:7">
      <c r="G60" s="1"/>
    </row>
    <row r="61" spans="7:7">
      <c r="G61" s="1"/>
    </row>
    <row r="62" spans="7:7">
      <c r="G62" s="1"/>
    </row>
    <row r="63" spans="7:7">
      <c r="G63" s="1"/>
    </row>
    <row r="64" spans="7:7">
      <c r="G64" s="1"/>
    </row>
    <row r="65" spans="7:7">
      <c r="G65" s="1"/>
    </row>
    <row r="66" spans="7:7">
      <c r="G66" s="1"/>
    </row>
    <row r="67" spans="7:7">
      <c r="G67" s="1"/>
    </row>
    <row r="68" spans="7:7">
      <c r="G68" s="1"/>
    </row>
    <row r="69" spans="7:7">
      <c r="G69" s="1"/>
    </row>
    <row r="70" spans="7:7">
      <c r="G70" s="1"/>
    </row>
    <row r="71" spans="7:7">
      <c r="G71" s="1"/>
    </row>
    <row r="72" spans="7:7">
      <c r="G72" s="1"/>
    </row>
    <row r="73" spans="7:7">
      <c r="G73" s="1"/>
    </row>
    <row r="74" spans="7:7">
      <c r="G74" s="1"/>
    </row>
    <row r="75" spans="7:7">
      <c r="G75" s="1"/>
    </row>
    <row r="76" spans="7:7">
      <c r="G76" s="1"/>
    </row>
    <row r="77" spans="7:7">
      <c r="G77" s="1"/>
    </row>
    <row r="78" spans="7:7">
      <c r="G78" s="1"/>
    </row>
    <row r="79" spans="7:7">
      <c r="G79" s="1"/>
    </row>
    <row r="80" spans="7:7">
      <c r="G80" s="1"/>
    </row>
    <row r="81" spans="7:7">
      <c r="G81" s="1"/>
    </row>
    <row r="82" spans="7:7">
      <c r="G82" s="1"/>
    </row>
    <row r="83" spans="7:7">
      <c r="G83" s="1"/>
    </row>
    <row r="84" spans="7:7">
      <c r="G84" s="1"/>
    </row>
    <row r="85" spans="7:7">
      <c r="G85" s="1"/>
    </row>
    <row r="86" spans="7:7">
      <c r="G86" s="1"/>
    </row>
    <row r="87" spans="7:7">
      <c r="G87" s="1"/>
    </row>
    <row r="88" spans="7:7">
      <c r="G88" s="1"/>
    </row>
    <row r="89" spans="7:7">
      <c r="G89" s="1"/>
    </row>
    <row r="90" spans="7:7">
      <c r="G90" s="1"/>
    </row>
    <row r="91" spans="7:7">
      <c r="G91" s="1"/>
    </row>
    <row r="92" spans="7:7">
      <c r="G92" s="1"/>
    </row>
    <row r="93" spans="7:7">
      <c r="G93" s="1"/>
    </row>
    <row r="94" spans="7:7">
      <c r="G94" s="1"/>
    </row>
    <row r="95" spans="7:7">
      <c r="G95" s="1"/>
    </row>
    <row r="96" spans="7:7">
      <c r="G96" s="1"/>
    </row>
    <row r="97" spans="7:7">
      <c r="G97" s="1"/>
    </row>
    <row r="98" spans="7:7">
      <c r="G98" s="1"/>
    </row>
    <row r="99" spans="7:7">
      <c r="G99" s="1"/>
    </row>
    <row r="100" spans="7:7">
      <c r="G100" s="1"/>
    </row>
    <row r="101" spans="7:7">
      <c r="G101" s="1"/>
    </row>
    <row r="102" spans="7:7">
      <c r="G102" s="1"/>
    </row>
    <row r="103" spans="7:7">
      <c r="G103" s="1"/>
    </row>
    <row r="104" spans="7:7">
      <c r="G104" s="1"/>
    </row>
    <row r="105" spans="7:7">
      <c r="G105" s="1"/>
    </row>
    <row r="106" spans="7:7">
      <c r="G106" s="1"/>
    </row>
    <row r="107" spans="7:7">
      <c r="G107" s="1"/>
    </row>
    <row r="108" spans="7:7">
      <c r="G108" s="1"/>
    </row>
    <row r="109" spans="7:7">
      <c r="G109" s="1"/>
    </row>
    <row r="110" spans="7:7">
      <c r="G110" s="1"/>
    </row>
    <row r="111" spans="7:7">
      <c r="G111" s="1"/>
    </row>
    <row r="112" spans="7:7">
      <c r="G112" s="1"/>
    </row>
    <row r="113" spans="7:7">
      <c r="G113" s="1"/>
    </row>
    <row r="114" spans="7:7">
      <c r="G114" s="1"/>
    </row>
    <row r="115" spans="7:7">
      <c r="G115" s="1"/>
    </row>
    <row r="116" spans="7:7">
      <c r="G116" s="1"/>
    </row>
    <row r="117" spans="7:7">
      <c r="G117" s="1"/>
    </row>
    <row r="118" spans="7:7">
      <c r="G118" s="1"/>
    </row>
    <row r="119" spans="7:7">
      <c r="G119" s="1"/>
    </row>
    <row r="120" spans="7:7">
      <c r="G120" s="1"/>
    </row>
    <row r="121" spans="7:7">
      <c r="G121" s="1"/>
    </row>
    <row r="122" spans="7:7">
      <c r="G122" s="1"/>
    </row>
    <row r="123" spans="7:7">
      <c r="G123" s="1"/>
    </row>
    <row r="124" spans="7:7">
      <c r="G124" s="1"/>
    </row>
    <row r="125" spans="7:7">
      <c r="G125" s="1"/>
    </row>
    <row r="126" spans="7:7">
      <c r="G126" s="1"/>
    </row>
    <row r="127" spans="7:7">
      <c r="G127" s="1"/>
    </row>
    <row r="128" spans="7:7">
      <c r="G128" s="1"/>
    </row>
    <row r="129" spans="7:7">
      <c r="G129" s="1"/>
    </row>
    <row r="130" spans="7:7">
      <c r="G130" s="1"/>
    </row>
    <row r="131" spans="7:7">
      <c r="G131" s="1"/>
    </row>
    <row r="132" spans="7:7">
      <c r="G132" s="1"/>
    </row>
    <row r="133" spans="7:7">
      <c r="G133" s="1"/>
    </row>
    <row r="134" spans="7:7">
      <c r="G134" s="1"/>
    </row>
    <row r="135" spans="7:7">
      <c r="G135" s="1"/>
    </row>
    <row r="136" spans="7:7">
      <c r="G136" s="1"/>
    </row>
    <row r="137" spans="7:7">
      <c r="G137" s="1"/>
    </row>
    <row r="138" spans="7:7">
      <c r="G138" s="1"/>
    </row>
    <row r="139" spans="7:7">
      <c r="G139" s="1"/>
    </row>
    <row r="140" spans="7:7">
      <c r="G140" s="1"/>
    </row>
    <row r="141" spans="7:7">
      <c r="G141" s="1"/>
    </row>
    <row r="142" spans="7:7">
      <c r="G142" s="1"/>
    </row>
    <row r="143" spans="7:7">
      <c r="G143" s="1"/>
    </row>
    <row r="144" spans="7:7">
      <c r="G144" s="1"/>
    </row>
    <row r="145" spans="7:7">
      <c r="G145" s="1"/>
    </row>
    <row r="146" spans="7:7">
      <c r="G146" s="1"/>
    </row>
    <row r="147" spans="7:7">
      <c r="G147" s="1"/>
    </row>
    <row r="148" spans="7:7">
      <c r="G148" s="1"/>
    </row>
    <row r="149" spans="7:7">
      <c r="G149" s="1"/>
    </row>
    <row r="150" spans="7:7">
      <c r="G150" s="1"/>
    </row>
    <row r="151" spans="7:7">
      <c r="G151" s="1"/>
    </row>
    <row r="152" spans="7:7">
      <c r="G152" s="1"/>
    </row>
    <row r="153" spans="7:7">
      <c r="G153" s="1"/>
    </row>
  </sheetData>
  <autoFilter ref="A1:G130"/>
  <dataConsolidate/>
  <conditionalFormatting sqref="G1:G1048576">
    <cfRule type="expression" dxfId="10" priority="1">
      <formula>NOT(ISBLANK($A1))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validationTypes!$A$1:$A$15</xm:f>
          </x14:formula1>
          <xm:sqref>E1 E16:E176</xm:sqref>
        </x14:dataValidation>
        <x14:dataValidation type="list" allowBlank="1" showInputMessage="1" showErrorMessage="1">
          <x14:formula1>
            <xm:f>validationTypes!#REF!</xm:f>
          </x14:formula1>
          <xm:sqref>E2:E15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>
      <selection activeCell="D39" sqref="D39"/>
    </sheetView>
  </sheetViews>
  <sheetFormatPr baseColWidth="10" defaultColWidth="9.28515625" defaultRowHeight="12.75"/>
  <cols>
    <col min="1" max="1" width="4.28515625" customWidth="1"/>
    <col min="2" max="2" width="12" customWidth="1"/>
    <col min="3" max="3" width="40.7109375" customWidth="1"/>
    <col min="4" max="4" width="82.42578125" customWidth="1"/>
    <col min="5" max="1025" width="10.7109375" customWidth="1"/>
  </cols>
  <sheetData>
    <row r="1" spans="1:4" s="2" customFormat="1">
      <c r="A1" s="2" t="s">
        <v>13</v>
      </c>
      <c r="B1" s="2" t="s">
        <v>14</v>
      </c>
      <c r="C1" s="2" t="s">
        <v>15</v>
      </c>
      <c r="D1" s="2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Normal="100" workbookViewId="0">
      <selection activeCell="G2" sqref="G2:I4"/>
    </sheetView>
  </sheetViews>
  <sheetFormatPr baseColWidth="10" defaultColWidth="9.28515625" defaultRowHeight="12.75"/>
  <cols>
    <col min="1" max="1" width="16.7109375" customWidth="1"/>
    <col min="2" max="2" width="17.7109375" customWidth="1"/>
    <col min="3" max="3" width="15.42578125" customWidth="1"/>
    <col min="4" max="4" width="28.42578125" customWidth="1"/>
    <col min="5" max="5" width="35.28515625" customWidth="1"/>
    <col min="6" max="1025" width="10.7109375" customWidth="1"/>
  </cols>
  <sheetData>
    <row r="1" spans="1:5" s="4" customFormat="1" ht="25.5">
      <c r="A1" s="4" t="s">
        <v>13</v>
      </c>
      <c r="B1" s="4" t="s">
        <v>17</v>
      </c>
      <c r="C1" s="4" t="s">
        <v>5</v>
      </c>
      <c r="D1" s="4" t="s">
        <v>30</v>
      </c>
      <c r="E1" s="4" t="s">
        <v>29</v>
      </c>
    </row>
    <row r="2" spans="1:5" ht="12.75" customHeight="1">
      <c r="D2" t="e">
        <f t="array" ref="D2">VLOOKUP(validations_permittedValues!$A2,IF(dataelements!$E:$E="permittedValues",dataelements!$F:$G),2)</f>
        <v>#N/A</v>
      </c>
      <c r="E2" t="e">
        <f>VLOOKUP($C2,definitions!$A:$C,3,FALSE)</f>
        <v>#N/A</v>
      </c>
    </row>
    <row r="19" spans="4:4">
      <c r="D19" s="7"/>
    </row>
  </sheetData>
  <conditionalFormatting sqref="D1:E1048576">
    <cfRule type="expression" dxfId="9" priority="5">
      <formula>NOT(ISBLANK(A1))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F2" sqref="F2:H4"/>
    </sheetView>
  </sheetViews>
  <sheetFormatPr baseColWidth="10" defaultColWidth="9.28515625" defaultRowHeight="12.75"/>
  <cols>
    <col min="1" max="1" width="3.42578125" customWidth="1"/>
    <col min="2" max="2" width="14.7109375" customWidth="1"/>
    <col min="3" max="3" width="15.7109375" customWidth="1"/>
    <col min="4" max="4" width="28.42578125" customWidth="1"/>
    <col min="5" max="1025" width="10.7109375" customWidth="1"/>
  </cols>
  <sheetData>
    <row r="1" spans="1:5" s="4" customFormat="1" ht="25.5">
      <c r="A1" s="4" t="s">
        <v>13</v>
      </c>
      <c r="B1" s="4" t="s">
        <v>18</v>
      </c>
      <c r="C1" s="4" t="s">
        <v>19</v>
      </c>
      <c r="D1" s="4" t="s">
        <v>30</v>
      </c>
      <c r="E1"/>
    </row>
    <row r="2" spans="1:5" ht="12.75" customHeight="1">
      <c r="D2" t="e">
        <f t="array" ref="D2">VLOOKUP(validations_string!$A2,IF(dataelements!$E:$E="string",dataelements!$F:$G),2,FALSE)</f>
        <v>#N/A</v>
      </c>
    </row>
  </sheetData>
  <conditionalFormatting sqref="D2:D1048576">
    <cfRule type="expression" dxfId="8" priority="2">
      <formula>NOT(ISBLANK(A2))</formula>
    </cfRule>
  </conditionalFormatting>
  <conditionalFormatting sqref="D1">
    <cfRule type="expression" dxfId="7" priority="1">
      <formula>NOT(ISBLANK(A1))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G2" sqref="G2:I4"/>
    </sheetView>
  </sheetViews>
  <sheetFormatPr baseColWidth="10" defaultColWidth="9.28515625" defaultRowHeight="12.75"/>
  <cols>
    <col min="1" max="1" width="10.28515625" customWidth="1"/>
    <col min="2" max="2" width="14.5703125" customWidth="1"/>
    <col min="3" max="3" width="11.42578125"/>
    <col min="4" max="4" width="20.42578125" customWidth="1"/>
    <col min="5" max="5" width="28.42578125" customWidth="1"/>
    <col min="6" max="1025" width="10.7109375" customWidth="1"/>
  </cols>
  <sheetData>
    <row r="1" spans="1:5" s="4" customFormat="1" ht="25.5">
      <c r="A1" s="4" t="s">
        <v>13</v>
      </c>
      <c r="B1" s="4" t="s">
        <v>20</v>
      </c>
      <c r="C1" s="4" t="s">
        <v>21</v>
      </c>
      <c r="D1" s="4" t="s">
        <v>22</v>
      </c>
      <c r="E1" s="4" t="s">
        <v>30</v>
      </c>
    </row>
    <row r="2" spans="1:5" ht="12.75" customHeight="1">
      <c r="E2" t="e">
        <f t="array" ref="E2">VLOOKUP(validations_float!$A2,IF(dataelements!$E:$E="float",dataelements!$F:$G),2,FALSE)</f>
        <v>#N/A</v>
      </c>
    </row>
  </sheetData>
  <conditionalFormatting sqref="E2:E1048576">
    <cfRule type="expression" dxfId="6" priority="2">
      <formula>NOT(ISBLANK(A2))</formula>
    </cfRule>
  </conditionalFormatting>
  <conditionalFormatting sqref="E1">
    <cfRule type="expression" dxfId="5" priority="1">
      <formula>NOT(ISBLANK(B1))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G2" sqref="G2:I4"/>
    </sheetView>
  </sheetViews>
  <sheetFormatPr baseColWidth="10" defaultColWidth="9.28515625" defaultRowHeight="12.75"/>
  <cols>
    <col min="1" max="1" width="16" customWidth="1"/>
    <col min="2" max="2" width="14.5703125" customWidth="1"/>
    <col min="3" max="3" width="11.42578125"/>
    <col min="4" max="4" width="20.42578125" customWidth="1"/>
    <col min="5" max="5" width="28.42578125" customWidth="1"/>
    <col min="6" max="1025" width="10.7109375" customWidth="1"/>
  </cols>
  <sheetData>
    <row r="1" spans="1:5" s="5" customFormat="1" ht="25.5">
      <c r="A1" s="5" t="s">
        <v>13</v>
      </c>
      <c r="B1" s="5" t="s">
        <v>20</v>
      </c>
      <c r="C1" s="5" t="s">
        <v>21</v>
      </c>
      <c r="D1" s="5" t="s">
        <v>22</v>
      </c>
      <c r="E1" s="4" t="s">
        <v>30</v>
      </c>
    </row>
    <row r="2" spans="1:5" ht="12.75" customHeight="1">
      <c r="E2" t="e">
        <f t="array" ref="E2">VLOOKUP(validations_integer!$A2,IF(dataelements!$E:$E="integer",dataelements!$F:$G),2,FALSE)</f>
        <v>#N/A</v>
      </c>
    </row>
  </sheetData>
  <conditionalFormatting sqref="E1:E1048576">
    <cfRule type="expression" dxfId="4" priority="1">
      <formula>NOT(ISBLANK(B1))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E2" sqref="E2:G4"/>
    </sheetView>
  </sheetViews>
  <sheetFormatPr baseColWidth="10" defaultColWidth="9.28515625" defaultRowHeight="12.75"/>
  <cols>
    <col min="1" max="1" width="6.28515625" customWidth="1"/>
    <col min="2" max="2" width="27.7109375" customWidth="1"/>
    <col min="3" max="3" width="28.42578125" customWidth="1"/>
    <col min="4" max="1025" width="10.7109375" customWidth="1"/>
  </cols>
  <sheetData>
    <row r="1" spans="1:3" s="5" customFormat="1" ht="25.5">
      <c r="A1" s="5" t="s">
        <v>13</v>
      </c>
      <c r="B1" s="5" t="s">
        <v>23</v>
      </c>
      <c r="C1" s="4" t="s">
        <v>30</v>
      </c>
    </row>
    <row r="2" spans="1:3" ht="12.75" customHeight="1">
      <c r="C2" t="e">
        <f t="array" ref="C2">VLOOKUP(validations_calendar!$A2,IF(dataelements!$E:$E="calendar",dataelements!$F:$G),2)</f>
        <v>#N/A</v>
      </c>
    </row>
  </sheetData>
  <conditionalFormatting sqref="C7:C1048576 C1:C5">
    <cfRule type="expression" dxfId="3" priority="1">
      <formula>NOT(ISBLANK($A1))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calendarFormats!$A:$A</xm:f>
          </x14:formula1>
          <xm:sqref>B7:B1048576</xm:sqref>
        </x14:dataValidation>
        <x14:dataValidation type="list" allowBlank="1" showInputMessage="1" showErrorMessage="1">
          <x14:formula1>
            <xm:f>calendarFormats!#REF!</xm:f>
          </x14:formula1>
          <xm:sqref>B2:B5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D3" sqref="D3:D22"/>
    </sheetView>
  </sheetViews>
  <sheetFormatPr baseColWidth="10" defaultColWidth="9.28515625" defaultRowHeight="12.75"/>
  <cols>
    <col min="1" max="1" width="19.28515625" customWidth="1"/>
    <col min="2" max="2" width="17.5703125" customWidth="1"/>
    <col min="3" max="3" width="17.42578125" customWidth="1"/>
    <col min="4" max="4" width="33.7109375" customWidth="1"/>
    <col min="5" max="1025" width="10.7109375" customWidth="1"/>
  </cols>
  <sheetData>
    <row r="1" spans="1:4" ht="25.5">
      <c r="A1" s="5" t="s">
        <v>25</v>
      </c>
      <c r="B1" s="5" t="s">
        <v>26</v>
      </c>
      <c r="C1" s="5" t="s">
        <v>17</v>
      </c>
      <c r="D1" s="3" t="s">
        <v>31</v>
      </c>
    </row>
    <row r="2" spans="1:4">
      <c r="D2" t="e">
        <f>VLOOKUP($A2,dataelements!A:G,7,FALSE)</f>
        <v>#N/A</v>
      </c>
    </row>
  </sheetData>
  <conditionalFormatting sqref="D1 D24:D1048576">
    <cfRule type="expression" dxfId="2" priority="5">
      <formula>NOT(ISBLANK($A1))</formula>
    </cfRule>
  </conditionalFormatting>
  <conditionalFormatting sqref="D2">
    <cfRule type="expression" dxfId="1" priority="4">
      <formula>NOT(ISBLANK($A2))</formula>
    </cfRule>
  </conditionalFormatting>
  <conditionalFormatting sqref="D3:D23">
    <cfRule type="expression" dxfId="0" priority="1">
      <formula>NOT(ISBLANK($A3))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4" sqref="A14"/>
    </sheetView>
  </sheetViews>
  <sheetFormatPr baseColWidth="10" defaultRowHeight="12.75"/>
  <sheetData>
    <row r="1" spans="1:1">
      <c r="A1" t="s">
        <v>9</v>
      </c>
    </row>
    <row r="2" spans="1:1">
      <c r="A2" t="s">
        <v>8</v>
      </c>
    </row>
    <row r="3" spans="1:1">
      <c r="A3" t="s">
        <v>10</v>
      </c>
    </row>
    <row r="4" spans="1:1">
      <c r="A4" t="s">
        <v>27</v>
      </c>
    </row>
    <row r="5" spans="1:1">
      <c r="A5" t="s">
        <v>12</v>
      </c>
    </row>
    <row r="6" spans="1:1">
      <c r="A6" t="s">
        <v>11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E11" sqref="E11"/>
    </sheetView>
  </sheetViews>
  <sheetFormatPr baseColWidth="10" defaultRowHeight="12.75"/>
  <cols>
    <col min="1" max="1" width="26.28515625" customWidth="1"/>
  </cols>
  <sheetData>
    <row r="1" spans="1:1">
      <c r="A1" s="6" t="s">
        <v>32</v>
      </c>
    </row>
    <row r="2" spans="1:1">
      <c r="A2" s="6" t="s">
        <v>33</v>
      </c>
    </row>
    <row r="3" spans="1:1">
      <c r="A3" s="6" t="s">
        <v>34</v>
      </c>
    </row>
    <row r="4" spans="1:1">
      <c r="A4" s="6" t="s">
        <v>35</v>
      </c>
    </row>
    <row r="5" spans="1:1">
      <c r="A5" s="6" t="s">
        <v>36</v>
      </c>
    </row>
    <row r="6" spans="1:1">
      <c r="A6" s="6" t="s">
        <v>37</v>
      </c>
    </row>
    <row r="7" spans="1:1">
      <c r="A7" s="6" t="s">
        <v>38</v>
      </c>
    </row>
    <row r="8" spans="1:1">
      <c r="A8" s="6" t="s">
        <v>39</v>
      </c>
    </row>
    <row r="9" spans="1:1">
      <c r="A9" t="s">
        <v>40</v>
      </c>
    </row>
    <row r="10" spans="1:1">
      <c r="A10" t="s">
        <v>41</v>
      </c>
    </row>
    <row r="11" spans="1:1">
      <c r="A11" t="s">
        <v>42</v>
      </c>
    </row>
    <row r="12" spans="1:1">
      <c r="A12" t="s">
        <v>43</v>
      </c>
    </row>
    <row r="13" spans="1:1">
      <c r="A13" t="s">
        <v>24</v>
      </c>
    </row>
    <row r="14" spans="1:1">
      <c r="A14" t="s">
        <v>44</v>
      </c>
    </row>
    <row r="15" spans="1:1">
      <c r="A15" t="s">
        <v>45</v>
      </c>
    </row>
    <row r="16" spans="1:1">
      <c r="A16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Info</vt:lpstr>
      <vt:lpstr>dataelements</vt:lpstr>
      <vt:lpstr>definitions</vt:lpstr>
      <vt:lpstr>validations_permittedValues</vt:lpstr>
      <vt:lpstr>validations_string</vt:lpstr>
      <vt:lpstr>validations_float</vt:lpstr>
      <vt:lpstr>validations_integer</vt:lpstr>
      <vt:lpstr>validations_calendar</vt:lpstr>
      <vt:lpstr>slots</vt:lpstr>
      <vt:lpstr>validationTypes</vt:lpstr>
      <vt:lpstr>calendarFormats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Kapsner, Lorenz</cp:lastModifiedBy>
  <cp:revision>1</cp:revision>
  <dcterms:created xsi:type="dcterms:W3CDTF">2018-11-16T15:25:20Z</dcterms:created>
  <dcterms:modified xsi:type="dcterms:W3CDTF">2019-08-21T10:38:08Z</dcterms:modified>
  <dc:language>en-US</dc:language>
</cp:coreProperties>
</file>