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1 (patched)" sheetId="2" r:id="rId5"/>
    <sheet state="visible" name="Table 2" sheetId="3" r:id="rId6"/>
    <sheet state="visible" name="Table 2 (T_ru)" sheetId="4" r:id="rId7"/>
    <sheet state="visible" name="Table 2 (T_en)" sheetId="5" r:id="rId8"/>
    <sheet state="visible" name="Table 3" sheetId="6" r:id="rId9"/>
    <sheet state="visible" name="Table 3 (T_ru)" sheetId="7" r:id="rId10"/>
    <sheet state="visible" name="Table 3 (T_en)" sheetId="8" r:id="rId11"/>
  </sheets>
  <definedNames/>
  <calcPr/>
</workbook>
</file>

<file path=xl/sharedStrings.xml><?xml version="1.0" encoding="utf-8"?>
<sst xmlns="http://schemas.openxmlformats.org/spreadsheetml/2006/main" count="101" uniqueCount="44">
  <si>
    <t>Date in 2023</t>
  </si>
  <si>
    <t>Speaker_en</t>
  </si>
  <si>
    <t>Speaker_ru</t>
  </si>
  <si>
    <t>Number of contracts from 01 Jan. 2023</t>
  </si>
  <si>
    <t>Medvedev</t>
  </si>
  <si>
    <t>Putin</t>
  </si>
  <si>
    <t>Shoigu</t>
  </si>
  <si>
    <t>Date</t>
  </si>
  <si>
    <t>Number of Contracts</t>
  </si>
  <si>
    <t>Name_en</t>
  </si>
  <si>
    <t>Name_ru</t>
  </si>
  <si>
    <t>Ammonia, thousand tonnes</t>
  </si>
  <si>
    <t>Аммиак, тыс тонн</t>
  </si>
  <si>
    <t>Oleum, sulphuric acid, thousand tonnes</t>
  </si>
  <si>
    <t>Олеум, кислота серная, тыс тонн</t>
  </si>
  <si>
    <t>Pulp, thousand tonnes</t>
  </si>
  <si>
    <t>Целлюлоза, тыс тонн</t>
  </si>
  <si>
    <t>Alloyed steel, thousand tonnes</t>
  </si>
  <si>
    <t>Сталь легированная, тыс тонн</t>
  </si>
  <si>
    <t>Semiconductor devices and their parts, thousand items</t>
  </si>
  <si>
    <t>Приборы полупроводниковые и их части, тыс штук</t>
  </si>
  <si>
    <t>Electricity, million kWh</t>
  </si>
  <si>
    <t>Электроэнергия, млн кВт*ч</t>
  </si>
  <si>
    <t>Million tonnes</t>
  </si>
  <si>
    <t>Млн тонн</t>
  </si>
  <si>
    <t>Jan-Nov 2022</t>
  </si>
  <si>
    <t>Jan-Nov 2023</t>
  </si>
  <si>
    <t>Change in %</t>
  </si>
  <si>
    <t>Ferrous metals</t>
  </si>
  <si>
    <t>Черные металлы</t>
  </si>
  <si>
    <t>Scrap ferrous metals</t>
  </si>
  <si>
    <t>Лом черных металлов</t>
  </si>
  <si>
    <t>Chemicals and soda</t>
  </si>
  <si>
    <t>Химикаты и сода</t>
  </si>
  <si>
    <t>Industrial raw materials</t>
  </si>
  <si>
    <t>Промышленное сырье</t>
  </si>
  <si>
    <t>Non-ferrous ore and sulphur ore</t>
  </si>
  <si>
    <t>Руда цветная и серное сырье</t>
  </si>
  <si>
    <t>Iron ore and manganese ore</t>
  </si>
  <si>
    <t>Руда железная и марганцевая</t>
  </si>
  <si>
    <t>Other</t>
  </si>
  <si>
    <t>Остальное</t>
  </si>
  <si>
    <t>Период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</si>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</sst>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</font>
    <font>
      <color theme="1"/>
      <name val="Arial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4" xfId="0" applyFont="1" applyNumberFormat="1"/>
    <xf borderId="0" fillId="0" fontId="1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3" xfId="0" applyAlignment="1" applyFill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vertical="bottom"/>
    </xf>
    <xf borderId="0" fillId="0" fontId="4" numFmtId="165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2" fontId="3" numFmtId="3" xfId="0" applyAlignment="1" applyFont="1" applyNumberFormat="1">
      <alignment readingOrder="0"/>
    </xf>
    <xf borderId="0" fillId="2" fontId="6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2" numFmtId="10" xfId="0" applyFont="1" applyNumberFormat="1"/>
    <xf borderId="0" fillId="0" fontId="2" numFmtId="10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0.38"/>
    <col customWidth="1" min="3" max="3" width="10.13"/>
    <col customWidth="1" min="4" max="4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45431.0</v>
      </c>
      <c r="B2" s="4" t="s">
        <v>4</v>
      </c>
      <c r="C2" s="5" t="str">
        <f t="shared" ref="C2:C14" si="1">if(B2="Medvedev", "Медведев", if(B2="Putin", "Путин", if(B2="Shoigu", "Шойгу", "")))</f>
        <v>Медведев</v>
      </c>
      <c r="D2" s="5">
        <v>117400.0</v>
      </c>
    </row>
    <row r="3">
      <c r="A3" s="3">
        <v>45444.0</v>
      </c>
      <c r="B3" s="4" t="s">
        <v>4</v>
      </c>
      <c r="C3" s="5" t="str">
        <f t="shared" si="1"/>
        <v>Медведев</v>
      </c>
      <c r="D3" s="5">
        <v>134000.0</v>
      </c>
    </row>
    <row r="4">
      <c r="A4" s="3">
        <v>45456.0</v>
      </c>
      <c r="B4" s="4" t="s">
        <v>5</v>
      </c>
      <c r="C4" s="5" t="str">
        <f t="shared" si="1"/>
        <v>Путин</v>
      </c>
      <c r="D4" s="5">
        <v>156000.0</v>
      </c>
    </row>
    <row r="5">
      <c r="A5" s="3">
        <v>45465.0</v>
      </c>
      <c r="B5" s="4" t="s">
        <v>6</v>
      </c>
      <c r="C5" s="5" t="str">
        <f t="shared" si="1"/>
        <v>Шойгу</v>
      </c>
      <c r="D5" s="5">
        <v>166000.0</v>
      </c>
      <c r="E5" s="5"/>
    </row>
    <row r="6">
      <c r="A6" s="3">
        <v>45507.0</v>
      </c>
      <c r="B6" s="4" t="s">
        <v>4</v>
      </c>
      <c r="C6" s="5" t="str">
        <f t="shared" si="1"/>
        <v>Медведев</v>
      </c>
      <c r="D6" s="5">
        <v>231000.0</v>
      </c>
    </row>
    <row r="7">
      <c r="A7" s="3">
        <v>45538.0</v>
      </c>
      <c r="B7" s="4" t="s">
        <v>4</v>
      </c>
      <c r="C7" s="5" t="str">
        <f t="shared" si="1"/>
        <v>Медведев</v>
      </c>
      <c r="D7" s="5">
        <v>280000.0</v>
      </c>
    </row>
    <row r="8">
      <c r="A8" s="3">
        <v>45550.0</v>
      </c>
      <c r="B8" s="4" t="s">
        <v>5</v>
      </c>
      <c r="C8" s="5" t="str">
        <f t="shared" si="1"/>
        <v>Путин</v>
      </c>
      <c r="D8" s="5">
        <v>300000.0</v>
      </c>
    </row>
    <row r="9">
      <c r="A9" s="3">
        <v>45561.0</v>
      </c>
      <c r="B9" s="4" t="s">
        <v>4</v>
      </c>
      <c r="C9" s="5" t="str">
        <f t="shared" si="1"/>
        <v>Медведев</v>
      </c>
      <c r="D9" s="5">
        <v>325000.0</v>
      </c>
    </row>
    <row r="10">
      <c r="A10" s="3">
        <v>45577.0</v>
      </c>
      <c r="B10" s="4" t="s">
        <v>4</v>
      </c>
      <c r="C10" s="5" t="str">
        <f t="shared" si="1"/>
        <v>Медведев</v>
      </c>
      <c r="D10" s="5">
        <v>357000.0</v>
      </c>
    </row>
    <row r="11">
      <c r="A11" s="3">
        <v>45605.0</v>
      </c>
      <c r="B11" s="4" t="s">
        <v>4</v>
      </c>
      <c r="C11" s="5" t="str">
        <f t="shared" si="1"/>
        <v>Медведев</v>
      </c>
      <c r="D11" s="5">
        <v>410000.0</v>
      </c>
    </row>
    <row r="12">
      <c r="A12" s="3">
        <v>45627.0</v>
      </c>
      <c r="B12" s="4" t="s">
        <v>4</v>
      </c>
      <c r="C12" s="5" t="str">
        <f t="shared" si="1"/>
        <v>Медведев</v>
      </c>
      <c r="D12" s="5">
        <v>452000.0</v>
      </c>
    </row>
    <row r="13">
      <c r="A13" s="3">
        <v>45640.0</v>
      </c>
      <c r="B13" s="4" t="s">
        <v>5</v>
      </c>
      <c r="C13" s="5" t="str">
        <f t="shared" si="1"/>
        <v>Путин</v>
      </c>
      <c r="D13" s="5">
        <v>486000.0</v>
      </c>
    </row>
    <row r="14">
      <c r="A14" s="3">
        <v>45645.0</v>
      </c>
      <c r="B14" s="4" t="s">
        <v>6</v>
      </c>
      <c r="C14" s="5" t="str">
        <f t="shared" si="1"/>
        <v>Шойгу</v>
      </c>
      <c r="D14" s="5">
        <v>490000.0</v>
      </c>
    </row>
    <row r="15">
      <c r="B15" s="3"/>
    </row>
    <row r="16">
      <c r="A16" s="5"/>
      <c r="B16" s="5"/>
    </row>
    <row r="17">
      <c r="A17" s="3"/>
      <c r="B17" s="3"/>
    </row>
    <row r="18">
      <c r="A18" s="5"/>
    </row>
    <row r="19">
      <c r="A19" s="5"/>
      <c r="B1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38"/>
    <col customWidth="1" min="3" max="3" width="10.13"/>
    <col customWidth="1" min="4" max="4" width="17.63"/>
  </cols>
  <sheetData>
    <row r="1">
      <c r="A1" s="1" t="s">
        <v>7</v>
      </c>
      <c r="B1" s="1" t="s">
        <v>1</v>
      </c>
      <c r="C1" s="1" t="s">
        <v>2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6">
        <v>45065.0</v>
      </c>
      <c r="B2" s="4" t="s">
        <v>4</v>
      </c>
      <c r="C2" s="5" t="str">
        <f t="shared" ref="C2:C14" si="1">if(B2="Medvedev", "Медведев", if(B2="Putin", "Путин", if(B2="Shoigu", "Шойгу", "")))</f>
        <v>Медведев</v>
      </c>
      <c r="D2" s="5">
        <v>117400.0</v>
      </c>
    </row>
    <row r="3">
      <c r="A3" s="6">
        <v>45078.0</v>
      </c>
      <c r="B3" s="4" t="s">
        <v>4</v>
      </c>
      <c r="C3" s="5" t="str">
        <f t="shared" si="1"/>
        <v>Медведев</v>
      </c>
      <c r="D3" s="5">
        <v>134000.0</v>
      </c>
    </row>
    <row r="4">
      <c r="A4" s="6">
        <v>45090.0</v>
      </c>
      <c r="B4" s="4" t="s">
        <v>5</v>
      </c>
      <c r="C4" s="5" t="str">
        <f t="shared" si="1"/>
        <v>Путин</v>
      </c>
      <c r="D4" s="5">
        <v>156000.0</v>
      </c>
    </row>
    <row r="5">
      <c r="A5" s="6">
        <v>45099.0</v>
      </c>
      <c r="B5" s="4" t="s">
        <v>6</v>
      </c>
      <c r="C5" s="5" t="str">
        <f t="shared" si="1"/>
        <v>Шойгу</v>
      </c>
      <c r="D5" s="5">
        <v>166000.0</v>
      </c>
      <c r="E5" s="5"/>
    </row>
    <row r="6">
      <c r="A6" s="6">
        <v>45141.0</v>
      </c>
      <c r="B6" s="4" t="s">
        <v>4</v>
      </c>
      <c r="C6" s="5" t="str">
        <f t="shared" si="1"/>
        <v>Медведев</v>
      </c>
      <c r="D6" s="5">
        <v>231000.0</v>
      </c>
    </row>
    <row r="7">
      <c r="A7" s="6">
        <v>45172.0</v>
      </c>
      <c r="B7" s="4" t="s">
        <v>4</v>
      </c>
      <c r="C7" s="5" t="str">
        <f t="shared" si="1"/>
        <v>Медведев</v>
      </c>
      <c r="D7" s="5">
        <v>280000.0</v>
      </c>
    </row>
    <row r="8">
      <c r="A8" s="6">
        <v>45184.0</v>
      </c>
      <c r="B8" s="4" t="s">
        <v>5</v>
      </c>
      <c r="C8" s="5" t="str">
        <f t="shared" si="1"/>
        <v>Путин</v>
      </c>
      <c r="D8" s="5">
        <v>300000.0</v>
      </c>
    </row>
    <row r="9">
      <c r="A9" s="6">
        <v>45195.0</v>
      </c>
      <c r="B9" s="4" t="s">
        <v>4</v>
      </c>
      <c r="C9" s="5" t="str">
        <f t="shared" si="1"/>
        <v>Медведев</v>
      </c>
      <c r="D9" s="5">
        <v>325000.0</v>
      </c>
    </row>
    <row r="10">
      <c r="A10" s="6">
        <v>45211.0</v>
      </c>
      <c r="B10" s="4" t="s">
        <v>4</v>
      </c>
      <c r="C10" s="5" t="str">
        <f t="shared" si="1"/>
        <v>Медведев</v>
      </c>
      <c r="D10" s="5">
        <v>357000.0</v>
      </c>
    </row>
    <row r="11">
      <c r="A11" s="6">
        <v>45239.0</v>
      </c>
      <c r="B11" s="4" t="s">
        <v>4</v>
      </c>
      <c r="C11" s="5" t="str">
        <f t="shared" si="1"/>
        <v>Медведев</v>
      </c>
      <c r="D11" s="5">
        <v>410000.0</v>
      </c>
    </row>
    <row r="12">
      <c r="A12" s="6">
        <v>45261.0</v>
      </c>
      <c r="B12" s="4" t="s">
        <v>4</v>
      </c>
      <c r="C12" s="5" t="str">
        <f t="shared" si="1"/>
        <v>Медведев</v>
      </c>
      <c r="D12" s="5">
        <v>452000.0</v>
      </c>
    </row>
    <row r="13">
      <c r="A13" s="6">
        <v>45274.0</v>
      </c>
      <c r="B13" s="4" t="s">
        <v>5</v>
      </c>
      <c r="C13" s="5" t="str">
        <f t="shared" si="1"/>
        <v>Путин</v>
      </c>
      <c r="D13" s="5">
        <v>486000.0</v>
      </c>
    </row>
    <row r="14">
      <c r="A14" s="6">
        <v>45279.0</v>
      </c>
      <c r="B14" s="4" t="s">
        <v>6</v>
      </c>
      <c r="C14" s="5" t="str">
        <f t="shared" si="1"/>
        <v>Шойгу</v>
      </c>
      <c r="D14" s="5">
        <v>490000.0</v>
      </c>
    </row>
    <row r="15">
      <c r="A15" s="5"/>
      <c r="B15" s="3"/>
    </row>
    <row r="16">
      <c r="A16" s="3"/>
      <c r="B16" s="5"/>
    </row>
    <row r="17">
      <c r="A17" s="5"/>
      <c r="B17" s="3"/>
    </row>
    <row r="18">
      <c r="A18" s="3"/>
    </row>
    <row r="19">
      <c r="A19" s="3"/>
      <c r="B1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40.38"/>
    <col customWidth="1" min="3" max="4" width="8.38"/>
    <col customWidth="1" min="5" max="5" width="7.0"/>
    <col customWidth="1" min="6" max="9" width="8.38"/>
  </cols>
  <sheetData>
    <row r="1">
      <c r="A1" s="1" t="s">
        <v>9</v>
      </c>
      <c r="B1" s="1" t="s">
        <v>10</v>
      </c>
      <c r="C1" s="7">
        <v>43040.0</v>
      </c>
      <c r="D1" s="7">
        <v>43405.0</v>
      </c>
      <c r="E1" s="7">
        <v>43770.0</v>
      </c>
      <c r="F1" s="7">
        <v>44136.0</v>
      </c>
      <c r="G1" s="7">
        <v>44501.0</v>
      </c>
      <c r="H1" s="7">
        <v>44866.0</v>
      </c>
      <c r="I1" s="7">
        <v>45231.0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11</v>
      </c>
      <c r="B2" s="4" t="s">
        <v>12</v>
      </c>
      <c r="C2" s="8">
        <v>15300.0</v>
      </c>
      <c r="D2" s="8">
        <v>16100.0</v>
      </c>
      <c r="E2" s="8">
        <v>16700.0</v>
      </c>
      <c r="F2" s="8">
        <v>17800.0</v>
      </c>
      <c r="G2" s="8">
        <v>18085.0</v>
      </c>
      <c r="H2" s="8">
        <v>15473.0</v>
      </c>
      <c r="I2" s="8">
        <v>15591.0</v>
      </c>
    </row>
    <row r="3">
      <c r="A3" s="4" t="s">
        <v>13</v>
      </c>
      <c r="B3" s="4" t="s">
        <v>14</v>
      </c>
      <c r="C3" s="8">
        <v>11256.0</v>
      </c>
      <c r="D3" s="8">
        <v>11829.0</v>
      </c>
      <c r="E3" s="8">
        <v>12146.0</v>
      </c>
      <c r="F3" s="8">
        <v>12077.0</v>
      </c>
      <c r="G3" s="8">
        <v>13251.0</v>
      </c>
      <c r="H3" s="8">
        <v>13757.0</v>
      </c>
      <c r="I3" s="9">
        <v>14204.0</v>
      </c>
    </row>
    <row r="4">
      <c r="A4" s="4" t="s">
        <v>15</v>
      </c>
      <c r="B4" s="4" t="s">
        <v>16</v>
      </c>
      <c r="C4" s="8">
        <v>7622.0</v>
      </c>
      <c r="D4" s="8">
        <v>7837.0</v>
      </c>
      <c r="E4" s="8">
        <v>7507.0</v>
      </c>
      <c r="F4" s="8">
        <v>8003.0</v>
      </c>
      <c r="G4" s="8">
        <v>8112.0</v>
      </c>
      <c r="H4" s="8">
        <v>8041.0</v>
      </c>
      <c r="I4" s="8">
        <v>7823.0</v>
      </c>
    </row>
    <row r="5">
      <c r="A5" s="4" t="s">
        <v>17</v>
      </c>
      <c r="B5" s="4" t="s">
        <v>18</v>
      </c>
      <c r="C5" s="8">
        <v>13628.0</v>
      </c>
      <c r="D5" s="8">
        <v>13358.0</v>
      </c>
      <c r="E5" s="8">
        <v>13850.0</v>
      </c>
      <c r="F5" s="8">
        <v>13556.0</v>
      </c>
      <c r="G5" s="8">
        <v>13988.0</v>
      </c>
      <c r="H5" s="8">
        <v>14646.0</v>
      </c>
      <c r="I5" s="8">
        <v>14143.0</v>
      </c>
    </row>
    <row r="6">
      <c r="A6" s="4" t="s">
        <v>19</v>
      </c>
      <c r="B6" s="4" t="s">
        <v>20</v>
      </c>
      <c r="C6" s="8">
        <v>58909.0</v>
      </c>
      <c r="D6" s="8">
        <v>45924.0</v>
      </c>
      <c r="E6" s="8">
        <v>26386.0</v>
      </c>
      <c r="F6" s="8">
        <v>22917.0</v>
      </c>
      <c r="G6" s="8">
        <v>36771.0</v>
      </c>
      <c r="H6" s="8">
        <v>38852.0</v>
      </c>
      <c r="I6" s="8">
        <v>46175.0</v>
      </c>
    </row>
    <row r="7">
      <c r="A7" s="4" t="s">
        <v>21</v>
      </c>
      <c r="B7" s="4" t="s">
        <v>22</v>
      </c>
      <c r="C7" s="8">
        <v>989220.0</v>
      </c>
      <c r="D7" s="8">
        <v>1005160.0</v>
      </c>
      <c r="E7" s="8">
        <v>1014387.0</v>
      </c>
      <c r="F7" s="8">
        <v>980252.0</v>
      </c>
      <c r="G7" s="8">
        <v>1044662.0</v>
      </c>
      <c r="H7" s="8">
        <v>1054912.0</v>
      </c>
      <c r="I7" s="8">
        <v>1060936.0</v>
      </c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5.88"/>
    <col customWidth="1" min="3" max="3" width="28.5"/>
    <col customWidth="1" min="4" max="4" width="18.75"/>
    <col customWidth="1" min="5" max="5" width="26.38"/>
    <col customWidth="1" min="6" max="6" width="44.0"/>
    <col customWidth="1" min="7" max="7" width="23.5"/>
    <col customWidth="1" min="8" max="9" width="8.38"/>
  </cols>
  <sheetData>
    <row r="1">
      <c r="A1" s="10" t="s">
        <v>7</v>
      </c>
      <c r="B1" s="10" t="s">
        <v>12</v>
      </c>
      <c r="C1" s="11" t="s">
        <v>14</v>
      </c>
      <c r="D1" s="11" t="s">
        <v>16</v>
      </c>
      <c r="E1" s="11" t="s">
        <v>18</v>
      </c>
      <c r="F1" s="11" t="s">
        <v>20</v>
      </c>
      <c r="G1" s="12" t="s">
        <v>22</v>
      </c>
      <c r="H1" s="7"/>
      <c r="I1" s="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>
        <v>43040.0</v>
      </c>
      <c r="B2" s="14">
        <v>15300.0</v>
      </c>
      <c r="C2" s="14">
        <v>11256.0</v>
      </c>
      <c r="D2" s="14">
        <v>7622.0</v>
      </c>
      <c r="E2" s="14">
        <v>13628.0</v>
      </c>
      <c r="F2" s="14">
        <v>58909.0</v>
      </c>
      <c r="G2" s="14">
        <v>989220.0</v>
      </c>
      <c r="H2" s="5"/>
      <c r="I2" s="5"/>
    </row>
    <row r="3">
      <c r="A3" s="13">
        <v>43405.0</v>
      </c>
      <c r="B3" s="14">
        <v>16100.0</v>
      </c>
      <c r="C3" s="14">
        <v>11829.0</v>
      </c>
      <c r="D3" s="14">
        <v>7837.0</v>
      </c>
      <c r="E3" s="14">
        <v>13358.0</v>
      </c>
      <c r="F3" s="14">
        <v>45924.0</v>
      </c>
      <c r="G3" s="14">
        <v>1005160.0</v>
      </c>
      <c r="H3" s="5"/>
      <c r="I3" s="15"/>
    </row>
    <row r="4">
      <c r="A4" s="13">
        <v>43770.0</v>
      </c>
      <c r="B4" s="14">
        <v>16700.0</v>
      </c>
      <c r="C4" s="14">
        <v>12146.0</v>
      </c>
      <c r="D4" s="14">
        <v>7507.0</v>
      </c>
      <c r="E4" s="14">
        <v>13850.0</v>
      </c>
      <c r="F4" s="14">
        <v>26386.0</v>
      </c>
      <c r="G4" s="14">
        <v>1014387.0</v>
      </c>
      <c r="H4" s="5"/>
      <c r="I4" s="5"/>
    </row>
    <row r="5">
      <c r="A5" s="13">
        <v>44136.0</v>
      </c>
      <c r="B5" s="14">
        <v>17800.0</v>
      </c>
      <c r="C5" s="14">
        <v>12077.0</v>
      </c>
      <c r="D5" s="14">
        <v>8003.0</v>
      </c>
      <c r="E5" s="14">
        <v>13556.0</v>
      </c>
      <c r="F5" s="14">
        <v>22917.0</v>
      </c>
      <c r="G5" s="8">
        <v>980252.0</v>
      </c>
      <c r="H5" s="5"/>
      <c r="I5" s="5"/>
    </row>
    <row r="6">
      <c r="A6" s="13">
        <v>44501.0</v>
      </c>
      <c r="B6" s="14">
        <v>18085.0</v>
      </c>
      <c r="C6" s="14">
        <v>13251.0</v>
      </c>
      <c r="D6" s="14">
        <v>8112.0</v>
      </c>
      <c r="E6" s="14">
        <v>13988.0</v>
      </c>
      <c r="F6" s="14">
        <v>36771.0</v>
      </c>
      <c r="G6" s="14">
        <v>1044662.0</v>
      </c>
      <c r="H6" s="5"/>
      <c r="I6" s="5"/>
    </row>
    <row r="7">
      <c r="A7" s="13">
        <v>44866.0</v>
      </c>
      <c r="B7" s="14">
        <v>15473.0</v>
      </c>
      <c r="C7" s="14">
        <v>13757.0</v>
      </c>
      <c r="D7" s="14">
        <v>8041.0</v>
      </c>
      <c r="E7" s="14">
        <v>14646.0</v>
      </c>
      <c r="F7" s="14">
        <v>38852.0</v>
      </c>
      <c r="G7" s="14">
        <v>1054912.0</v>
      </c>
      <c r="H7" s="5"/>
      <c r="I7" s="5"/>
    </row>
    <row r="8">
      <c r="A8" s="13">
        <v>45231.0</v>
      </c>
      <c r="B8" s="14">
        <v>15591.0</v>
      </c>
      <c r="C8" s="16">
        <v>14204.0</v>
      </c>
      <c r="D8" s="14">
        <v>7823.0</v>
      </c>
      <c r="E8" s="14">
        <v>14143.0</v>
      </c>
      <c r="F8" s="14">
        <v>46175.0</v>
      </c>
      <c r="G8" s="14">
        <v>1060936.0</v>
      </c>
    </row>
    <row r="9">
      <c r="A9" s="1"/>
    </row>
    <row r="10">
      <c r="A10" s="17"/>
      <c r="B10" s="5"/>
      <c r="C10" s="5"/>
      <c r="D10" s="5"/>
      <c r="E10" s="5"/>
      <c r="F10" s="5"/>
      <c r="G10" s="5"/>
    </row>
    <row r="11">
      <c r="A11" s="17"/>
      <c r="B11" s="5"/>
      <c r="C11" s="5"/>
      <c r="D11" s="5"/>
      <c r="E11" s="5"/>
      <c r="F11" s="5"/>
      <c r="G11" s="5"/>
    </row>
    <row r="12">
      <c r="A12" s="17"/>
      <c r="B12" s="5"/>
      <c r="C12" s="5"/>
      <c r="D12" s="5"/>
      <c r="E12" s="5"/>
      <c r="F12" s="5"/>
      <c r="G12" s="5"/>
    </row>
    <row r="13">
      <c r="A13" s="17"/>
      <c r="B13" s="5"/>
      <c r="C13" s="5"/>
      <c r="D13" s="5"/>
      <c r="E13" s="5"/>
      <c r="F13" s="5"/>
    </row>
    <row r="14">
      <c r="A14" s="17"/>
      <c r="B14" s="5"/>
      <c r="C14" s="5"/>
      <c r="D14" s="5"/>
      <c r="E14" s="5"/>
      <c r="F14" s="5"/>
      <c r="G14" s="5"/>
    </row>
    <row r="15">
      <c r="A15" s="17"/>
      <c r="B15" s="5"/>
      <c r="C15" s="5"/>
      <c r="D15" s="5"/>
      <c r="E15" s="5"/>
      <c r="F15" s="5"/>
      <c r="G15" s="5"/>
    </row>
    <row r="16">
      <c r="A16" s="17"/>
      <c r="B16" s="5"/>
      <c r="C16" s="15"/>
      <c r="D16" s="5"/>
      <c r="E16" s="5"/>
      <c r="F16" s="5"/>
      <c r="G16" s="5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0"/>
    <col customWidth="1" min="3" max="3" width="32.75"/>
    <col customWidth="1" min="4" max="4" width="19.0"/>
    <col customWidth="1" min="5" max="5" width="25.63"/>
    <col customWidth="1" min="6" max="6" width="45.0"/>
    <col customWidth="1" min="7" max="7" width="19.13"/>
    <col customWidth="1" min="8" max="9" width="8.38"/>
  </cols>
  <sheetData>
    <row r="1">
      <c r="A1" s="10" t="s">
        <v>7</v>
      </c>
      <c r="B1" s="1" t="s">
        <v>11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7"/>
      <c r="I1" s="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>
        <v>43040.0</v>
      </c>
      <c r="B2" s="14">
        <v>15300.0</v>
      </c>
      <c r="C2" s="14">
        <v>11256.0</v>
      </c>
      <c r="D2" s="14">
        <v>7622.0</v>
      </c>
      <c r="E2" s="14">
        <v>13628.0</v>
      </c>
      <c r="F2" s="14">
        <v>58909.0</v>
      </c>
      <c r="G2" s="14">
        <v>989220.0</v>
      </c>
      <c r="H2" s="5"/>
      <c r="I2" s="5"/>
    </row>
    <row r="3">
      <c r="A3" s="13">
        <v>43405.0</v>
      </c>
      <c r="B3" s="14">
        <v>16100.0</v>
      </c>
      <c r="C3" s="14">
        <v>11829.0</v>
      </c>
      <c r="D3" s="14">
        <v>7837.0</v>
      </c>
      <c r="E3" s="14">
        <v>13358.0</v>
      </c>
      <c r="F3" s="14">
        <v>45924.0</v>
      </c>
      <c r="G3" s="14">
        <v>1005160.0</v>
      </c>
      <c r="H3" s="5"/>
      <c r="I3" s="15"/>
    </row>
    <row r="4">
      <c r="A4" s="13">
        <v>43770.0</v>
      </c>
      <c r="B4" s="14">
        <v>16700.0</v>
      </c>
      <c r="C4" s="14">
        <v>12146.0</v>
      </c>
      <c r="D4" s="14">
        <v>7507.0</v>
      </c>
      <c r="E4" s="14">
        <v>13850.0</v>
      </c>
      <c r="F4" s="14">
        <v>26386.0</v>
      </c>
      <c r="G4" s="14">
        <v>1014387.0</v>
      </c>
      <c r="H4" s="5"/>
      <c r="I4" s="5"/>
    </row>
    <row r="5">
      <c r="A5" s="13">
        <v>44136.0</v>
      </c>
      <c r="B5" s="14">
        <v>17800.0</v>
      </c>
      <c r="C5" s="14">
        <v>12077.0</v>
      </c>
      <c r="D5" s="14">
        <v>8003.0</v>
      </c>
      <c r="E5" s="14">
        <v>13556.0</v>
      </c>
      <c r="F5" s="14">
        <v>22917.0</v>
      </c>
      <c r="G5" s="8">
        <v>980252.0</v>
      </c>
      <c r="H5" s="5"/>
      <c r="I5" s="5"/>
    </row>
    <row r="6">
      <c r="A6" s="13">
        <v>44501.0</v>
      </c>
      <c r="B6" s="14">
        <v>18085.0</v>
      </c>
      <c r="C6" s="14">
        <v>13251.0</v>
      </c>
      <c r="D6" s="14">
        <v>8112.0</v>
      </c>
      <c r="E6" s="14">
        <v>13988.0</v>
      </c>
      <c r="F6" s="14">
        <v>36771.0</v>
      </c>
      <c r="G6" s="14">
        <v>1044662.0</v>
      </c>
      <c r="H6" s="5"/>
      <c r="I6" s="5"/>
    </row>
    <row r="7">
      <c r="A7" s="13">
        <v>44866.0</v>
      </c>
      <c r="B7" s="14">
        <v>15473.0</v>
      </c>
      <c r="C7" s="14">
        <v>13757.0</v>
      </c>
      <c r="D7" s="14">
        <v>8041.0</v>
      </c>
      <c r="E7" s="14">
        <v>14646.0</v>
      </c>
      <c r="F7" s="14">
        <v>38852.0</v>
      </c>
      <c r="G7" s="14">
        <v>1054912.0</v>
      </c>
      <c r="H7" s="5"/>
      <c r="I7" s="5"/>
    </row>
    <row r="8">
      <c r="A8" s="13">
        <v>45231.0</v>
      </c>
      <c r="B8" s="14">
        <v>15591.0</v>
      </c>
      <c r="C8" s="16">
        <v>14204.0</v>
      </c>
      <c r="D8" s="14">
        <v>7823.0</v>
      </c>
      <c r="E8" s="14">
        <v>14143.0</v>
      </c>
      <c r="F8" s="14">
        <v>46175.0</v>
      </c>
      <c r="G8" s="14">
        <v>1060936.0</v>
      </c>
    </row>
    <row r="9">
      <c r="A9" s="1"/>
    </row>
    <row r="10">
      <c r="A10" s="17"/>
      <c r="B10" s="5"/>
      <c r="C10" s="5"/>
      <c r="D10" s="5"/>
      <c r="E10" s="5"/>
      <c r="F10" s="5"/>
      <c r="G10" s="5"/>
    </row>
    <row r="11">
      <c r="A11" s="17"/>
      <c r="B11" s="5"/>
      <c r="C11" s="5"/>
      <c r="D11" s="5"/>
      <c r="E11" s="5"/>
      <c r="F11" s="5"/>
      <c r="G11" s="5"/>
    </row>
    <row r="12">
      <c r="A12" s="17"/>
      <c r="B12" s="5"/>
      <c r="C12" s="5"/>
      <c r="D12" s="5"/>
      <c r="E12" s="5"/>
      <c r="F12" s="5"/>
      <c r="G12" s="5"/>
    </row>
    <row r="13">
      <c r="A13" s="17"/>
      <c r="B13" s="5"/>
      <c r="C13" s="5"/>
      <c r="D13" s="5"/>
      <c r="E13" s="5"/>
      <c r="F13" s="5"/>
    </row>
    <row r="14">
      <c r="A14" s="17"/>
      <c r="B14" s="5"/>
      <c r="C14" s="5"/>
      <c r="D14" s="5"/>
      <c r="E14" s="5"/>
      <c r="F14" s="5"/>
      <c r="G14" s="5"/>
    </row>
    <row r="15">
      <c r="A15" s="17"/>
      <c r="B15" s="5"/>
      <c r="C15" s="5"/>
      <c r="D15" s="5"/>
      <c r="E15" s="5"/>
      <c r="F15" s="5"/>
      <c r="G15" s="5"/>
    </row>
    <row r="16">
      <c r="A16" s="17"/>
      <c r="B16" s="5"/>
      <c r="C16" s="15"/>
      <c r="D16" s="5"/>
      <c r="E16" s="5"/>
      <c r="F16" s="5"/>
      <c r="G16" s="5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5"/>
    <col customWidth="1" min="3" max="4" width="11.75"/>
    <col customWidth="1" min="5" max="5" width="11.0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28</v>
      </c>
      <c r="B2" s="4" t="s">
        <v>29</v>
      </c>
      <c r="C2" s="4">
        <v>60.9</v>
      </c>
      <c r="D2" s="4">
        <v>62.3</v>
      </c>
      <c r="E2" s="18">
        <f>+2.3%</f>
        <v>0.023</v>
      </c>
    </row>
    <row r="3">
      <c r="A3" s="4" t="s">
        <v>30</v>
      </c>
      <c r="B3" s="4" t="s">
        <v>31</v>
      </c>
      <c r="C3" s="4">
        <v>12.2</v>
      </c>
      <c r="D3" s="4">
        <v>12.9</v>
      </c>
      <c r="E3" s="18">
        <f>+5.9%</f>
        <v>0.059</v>
      </c>
    </row>
    <row r="4">
      <c r="A4" s="4" t="s">
        <v>32</v>
      </c>
      <c r="B4" s="4" t="s">
        <v>33</v>
      </c>
      <c r="C4" s="4">
        <v>20.9</v>
      </c>
      <c r="D4" s="4">
        <v>19.9</v>
      </c>
      <c r="E4" s="19">
        <v>-0.05</v>
      </c>
    </row>
    <row r="5">
      <c r="A5" s="4" t="s">
        <v>34</v>
      </c>
      <c r="B5" s="4" t="s">
        <v>35</v>
      </c>
      <c r="C5" s="4">
        <v>28.8</v>
      </c>
      <c r="D5" s="4">
        <v>29.7</v>
      </c>
      <c r="E5" s="18">
        <f>+3%</f>
        <v>0.03</v>
      </c>
    </row>
    <row r="6">
      <c r="A6" s="4" t="s">
        <v>36</v>
      </c>
      <c r="B6" s="4" t="s">
        <v>37</v>
      </c>
      <c r="C6" s="4">
        <v>16.6</v>
      </c>
      <c r="D6" s="4">
        <v>16.4</v>
      </c>
      <c r="E6" s="19">
        <v>-0.012</v>
      </c>
    </row>
    <row r="7">
      <c r="A7" s="4" t="s">
        <v>38</v>
      </c>
      <c r="B7" s="4" t="s">
        <v>39</v>
      </c>
      <c r="C7" s="4">
        <v>106.2</v>
      </c>
      <c r="D7" s="4">
        <v>101.8</v>
      </c>
      <c r="E7" s="19">
        <v>-0.041</v>
      </c>
    </row>
    <row r="8">
      <c r="A8" s="4" t="s">
        <v>40</v>
      </c>
      <c r="B8" s="4" t="s">
        <v>41</v>
      </c>
      <c r="C8" s="4">
        <v>103.5</v>
      </c>
      <c r="D8" s="4">
        <v>108.6</v>
      </c>
      <c r="E8" s="18">
        <f>+5%</f>
        <v>0.05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5.38"/>
    <col customWidth="1" min="3" max="3" width="19.63"/>
    <col customWidth="1" min="4" max="4" width="15.25"/>
    <col customWidth="1" min="5" max="5" width="20.0"/>
    <col customWidth="1" min="6" max="6" width="25.63"/>
    <col customWidth="1" min="7" max="7" width="25.75"/>
    <col customWidth="1" min="8" max="8" width="10.0"/>
  </cols>
  <sheetData>
    <row r="1">
      <c r="A1" s="20" t="s">
        <v>42</v>
      </c>
      <c r="B1" s="1" t="s">
        <v>29</v>
      </c>
      <c r="C1" s="1" t="s">
        <v>31</v>
      </c>
      <c r="D1" s="1" t="s">
        <v>33</v>
      </c>
      <c r="E1" s="1" t="s">
        <v>35</v>
      </c>
      <c r="F1" s="1" t="s">
        <v>37</v>
      </c>
      <c r="G1" s="1" t="s">
        <v>39</v>
      </c>
      <c r="H1" s="1" t="s">
        <v>41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1" t="s">
        <v>25</v>
      </c>
      <c r="B2" s="22">
        <v>60.9</v>
      </c>
      <c r="C2" s="22">
        <v>12.2</v>
      </c>
      <c r="D2" s="22">
        <v>20.9</v>
      </c>
      <c r="E2" s="22">
        <v>28.8</v>
      </c>
      <c r="F2" s="22">
        <v>16.6</v>
      </c>
      <c r="G2" s="22">
        <v>106.2</v>
      </c>
      <c r="H2" s="22">
        <v>103.5</v>
      </c>
    </row>
    <row r="3">
      <c r="A3" s="21" t="s">
        <v>26</v>
      </c>
      <c r="B3" s="22">
        <v>62.3</v>
      </c>
      <c r="C3" s="22">
        <v>12.9</v>
      </c>
      <c r="D3" s="22">
        <v>19.9</v>
      </c>
      <c r="E3" s="22">
        <v>29.7</v>
      </c>
      <c r="F3" s="22">
        <v>16.4</v>
      </c>
      <c r="G3" s="22">
        <v>101.8</v>
      </c>
      <c r="H3" s="22">
        <v>108.6</v>
      </c>
    </row>
    <row r="4">
      <c r="A4" s="23"/>
      <c r="B4" s="24"/>
      <c r="C4" s="24"/>
      <c r="D4" s="24"/>
      <c r="E4" s="24"/>
      <c r="F4" s="24"/>
      <c r="G4" s="24"/>
      <c r="H4" s="24"/>
    </row>
    <row r="5">
      <c r="D5" s="18"/>
    </row>
    <row r="6">
      <c r="D6" s="19"/>
    </row>
    <row r="7">
      <c r="D7" s="19"/>
    </row>
    <row r="8">
      <c r="D8" s="18"/>
    </row>
    <row r="10">
      <c r="A10" s="1"/>
    </row>
    <row r="11">
      <c r="A11" s="1"/>
    </row>
    <row r="12">
      <c r="A12" s="1"/>
    </row>
    <row r="13">
      <c r="A13" s="1"/>
      <c r="B13" s="18"/>
      <c r="C13" s="18"/>
      <c r="D13" s="19"/>
      <c r="E13" s="18"/>
      <c r="F13" s="19"/>
      <c r="G13" s="19"/>
      <c r="H13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3.0"/>
    <col customWidth="1" min="3" max="3" width="17.63"/>
    <col customWidth="1" min="4" max="4" width="17.13"/>
    <col customWidth="1" min="5" max="5" width="19.63"/>
    <col customWidth="1" min="6" max="6" width="26.63"/>
    <col customWidth="1" min="7" max="7" width="23.38"/>
    <col customWidth="1" min="8" max="8" width="6.13"/>
  </cols>
  <sheetData>
    <row r="1">
      <c r="A1" s="20" t="s">
        <v>43</v>
      </c>
      <c r="B1" s="10" t="s">
        <v>28</v>
      </c>
      <c r="C1" s="10" t="s">
        <v>30</v>
      </c>
      <c r="D1" s="10" t="s">
        <v>32</v>
      </c>
      <c r="E1" s="23" t="s">
        <v>34</v>
      </c>
      <c r="F1" s="23" t="s">
        <v>36</v>
      </c>
      <c r="G1" s="23" t="s">
        <v>38</v>
      </c>
      <c r="H1" s="23" t="s">
        <v>40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1" t="s">
        <v>25</v>
      </c>
      <c r="B2" s="22">
        <v>60.9</v>
      </c>
      <c r="C2" s="22">
        <v>12.2</v>
      </c>
      <c r="D2" s="22">
        <v>20.9</v>
      </c>
      <c r="E2" s="22">
        <v>28.8</v>
      </c>
      <c r="F2" s="22">
        <v>16.6</v>
      </c>
      <c r="G2" s="22">
        <v>106.2</v>
      </c>
      <c r="H2" s="22">
        <v>103.5</v>
      </c>
    </row>
    <row r="3">
      <c r="A3" s="21" t="s">
        <v>26</v>
      </c>
      <c r="B3" s="22">
        <v>62.3</v>
      </c>
      <c r="C3" s="22">
        <v>12.9</v>
      </c>
      <c r="D3" s="22">
        <v>19.9</v>
      </c>
      <c r="E3" s="22">
        <v>29.7</v>
      </c>
      <c r="F3" s="22">
        <v>16.4</v>
      </c>
      <c r="G3" s="22">
        <v>101.8</v>
      </c>
      <c r="H3" s="22">
        <v>108.6</v>
      </c>
    </row>
    <row r="4">
      <c r="A4" s="23"/>
      <c r="B4" s="24"/>
      <c r="C4" s="24"/>
      <c r="D4" s="24"/>
      <c r="E4" s="24"/>
      <c r="F4" s="24"/>
      <c r="G4" s="24"/>
      <c r="H4" s="24"/>
    </row>
    <row r="5">
      <c r="D5" s="18"/>
    </row>
    <row r="6">
      <c r="D6" s="19"/>
    </row>
    <row r="7">
      <c r="D7" s="19"/>
    </row>
    <row r="8">
      <c r="D8" s="18"/>
    </row>
    <row r="10">
      <c r="A10" s="1"/>
    </row>
    <row r="11">
      <c r="A11" s="1"/>
    </row>
    <row r="12">
      <c r="A12" s="1"/>
    </row>
    <row r="13">
      <c r="A13" s="1"/>
      <c r="B13" s="18"/>
      <c r="C13" s="18"/>
      <c r="D13" s="19"/>
      <c r="E13" s="18"/>
      <c r="F13" s="19"/>
      <c r="G13" s="19"/>
      <c r="H13" s="18"/>
    </row>
  </sheetData>
  <drawing r:id="rId1"/>
</worksheet>
</file>