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PC\Desktop\ex\"/>
    </mc:Choice>
  </mc:AlternateContent>
  <xr:revisionPtr revIDLastSave="0" documentId="13_ncr:1_{2953D09D-4FDC-4C1A-B452-364998F8FE34}" xr6:coauthVersionLast="47" xr6:coauthVersionMax="47" xr10:uidLastSave="{00000000-0000-0000-0000-000000000000}"/>
  <bookViews>
    <workbookView xWindow="-108" yWindow="-108" windowWidth="23256" windowHeight="12456" xr2:uid="{23922F9F-0E05-4EC5-B841-A875892D8169}"/>
  </bookViews>
  <sheets>
    <sheet name="Sheet1" sheetId="1" r:id="rId1"/>
  </sheets>
  <definedNames>
    <definedName name="solver_adj" localSheetId="0" hidden="1">Sheet1!$C$46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Sheet1!$E$31:$E$32</definedName>
    <definedName name="solver_lhs2" localSheetId="0" hidden="1">Sheet1!$E$31:$E$32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Sheet1!$C$44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hs1" localSheetId="0" hidden="1">Sheet1!$G$31:$G$32</definedName>
    <definedName name="solver_rhs2" localSheetId="0" hidden="1">Sheet1!$G$31:$G$32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1" l="1"/>
  <c r="C42" i="1" s="1"/>
  <c r="F27" i="1"/>
  <c r="G32" i="1"/>
  <c r="G31" i="1"/>
  <c r="E32" i="1"/>
  <c r="E31" i="1"/>
  <c r="D15" i="1"/>
  <c r="D17" i="1"/>
  <c r="E17" i="1"/>
  <c r="C17" i="1"/>
  <c r="H14" i="1"/>
  <c r="H13" i="1"/>
  <c r="E15" i="1"/>
  <c r="C15" i="1"/>
  <c r="F14" i="1"/>
  <c r="F13" i="1"/>
  <c r="F8" i="1" s="1"/>
  <c r="C43" i="1" l="1"/>
  <c r="C44" i="1" s="1"/>
</calcChain>
</file>

<file path=xl/sharedStrings.xml><?xml version="1.0" encoding="utf-8"?>
<sst xmlns="http://schemas.openxmlformats.org/spreadsheetml/2006/main" count="61" uniqueCount="43">
  <si>
    <t>FACTORY 1</t>
  </si>
  <si>
    <t>FACTORY2</t>
  </si>
  <si>
    <t>STORE A</t>
  </si>
  <si>
    <t>STORE B</t>
  </si>
  <si>
    <t>STORE C</t>
  </si>
  <si>
    <t>factory 1</t>
  </si>
  <si>
    <t>factory2</t>
  </si>
  <si>
    <t>production(max)</t>
  </si>
  <si>
    <t>demand</t>
  </si>
  <si>
    <t>MFD COST(per tshirt)</t>
  </si>
  <si>
    <t>production</t>
  </si>
  <si>
    <t>constraints</t>
  </si>
  <si>
    <t>sign</t>
  </si>
  <si>
    <t>&lt;=</t>
  </si>
  <si>
    <t>total cost</t>
  </si>
  <si>
    <t>&gt;=</t>
  </si>
  <si>
    <t>second question</t>
  </si>
  <si>
    <t xml:space="preserve">geometry </t>
  </si>
  <si>
    <t>calculus</t>
  </si>
  <si>
    <t xml:space="preserve">profit </t>
  </si>
  <si>
    <t xml:space="preserve">assembly time </t>
  </si>
  <si>
    <t>proofing time</t>
  </si>
  <si>
    <t>total</t>
  </si>
  <si>
    <t>variables</t>
  </si>
  <si>
    <t>geo</t>
  </si>
  <si>
    <t>constrainsts</t>
  </si>
  <si>
    <t>assembly time</t>
  </si>
  <si>
    <t>proof</t>
  </si>
  <si>
    <t>lhs</t>
  </si>
  <si>
    <t>rhs</t>
  </si>
  <si>
    <t>total profit</t>
  </si>
  <si>
    <t>ans</t>
  </si>
  <si>
    <t>third question</t>
  </si>
  <si>
    <t>M&amp;T Stadium</t>
  </si>
  <si>
    <t>fixed cost</t>
  </si>
  <si>
    <t>variable cost</t>
  </si>
  <si>
    <t>per hamburger</t>
  </si>
  <si>
    <t xml:space="preserve">price </t>
  </si>
  <si>
    <t>constraint</t>
  </si>
  <si>
    <t>demand = −10000p+70000</t>
  </si>
  <si>
    <t xml:space="preserve">total cost </t>
  </si>
  <si>
    <t>profit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</si>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</sst>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2" x14ac:knownFonts="1">
    <font>
      <sz val="11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1" fontId="0" fillId="2" borderId="1" xfId="0" applyNumberFormat="1" applyFill="1" applyBorder="1"/>
    <xf numFmtId="1" fontId="0" fillId="2" borderId="8" xfId="0" applyNumberFormat="1" applyFill="1" applyBorder="1"/>
    <xf numFmtId="1" fontId="0" fillId="2" borderId="10" xfId="0" applyNumberFormat="1" applyFill="1" applyBorder="1"/>
    <xf numFmtId="1" fontId="0" fillId="2" borderId="11" xfId="0" applyNumberFormat="1" applyFill="1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" fontId="0" fillId="0" borderId="20" xfId="0" applyNumberFormat="1" applyBorder="1"/>
    <xf numFmtId="0" fontId="0" fillId="0" borderId="21" xfId="0" applyBorder="1"/>
    <xf numFmtId="1" fontId="0" fillId="0" borderId="22" xfId="0" applyNumberFormat="1" applyBorder="1"/>
    <xf numFmtId="0" fontId="0" fillId="0" borderId="11" xfId="0" applyBorder="1"/>
    <xf numFmtId="0" fontId="0" fillId="0" borderId="23" xfId="0" applyBorder="1"/>
    <xf numFmtId="0" fontId="0" fillId="0" borderId="8" xfId="0" applyBorder="1"/>
    <xf numFmtId="0" fontId="0" fillId="0" borderId="24" xfId="0" applyBorder="1"/>
    <xf numFmtId="0" fontId="0" fillId="0" borderId="10" xfId="0" applyBorder="1"/>
    <xf numFmtId="164" fontId="0" fillId="3" borderId="0" xfId="0" applyNumberFormat="1" applyFill="1"/>
    <xf numFmtId="2" fontId="0" fillId="0" borderId="1" xfId="0" applyNumberFormat="1" applyBorder="1"/>
    <xf numFmtId="2" fontId="0" fillId="0" borderId="8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0" xfId="0" applyNumberFormat="1"/>
    <xf numFmtId="0" fontId="0" fillId="0" borderId="25" xfId="0" applyBorder="1"/>
    <xf numFmtId="0" fontId="0" fillId="0" borderId="12" xfId="0" applyBorder="1"/>
    <xf numFmtId="0" fontId="0" fillId="0" borderId="15" xfId="0" applyBorder="1"/>
    <xf numFmtId="0" fontId="0" fillId="0" borderId="16" xfId="0" applyBorder="1"/>
    <xf numFmtId="0" fontId="0" fillId="2" borderId="0" xfId="0" applyFill="1"/>
    <xf numFmtId="0" fontId="1" fillId="0" borderId="0" xfId="0" applyFont="1"/>
    <xf numFmtId="0" fontId="0" fillId="0" borderId="1" xfId="0" applyFill="1" applyBorder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5950-A668-48C2-B6F4-7ECBCD2507F7}">
  <dimension ref="B2:H49"/>
  <sheetViews>
    <sheetView tabSelected="1" topLeftCell="A26" zoomScaleNormal="100" workbookViewId="0">
      <selection activeCell="D46" sqref="D46"/>
    </sheetView>
  </sheetViews>
  <sheetFormatPr defaultRowHeight="14.4" x14ac:dyDescent="0.3"/>
  <cols>
    <col min="2" max="2" width="24.109375" bestFit="1" customWidth="1"/>
    <col min="4" max="4" width="13.109375" bestFit="1" customWidth="1"/>
    <col min="5" max="5" width="12" bestFit="1" customWidth="1"/>
    <col min="6" max="6" width="14.5546875" bestFit="1" customWidth="1"/>
    <col min="8" max="8" width="10" bestFit="1" customWidth="1"/>
  </cols>
  <sheetData>
    <row r="2" spans="2:8" ht="15" thickBot="1" x14ac:dyDescent="0.35"/>
    <row r="3" spans="2:8" x14ac:dyDescent="0.3">
      <c r="B3" s="4"/>
      <c r="C3" s="5" t="s">
        <v>2</v>
      </c>
      <c r="D3" s="5" t="s">
        <v>3</v>
      </c>
      <c r="E3" s="6" t="s">
        <v>4</v>
      </c>
      <c r="F3" s="2" t="s">
        <v>7</v>
      </c>
    </row>
    <row r="4" spans="2:8" x14ac:dyDescent="0.3">
      <c r="B4" s="7" t="s">
        <v>0</v>
      </c>
      <c r="C4" s="27">
        <v>22</v>
      </c>
      <c r="D4" s="27">
        <v>14</v>
      </c>
      <c r="E4" s="28">
        <v>30</v>
      </c>
      <c r="F4" s="2">
        <v>100</v>
      </c>
    </row>
    <row r="5" spans="2:8" ht="15" thickBot="1" x14ac:dyDescent="0.35">
      <c r="B5" s="8" t="s">
        <v>1</v>
      </c>
      <c r="C5" s="29">
        <v>16</v>
      </c>
      <c r="D5" s="29">
        <v>20</v>
      </c>
      <c r="E5" s="30">
        <v>24</v>
      </c>
      <c r="F5" s="2">
        <v>120</v>
      </c>
    </row>
    <row r="6" spans="2:8" x14ac:dyDescent="0.3">
      <c r="B6" s="3" t="s">
        <v>8</v>
      </c>
      <c r="C6" s="3">
        <v>80</v>
      </c>
      <c r="D6" s="3">
        <v>60</v>
      </c>
      <c r="E6" s="3">
        <v>70</v>
      </c>
      <c r="F6" s="1"/>
    </row>
    <row r="8" spans="2:8" x14ac:dyDescent="0.3">
      <c r="B8" t="s">
        <v>9</v>
      </c>
      <c r="E8" t="s">
        <v>14</v>
      </c>
      <c r="F8" s="26">
        <f>SUMPRODUCT(C4:E5,C13:E14)+SUMPRODUCT(F13:F14,C9:C10)</f>
        <v>5270</v>
      </c>
    </row>
    <row r="9" spans="2:8" x14ac:dyDescent="0.3">
      <c r="B9" t="s">
        <v>5</v>
      </c>
      <c r="C9" s="31">
        <v>6</v>
      </c>
    </row>
    <row r="10" spans="2:8" x14ac:dyDescent="0.3">
      <c r="B10" t="s">
        <v>6</v>
      </c>
      <c r="C10" s="31">
        <v>6.25</v>
      </c>
    </row>
    <row r="11" spans="2:8" ht="15" thickBot="1" x14ac:dyDescent="0.35"/>
    <row r="12" spans="2:8" x14ac:dyDescent="0.3">
      <c r="B12" s="4"/>
      <c r="C12" s="5" t="s">
        <v>2</v>
      </c>
      <c r="D12" s="5" t="s">
        <v>3</v>
      </c>
      <c r="E12" s="6" t="s">
        <v>4</v>
      </c>
      <c r="F12" s="17" t="s">
        <v>10</v>
      </c>
      <c r="G12" s="22" t="s">
        <v>12</v>
      </c>
      <c r="H12" s="6" t="s">
        <v>11</v>
      </c>
    </row>
    <row r="13" spans="2:8" x14ac:dyDescent="0.3">
      <c r="B13" s="7" t="s">
        <v>0</v>
      </c>
      <c r="C13" s="9">
        <v>0</v>
      </c>
      <c r="D13" s="9">
        <v>60</v>
      </c>
      <c r="E13" s="10">
        <v>30</v>
      </c>
      <c r="F13" s="18">
        <f>SUM(C13:E13)</f>
        <v>90</v>
      </c>
      <c r="G13" s="2" t="s">
        <v>13</v>
      </c>
      <c r="H13" s="23">
        <f>F4</f>
        <v>100</v>
      </c>
    </row>
    <row r="14" spans="2:8" ht="15" thickBot="1" x14ac:dyDescent="0.35">
      <c r="B14" s="8" t="s">
        <v>1</v>
      </c>
      <c r="C14" s="11">
        <v>80</v>
      </c>
      <c r="D14" s="11">
        <v>0</v>
      </c>
      <c r="E14" s="12">
        <v>40</v>
      </c>
      <c r="F14" s="18">
        <f>SUM(C14:E14)</f>
        <v>120</v>
      </c>
      <c r="G14" s="2" t="s">
        <v>13</v>
      </c>
      <c r="H14" s="23">
        <f>F5</f>
        <v>120</v>
      </c>
    </row>
    <row r="15" spans="2:8" ht="15" thickBot="1" x14ac:dyDescent="0.35">
      <c r="B15" s="19" t="s">
        <v>8</v>
      </c>
      <c r="C15" s="20">
        <f>SUM(C13:C14)</f>
        <v>80</v>
      </c>
      <c r="D15" s="20">
        <f>SUM(D13:D14)</f>
        <v>60</v>
      </c>
      <c r="E15" s="20">
        <f t="shared" ref="E15" si="0">SUM(E13:E14)</f>
        <v>70</v>
      </c>
      <c r="F15" s="21"/>
      <c r="G15" s="2"/>
      <c r="H15" s="23"/>
    </row>
    <row r="16" spans="2:8" x14ac:dyDescent="0.3">
      <c r="B16" s="24" t="s">
        <v>12</v>
      </c>
      <c r="C16" s="3" t="s">
        <v>15</v>
      </c>
      <c r="D16" s="3" t="s">
        <v>15</v>
      </c>
      <c r="E16" s="3" t="s">
        <v>15</v>
      </c>
      <c r="F16" s="3"/>
      <c r="G16" s="1"/>
      <c r="H16" s="23"/>
    </row>
    <row r="17" spans="2:8" ht="15" thickBot="1" x14ac:dyDescent="0.35">
      <c r="B17" s="8" t="s">
        <v>11</v>
      </c>
      <c r="C17" s="25">
        <f>C6</f>
        <v>80</v>
      </c>
      <c r="D17" s="25">
        <f t="shared" ref="D17:E17" si="1">D6</f>
        <v>60</v>
      </c>
      <c r="E17" s="25">
        <f t="shared" si="1"/>
        <v>70</v>
      </c>
      <c r="F17" s="25"/>
      <c r="G17" s="25"/>
      <c r="H17" s="21"/>
    </row>
    <row r="19" spans="2:8" ht="24" thickBot="1" x14ac:dyDescent="0.5">
      <c r="B19" s="37" t="s">
        <v>16</v>
      </c>
    </row>
    <row r="20" spans="2:8" x14ac:dyDescent="0.3">
      <c r="B20" s="32"/>
      <c r="C20" s="33" t="s">
        <v>19</v>
      </c>
      <c r="D20" s="33" t="s">
        <v>20</v>
      </c>
      <c r="E20" s="13" t="s">
        <v>21</v>
      </c>
    </row>
    <row r="21" spans="2:8" x14ac:dyDescent="0.3">
      <c r="B21" s="34" t="s">
        <v>17</v>
      </c>
      <c r="C21">
        <v>80</v>
      </c>
      <c r="D21">
        <v>3</v>
      </c>
      <c r="E21" s="14">
        <v>4</v>
      </c>
    </row>
    <row r="22" spans="2:8" ht="15" thickBot="1" x14ac:dyDescent="0.35">
      <c r="B22" s="35" t="s">
        <v>18</v>
      </c>
      <c r="C22" s="15">
        <v>45</v>
      </c>
      <c r="D22" s="15">
        <v>5</v>
      </c>
      <c r="E22" s="16">
        <v>2</v>
      </c>
    </row>
    <row r="23" spans="2:8" x14ac:dyDescent="0.3">
      <c r="C23" t="s">
        <v>22</v>
      </c>
      <c r="D23">
        <v>360</v>
      </c>
      <c r="E23">
        <v>240</v>
      </c>
    </row>
    <row r="25" spans="2:8" x14ac:dyDescent="0.3">
      <c r="B25" t="s">
        <v>23</v>
      </c>
    </row>
    <row r="26" spans="2:8" x14ac:dyDescent="0.3">
      <c r="C26" t="s">
        <v>24</v>
      </c>
      <c r="D26" t="s">
        <v>18</v>
      </c>
      <c r="F26" t="s">
        <v>30</v>
      </c>
    </row>
    <row r="27" spans="2:8" x14ac:dyDescent="0.3">
      <c r="C27" s="36">
        <v>35</v>
      </c>
      <c r="D27" s="36">
        <v>50</v>
      </c>
      <c r="F27" s="39">
        <f>C21*C27+C22*D27</f>
        <v>5050</v>
      </c>
      <c r="H27" t="s">
        <v>31</v>
      </c>
    </row>
    <row r="30" spans="2:8" x14ac:dyDescent="0.3">
      <c r="B30" s="1" t="s">
        <v>25</v>
      </c>
      <c r="C30" s="1" t="s">
        <v>24</v>
      </c>
      <c r="D30" s="1" t="s">
        <v>27</v>
      </c>
      <c r="E30" s="38" t="s">
        <v>28</v>
      </c>
      <c r="F30" s="38" t="s">
        <v>12</v>
      </c>
      <c r="G30" s="38" t="s">
        <v>29</v>
      </c>
    </row>
    <row r="31" spans="2:8" x14ac:dyDescent="0.3">
      <c r="B31" s="1" t="s">
        <v>26</v>
      </c>
      <c r="C31" s="1">
        <v>3</v>
      </c>
      <c r="D31" s="1">
        <v>5</v>
      </c>
      <c r="E31" s="1">
        <f>SUMPRODUCT($C$27:$D$27,C31:D31)</f>
        <v>355</v>
      </c>
      <c r="F31" s="1" t="s">
        <v>13</v>
      </c>
      <c r="G31" s="1">
        <f>D23</f>
        <v>360</v>
      </c>
    </row>
    <row r="32" spans="2:8" x14ac:dyDescent="0.3">
      <c r="B32" s="1" t="s">
        <v>21</v>
      </c>
      <c r="C32" s="1">
        <v>4</v>
      </c>
      <c r="D32" s="1">
        <v>2</v>
      </c>
      <c r="E32" s="1">
        <f>SUMPRODUCT($C$27:$D$27,C32:D32)</f>
        <v>240</v>
      </c>
      <c r="F32" s="1" t="s">
        <v>13</v>
      </c>
      <c r="G32" s="1">
        <f>E23</f>
        <v>240</v>
      </c>
    </row>
    <row r="35" spans="2:4" ht="23.4" x14ac:dyDescent="0.45">
      <c r="B35" s="37" t="s">
        <v>32</v>
      </c>
    </row>
    <row r="37" spans="2:4" x14ac:dyDescent="0.3">
      <c r="B37" t="s">
        <v>33</v>
      </c>
    </row>
    <row r="39" spans="2:4" x14ac:dyDescent="0.3">
      <c r="B39" t="s">
        <v>34</v>
      </c>
      <c r="C39">
        <v>2500</v>
      </c>
    </row>
    <row r="40" spans="2:4" x14ac:dyDescent="0.3">
      <c r="B40" t="s">
        <v>35</v>
      </c>
      <c r="C40">
        <v>0.6</v>
      </c>
      <c r="D40" t="s">
        <v>36</v>
      </c>
    </row>
    <row r="41" spans="2:4" x14ac:dyDescent="0.3">
      <c r="B41" t="s">
        <v>39</v>
      </c>
      <c r="C41">
        <f>70000-10000*C46</f>
        <v>32000.000078124998</v>
      </c>
    </row>
    <row r="42" spans="2:4" x14ac:dyDescent="0.3">
      <c r="B42" t="s">
        <v>40</v>
      </c>
      <c r="C42">
        <f>2500+0.6*C41</f>
        <v>21700.000046874997</v>
      </c>
    </row>
    <row r="43" spans="2:4" x14ac:dyDescent="0.3">
      <c r="B43" t="s">
        <v>42</v>
      </c>
      <c r="C43">
        <f>C46*C41</f>
        <v>121600.00004687499</v>
      </c>
    </row>
    <row r="44" spans="2:4" x14ac:dyDescent="0.3">
      <c r="B44" t="s">
        <v>41</v>
      </c>
      <c r="C44" s="40">
        <f>C43-C42</f>
        <v>99900</v>
      </c>
    </row>
    <row r="46" spans="2:4" x14ac:dyDescent="0.3">
      <c r="B46" t="s">
        <v>37</v>
      </c>
      <c r="C46" s="36">
        <v>3.7999999921874998</v>
      </c>
    </row>
    <row r="48" spans="2:4" x14ac:dyDescent="0.3">
      <c r="B48" t="s">
        <v>38</v>
      </c>
    </row>
    <row r="49" spans="2:2" x14ac:dyDescent="0.3">
      <c r="B49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PC</dc:creator>
  <cp:lastModifiedBy>HP PC</cp:lastModifiedBy>
  <dcterms:created xsi:type="dcterms:W3CDTF">2023-09-18T19:31:54Z</dcterms:created>
  <dcterms:modified xsi:type="dcterms:W3CDTF">2023-09-19T06:23:22Z</dcterms:modified>
</cp:coreProperties>
</file>