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<sst xmlns="http://schemas.openxmlformats.org/spreadsheetml/2006/main" count="205" uniqueCount="68">
  <si>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</si>
  <si>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</si>
  <si>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</si>
  <si>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</si>
  <si>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</si>
  <si>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</si>
  <si>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</si>
  <si>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</si>
  <si>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</si>
  <si>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</si>
  <si>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</si>
  <si>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</si>
  <si>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STD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</si>
  <si>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</si>
  <si>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</si>
  <si>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</si>
  <si>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</si>
  <si>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</si>
  <si>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</si>
  <si>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</si>
  <si>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</si>
  <si>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</si>
  <si>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</si>
  <si>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</si>
  <si>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</si>
  <si>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</si>
  <si>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</si>
  <si>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</si>
  <si>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</si>
  <si>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</si>
  <si>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</si>
  <si>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</si>
  <si>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</si>
  <si>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</si>
  <si>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</si>
  <si>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</si>
  <si>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Elbow-up 
Start pose 
planning time (sec)</t>
  </si>
  <si>
    <t xml:space="preserve">Elbow-up preparation path planning time (sec)</t>
  </si>
  <si>
    <t xml:space="preserve">Approach fulcrum 2
Path planning time
(sec)</t>
  </si>
  <si>
    <t xml:space="preserve">Insertion path planning time (sec)</t>
  </si>
  <si>
    <t xml:space="preserve">Line segment 
Path planning time (sec)</t>
  </si>
  <si>
    <t xml:space="preserve">Reverse line segment
Path planning time (sec)</t>
  </si>
  <si>
    <t xml:space="preserve">Line segment trajectory 
Calculation time
(micro seconds)</t>
  </si>
  <si>
    <t xml:space="preserve">Notes: </t>
  </si>
  <si>
    <t xml:space="preserve">starting from home position</t>
  </si>
  <si>
    <t xml:space="preserve">in pivot line segment trajectory could avoid moveit path planning!</t>
  </si>
  <si>
    <t xml:space="preserve">mention system specifications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</si>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</sst>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72BF44"/>
      </patternFill>
    </fill>
    <fill>
      <patternFill patternType="solid">
        <fgColor rgb="FF72BF44"/>
        <bgColor rgb="FF93C47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72BF44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25773412"/>
        <c:axId val="9443091"/>
      </c:scatterChart>
      <c:valAx>
        <c:axId val="257734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3091"/>
        <c:crosses val="autoZero"/>
        <c:crossBetween val="midCat"/>
      </c:valAx>
      <c:valAx>
        <c:axId val="9443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73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97560</xdr:colOff>
      <xdr:row>70</xdr:row>
      <xdr:rowOff>152280</xdr:rowOff>
    </xdr:to>
    <xdr:graphicFrame>
      <xdr:nvGraphicFramePr>
        <xdr:cNvPr id="0" name=""/>
        <xdr:cNvGraphicFramePr/>
      </xdr:nvGraphicFramePr>
      <xdr:xfrm>
        <a:off x="10197000" y="9605520"/>
        <a:ext cx="575568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true" showOutlineSymbols="true" defaultGridColor="true" view="normal" topLeftCell="D4" colorId="64" zoomScale="120" zoomScaleNormal="120" zoomScalePageLayoutView="100" workbookViewId="0">
      <selection pane="topLeft" activeCell="O33" activeCellId="0" sqref="O33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>
      <c r="A15" s="0" t="s">
        <v>12</v>
      </c>
      <c r="B15" s="0" t="n">
        <f aca="false">STDEV(B4:B14)</f>
        <v>0.0482302145598586</v>
      </c>
      <c r="C15" s="0" t="n">
        <f aca="false">STDEV(C4:C14)</f>
        <v>0</v>
      </c>
      <c r="D15" s="0" t="n">
        <f aca="false">STDEV(D4:D14)</f>
        <v>0.125796103456387</v>
      </c>
      <c r="E15" s="0" t="n">
        <f aca="false">STDEV(E4:E14)</f>
        <v>0</v>
      </c>
      <c r="G15" s="0" t="n">
        <f aca="false">STDEV(G4:G14)</f>
        <v>0.110001134198698</v>
      </c>
      <c r="H15" s="0" t="n">
        <f aca="false">STDEV(H4:H14)</f>
        <v>0</v>
      </c>
      <c r="I15" s="0" t="n">
        <f aca="false">STDEV(I4:I14)</f>
        <v>1.11058200783041</v>
      </c>
      <c r="J15" s="0" t="n">
        <f aca="false">STDEV(J4:J14)</f>
        <v>0.3</v>
      </c>
      <c r="L15" s="0" t="n">
        <f aca="false">STDEV(L4:L14)</f>
        <v>1.62891048879627</v>
      </c>
      <c r="M15" s="0" t="n">
        <f aca="false">STDEV(M4:M14)</f>
        <v>0.489897948556636</v>
      </c>
      <c r="N15" s="0" t="n">
        <f aca="false">STDEV(N4:N14)</f>
        <v>1.20468205991228</v>
      </c>
      <c r="O15" s="0" t="n">
        <f aca="false">STDEV(O4:O14)</f>
        <v>0.489897948556636</v>
      </c>
    </row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14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0" customFormat="false" ht="12.8" hidden="false" customHeight="false" outlineLevel="0" collapsed="false">
      <c r="A30" s="0" t="s">
        <v>12</v>
      </c>
      <c r="B30" s="0" t="n">
        <f aca="false">STDEV(B19:B29)</f>
        <v>0.094669407516684</v>
      </c>
      <c r="C30" s="0" t="n">
        <f aca="false">STDEV(C19:C29)</f>
        <v>0</v>
      </c>
      <c r="D30" s="0" t="n">
        <f aca="false">STDEV(D19:D29)</f>
        <v>0.1046546886652</v>
      </c>
      <c r="E30" s="0" t="n">
        <f aca="false">STDEV(E19:E29)</f>
        <v>0</v>
      </c>
      <c r="G30" s="0" t="n">
        <f aca="false">STDEV(G19:G29)</f>
        <v>0.0662526939277944</v>
      </c>
      <c r="H30" s="0" t="n">
        <f aca="false">STDEV(H19:H29)</f>
        <v>0.3</v>
      </c>
      <c r="I30" s="0" t="n">
        <f aca="false">STDEV(I19:I29)</f>
        <v>0.0413376343437657</v>
      </c>
      <c r="J30" s="0" t="n">
        <f aca="false">STDEV(J19:J29)</f>
        <v>0.489897948556636</v>
      </c>
      <c r="L30" s="0" t="n">
        <f aca="false">STDEV(L19:L29)</f>
        <v>0</v>
      </c>
      <c r="M30" s="0" t="n">
        <f aca="false">STDEV(M19:M29)</f>
        <v>0.4</v>
      </c>
      <c r="N30" s="0" t="n">
        <f aca="false">STDEV(N19:N29)</f>
        <v>0.154586234275565</v>
      </c>
      <c r="O30" s="0" t="n">
        <f aca="false">STDEV(O19:O29)</f>
        <v>0.458257569495584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29</v>
      </c>
      <c r="C1" s="2"/>
      <c r="D1" s="2"/>
      <c r="E1" s="2"/>
      <c r="F1" s="2"/>
      <c r="G1" s="2"/>
      <c r="H1" s="2"/>
      <c r="I1" s="2"/>
      <c r="J1" s="2"/>
      <c r="L1" s="2" t="s">
        <v>30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47</v>
      </c>
      <c r="B2" s="22" t="s">
        <v>48</v>
      </c>
      <c r="C2" s="22"/>
      <c r="D2" s="22"/>
      <c r="E2" s="22"/>
      <c r="G2" s="22" t="s">
        <v>49</v>
      </c>
      <c r="H2" s="22"/>
      <c r="I2" s="22"/>
      <c r="J2" s="22"/>
      <c r="L2" s="22" t="s">
        <v>48</v>
      </c>
      <c r="M2" s="22"/>
      <c r="N2" s="22"/>
      <c r="O2" s="22"/>
      <c r="Q2" s="22" t="s">
        <v>49</v>
      </c>
      <c r="R2" s="22"/>
      <c r="S2" s="22"/>
      <c r="T2" s="22"/>
    </row>
    <row r="3" customFormat="false" ht="52.2" hidden="false" customHeight="false" outlineLevel="0" collapsed="false">
      <c r="A3" s="7" t="s">
        <v>2</v>
      </c>
      <c r="B3" s="7" t="s">
        <v>33</v>
      </c>
      <c r="C3" s="4" t="s">
        <v>50</v>
      </c>
      <c r="D3" s="4" t="s">
        <v>51</v>
      </c>
      <c r="E3" s="4" t="s">
        <v>35</v>
      </c>
      <c r="G3" s="3" t="s">
        <v>33</v>
      </c>
      <c r="H3" s="4" t="s">
        <v>50</v>
      </c>
      <c r="I3" s="8" t="s">
        <v>51</v>
      </c>
      <c r="J3" s="4" t="s">
        <v>35</v>
      </c>
      <c r="L3" s="3" t="s">
        <v>33</v>
      </c>
      <c r="M3" s="8" t="s">
        <v>50</v>
      </c>
      <c r="N3" s="4" t="s">
        <v>51</v>
      </c>
      <c r="O3" s="4" t="s">
        <v>35</v>
      </c>
      <c r="Q3" s="3" t="s">
        <v>33</v>
      </c>
      <c r="R3" s="8" t="s">
        <v>50</v>
      </c>
      <c r="S3" s="4" t="s">
        <v>51</v>
      </c>
      <c r="T3" s="8" t="s">
        <v>35</v>
      </c>
    </row>
    <row r="4" customFormat="false" ht="13.8" hidden="false" customHeight="false" outlineLevel="0" collapsed="false">
      <c r="A4" s="23" t="n">
        <v>1</v>
      </c>
      <c r="B4" s="0" t="n">
        <v>1</v>
      </c>
      <c r="C4" s="24" t="s">
        <v>52</v>
      </c>
      <c r="D4" s="25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23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23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23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23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23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23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23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23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53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23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54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55</v>
      </c>
      <c r="N17" s="0" t="s">
        <v>56</v>
      </c>
    </row>
    <row r="18" customFormat="false" ht="12.8" hidden="false" customHeight="false" outlineLevel="0" collapsed="false">
      <c r="D18" s="0" t="s">
        <v>57</v>
      </c>
      <c r="N18" s="0" t="s">
        <v>58</v>
      </c>
    </row>
    <row r="19" customFormat="false" ht="12.8" hidden="false" customHeight="false" outlineLevel="0" collapsed="false">
      <c r="D19" s="0" t="s">
        <v>59</v>
      </c>
    </row>
    <row r="20" customFormat="false" ht="12.8" hidden="false" customHeight="false" outlineLevel="0" collapsed="false">
      <c r="D20" s="0" t="s">
        <v>60</v>
      </c>
      <c r="N20" s="0" t="s">
        <v>61</v>
      </c>
    </row>
    <row r="21" customFormat="false" ht="12.8" hidden="false" customHeight="false" outlineLevel="0" collapsed="false">
      <c r="D21" s="0" t="s">
        <v>62</v>
      </c>
    </row>
    <row r="29" customFormat="false" ht="13.8" hidden="false" customHeight="false" outlineLevel="0" collapsed="false">
      <c r="B29" s="2" t="s">
        <v>32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22" t="s">
        <v>48</v>
      </c>
      <c r="C30" s="22"/>
      <c r="D30" s="22"/>
      <c r="E30" s="22"/>
      <c r="G30" s="22" t="s">
        <v>49</v>
      </c>
      <c r="H30" s="22"/>
      <c r="I30" s="22"/>
      <c r="J30" s="22"/>
    </row>
    <row r="31" customFormat="false" ht="52.5" hidden="false" customHeight="false" outlineLevel="0" collapsed="false">
      <c r="A31" s="7" t="s">
        <v>2</v>
      </c>
      <c r="B31" s="3" t="s">
        <v>33</v>
      </c>
      <c r="C31" s="8" t="s">
        <v>50</v>
      </c>
      <c r="D31" s="4" t="s">
        <v>51</v>
      </c>
      <c r="E31" s="4" t="s">
        <v>35</v>
      </c>
      <c r="G31" s="3" t="s">
        <v>33</v>
      </c>
      <c r="H31" s="8" t="s">
        <v>50</v>
      </c>
      <c r="I31" s="4" t="s">
        <v>51</v>
      </c>
      <c r="J31" s="8" t="s">
        <v>35</v>
      </c>
      <c r="N31" s="26" t="s">
        <v>63</v>
      </c>
    </row>
    <row r="32" customFormat="false" ht="13.8" hidden="false" customHeight="false" outlineLevel="0" collapsed="false">
      <c r="A32" s="23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64</v>
      </c>
    </row>
    <row r="33" customFormat="false" ht="13.8" hidden="false" customHeight="false" outlineLevel="0" collapsed="false">
      <c r="A33" s="23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23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65</v>
      </c>
    </row>
    <row r="35" customFormat="false" ht="13.8" hidden="false" customHeight="false" outlineLevel="0" collapsed="false">
      <c r="A35" s="23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66</v>
      </c>
    </row>
    <row r="36" customFormat="false" ht="13.8" hidden="false" customHeight="false" outlineLevel="0" collapsed="false">
      <c r="A36" s="23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67</v>
      </c>
    </row>
    <row r="37" customFormat="false" ht="13.8" hidden="false" customHeight="false" outlineLevel="0" collapsed="false">
      <c r="A37" s="23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23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23" t="s">
        <v>53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46" activeCellId="0" sqref="P46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15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16</v>
      </c>
      <c r="C2" s="4" t="s">
        <v>4</v>
      </c>
      <c r="D2" s="4" t="s">
        <v>17</v>
      </c>
      <c r="E2" s="4" t="s">
        <v>4</v>
      </c>
      <c r="G2" s="4" t="s">
        <v>18</v>
      </c>
      <c r="H2" s="4" t="s">
        <v>4</v>
      </c>
      <c r="I2" s="4" t="s">
        <v>19</v>
      </c>
      <c r="J2" s="4" t="s">
        <v>4</v>
      </c>
      <c r="L2" s="4" t="s">
        <v>20</v>
      </c>
      <c r="M2" s="4" t="s">
        <v>4</v>
      </c>
      <c r="N2" s="4" t="s">
        <v>21</v>
      </c>
      <c r="O2" s="4" t="s">
        <v>4</v>
      </c>
      <c r="Q2" s="4" t="s">
        <v>22</v>
      </c>
      <c r="R2" s="4" t="s">
        <v>4</v>
      </c>
      <c r="S2" s="4" t="s">
        <v>23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4" customFormat="false" ht="12.8" hidden="false" customHeight="false" outlineLevel="0" collapsed="false">
      <c r="A14" s="0" t="s">
        <v>12</v>
      </c>
      <c r="B14" s="0" t="n">
        <f aca="false">STDEV(B3:B12)</f>
        <v>0.0103477008981598</v>
      </c>
      <c r="C14" s="0" t="n">
        <f aca="false">STDEV(C3:C12)</f>
        <v>0</v>
      </c>
      <c r="D14" s="0" t="n">
        <f aca="false">STDEV(D3:D12)</f>
        <v>1.3355263814053</v>
      </c>
      <c r="E14" s="0" t="n">
        <f aca="false">STDEV(E3:E12)</f>
        <v>0.316227766016838</v>
      </c>
      <c r="G14" s="0" t="n">
        <f aca="false">STDEV(G3:G12)</f>
        <v>2.03859452145256</v>
      </c>
      <c r="H14" s="0" t="n">
        <f aca="false">STDEV(H3:H12)</f>
        <v>0</v>
      </c>
      <c r="I14" s="0" t="n">
        <f aca="false">STDEV(I3:I12)</f>
        <v>0.0860078221228873</v>
      </c>
      <c r="J14" s="0" t="n">
        <f aca="false">STDEV(J3:J12)</f>
        <v>0</v>
      </c>
      <c r="L14" s="0" t="n">
        <f aca="false">STDEV(L3:L12)</f>
        <v>2.12001827274405</v>
      </c>
      <c r="M14" s="0" t="n">
        <f aca="false">STDEV(M3:M12)</f>
        <v>0</v>
      </c>
      <c r="N14" s="0" t="n">
        <f aca="false">STDEV(N3:N12)</f>
        <v>2.12810285063306</v>
      </c>
      <c r="O14" s="0" t="n">
        <f aca="false">STDEV(O3:O12)</f>
        <v>0</v>
      </c>
      <c r="Q14" s="0" t="n">
        <f aca="false">STDEV(Q3:Q12)</f>
        <v>0.0883847480344381</v>
      </c>
      <c r="R14" s="0" t="n">
        <f aca="false">STDEV(R3:R12)</f>
        <v>0.168654808542314</v>
      </c>
      <c r="S14" s="0" t="n">
        <f aca="false">STDEV(S3:S12)</f>
        <v>0.314852215259089</v>
      </c>
      <c r="T14" s="0" t="n">
        <f aca="false">STDEV(T3:T12)</f>
        <v>0.418357901005029</v>
      </c>
    </row>
    <row r="15" customFormat="false" ht="12.8" hidden="false" customHeight="false" outlineLevel="0" collapsed="false">
      <c r="O15" s="0" t="s">
        <v>24</v>
      </c>
    </row>
    <row r="16" customFormat="false" ht="12.8" hidden="false" customHeight="false" outlineLevel="0" collapsed="false">
      <c r="O16" s="0" t="s">
        <v>25</v>
      </c>
    </row>
    <row r="17" customFormat="false" ht="12.8" hidden="false" customHeight="false" outlineLevel="0" collapsed="false">
      <c r="O17" s="0" t="s">
        <v>26</v>
      </c>
    </row>
    <row r="23" customFormat="false" ht="13.8" hidden="false" customHeight="false" outlineLevel="0" collapsed="false">
      <c r="A23" s="1" t="s">
        <v>27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16</v>
      </c>
      <c r="C24" s="4" t="s">
        <v>4</v>
      </c>
      <c r="D24" s="4" t="s">
        <v>17</v>
      </c>
      <c r="E24" s="4" t="s">
        <v>4</v>
      </c>
      <c r="G24" s="4" t="s">
        <v>18</v>
      </c>
      <c r="H24" s="4" t="s">
        <v>4</v>
      </c>
      <c r="I24" s="4" t="s">
        <v>19</v>
      </c>
      <c r="J24" s="4" t="s">
        <v>4</v>
      </c>
      <c r="L24" s="4" t="s">
        <v>20</v>
      </c>
      <c r="M24" s="4" t="s">
        <v>4</v>
      </c>
      <c r="N24" s="4" t="s">
        <v>21</v>
      </c>
      <c r="O24" s="4" t="s">
        <v>4</v>
      </c>
      <c r="Q24" s="4" t="s">
        <v>22</v>
      </c>
      <c r="R24" s="4" t="s">
        <v>4</v>
      </c>
      <c r="S24" s="4" t="s">
        <v>23</v>
      </c>
      <c r="T24" s="4" t="s">
        <v>4</v>
      </c>
    </row>
    <row r="25" customFormat="false" ht="13.8" hidden="false" customHeight="false" outlineLevel="0" collapsed="false">
      <c r="A25" s="5" t="n">
        <v>1</v>
      </c>
      <c r="B25" s="0" t="n">
        <v>0.269901</v>
      </c>
      <c r="C25" s="0" t="n">
        <v>1</v>
      </c>
      <c r="D25" s="0" t="n">
        <v>0.355588</v>
      </c>
      <c r="E25" s="0" t="n">
        <v>1</v>
      </c>
      <c r="G25" s="0" t="n">
        <v>0.322578</v>
      </c>
      <c r="H25" s="0" t="n">
        <v>1</v>
      </c>
      <c r="I25" s="0" t="n">
        <v>0.283497</v>
      </c>
      <c r="J25" s="0" t="n">
        <v>1</v>
      </c>
      <c r="L25" s="0" t="n">
        <v>5.374646</v>
      </c>
      <c r="M25" s="0" t="n">
        <v>1</v>
      </c>
      <c r="N25" s="0" t="n">
        <f aca="false">5.393437+0.057898</f>
        <v>5.451335</v>
      </c>
      <c r="O25" s="0" t="n">
        <v>1</v>
      </c>
      <c r="Q25" s="0" t="n">
        <v>0.372382</v>
      </c>
      <c r="R25" s="0" t="n">
        <v>1</v>
      </c>
      <c r="S25" s="0" t="n">
        <v>5.34059</v>
      </c>
      <c r="T25" s="0" t="n">
        <v>1</v>
      </c>
    </row>
    <row r="26" customFormat="false" ht="13.8" hidden="false" customHeight="false" outlineLevel="0" collapsed="false">
      <c r="A26" s="5" t="n">
        <v>2</v>
      </c>
      <c r="B26" s="0" t="n">
        <v>0.220509</v>
      </c>
      <c r="C26" s="0" t="n">
        <v>1</v>
      </c>
      <c r="D26" s="0" t="n">
        <v>0.255968</v>
      </c>
      <c r="E26" s="0" t="n">
        <v>1</v>
      </c>
      <c r="G26" s="0" t="n">
        <v>0.209871</v>
      </c>
      <c r="H26" s="0" t="n">
        <v>1</v>
      </c>
      <c r="I26" s="0" t="n">
        <v>0.410543</v>
      </c>
      <c r="J26" s="0" t="n">
        <v>1</v>
      </c>
      <c r="L26" s="0" t="n">
        <v>0.452231</v>
      </c>
      <c r="M26" s="0" t="n">
        <v>1</v>
      </c>
      <c r="N26" s="0" t="n">
        <f aca="false">0.194387+0.059282</f>
        <v>0.253669</v>
      </c>
      <c r="O26" s="0" t="n">
        <v>1</v>
      </c>
      <c r="Q26" s="0" t="n">
        <v>0.280432</v>
      </c>
      <c r="R26" s="0" t="n">
        <v>1</v>
      </c>
      <c r="S26" s="0" t="n">
        <v>0.261765</v>
      </c>
      <c r="T26" s="0" t="n">
        <v>1</v>
      </c>
    </row>
    <row r="27" customFormat="false" ht="13.8" hidden="false" customHeight="false" outlineLevel="0" collapsed="false">
      <c r="A27" s="5" t="n">
        <v>3</v>
      </c>
      <c r="B27" s="0" t="n">
        <v>0.260483</v>
      </c>
      <c r="C27" s="0" t="n">
        <v>1</v>
      </c>
      <c r="D27" s="0" t="n">
        <v>5.28604</v>
      </c>
      <c r="E27" s="0" t="n">
        <v>1</v>
      </c>
      <c r="G27" s="0" t="n">
        <v>5.099769</v>
      </c>
      <c r="H27" s="0" t="n">
        <v>1</v>
      </c>
      <c r="I27" s="0" t="n">
        <v>0.296228</v>
      </c>
      <c r="J27" s="0" t="n">
        <v>1</v>
      </c>
      <c r="L27" s="0" t="n">
        <v>0.22638</v>
      </c>
      <c r="M27" s="0" t="n">
        <v>1</v>
      </c>
      <c r="N27" s="0" t="n">
        <f aca="false">0.31488+0.069053</f>
        <v>0.383933</v>
      </c>
      <c r="O27" s="0" t="n">
        <v>1</v>
      </c>
      <c r="Q27" s="0" t="n">
        <v>0.179581</v>
      </c>
      <c r="R27" s="0" t="n">
        <v>1</v>
      </c>
      <c r="S27" s="0" t="n">
        <v>0.187589</v>
      </c>
      <c r="T27" s="0" t="n">
        <v>1</v>
      </c>
    </row>
    <row r="28" customFormat="false" ht="13.8" hidden="false" customHeight="false" outlineLevel="0" collapsed="false">
      <c r="A28" s="5" t="n">
        <v>4</v>
      </c>
      <c r="B28" s="0" t="n">
        <v>0.267778</v>
      </c>
      <c r="C28" s="0" t="n">
        <v>1</v>
      </c>
      <c r="D28" s="0" t="n">
        <v>0.267796</v>
      </c>
      <c r="E28" s="0" t="n">
        <v>1</v>
      </c>
      <c r="G28" s="0" t="n">
        <v>0.216997</v>
      </c>
      <c r="H28" s="0" t="n">
        <v>1</v>
      </c>
      <c r="I28" s="0" t="n">
        <v>0.342776</v>
      </c>
      <c r="J28" s="0" t="n">
        <v>1</v>
      </c>
      <c r="L28" s="0" t="n">
        <v>5.371822</v>
      </c>
      <c r="M28" s="0" t="n">
        <v>1</v>
      </c>
      <c r="N28" s="0" t="n">
        <f aca="false">5.525819+0.08583</f>
        <v>5.611649</v>
      </c>
      <c r="O28" s="0" t="n">
        <v>1</v>
      </c>
      <c r="Q28" s="0" t="n">
        <v>0.121094</v>
      </c>
      <c r="R28" s="0" t="n">
        <v>1</v>
      </c>
      <c r="S28" s="0" t="n">
        <v>5.152808</v>
      </c>
      <c r="T28" s="0" t="n">
        <v>1</v>
      </c>
    </row>
    <row r="29" customFormat="false" ht="13.8" hidden="false" customHeight="false" outlineLevel="0" collapsed="false">
      <c r="A29" s="5" t="n">
        <v>5</v>
      </c>
      <c r="B29" s="0" t="n">
        <v>0.388487</v>
      </c>
      <c r="C29" s="0" t="n">
        <v>1</v>
      </c>
      <c r="D29" s="0" t="n">
        <v>5.321684</v>
      </c>
      <c r="E29" s="0" t="n">
        <v>1</v>
      </c>
      <c r="G29" s="0" t="n">
        <v>5.328204</v>
      </c>
      <c r="H29" s="0" t="n">
        <v>1</v>
      </c>
      <c r="I29" s="0" t="n">
        <v>0.394472</v>
      </c>
      <c r="J29" s="0" t="n">
        <v>1</v>
      </c>
      <c r="L29" s="0" t="n">
        <v>0.395787</v>
      </c>
      <c r="M29" s="0" t="n">
        <v>1</v>
      </c>
      <c r="N29" s="0" t="n">
        <f aca="false">0.240031+0.069181</f>
        <v>0.309212</v>
      </c>
      <c r="O29" s="0" t="n">
        <v>1</v>
      </c>
      <c r="Q29" s="0" t="n">
        <v>0.472468</v>
      </c>
      <c r="R29" s="0" t="n">
        <v>1</v>
      </c>
      <c r="S29" s="0" t="s">
        <v>10</v>
      </c>
      <c r="T29" s="0" t="n">
        <v>0</v>
      </c>
    </row>
    <row r="30" customFormat="false" ht="13.8" hidden="false" customHeight="false" outlineLevel="0" collapsed="false">
      <c r="A30" s="5" t="n">
        <v>6</v>
      </c>
      <c r="B30" s="0" t="n">
        <v>0.316275</v>
      </c>
      <c r="C30" s="0" t="n">
        <v>1</v>
      </c>
      <c r="D30" s="0" t="n">
        <v>0.2088</v>
      </c>
      <c r="E30" s="0" t="n">
        <v>1</v>
      </c>
      <c r="G30" s="0" t="n">
        <v>0.450936</v>
      </c>
      <c r="H30" s="0" t="n">
        <v>1</v>
      </c>
      <c r="I30" s="0" t="n">
        <v>0.249248</v>
      </c>
      <c r="J30" s="0" t="n">
        <v>1</v>
      </c>
      <c r="L30" s="0" t="n">
        <v>5.15406</v>
      </c>
      <c r="M30" s="0" t="n">
        <v>1</v>
      </c>
      <c r="N30" s="0" t="n">
        <f aca="false">5.453679+0.061328</f>
        <v>5.515007</v>
      </c>
      <c r="O30" s="0" t="n">
        <v>1</v>
      </c>
      <c r="Q30" s="0" t="n">
        <v>0.251195</v>
      </c>
      <c r="R30" s="0" t="n">
        <v>1</v>
      </c>
      <c r="S30" s="0" t="n">
        <v>0.442282</v>
      </c>
      <c r="T30" s="0" t="n">
        <v>0</v>
      </c>
    </row>
    <row r="31" customFormat="false" ht="13.8" hidden="false" customHeight="false" outlineLevel="0" collapsed="false">
      <c r="A31" s="5" t="n">
        <v>7</v>
      </c>
      <c r="B31" s="0" t="n">
        <v>0.202614</v>
      </c>
      <c r="C31" s="0" t="n">
        <v>1</v>
      </c>
      <c r="D31" s="0" t="n">
        <v>0.14469</v>
      </c>
      <c r="E31" s="0" t="n">
        <v>1</v>
      </c>
      <c r="G31" s="0" t="n">
        <v>0.336209</v>
      </c>
      <c r="H31" s="0" t="n">
        <v>1</v>
      </c>
      <c r="I31" s="0" t="n">
        <v>0.165375</v>
      </c>
      <c r="J31" s="0" t="n">
        <v>1</v>
      </c>
      <c r="L31" s="0" t="n">
        <v>4.189377</v>
      </c>
      <c r="M31" s="0" t="n">
        <v>1</v>
      </c>
      <c r="N31" s="0" t="n">
        <f aca="false">5.509548+0.06102</f>
        <v>5.570568</v>
      </c>
      <c r="O31" s="0" t="n">
        <v>1</v>
      </c>
      <c r="Q31" s="0" t="n">
        <v>0.20647</v>
      </c>
      <c r="R31" s="0" t="n">
        <v>1</v>
      </c>
      <c r="S31" s="0" t="n">
        <v>0.318481</v>
      </c>
      <c r="T31" s="0" t="n">
        <v>1</v>
      </c>
    </row>
    <row r="32" customFormat="false" ht="13.8" hidden="false" customHeight="false" outlineLevel="0" collapsed="false">
      <c r="A32" s="5" t="n">
        <v>8</v>
      </c>
      <c r="B32" s="0" t="n">
        <v>0.289368</v>
      </c>
      <c r="C32" s="0" t="n">
        <v>1</v>
      </c>
      <c r="D32" s="0" t="n">
        <v>0.275917</v>
      </c>
      <c r="E32" s="0" t="n">
        <v>1</v>
      </c>
      <c r="G32" s="0" t="n">
        <v>0.397699</v>
      </c>
      <c r="H32" s="0" t="n">
        <v>1</v>
      </c>
      <c r="I32" s="0" t="n">
        <v>0.202118</v>
      </c>
      <c r="J32" s="0" t="n">
        <v>1</v>
      </c>
      <c r="L32" s="0" t="n">
        <v>5.167346</v>
      </c>
      <c r="M32" s="0" t="n">
        <v>1</v>
      </c>
      <c r="N32" s="0" t="n">
        <f aca="false">5.446353+0.075703</f>
        <v>5.522056</v>
      </c>
      <c r="O32" s="0" t="n">
        <v>1</v>
      </c>
      <c r="Q32" s="0" t="n">
        <v>0.178941</v>
      </c>
      <c r="R32" s="0" t="n">
        <v>1</v>
      </c>
      <c r="S32" s="0" t="n">
        <v>0.185758</v>
      </c>
      <c r="T32" s="0" t="n">
        <v>1</v>
      </c>
    </row>
    <row r="33" customFormat="false" ht="13.8" hidden="false" customHeight="false" outlineLevel="0" collapsed="false">
      <c r="A33" s="5" t="n">
        <v>9</v>
      </c>
      <c r="B33" s="0" t="n">
        <v>0.353631</v>
      </c>
      <c r="C33" s="0" t="n">
        <v>1</v>
      </c>
      <c r="D33" s="0" t="n">
        <v>0.353631</v>
      </c>
      <c r="E33" s="0" t="n">
        <v>1</v>
      </c>
      <c r="G33" s="0" t="n">
        <v>0.235555</v>
      </c>
      <c r="H33" s="0" t="n">
        <v>1</v>
      </c>
      <c r="I33" s="0" t="n">
        <v>0.333129</v>
      </c>
      <c r="J33" s="0" t="n">
        <v>1</v>
      </c>
      <c r="L33" s="0" t="n">
        <v>5.101735</v>
      </c>
      <c r="M33" s="0" t="n">
        <v>1</v>
      </c>
      <c r="N33" s="0" t="n">
        <f aca="false">5.388814+0.063487</f>
        <v>5.452301</v>
      </c>
      <c r="O33" s="0" t="n">
        <v>1</v>
      </c>
      <c r="Q33" s="0" t="n">
        <v>0.188906</v>
      </c>
      <c r="R33" s="0" t="n">
        <v>1</v>
      </c>
      <c r="S33" s="0" t="n">
        <v>0.222821</v>
      </c>
      <c r="T33" s="0" t="n">
        <v>1</v>
      </c>
    </row>
    <row r="34" customFormat="false" ht="13.8" hidden="false" customHeight="false" outlineLevel="0" collapsed="false">
      <c r="A34" s="5" t="n">
        <v>10</v>
      </c>
      <c r="B34" s="0" t="n">
        <v>0.185345</v>
      </c>
      <c r="C34" s="0" t="n">
        <v>1</v>
      </c>
      <c r="D34" s="0" t="n">
        <v>0.154755</v>
      </c>
      <c r="E34" s="0" t="n">
        <v>1</v>
      </c>
      <c r="G34" s="0" t="n">
        <v>0.320059</v>
      </c>
      <c r="H34" s="0" t="n">
        <v>1</v>
      </c>
      <c r="I34" s="0" t="n">
        <v>0.343595</v>
      </c>
      <c r="J34" s="0" t="n">
        <v>1</v>
      </c>
      <c r="L34" s="0" t="n">
        <v>5.273342</v>
      </c>
      <c r="M34" s="0" t="n">
        <v>1</v>
      </c>
      <c r="N34" s="0" t="n">
        <f aca="false">5.40755+0.059723</f>
        <v>5.467273</v>
      </c>
      <c r="O34" s="0" t="n">
        <v>1</v>
      </c>
      <c r="Q34" s="0" t="n">
        <v>0.165681</v>
      </c>
      <c r="R34" s="0" t="n">
        <v>1</v>
      </c>
      <c r="S34" s="0" t="n">
        <v>0.170876</v>
      </c>
      <c r="T34" s="0" t="n">
        <v>1</v>
      </c>
    </row>
    <row r="35" customFormat="false" ht="12.8" hidden="false" customHeight="false" outlineLevel="0" collapsed="false">
      <c r="A35" s="0" t="s">
        <v>11</v>
      </c>
      <c r="B35" s="0" t="n">
        <f aca="false">AVERAGE(B25:B34)</f>
        <v>0.2754391</v>
      </c>
      <c r="C35" s="0" t="n">
        <f aca="false">AVERAGE(C25:C34)</f>
        <v>1</v>
      </c>
      <c r="D35" s="0" t="n">
        <f aca="false">AVERAGE(D25:D34)</f>
        <v>1.2624869</v>
      </c>
      <c r="E35" s="0" t="n">
        <f aca="false">AVERAGE(E25:E34)</f>
        <v>1</v>
      </c>
      <c r="G35" s="0" t="n">
        <f aca="false">AVERAGE(G25:G34)</f>
        <v>1.2917877</v>
      </c>
      <c r="H35" s="0" t="n">
        <f aca="false">AVERAGE(H25:H34)</f>
        <v>1</v>
      </c>
      <c r="I35" s="0" t="n">
        <f aca="false">AVERAGE(I25:I34)</f>
        <v>0.3020981</v>
      </c>
      <c r="J35" s="0" t="n">
        <f aca="false">AVERAGE(J25:J34)</f>
        <v>1</v>
      </c>
      <c r="L35" s="0" t="n">
        <f aca="false">AVERAGE(L25:L34)</f>
        <v>3.6706726</v>
      </c>
      <c r="M35" s="0" t="n">
        <f aca="false">AVERAGE(M25:M34)</f>
        <v>1</v>
      </c>
      <c r="N35" s="0" t="n">
        <f aca="false">AVERAGE(N25:N34)</f>
        <v>3.9537003</v>
      </c>
      <c r="O35" s="0" t="n">
        <f aca="false">AVERAGE(O25:O34)</f>
        <v>1</v>
      </c>
      <c r="Q35" s="0" t="n">
        <f aca="false">AVERAGE(Q25:Q34)</f>
        <v>0.241715</v>
      </c>
      <c r="R35" s="0" t="n">
        <f aca="false">AVERAGE(R25:R34)</f>
        <v>1</v>
      </c>
      <c r="S35" s="0" t="n">
        <f aca="false">AVERAGE(S25:S34)</f>
        <v>1.36477444444444</v>
      </c>
      <c r="T35" s="0" t="n">
        <f aca="false">AVERAGE(T25:T34)</f>
        <v>0.8</v>
      </c>
    </row>
    <row r="36" customFormat="false" ht="12.8" hidden="false" customHeight="false" outlineLevel="0" collapsed="false">
      <c r="A36" s="0" t="s">
        <v>12</v>
      </c>
      <c r="B36" s="0" t="n">
        <f aca="false">STDEV(B25:B34)</f>
        <v>0.0645550512412984</v>
      </c>
      <c r="C36" s="0" t="n">
        <f aca="false">STDEV(C25:C34)</f>
        <v>0</v>
      </c>
      <c r="D36" s="0" t="n">
        <f aca="false">STDEV(D25:D34)</f>
        <v>2.13117473375859</v>
      </c>
      <c r="E36" s="0" t="n">
        <f aca="false">STDEV(E25:E34)</f>
        <v>0</v>
      </c>
      <c r="G36" s="0" t="n">
        <f aca="false">STDEV(G25:G34)</f>
        <v>2.06929685816442</v>
      </c>
      <c r="H36" s="0" t="n">
        <f aca="false">STDEV(H25:H34)</f>
        <v>0</v>
      </c>
      <c r="I36" s="0" t="n">
        <f aca="false">STDEV(I25:I34)</f>
        <v>0.0792293809734327</v>
      </c>
      <c r="J36" s="0" t="n">
        <f aca="false">STDEV(J25:J34)</f>
        <v>0</v>
      </c>
      <c r="L36" s="0" t="n">
        <f aca="false">STDEV(L25:L34)</f>
        <v>2.31108057138398</v>
      </c>
      <c r="M36" s="0" t="n">
        <f aca="false">STDEV(M25:M34)</f>
        <v>0</v>
      </c>
      <c r="N36" s="0" t="n">
        <f aca="false">STDEV(N25:N34)</f>
        <v>2.51121605117605</v>
      </c>
      <c r="O36" s="0" t="n">
        <f aca="false">STDEV(O25:O34)</f>
        <v>0</v>
      </c>
      <c r="Q36" s="0" t="n">
        <f aca="false">STDEV(Q25:Q34)</f>
        <v>0.107534228515596</v>
      </c>
      <c r="R36" s="0" t="n">
        <f aca="false">STDEV(R25:R34)</f>
        <v>0</v>
      </c>
      <c r="S36" s="0" t="n">
        <f aca="false">STDEV(S25:S34)</f>
        <v>2.20295132090164</v>
      </c>
      <c r="T36" s="0" t="n">
        <f aca="false">STDEV(T25:T34)</f>
        <v>0.421637021355784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28</v>
      </c>
      <c r="B1" s="6" t="s">
        <v>29</v>
      </c>
      <c r="C1" s="6"/>
      <c r="D1" s="6"/>
      <c r="F1" s="2" t="s">
        <v>30</v>
      </c>
      <c r="G1" s="2"/>
      <c r="H1" s="2"/>
      <c r="J1" s="2" t="s">
        <v>31</v>
      </c>
      <c r="K1" s="2"/>
      <c r="L1" s="2"/>
      <c r="N1" s="2" t="s">
        <v>32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33</v>
      </c>
      <c r="C2" s="7" t="s">
        <v>34</v>
      </c>
      <c r="D2" s="8" t="s">
        <v>35</v>
      </c>
      <c r="F2" s="7" t="s">
        <v>33</v>
      </c>
      <c r="G2" s="7" t="s">
        <v>34</v>
      </c>
      <c r="H2" s="8" t="s">
        <v>35</v>
      </c>
      <c r="J2" s="7" t="s">
        <v>33</v>
      </c>
      <c r="K2" s="7" t="s">
        <v>34</v>
      </c>
      <c r="L2" s="8" t="s">
        <v>35</v>
      </c>
      <c r="N2" s="7" t="s">
        <v>33</v>
      </c>
      <c r="O2" s="7" t="s">
        <v>34</v>
      </c>
      <c r="P2" s="8" t="s">
        <v>35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18.61"/>
    <col collapsed="false" customWidth="true" hidden="false" outlineLevel="0" max="3" min="3" style="0" width="6.67"/>
    <col collapsed="false" customWidth="false" hidden="false" outlineLevel="0" max="4" min="4" style="0" width="11.52"/>
    <col collapsed="false" customWidth="true" hidden="false" outlineLevel="0" max="5" min="5" style="0" width="5.96"/>
    <col collapsed="false" customWidth="true" hidden="false" outlineLevel="0" max="6" min="6" style="0" width="20.7"/>
    <col collapsed="false" customWidth="true" hidden="false" outlineLevel="0" max="7" min="7" style="0" width="6.67"/>
    <col collapsed="false" customWidth="true" hidden="false" outlineLevel="0" max="8" min="8" style="0" width="14.16"/>
    <col collapsed="false" customWidth="true" hidden="false" outlineLevel="0" max="9" min="9" style="0" width="6.67"/>
    <col collapsed="false" customWidth="true" hidden="false" outlineLevel="0" max="10" min="10" style="0" width="23.35"/>
    <col collapsed="false" customWidth="true" hidden="false" outlineLevel="0" max="11" min="11" style="0" width="6.67"/>
    <col collapsed="false" customWidth="true" hidden="false" outlineLevel="0" max="12" min="12" style="0" width="15.96"/>
    <col collapsed="false" customWidth="true" hidden="false" outlineLevel="0" max="13" min="13" style="0" width="6.81"/>
    <col collapsed="false" customWidth="true" hidden="false" outlineLevel="0" max="15" min="14" style="0" width="23.07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28</v>
      </c>
      <c r="B1" s="2" t="s">
        <v>29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9"/>
    </row>
    <row r="2" customFormat="false" ht="65.25" hidden="false" customHeight="false" outlineLevel="0" collapsed="false">
      <c r="A2" s="10" t="s">
        <v>2</v>
      </c>
      <c r="B2" s="11" t="s">
        <v>36</v>
      </c>
      <c r="C2" s="12" t="s">
        <v>33</v>
      </c>
      <c r="D2" s="11" t="s">
        <v>37</v>
      </c>
      <c r="E2" s="13" t="s">
        <v>33</v>
      </c>
      <c r="F2" s="11" t="s">
        <v>38</v>
      </c>
      <c r="G2" s="12" t="s">
        <v>33</v>
      </c>
      <c r="H2" s="11" t="s">
        <v>39</v>
      </c>
      <c r="I2" s="13" t="s">
        <v>33</v>
      </c>
      <c r="J2" s="11" t="s">
        <v>40</v>
      </c>
      <c r="K2" s="12" t="s">
        <v>33</v>
      </c>
      <c r="L2" s="11" t="s">
        <v>41</v>
      </c>
      <c r="M2" s="13" t="s">
        <v>33</v>
      </c>
      <c r="N2" s="14" t="s">
        <v>42</v>
      </c>
      <c r="P2" s="15"/>
    </row>
    <row r="3" customFormat="false" ht="13.8" hidden="false" customHeight="false" outlineLevel="0" collapsed="false">
      <c r="A3" s="16" t="n">
        <v>1</v>
      </c>
      <c r="B3" s="0" t="n">
        <v>0.221091</v>
      </c>
      <c r="C3" s="17" t="n">
        <v>1</v>
      </c>
      <c r="D3" s="0" t="n">
        <v>0.074075</v>
      </c>
      <c r="E3" s="17" t="n">
        <v>1</v>
      </c>
      <c r="F3" s="0" t="n">
        <v>0.067982</v>
      </c>
      <c r="G3" s="17" t="n">
        <v>1</v>
      </c>
      <c r="H3" s="0" t="n">
        <v>0.30244</v>
      </c>
      <c r="I3" s="17" t="n">
        <v>1</v>
      </c>
      <c r="J3" s="0" t="n">
        <v>5.326128</v>
      </c>
      <c r="K3" s="17" t="n">
        <v>1</v>
      </c>
      <c r="L3" s="0" t="n">
        <v>5.486623</v>
      </c>
      <c r="M3" s="17" t="n">
        <v>1</v>
      </c>
      <c r="N3" s="17" t="n">
        <v>684</v>
      </c>
      <c r="P3" s="0" t="s">
        <v>43</v>
      </c>
    </row>
    <row r="4" customFormat="false" ht="13.8" hidden="false" customHeight="false" outlineLevel="0" collapsed="false">
      <c r="A4" s="16" t="n">
        <v>2</v>
      </c>
      <c r="B4" s="0" t="n">
        <v>0.19466</v>
      </c>
      <c r="C4" s="17" t="n">
        <v>1</v>
      </c>
      <c r="D4" s="0" t="n">
        <v>0.194823</v>
      </c>
      <c r="E4" s="17" t="n">
        <v>1</v>
      </c>
      <c r="F4" s="0" t="n">
        <v>0.345301</v>
      </c>
      <c r="G4" s="17" t="n">
        <v>1</v>
      </c>
      <c r="H4" s="0" t="n">
        <v>0.325638</v>
      </c>
      <c r="I4" s="17" t="n">
        <v>1</v>
      </c>
      <c r="J4" s="0" t="n">
        <v>0.479823</v>
      </c>
      <c r="K4" s="17" t="n">
        <v>1</v>
      </c>
      <c r="L4" s="0" t="n">
        <v>5.279854</v>
      </c>
      <c r="M4" s="17" t="n">
        <v>1</v>
      </c>
      <c r="N4" s="17" t="n">
        <v>584</v>
      </c>
      <c r="P4" s="0" t="s">
        <v>44</v>
      </c>
    </row>
    <row r="5" customFormat="false" ht="13.8" hidden="false" customHeight="false" outlineLevel="0" collapsed="false">
      <c r="A5" s="16" t="n">
        <v>3</v>
      </c>
      <c r="B5" s="0" t="n">
        <v>0.268828</v>
      </c>
      <c r="C5" s="17" t="n">
        <v>1</v>
      </c>
      <c r="D5" s="0" t="n">
        <v>0.073928</v>
      </c>
      <c r="E5" s="17" t="n">
        <v>1</v>
      </c>
      <c r="F5" s="0" t="n">
        <v>0.112407</v>
      </c>
      <c r="G5" s="17" t="n">
        <v>1</v>
      </c>
      <c r="H5" s="0" t="n">
        <v>0.173074</v>
      </c>
      <c r="I5" s="17" t="n">
        <v>1</v>
      </c>
      <c r="J5" s="0" t="n">
        <v>0.288405</v>
      </c>
      <c r="K5" s="17" t="n">
        <v>1</v>
      </c>
      <c r="L5" s="0" t="s">
        <v>10</v>
      </c>
      <c r="M5" s="17" t="n">
        <v>0</v>
      </c>
      <c r="N5" s="17" t="n">
        <v>339</v>
      </c>
      <c r="P5" s="18" t="s">
        <v>45</v>
      </c>
    </row>
    <row r="6" customFormat="false" ht="13.8" hidden="false" customHeight="false" outlineLevel="0" collapsed="false">
      <c r="A6" s="16" t="n">
        <v>4</v>
      </c>
      <c r="B6" s="0" t="n">
        <v>0.154783</v>
      </c>
      <c r="C6" s="17" t="n">
        <v>1</v>
      </c>
      <c r="D6" s="0" t="n">
        <v>0.049908</v>
      </c>
      <c r="E6" s="17" t="n">
        <v>1</v>
      </c>
      <c r="F6" s="0" t="n">
        <v>0.054112</v>
      </c>
      <c r="G6" s="17" t="n">
        <v>1</v>
      </c>
      <c r="H6" s="0" t="n">
        <v>0.194001</v>
      </c>
      <c r="I6" s="17" t="n">
        <v>1</v>
      </c>
      <c r="J6" s="0" t="n">
        <v>0.295343</v>
      </c>
      <c r="K6" s="17" t="n">
        <v>1</v>
      </c>
      <c r="L6" s="0" t="s">
        <v>10</v>
      </c>
      <c r="M6" s="17" t="n">
        <v>0</v>
      </c>
      <c r="N6" s="17" t="n">
        <v>341</v>
      </c>
      <c r="P6" s="0" t="s">
        <v>46</v>
      </c>
    </row>
    <row r="7" customFormat="false" ht="13.8" hidden="false" customHeight="false" outlineLevel="0" collapsed="false">
      <c r="A7" s="16" t="n">
        <v>5</v>
      </c>
      <c r="B7" s="0" t="n">
        <v>0.110496</v>
      </c>
      <c r="C7" s="17" t="n">
        <v>1</v>
      </c>
      <c r="D7" s="0" t="n">
        <v>0.104181</v>
      </c>
      <c r="E7" s="17" t="n">
        <v>1</v>
      </c>
      <c r="F7" s="0" t="n">
        <v>0.117048</v>
      </c>
      <c r="G7" s="17" t="n">
        <v>1</v>
      </c>
      <c r="H7" s="0" t="n">
        <v>0.23512</v>
      </c>
      <c r="I7" s="17" t="n">
        <v>1</v>
      </c>
      <c r="J7" s="0" t="n">
        <v>0.225066</v>
      </c>
      <c r="K7" s="17" t="n">
        <v>1</v>
      </c>
      <c r="L7" s="0" t="n">
        <v>5.445483</v>
      </c>
      <c r="M7" s="17" t="n">
        <v>1</v>
      </c>
      <c r="N7" s="17" t="n">
        <v>504</v>
      </c>
    </row>
    <row r="8" customFormat="false" ht="13.8" hidden="false" customHeight="false" outlineLevel="0" collapsed="false">
      <c r="A8" s="16" t="n">
        <v>6</v>
      </c>
      <c r="B8" s="0" t="n">
        <v>0.155316</v>
      </c>
      <c r="C8" s="17" t="n">
        <v>1</v>
      </c>
      <c r="D8" s="0" t="n">
        <v>0.061127</v>
      </c>
      <c r="E8" s="17" t="n">
        <v>1</v>
      </c>
      <c r="F8" s="0" t="n">
        <v>0.055864</v>
      </c>
      <c r="G8" s="17" t="n">
        <v>1</v>
      </c>
      <c r="H8" s="0" t="n">
        <v>0.284625</v>
      </c>
      <c r="I8" s="17" t="n">
        <v>1</v>
      </c>
      <c r="J8" s="0" t="n">
        <v>5.132968</v>
      </c>
      <c r="K8" s="17" t="n">
        <v>1</v>
      </c>
      <c r="L8" s="0" t="s">
        <v>10</v>
      </c>
      <c r="M8" s="17" t="n">
        <v>0</v>
      </c>
      <c r="N8" s="17" t="n">
        <v>782</v>
      </c>
    </row>
    <row r="9" customFormat="false" ht="13.8" hidden="false" customHeight="false" outlineLevel="0" collapsed="false">
      <c r="A9" s="16" t="n">
        <v>7</v>
      </c>
      <c r="B9" s="0" t="n">
        <v>0.140189</v>
      </c>
      <c r="C9" s="17" t="n">
        <v>1</v>
      </c>
      <c r="D9" s="0" t="n">
        <v>0.048735</v>
      </c>
      <c r="E9" s="17" t="n">
        <v>1</v>
      </c>
      <c r="F9" s="0" t="n">
        <v>0.07501</v>
      </c>
      <c r="G9" s="17" t="n">
        <v>1</v>
      </c>
      <c r="H9" s="0" t="n">
        <v>0.231642</v>
      </c>
      <c r="I9" s="17" t="n">
        <v>1</v>
      </c>
      <c r="J9" s="0" t="n">
        <v>0.300322</v>
      </c>
      <c r="K9" s="17" t="n">
        <v>1</v>
      </c>
      <c r="L9" s="0" t="n">
        <v>5.285311</v>
      </c>
      <c r="M9" s="17" t="n">
        <v>1</v>
      </c>
      <c r="N9" s="17" t="n">
        <v>453</v>
      </c>
    </row>
    <row r="10" customFormat="false" ht="13.8" hidden="false" customHeight="false" outlineLevel="0" collapsed="false">
      <c r="A10" s="16" t="n">
        <v>8</v>
      </c>
      <c r="B10" s="0" t="n">
        <v>0.166412</v>
      </c>
      <c r="C10" s="17" t="n">
        <v>1</v>
      </c>
      <c r="D10" s="0" t="n">
        <v>0.261208</v>
      </c>
      <c r="E10" s="17" t="n">
        <v>1</v>
      </c>
      <c r="F10" s="0" t="n">
        <v>0.170249</v>
      </c>
      <c r="G10" s="17" t="n">
        <v>1</v>
      </c>
      <c r="H10" s="0" t="n">
        <v>0.105259</v>
      </c>
      <c r="I10" s="17" t="n">
        <v>1</v>
      </c>
      <c r="J10" s="0" t="n">
        <v>5.484813</v>
      </c>
      <c r="K10" s="17" t="n">
        <v>1</v>
      </c>
      <c r="L10" s="0" t="n">
        <v>5.403696</v>
      </c>
      <c r="M10" s="17" t="n">
        <v>1</v>
      </c>
      <c r="N10" s="17" t="n">
        <v>493</v>
      </c>
    </row>
    <row r="11" customFormat="false" ht="13.8" hidden="false" customHeight="false" outlineLevel="0" collapsed="false">
      <c r="A11" s="16" t="n">
        <v>9</v>
      </c>
      <c r="B11" s="0" t="n">
        <v>0.121243</v>
      </c>
      <c r="C11" s="17" t="n">
        <v>1</v>
      </c>
      <c r="D11" s="0" t="n">
        <v>0.247453</v>
      </c>
      <c r="E11" s="17" t="n">
        <v>1</v>
      </c>
      <c r="F11" s="0" t="n">
        <v>0.102762</v>
      </c>
      <c r="G11" s="17" t="n">
        <v>1</v>
      </c>
      <c r="H11" s="0" t="n">
        <v>0.374426</v>
      </c>
      <c r="I11" s="17" t="n">
        <v>1</v>
      </c>
      <c r="J11" s="0" t="n">
        <v>0.297406</v>
      </c>
      <c r="K11" s="17" t="n">
        <v>1</v>
      </c>
      <c r="L11" s="0" t="n">
        <v>5.309383</v>
      </c>
      <c r="M11" s="17" t="n">
        <v>1</v>
      </c>
      <c r="N11" s="17" t="n">
        <v>334</v>
      </c>
    </row>
    <row r="12" customFormat="false" ht="13.8" hidden="false" customHeight="false" outlineLevel="0" collapsed="false">
      <c r="A12" s="19" t="n">
        <v>10</v>
      </c>
      <c r="B12" s="20" t="n">
        <v>0.209206</v>
      </c>
      <c r="C12" s="21" t="n">
        <v>1</v>
      </c>
      <c r="D12" s="20" t="n">
        <v>0.054966</v>
      </c>
      <c r="E12" s="21" t="n">
        <v>1</v>
      </c>
      <c r="F12" s="20" t="n">
        <v>0.064243</v>
      </c>
      <c r="G12" s="21" t="n">
        <v>1</v>
      </c>
      <c r="H12" s="20" t="n">
        <v>0.269333</v>
      </c>
      <c r="I12" s="21" t="n">
        <v>1</v>
      </c>
      <c r="J12" s="20" t="n">
        <v>0.259739</v>
      </c>
      <c r="K12" s="21" t="n">
        <v>1</v>
      </c>
      <c r="L12" s="20" t="n">
        <v>5.285902</v>
      </c>
      <c r="M12" s="21" t="n">
        <v>1</v>
      </c>
      <c r="N12" s="21" t="n">
        <v>648</v>
      </c>
    </row>
    <row r="13" customFormat="false" ht="13.8" hidden="false" customHeight="false" outlineLevel="0" collapsed="false">
      <c r="A13" s="19" t="s">
        <v>11</v>
      </c>
      <c r="B13" s="20" t="n">
        <f aca="false">AVERAGE(B3:B12)</f>
        <v>0.1742224</v>
      </c>
      <c r="C13" s="20" t="n">
        <f aca="false">AVERAGE(C3:C12)</f>
        <v>1</v>
      </c>
      <c r="D13" s="20" t="n">
        <f aca="false">AVERAGE(D3:D12)</f>
        <v>0.1170404</v>
      </c>
      <c r="E13" s="20" t="n">
        <f aca="false">AVERAGE(E3:E12)</f>
        <v>1</v>
      </c>
      <c r="F13" s="20" t="n">
        <f aca="false">AVERAGE(F3:F12)</f>
        <v>0.1164978</v>
      </c>
      <c r="G13" s="20" t="n">
        <f aca="false">AVERAGE(G3:G12)</f>
        <v>1</v>
      </c>
      <c r="H13" s="20" t="n">
        <f aca="false">AVERAGE(H3:H12)</f>
        <v>0.2495558</v>
      </c>
      <c r="I13" s="20" t="n">
        <f aca="false">AVERAGE(I3:I12)</f>
        <v>1</v>
      </c>
      <c r="J13" s="20" t="n">
        <f aca="false">AVERAGE(J3:J12)</f>
        <v>1.8090013</v>
      </c>
      <c r="K13" s="20" t="n">
        <f aca="false">AVERAGE(K3:K12)</f>
        <v>1</v>
      </c>
      <c r="L13" s="20" t="n">
        <f aca="false">AVERAGE(L3:L12)</f>
        <v>5.35660742857143</v>
      </c>
      <c r="M13" s="20" t="n">
        <f aca="false">AVERAGE(M3:M12)</f>
        <v>0.7</v>
      </c>
      <c r="N13" s="20" t="n">
        <f aca="false">AVERAGE(N3:N12)</f>
        <v>516.2</v>
      </c>
    </row>
    <row r="14" customFormat="false" ht="12.8" hidden="false" customHeight="false" outlineLevel="0" collapsed="false">
      <c r="A14" s="0" t="s">
        <v>12</v>
      </c>
      <c r="B14" s="0" t="n">
        <f aca="false">STDEV(B3:B12)</f>
        <v>0.0490021776822214</v>
      </c>
      <c r="C14" s="0" t="n">
        <f aca="false">STDEV(C3:C12)</f>
        <v>0</v>
      </c>
      <c r="D14" s="0" t="n">
        <f aca="false">STDEV(D3:D12)</f>
        <v>0.0842376736940057</v>
      </c>
      <c r="E14" s="0" t="n">
        <f aca="false">STDEV(E3:E12)</f>
        <v>0</v>
      </c>
      <c r="F14" s="0" t="n">
        <f aca="false">STDEV(F3:F12)</f>
        <v>0.0880781443842783</v>
      </c>
      <c r="G14" s="0" t="n">
        <f aca="false">STDEV(G3:G12)</f>
        <v>0</v>
      </c>
      <c r="H14" s="0" t="n">
        <f aca="false">STDEV(H3:H12)</f>
        <v>0.0789412282225764</v>
      </c>
      <c r="I14" s="0" t="n">
        <f aca="false">STDEV(I3:I12)</f>
        <v>0</v>
      </c>
      <c r="J14" s="0" t="n">
        <f aca="false">STDEV(J3:J12)</f>
        <v>2.42144847148148</v>
      </c>
      <c r="K14" s="0" t="n">
        <f aca="false">STDEV(K3:K12)</f>
        <v>0</v>
      </c>
      <c r="L14" s="0" t="n">
        <f aca="false">STDEV(L3:L12)</f>
        <v>0.0868177433647775</v>
      </c>
      <c r="M14" s="0" t="n">
        <f aca="false">STDEV(M3:M12)</f>
        <v>0.483045891539648</v>
      </c>
      <c r="N14" s="0" t="n">
        <f aca="false">STDEV(N3:N12)</f>
        <v>156.612614789202</v>
      </c>
    </row>
  </sheetData>
  <mergeCells count="1">
    <mergeCell ref="B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2022-01-16T23:16:57Z</dcterms:modified>
  <cp:revision>122</cp:revision>
  <dc:subject/>
  <dc:title/>
</cp:coreProperties>
</file>