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E:\Users\adamb\IdeaProjects\Web_Excel_filter_for_schedule\src\main\resources\"/>
    </mc:Choice>
  </mc:AlternateContent>
  <xr:revisionPtr revIDLastSave="0" documentId="12_ncr:500000_{DF292148-54FC-4802-8BEB-F40D767B4EF1}" xr6:coauthVersionLast="31" xr6:coauthVersionMax="31" xr10:uidLastSave="{00000000-0000-0000-0000-000000000000}"/>
  <bookViews>
    <workbookView xWindow="-1380" yWindow="0" windowWidth="50505" windowHeight="27240" tabRatio="500" xr2:uid="{00000000-000D-0000-FFFF-FFFF00000000}"/>
  </bookViews>
  <sheets>
    <sheet name="Plan_17_18" sheetId="1" r:id="rId1"/>
  </sheets>
  <definedNames>
    <definedName name="_xlnm._FilterDatabase" localSheetId="0" hidden="1">Plan_17_18!$D$26:$F$275</definedName>
    <definedName name="CzyEgzamin_14">0</definedName>
    <definedName name="GodzDod_14">0</definedName>
    <definedName name="GodzEfektywne_14">30</definedName>
    <definedName name="IloscDokCw_14">0</definedName>
    <definedName name="IloscDoktorantow_14">0</definedName>
    <definedName name="IloscDokWyk_14">0</definedName>
    <definedName name="IloscDypl_14">0</definedName>
    <definedName name="IloscDzCw_14">15516</definedName>
    <definedName name="IloscDzWyk_14">690</definedName>
    <definedName name="IloscGodzDypl_14">2085</definedName>
    <definedName name="IloscObrCw_14">21</definedName>
    <definedName name="IloscObrWyk_14">0</definedName>
    <definedName name="IloscPrac1_14">0</definedName>
    <definedName name="IloscPrac2_14">0</definedName>
    <definedName name="IloscStudInd_14">0</definedName>
    <definedName name="IloscStudIndDypl_14">0</definedName>
    <definedName name="IloscWykInd_14">-2</definedName>
    <definedName name="IloscZaoCwPiat_14">0</definedName>
    <definedName name="IloscZaoCwSobNiedz_14">0</definedName>
    <definedName name="IloscZaoWykPiat_14">0</definedName>
    <definedName name="IloscZaoWykSobNiedz_14">0</definedName>
    <definedName name="LiczbaDod_14">1</definedName>
    <definedName name="LiczbaGodz_14">0</definedName>
    <definedName name="LiczbaGodzin_14">-290</definedName>
    <definedName name="LiczbaPodst_14">0</definedName>
    <definedName name="LiczbaStudentow_14">87</definedName>
    <definedName name="Pensum_14">210</definedName>
    <definedName name="sumagodz_14">30</definedName>
    <definedName name="SumaGodzObl_14">463</definedName>
    <definedName name="SumaZao_14">144</definedName>
    <definedName name="WspolczObl_14">1</definedName>
    <definedName name="WymiarCalk_14">30</definedName>
    <definedName name="WymiarWykladu_14">30</definedName>
  </definedNames>
  <calcPr calcId="162913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N131" i="1" l="1"/>
  <c r="M33" i="1"/>
  <c r="N132" i="1"/>
  <c r="N173" i="1"/>
  <c r="BU173" i="1"/>
  <c r="N140" i="1"/>
  <c r="BU140" i="1"/>
  <c r="N156" i="1"/>
  <c r="N155" i="1"/>
  <c r="AM15" i="1"/>
  <c r="AM14" i="1"/>
  <c r="AM16" i="1"/>
  <c r="AM17" i="1"/>
  <c r="AM13" i="1"/>
  <c r="AM18" i="1"/>
  <c r="AM10" i="1"/>
  <c r="BM15" i="1"/>
  <c r="BM14" i="1"/>
  <c r="BM16" i="1"/>
  <c r="BM17" i="1"/>
  <c r="BM13" i="1"/>
  <c r="BM18" i="1"/>
  <c r="BM10" i="1"/>
  <c r="BP15" i="1"/>
  <c r="BP14" i="1"/>
  <c r="BP16" i="1"/>
  <c r="BP17" i="1"/>
  <c r="BP13" i="1"/>
  <c r="BP18" i="1"/>
  <c r="BP10" i="1"/>
  <c r="AG15" i="1"/>
  <c r="AG14" i="1"/>
  <c r="AG16" i="1"/>
  <c r="AG17" i="1"/>
  <c r="AG13" i="1"/>
  <c r="AG18" i="1"/>
  <c r="AG10" i="1"/>
  <c r="AY15" i="1"/>
  <c r="AY14" i="1"/>
  <c r="AY16" i="1"/>
  <c r="AY17" i="1"/>
  <c r="AY13" i="1"/>
  <c r="AY19" i="1"/>
  <c r="AY18" i="1"/>
  <c r="AY10" i="1"/>
  <c r="AK15" i="1"/>
  <c r="AK14" i="1"/>
  <c r="AK16" i="1"/>
  <c r="AK17" i="1"/>
  <c r="AK13" i="1"/>
  <c r="AK18" i="1"/>
  <c r="AK10" i="1"/>
  <c r="O14" i="1"/>
  <c r="O15" i="1"/>
  <c r="O16" i="1"/>
  <c r="O17" i="1"/>
  <c r="O13" i="1"/>
  <c r="O18" i="1"/>
  <c r="O10" i="1"/>
  <c r="P14" i="1"/>
  <c r="P15" i="1"/>
  <c r="P16" i="1"/>
  <c r="P17" i="1"/>
  <c r="P13" i="1"/>
  <c r="P21" i="1"/>
  <c r="P18" i="1"/>
  <c r="P10" i="1"/>
  <c r="Q14" i="1"/>
  <c r="Q15" i="1"/>
  <c r="Q16" i="1"/>
  <c r="Q17" i="1"/>
  <c r="Q13" i="1"/>
  <c r="Q18" i="1"/>
  <c r="Q10" i="1"/>
  <c r="R14" i="1"/>
  <c r="R15" i="1"/>
  <c r="R16" i="1"/>
  <c r="R17" i="1"/>
  <c r="R13" i="1"/>
  <c r="R18" i="1"/>
  <c r="R10" i="1"/>
  <c r="S14" i="1"/>
  <c r="S15" i="1"/>
  <c r="S16" i="1"/>
  <c r="S17" i="1"/>
  <c r="S13" i="1"/>
  <c r="S18" i="1"/>
  <c r="S10" i="1"/>
  <c r="T14" i="1"/>
  <c r="T15" i="1"/>
  <c r="T16" i="1"/>
  <c r="T17" i="1"/>
  <c r="T13" i="1"/>
  <c r="T18" i="1"/>
  <c r="T10" i="1"/>
  <c r="U14" i="1"/>
  <c r="U15" i="1"/>
  <c r="U16" i="1"/>
  <c r="U17" i="1"/>
  <c r="U13" i="1"/>
  <c r="U18" i="1"/>
  <c r="U10" i="1"/>
  <c r="V14" i="1"/>
  <c r="V15" i="1"/>
  <c r="V16" i="1"/>
  <c r="V17" i="1"/>
  <c r="V13" i="1"/>
  <c r="V18" i="1"/>
  <c r="V10" i="1"/>
  <c r="W14" i="1"/>
  <c r="W15" i="1"/>
  <c r="W16" i="1"/>
  <c r="W17" i="1"/>
  <c r="W13" i="1"/>
  <c r="W18" i="1"/>
  <c r="W10" i="1"/>
  <c r="X14" i="1"/>
  <c r="X15" i="1"/>
  <c r="X16" i="1"/>
  <c r="X17" i="1"/>
  <c r="X13" i="1"/>
  <c r="X21" i="1"/>
  <c r="X18" i="1"/>
  <c r="X10" i="1"/>
  <c r="Y14" i="1"/>
  <c r="Y15" i="1"/>
  <c r="Y16" i="1"/>
  <c r="Y17" i="1"/>
  <c r="Y13" i="1"/>
  <c r="Y18" i="1"/>
  <c r="Y10" i="1"/>
  <c r="Z14" i="1"/>
  <c r="Z15" i="1"/>
  <c r="Z16" i="1"/>
  <c r="Z17" i="1"/>
  <c r="Z13" i="1"/>
  <c r="Z18" i="1"/>
  <c r="Z10" i="1"/>
  <c r="AA14" i="1"/>
  <c r="AA15" i="1"/>
  <c r="AA16" i="1"/>
  <c r="AA17" i="1"/>
  <c r="AA13" i="1"/>
  <c r="AA18" i="1"/>
  <c r="AA10" i="1"/>
  <c r="AB14" i="1"/>
  <c r="AB15" i="1"/>
  <c r="AB16" i="1"/>
  <c r="AB17" i="1"/>
  <c r="AB13" i="1"/>
  <c r="AB18" i="1"/>
  <c r="AB10" i="1"/>
  <c r="AC14" i="1"/>
  <c r="AC15" i="1"/>
  <c r="AC16" i="1"/>
  <c r="AC17" i="1"/>
  <c r="AC13" i="1"/>
  <c r="AC18" i="1"/>
  <c r="AC10" i="1"/>
  <c r="AD14" i="1"/>
  <c r="AD15" i="1"/>
  <c r="AD16" i="1"/>
  <c r="AD17" i="1"/>
  <c r="AD13" i="1"/>
  <c r="AD18" i="1"/>
  <c r="AD10" i="1"/>
  <c r="AE14" i="1"/>
  <c r="AE15" i="1"/>
  <c r="AE16" i="1"/>
  <c r="AE17" i="1"/>
  <c r="AE13" i="1"/>
  <c r="AE18" i="1"/>
  <c r="AE10" i="1"/>
  <c r="AF14" i="1"/>
  <c r="AF15" i="1"/>
  <c r="AF16" i="1"/>
  <c r="AF17" i="1"/>
  <c r="AF13" i="1"/>
  <c r="AF18" i="1"/>
  <c r="AF10" i="1"/>
  <c r="AH14" i="1"/>
  <c r="AH15" i="1"/>
  <c r="AH16" i="1"/>
  <c r="AH17" i="1"/>
  <c r="AH13" i="1"/>
  <c r="AH18" i="1"/>
  <c r="AH10" i="1"/>
  <c r="AI14" i="1"/>
  <c r="AI15" i="1"/>
  <c r="AI16" i="1"/>
  <c r="AI17" i="1"/>
  <c r="AI13" i="1"/>
  <c r="AI18" i="1"/>
  <c r="AI10" i="1"/>
  <c r="AJ14" i="1"/>
  <c r="AJ15" i="1"/>
  <c r="AJ16" i="1"/>
  <c r="AJ17" i="1"/>
  <c r="AJ13" i="1"/>
  <c r="AJ18" i="1"/>
  <c r="AJ10" i="1"/>
  <c r="AL14" i="1"/>
  <c r="AL15" i="1"/>
  <c r="AL16" i="1"/>
  <c r="AL17" i="1"/>
  <c r="AL13" i="1"/>
  <c r="AL18" i="1"/>
  <c r="AL10" i="1"/>
  <c r="AN14" i="1"/>
  <c r="AN15" i="1"/>
  <c r="AN16" i="1"/>
  <c r="AN17" i="1"/>
  <c r="AN13" i="1"/>
  <c r="AN18" i="1"/>
  <c r="AN10" i="1"/>
  <c r="AO14" i="1"/>
  <c r="AO15" i="1"/>
  <c r="AO16" i="1"/>
  <c r="AO17" i="1"/>
  <c r="AO13" i="1"/>
  <c r="AO18" i="1"/>
  <c r="AO10" i="1"/>
  <c r="AP14" i="1"/>
  <c r="AP15" i="1"/>
  <c r="AP16" i="1"/>
  <c r="AP17" i="1"/>
  <c r="AP13" i="1"/>
  <c r="AP18" i="1"/>
  <c r="AP10" i="1"/>
  <c r="AQ14" i="1"/>
  <c r="AQ15" i="1"/>
  <c r="AQ16" i="1"/>
  <c r="AQ17" i="1"/>
  <c r="AQ13" i="1"/>
  <c r="AQ18" i="1"/>
  <c r="AQ10" i="1"/>
  <c r="AR14" i="1"/>
  <c r="AR15" i="1"/>
  <c r="AR16" i="1"/>
  <c r="AR17" i="1"/>
  <c r="AR13" i="1"/>
  <c r="AR18" i="1"/>
  <c r="AR10" i="1"/>
  <c r="AS14" i="1"/>
  <c r="AS15" i="1"/>
  <c r="AS16" i="1"/>
  <c r="AS17" i="1"/>
  <c r="AS13" i="1"/>
  <c r="AS18" i="1"/>
  <c r="AS10" i="1"/>
  <c r="AT14" i="1"/>
  <c r="AT15" i="1"/>
  <c r="AT16" i="1"/>
  <c r="AT17" i="1"/>
  <c r="AT13" i="1"/>
  <c r="AT18" i="1"/>
  <c r="AT10" i="1"/>
  <c r="AU14" i="1"/>
  <c r="AU15" i="1"/>
  <c r="AU16" i="1"/>
  <c r="AU17" i="1"/>
  <c r="AU13" i="1"/>
  <c r="AU18" i="1"/>
  <c r="AU10" i="1"/>
  <c r="AV14" i="1"/>
  <c r="AV15" i="1"/>
  <c r="AV16" i="1"/>
  <c r="AV17" i="1"/>
  <c r="AV13" i="1"/>
  <c r="AV18" i="1"/>
  <c r="AV10" i="1"/>
  <c r="AW14" i="1"/>
  <c r="AW15" i="1"/>
  <c r="AW16" i="1"/>
  <c r="AW17" i="1"/>
  <c r="AW13" i="1"/>
  <c r="AW18" i="1"/>
  <c r="AW10" i="1"/>
  <c r="AX14" i="1"/>
  <c r="AX15" i="1"/>
  <c r="AX16" i="1"/>
  <c r="AX17" i="1"/>
  <c r="AX13" i="1"/>
  <c r="AX18" i="1"/>
  <c r="AX10" i="1"/>
  <c r="AZ14" i="1"/>
  <c r="AZ15" i="1"/>
  <c r="AZ16" i="1"/>
  <c r="AZ17" i="1"/>
  <c r="AZ13" i="1"/>
  <c r="AZ18" i="1"/>
  <c r="AZ10" i="1"/>
  <c r="BA14" i="1"/>
  <c r="BA15" i="1"/>
  <c r="BA16" i="1"/>
  <c r="BA17" i="1"/>
  <c r="BA13" i="1"/>
  <c r="BA18" i="1"/>
  <c r="BA10" i="1"/>
  <c r="BB14" i="1"/>
  <c r="BB15" i="1"/>
  <c r="BB16" i="1"/>
  <c r="BB17" i="1"/>
  <c r="BB13" i="1"/>
  <c r="BB18" i="1"/>
  <c r="BB10" i="1"/>
  <c r="BC14" i="1"/>
  <c r="BC15" i="1"/>
  <c r="BC16" i="1"/>
  <c r="BC17" i="1"/>
  <c r="BC13" i="1"/>
  <c r="BC18" i="1"/>
  <c r="BC10" i="1"/>
  <c r="BD14" i="1"/>
  <c r="BD15" i="1"/>
  <c r="BD16" i="1"/>
  <c r="BD17" i="1"/>
  <c r="BD13" i="1"/>
  <c r="BD18" i="1"/>
  <c r="BD10" i="1"/>
  <c r="BE14" i="1"/>
  <c r="BE15" i="1"/>
  <c r="BE16" i="1"/>
  <c r="BE17" i="1"/>
  <c r="BE13" i="1"/>
  <c r="BE18" i="1"/>
  <c r="BE10" i="1"/>
  <c r="BF14" i="1"/>
  <c r="BF15" i="1"/>
  <c r="BF16" i="1"/>
  <c r="BF17" i="1"/>
  <c r="BF13" i="1"/>
  <c r="BF18" i="1"/>
  <c r="BF10" i="1"/>
  <c r="BG14" i="1"/>
  <c r="BG15" i="1"/>
  <c r="BG16" i="1"/>
  <c r="BG17" i="1"/>
  <c r="BG13" i="1"/>
  <c r="BG18" i="1"/>
  <c r="BG10" i="1"/>
  <c r="BH14" i="1"/>
  <c r="BH15" i="1"/>
  <c r="BH16" i="1"/>
  <c r="BH17" i="1"/>
  <c r="BH13" i="1"/>
  <c r="BH18" i="1"/>
  <c r="BH10" i="1"/>
  <c r="BI14" i="1"/>
  <c r="BI15" i="1"/>
  <c r="BI16" i="1"/>
  <c r="BI17" i="1"/>
  <c r="BI13" i="1"/>
  <c r="BI18" i="1"/>
  <c r="BI10" i="1"/>
  <c r="BJ14" i="1"/>
  <c r="BJ15" i="1"/>
  <c r="BJ16" i="1"/>
  <c r="BJ17" i="1"/>
  <c r="BJ13" i="1"/>
  <c r="BJ18" i="1"/>
  <c r="BJ10" i="1"/>
  <c r="BK14" i="1"/>
  <c r="BK15" i="1"/>
  <c r="BK16" i="1"/>
  <c r="BK17" i="1"/>
  <c r="BK13" i="1"/>
  <c r="BK18" i="1"/>
  <c r="BK10" i="1"/>
  <c r="BL14" i="1"/>
  <c r="BL15" i="1"/>
  <c r="BL16" i="1"/>
  <c r="BL17" i="1"/>
  <c r="BL13" i="1"/>
  <c r="BL18" i="1"/>
  <c r="BL10" i="1"/>
  <c r="BN14" i="1"/>
  <c r="BN15" i="1"/>
  <c r="BN16" i="1"/>
  <c r="BN17" i="1"/>
  <c r="BN13" i="1"/>
  <c r="BN18" i="1"/>
  <c r="BN10" i="1"/>
  <c r="BO14" i="1"/>
  <c r="BO15" i="1"/>
  <c r="BO16" i="1"/>
  <c r="BO17" i="1"/>
  <c r="BO13" i="1"/>
  <c r="BO18" i="1"/>
  <c r="BO10" i="1"/>
  <c r="BQ14" i="1"/>
  <c r="BQ15" i="1"/>
  <c r="BQ16" i="1"/>
  <c r="BQ17" i="1"/>
  <c r="BQ13" i="1"/>
  <c r="BQ18" i="1"/>
  <c r="BQ10" i="1"/>
  <c r="BV10" i="1"/>
  <c r="BV8" i="1"/>
  <c r="BX10" i="1"/>
  <c r="BR14" i="1"/>
  <c r="BR15" i="1"/>
  <c r="BR13" i="1"/>
  <c r="BS14" i="1"/>
  <c r="BS15" i="1"/>
  <c r="BS16" i="1"/>
  <c r="BS17" i="1"/>
  <c r="BS13" i="1"/>
  <c r="BV14" i="1"/>
  <c r="BX14" i="1"/>
  <c r="BV13" i="1"/>
  <c r="BX13" i="1"/>
  <c r="BC11" i="1"/>
  <c r="BK11" i="1"/>
  <c r="BM11" i="1"/>
  <c r="BC12" i="1"/>
  <c r="BK12" i="1"/>
  <c r="BM12" i="1"/>
  <c r="BH12" i="1"/>
  <c r="BD12" i="1"/>
  <c r="BN12" i="1"/>
  <c r="BF12" i="1"/>
  <c r="M117" i="1"/>
  <c r="M116" i="1"/>
  <c r="M115" i="1"/>
  <c r="M114" i="1"/>
  <c r="M112" i="1"/>
  <c r="M111" i="1"/>
  <c r="M107" i="1"/>
  <c r="M105" i="1"/>
  <c r="M103" i="1"/>
  <c r="M102" i="1"/>
  <c r="M99" i="1"/>
  <c r="M98" i="1"/>
  <c r="M97" i="1"/>
  <c r="M96" i="1"/>
  <c r="M93" i="1"/>
  <c r="M92" i="1"/>
  <c r="M89" i="1"/>
  <c r="M88" i="1"/>
  <c r="M87" i="1"/>
  <c r="M83" i="1"/>
  <c r="M82" i="1"/>
  <c r="M81" i="1"/>
  <c r="M78" i="1"/>
  <c r="M77" i="1"/>
  <c r="M74" i="1"/>
  <c r="H71" i="1"/>
  <c r="M71" i="1"/>
  <c r="M69" i="1"/>
  <c r="M67" i="1"/>
  <c r="M62" i="1"/>
  <c r="M61" i="1"/>
  <c r="M60" i="1"/>
  <c r="M57" i="1"/>
  <c r="M55" i="1"/>
  <c r="M54" i="1"/>
  <c r="M47" i="1"/>
  <c r="M46" i="1"/>
  <c r="M43" i="1"/>
  <c r="M40" i="1"/>
  <c r="M39" i="1"/>
  <c r="M35" i="1"/>
  <c r="M34" i="1"/>
  <c r="M32" i="1"/>
  <c r="M27" i="1"/>
  <c r="M125" i="1"/>
  <c r="M124" i="1"/>
  <c r="M123" i="1"/>
  <c r="M122" i="1"/>
  <c r="M121" i="1"/>
  <c r="M120" i="1"/>
  <c r="M119" i="1"/>
  <c r="M118" i="1"/>
  <c r="M113" i="1"/>
  <c r="M110" i="1"/>
  <c r="M108" i="1"/>
  <c r="M106" i="1"/>
  <c r="M104" i="1"/>
  <c r="M101" i="1"/>
  <c r="M100" i="1"/>
  <c r="M95" i="1"/>
  <c r="M94" i="1"/>
  <c r="M86" i="1"/>
  <c r="M85" i="1"/>
  <c r="M84" i="1"/>
  <c r="M80" i="1"/>
  <c r="M76" i="1"/>
  <c r="M75" i="1"/>
  <c r="M73" i="1"/>
  <c r="M70" i="1"/>
  <c r="M68" i="1"/>
  <c r="M66" i="1"/>
  <c r="M65" i="1"/>
  <c r="M64" i="1"/>
  <c r="M63" i="1"/>
  <c r="M59" i="1"/>
  <c r="M58" i="1"/>
  <c r="M56" i="1"/>
  <c r="M53" i="1"/>
  <c r="H52" i="1"/>
  <c r="M52" i="1"/>
  <c r="M51" i="1"/>
  <c r="M50" i="1"/>
  <c r="M48" i="1"/>
  <c r="M45" i="1"/>
  <c r="M44" i="1"/>
  <c r="M42" i="1"/>
  <c r="M38" i="1"/>
  <c r="M37" i="1"/>
  <c r="M36" i="1"/>
  <c r="M31" i="1"/>
  <c r="M30" i="1"/>
  <c r="M29" i="1"/>
  <c r="M26" i="1"/>
  <c r="N217" i="1"/>
  <c r="N174" i="1"/>
  <c r="BQ12" i="1"/>
  <c r="AE12" i="1"/>
  <c r="BG12" i="1"/>
  <c r="AZ12" i="1"/>
  <c r="BE12" i="1"/>
  <c r="BL12" i="1"/>
  <c r="BJ12" i="1"/>
  <c r="BI12" i="1"/>
  <c r="BA12" i="1"/>
  <c r="BP12" i="1"/>
  <c r="BO12" i="1"/>
  <c r="BB12" i="1"/>
  <c r="AT12" i="1"/>
  <c r="AR12" i="1"/>
  <c r="AQ12" i="1"/>
  <c r="AL12" i="1"/>
  <c r="AH12" i="1"/>
  <c r="AY12" i="1"/>
  <c r="AX12" i="1"/>
  <c r="AW12" i="1"/>
  <c r="AV12" i="1"/>
  <c r="AU12" i="1"/>
  <c r="AS12" i="1"/>
  <c r="AO12" i="1"/>
  <c r="AP12" i="1"/>
  <c r="AN12" i="1"/>
  <c r="AM12" i="1"/>
  <c r="U12" i="1"/>
  <c r="AK12" i="1"/>
  <c r="AJ12" i="1"/>
  <c r="AI12" i="1"/>
  <c r="AF12" i="1"/>
  <c r="AG12" i="1"/>
  <c r="AD12" i="1"/>
  <c r="AC12" i="1"/>
  <c r="AB12" i="1"/>
  <c r="AA12" i="1"/>
  <c r="Z12" i="1"/>
  <c r="X12" i="1"/>
  <c r="W12" i="1"/>
  <c r="R12" i="1"/>
  <c r="Y12" i="1"/>
  <c r="T12" i="1"/>
  <c r="P12" i="1"/>
  <c r="V12" i="1"/>
  <c r="Q12" i="1"/>
  <c r="S12" i="1"/>
  <c r="O12" i="1"/>
  <c r="BQ11" i="1"/>
  <c r="AE11" i="1"/>
  <c r="BG11" i="1"/>
  <c r="AZ11" i="1"/>
  <c r="BE11" i="1"/>
  <c r="BL11" i="1"/>
  <c r="BJ11" i="1"/>
  <c r="BI11" i="1"/>
  <c r="BA11" i="1"/>
  <c r="BP11" i="1"/>
  <c r="BO11" i="1"/>
  <c r="BB11" i="1"/>
  <c r="AT11" i="1"/>
  <c r="AR11" i="1"/>
  <c r="AQ11" i="1"/>
  <c r="AL11" i="1"/>
  <c r="AH11" i="1"/>
  <c r="AY11" i="1"/>
  <c r="AX11" i="1"/>
  <c r="AW11" i="1"/>
  <c r="AV11" i="1"/>
  <c r="AU11" i="1"/>
  <c r="AS11" i="1"/>
  <c r="AO11" i="1"/>
  <c r="AP11" i="1"/>
  <c r="AN11" i="1"/>
  <c r="AM11" i="1"/>
  <c r="U11" i="1"/>
  <c r="AK11" i="1"/>
  <c r="AJ11" i="1"/>
  <c r="AI11" i="1"/>
  <c r="AF11" i="1"/>
  <c r="AG11" i="1"/>
  <c r="AD11" i="1"/>
  <c r="AC11" i="1"/>
  <c r="AB11" i="1"/>
  <c r="AA11" i="1"/>
  <c r="Z11" i="1"/>
  <c r="X11" i="1"/>
  <c r="W11" i="1"/>
  <c r="R11" i="1"/>
  <c r="Y11" i="1"/>
  <c r="T11" i="1"/>
  <c r="P11" i="1"/>
  <c r="V11" i="1"/>
  <c r="Q11" i="1"/>
  <c r="S11" i="1"/>
  <c r="O11" i="1"/>
  <c r="K160" i="1"/>
  <c r="N160" i="1"/>
  <c r="BT160" i="1"/>
  <c r="K159" i="1"/>
  <c r="N159" i="1"/>
  <c r="BT159" i="1"/>
  <c r="H184" i="1"/>
  <c r="H160" i="1"/>
  <c r="H159" i="1"/>
  <c r="M109" i="1"/>
  <c r="M91" i="1"/>
  <c r="M79" i="1"/>
  <c r="M72" i="1"/>
  <c r="M41" i="1"/>
  <c r="BR18" i="1"/>
  <c r="N255" i="1"/>
  <c r="BT255" i="1"/>
  <c r="N254" i="1"/>
  <c r="BT254" i="1"/>
  <c r="N253" i="1"/>
  <c r="BT253" i="1"/>
  <c r="N252" i="1"/>
  <c r="BT252" i="1"/>
  <c r="N251" i="1"/>
  <c r="BT251" i="1"/>
  <c r="N250" i="1"/>
  <c r="BT250" i="1"/>
  <c r="N249" i="1"/>
  <c r="BT249" i="1"/>
  <c r="N248" i="1"/>
  <c r="BT248" i="1"/>
  <c r="N247" i="1"/>
  <c r="BT247" i="1"/>
  <c r="N246" i="1"/>
  <c r="BT246" i="1"/>
  <c r="N245" i="1"/>
  <c r="BT245" i="1"/>
  <c r="N244" i="1"/>
  <c r="BT244" i="1"/>
  <c r="N243" i="1"/>
  <c r="BT243" i="1"/>
  <c r="N242" i="1"/>
  <c r="BT242" i="1"/>
  <c r="N241" i="1"/>
  <c r="BT241" i="1"/>
  <c r="N240" i="1"/>
  <c r="BT240" i="1"/>
  <c r="N239" i="1"/>
  <c r="BT239" i="1"/>
  <c r="N234" i="1"/>
  <c r="BT234" i="1"/>
  <c r="N238" i="1"/>
  <c r="BT238" i="1"/>
  <c r="N237" i="1"/>
  <c r="BT237" i="1"/>
  <c r="N236" i="1"/>
  <c r="BT236" i="1"/>
  <c r="N235" i="1"/>
  <c r="BT235" i="1"/>
  <c r="N233" i="1"/>
  <c r="BT233" i="1"/>
  <c r="N232" i="1"/>
  <c r="BT232" i="1"/>
  <c r="N231" i="1"/>
  <c r="BT231" i="1"/>
  <c r="N230" i="1"/>
  <c r="BT230" i="1"/>
  <c r="N229" i="1"/>
  <c r="BT229" i="1"/>
  <c r="N228" i="1"/>
  <c r="BT228" i="1"/>
  <c r="N227" i="1"/>
  <c r="BT227" i="1"/>
  <c r="N226" i="1"/>
  <c r="BT226" i="1"/>
  <c r="N225" i="1"/>
  <c r="BT225" i="1"/>
  <c r="N224" i="1"/>
  <c r="BT224" i="1"/>
  <c r="N223" i="1"/>
  <c r="BT223" i="1"/>
  <c r="N222" i="1"/>
  <c r="BT222" i="1"/>
  <c r="N221" i="1"/>
  <c r="BT221" i="1"/>
  <c r="N220" i="1"/>
  <c r="BT220" i="1"/>
  <c r="N219" i="1"/>
  <c r="BT219" i="1"/>
  <c r="N218" i="1"/>
  <c r="BT218" i="1"/>
  <c r="N216" i="1"/>
  <c r="BT216" i="1"/>
  <c r="N215" i="1"/>
  <c r="BT215" i="1"/>
  <c r="N214" i="1"/>
  <c r="BT214" i="1"/>
  <c r="N213" i="1"/>
  <c r="BT213" i="1"/>
  <c r="N212" i="1"/>
  <c r="BT212" i="1"/>
  <c r="N211" i="1"/>
  <c r="BT211" i="1"/>
  <c r="N210" i="1"/>
  <c r="BT210" i="1"/>
  <c r="N209" i="1"/>
  <c r="BT209" i="1"/>
  <c r="N208" i="1"/>
  <c r="BT208" i="1"/>
  <c r="N207" i="1"/>
  <c r="BT207" i="1"/>
  <c r="N206" i="1"/>
  <c r="BT206" i="1"/>
  <c r="N205" i="1"/>
  <c r="BT205" i="1"/>
  <c r="N204" i="1"/>
  <c r="BT204" i="1"/>
  <c r="N203" i="1"/>
  <c r="BT203" i="1"/>
  <c r="N202" i="1"/>
  <c r="BT202" i="1"/>
  <c r="N201" i="1"/>
  <c r="BT201" i="1"/>
  <c r="N200" i="1"/>
  <c r="BT200" i="1"/>
  <c r="N199" i="1"/>
  <c r="BT199" i="1"/>
  <c r="N198" i="1"/>
  <c r="BT198" i="1"/>
  <c r="N197" i="1"/>
  <c r="BT197" i="1"/>
  <c r="N196" i="1"/>
  <c r="BT196" i="1"/>
  <c r="N195" i="1"/>
  <c r="BT195" i="1"/>
  <c r="N194" i="1"/>
  <c r="BT194" i="1"/>
  <c r="N193" i="1"/>
  <c r="BT193" i="1"/>
  <c r="N192" i="1"/>
  <c r="BT192" i="1"/>
  <c r="N190" i="1"/>
  <c r="BT190" i="1"/>
  <c r="N191" i="1"/>
  <c r="BT191" i="1"/>
  <c r="N189" i="1"/>
  <c r="BT189" i="1"/>
  <c r="N188" i="1"/>
  <c r="BT188" i="1"/>
  <c r="N187" i="1"/>
  <c r="BT187" i="1"/>
  <c r="N186" i="1"/>
  <c r="BT186" i="1"/>
  <c r="N185" i="1"/>
  <c r="BT185" i="1"/>
  <c r="N184" i="1"/>
  <c r="BT184" i="1"/>
  <c r="N183" i="1"/>
  <c r="BT183" i="1"/>
  <c r="N182" i="1"/>
  <c r="BT182" i="1"/>
  <c r="N181" i="1"/>
  <c r="BT181" i="1"/>
  <c r="N180" i="1"/>
  <c r="BT180" i="1"/>
  <c r="N179" i="1"/>
  <c r="BT179" i="1"/>
  <c r="N178" i="1"/>
  <c r="BT178" i="1"/>
  <c r="N177" i="1"/>
  <c r="BT177" i="1"/>
  <c r="N176" i="1"/>
  <c r="BT176" i="1"/>
  <c r="N175" i="1"/>
  <c r="BT175" i="1"/>
  <c r="BT173" i="1"/>
  <c r="N172" i="1"/>
  <c r="BT172" i="1"/>
  <c r="N171" i="1"/>
  <c r="BT171" i="1"/>
  <c r="N170" i="1"/>
  <c r="BT170" i="1"/>
  <c r="N169" i="1"/>
  <c r="BT169" i="1"/>
  <c r="N168" i="1"/>
  <c r="BT168" i="1"/>
  <c r="N167" i="1"/>
  <c r="BT167" i="1"/>
  <c r="N166" i="1"/>
  <c r="BT166" i="1"/>
  <c r="N163" i="1"/>
  <c r="BT163" i="1"/>
  <c r="N162" i="1"/>
  <c r="BT162" i="1"/>
  <c r="N165" i="1"/>
  <c r="BT165" i="1"/>
  <c r="N164" i="1"/>
  <c r="BT164" i="1"/>
  <c r="N158" i="1"/>
  <c r="BT158" i="1"/>
  <c r="N161" i="1"/>
  <c r="BT161" i="1"/>
  <c r="N154" i="1"/>
  <c r="BT154" i="1"/>
  <c r="N157" i="1"/>
  <c r="BT157" i="1"/>
  <c r="N153" i="1"/>
  <c r="BT153" i="1"/>
  <c r="N152" i="1"/>
  <c r="BT152" i="1"/>
  <c r="N151" i="1"/>
  <c r="BT151" i="1"/>
  <c r="N150" i="1"/>
  <c r="BT150" i="1"/>
  <c r="N149" i="1"/>
  <c r="BT149" i="1"/>
  <c r="N148" i="1"/>
  <c r="BT148" i="1"/>
  <c r="N147" i="1"/>
  <c r="BT147" i="1"/>
  <c r="N146" i="1"/>
  <c r="BT146" i="1"/>
  <c r="N145" i="1"/>
  <c r="BT145" i="1"/>
  <c r="N144" i="1"/>
  <c r="BT144" i="1"/>
  <c r="N143" i="1"/>
  <c r="BT143" i="1"/>
  <c r="N142" i="1"/>
  <c r="BT142" i="1"/>
  <c r="N141" i="1"/>
  <c r="BT141" i="1"/>
  <c r="BT140" i="1"/>
  <c r="N133" i="1"/>
  <c r="BT133" i="1"/>
  <c r="N139" i="1"/>
  <c r="BT139" i="1"/>
  <c r="N138" i="1"/>
  <c r="BT138" i="1"/>
  <c r="N135" i="1"/>
  <c r="BT135" i="1"/>
  <c r="N137" i="1"/>
  <c r="BT137" i="1"/>
  <c r="N136" i="1"/>
  <c r="BT136" i="1"/>
  <c r="N134" i="1"/>
  <c r="BT134" i="1"/>
  <c r="N130" i="1"/>
  <c r="BT130" i="1"/>
  <c r="N129" i="1"/>
  <c r="BT129" i="1"/>
  <c r="N128" i="1"/>
  <c r="BT128" i="1"/>
  <c r="BT125" i="1"/>
  <c r="BT124" i="1"/>
  <c r="BT119" i="1"/>
  <c r="BT105" i="1"/>
  <c r="BT101" i="1"/>
  <c r="BT96" i="1"/>
  <c r="BT77" i="1"/>
  <c r="BT72" i="1"/>
  <c r="BT65" i="1"/>
  <c r="BT56" i="1"/>
  <c r="BT52" i="1"/>
  <c r="BT53" i="1"/>
  <c r="BT51" i="1"/>
  <c r="BT48" i="1"/>
  <c r="BT47" i="1"/>
  <c r="BT43" i="1"/>
  <c r="BT39" i="1"/>
  <c r="BT32" i="1"/>
  <c r="BT31" i="1"/>
  <c r="BT30" i="1"/>
  <c r="BT26" i="1"/>
  <c r="M90" i="1"/>
  <c r="BT283" i="1"/>
  <c r="BT282" i="1"/>
  <c r="BT281" i="1"/>
  <c r="BT280" i="1"/>
  <c r="BT279" i="1"/>
  <c r="BT278" i="1"/>
  <c r="BT277" i="1"/>
  <c r="BT276" i="1"/>
  <c r="BT275" i="1"/>
  <c r="BT274" i="1"/>
  <c r="BT273" i="1"/>
  <c r="BT272" i="1"/>
  <c r="BT271" i="1"/>
  <c r="BT270" i="1"/>
  <c r="BT269" i="1"/>
  <c r="BT268" i="1"/>
  <c r="BT267" i="1"/>
  <c r="BT266" i="1"/>
  <c r="BT265" i="1"/>
  <c r="BT264" i="1"/>
  <c r="BT263" i="1"/>
  <c r="BT262" i="1"/>
  <c r="BT261" i="1"/>
  <c r="BT260" i="1"/>
  <c r="BT259" i="1"/>
  <c r="BT103" i="1"/>
  <c r="BT41" i="1"/>
  <c r="BT79" i="1"/>
  <c r="BT91" i="1"/>
  <c r="BT62" i="1"/>
  <c r="BT54" i="1"/>
  <c r="BT90" i="1"/>
  <c r="BT50" i="1"/>
  <c r="BT59" i="1"/>
  <c r="BT104" i="1"/>
  <c r="BT63" i="1"/>
  <c r="BT100" i="1"/>
  <c r="BT97" i="1"/>
  <c r="BT60" i="1"/>
  <c r="BT117" i="1"/>
  <c r="BT35" i="1"/>
  <c r="BT46" i="1"/>
  <c r="BT98" i="1"/>
  <c r="BT87" i="1"/>
  <c r="BT110" i="1"/>
  <c r="BT64" i="1"/>
  <c r="BT38" i="1"/>
  <c r="BT58" i="1"/>
  <c r="BT108" i="1"/>
  <c r="BT80" i="1"/>
  <c r="BT45" i="1"/>
  <c r="BT29" i="1"/>
  <c r="BT122" i="1"/>
  <c r="BT123" i="1"/>
  <c r="BT113" i="1"/>
  <c r="BT76" i="1"/>
  <c r="BT121" i="1"/>
  <c r="BT27" i="1"/>
  <c r="BT71" i="1"/>
  <c r="BT57" i="1"/>
  <c r="BT82" i="1"/>
  <c r="BT114" i="1"/>
  <c r="BT55" i="1"/>
  <c r="BT112" i="1"/>
  <c r="BT115" i="1"/>
  <c r="BT83" i="1"/>
  <c r="BT93" i="1"/>
  <c r="BT40" i="1"/>
  <c r="BT81" i="1"/>
  <c r="BT67" i="1"/>
  <c r="BT78" i="1"/>
  <c r="BT116" i="1"/>
  <c r="BT85" i="1"/>
  <c r="BT118" i="1"/>
  <c r="BT106" i="1"/>
  <c r="BT61" i="1"/>
  <c r="BT109" i="1"/>
  <c r="BT92" i="1"/>
  <c r="BT111" i="1"/>
  <c r="BT73" i="1"/>
  <c r="BT44" i="1"/>
  <c r="BT36" i="1"/>
  <c r="BT84" i="1"/>
  <c r="BT95" i="1"/>
  <c r="BT66" i="1"/>
  <c r="BT107" i="1"/>
  <c r="BT88" i="1"/>
  <c r="BT99" i="1"/>
  <c r="BT70" i="1"/>
  <c r="BT37" i="1"/>
  <c r="BT42" i="1"/>
  <c r="BT94" i="1"/>
  <c r="BT102" i="1"/>
  <c r="BT89" i="1"/>
  <c r="BT34" i="1"/>
  <c r="BT69" i="1"/>
  <c r="BT74" i="1"/>
  <c r="BT86" i="1"/>
  <c r="BT120" i="1"/>
  <c r="BT68" i="1"/>
  <c r="BT75" i="1"/>
  <c r="BS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G19" authorId="0" shapeId="0" xr:uid="{00000000-0006-0000-0000-000001000000}">
      <text>
        <r>
          <rPr>
            <sz val="10"/>
            <rFont val="Arial CE"/>
          </rPr>
          <t>Podstawy sztucznej inteligencji 3h</t>
        </r>
      </text>
    </comment>
    <comment ref="AH19" authorId="0" shapeId="0" xr:uid="{00000000-0006-0000-0000-000002000000}">
      <text>
        <r>
          <rPr>
            <sz val="10"/>
            <rFont val="Arial CE"/>
          </rPr>
          <t>Podstawy Sztucznej Inteligencji 3h (termin 0)</t>
        </r>
      </text>
    </comment>
  </commentList>
</comments>
</file>

<file path=xl/sharedStrings.xml><?xml version="1.0" encoding="utf-8"?>
<sst xmlns="http://schemas.openxmlformats.org/spreadsheetml/2006/main" count="1831" uniqueCount="407">
  <si>
    <t>Wydział</t>
  </si>
  <si>
    <t>Rodzaj zajęć</t>
  </si>
  <si>
    <t>Liczba grup</t>
  </si>
  <si>
    <t>Łączna liczba godzin</t>
  </si>
  <si>
    <t>Zlecane poza KIS</t>
  </si>
  <si>
    <t>PENSUM</t>
  </si>
  <si>
    <t>ZAJĘCIA DYDAKTYCZNE RAZEM</t>
  </si>
  <si>
    <t>WYKŁADY STACJONARNE</t>
  </si>
  <si>
    <t>WYKŁADY NIESTACJONARNE</t>
  </si>
  <si>
    <t>SUMA GODZIN DODATKOWYCH</t>
  </si>
  <si>
    <t>GODZINY ZA EGZAMIN</t>
  </si>
  <si>
    <t>GODZINY ZA ZAJĘCIA W J. ANGIELSKIM</t>
  </si>
  <si>
    <t>OPIEKA NAD DOKTORANTAMI</t>
  </si>
  <si>
    <t>OPIEKA NAD KOŁAMI NAUKOWYMI</t>
  </si>
  <si>
    <t>OPIEKA NAD STUDENTAMI (ERASMUS)</t>
  </si>
  <si>
    <t>Wykłady - studia stacjonarne</t>
  </si>
  <si>
    <t>Matematyka dyskretna</t>
  </si>
  <si>
    <t>EAIiIB</t>
  </si>
  <si>
    <t>1N</t>
  </si>
  <si>
    <t>W+E</t>
  </si>
  <si>
    <t>-</t>
  </si>
  <si>
    <t>Języki i metody programowania 1</t>
  </si>
  <si>
    <t>W</t>
  </si>
  <si>
    <t>Wstęp do systemów uniksowych</t>
  </si>
  <si>
    <t>Narzędzia pracy grupowej</t>
  </si>
  <si>
    <t>Logika</t>
  </si>
  <si>
    <t>Języki i metody programowania 2</t>
  </si>
  <si>
    <t>Algorytmy i struktury danych</t>
  </si>
  <si>
    <t>Podstawy grafiki komputerowej</t>
  </si>
  <si>
    <t>Skład dokumentów w środowisku LaTeX</t>
  </si>
  <si>
    <t>Programowanie obiektowe</t>
  </si>
  <si>
    <t>2N</t>
  </si>
  <si>
    <t>Architektury komputerów</t>
  </si>
  <si>
    <t>Analiza numeryczna i symulacja systemów</t>
  </si>
  <si>
    <t>Języki i technologie webowe</t>
  </si>
  <si>
    <t>Sieci komputerowe</t>
  </si>
  <si>
    <t>Paradygmaty programowania</t>
  </si>
  <si>
    <t>Systemy operacyjne</t>
  </si>
  <si>
    <t>Inżynieria oprogramowania</t>
  </si>
  <si>
    <t>3N</t>
  </si>
  <si>
    <t>Programowanie współbieżne i rozproszone</t>
  </si>
  <si>
    <t>Modelowanie i symulacja systemów</t>
  </si>
  <si>
    <t>Analiza i modelowanie oprogramowania</t>
  </si>
  <si>
    <t>Bazy danych</t>
  </si>
  <si>
    <t>Lingwistyka formalna i automaty</t>
  </si>
  <si>
    <t>Teoria kompilacji i kompilatory</t>
  </si>
  <si>
    <t>Podstawy sztucznej inteligencji</t>
  </si>
  <si>
    <t>Technologie Integracji Oprogramowania</t>
  </si>
  <si>
    <t>Systemy wbudowane</t>
  </si>
  <si>
    <t>Hurtownie danych</t>
  </si>
  <si>
    <t>Systemy i technologie wirtualizacji</t>
  </si>
  <si>
    <t>Wprowadzenie do technologii mobilnych</t>
  </si>
  <si>
    <t>Multimedia i transmisje multimedialne</t>
  </si>
  <si>
    <t>Weryfikacja modelowa</t>
  </si>
  <si>
    <t>Metody formalne</t>
  </si>
  <si>
    <t>Inżynieria wymagań</t>
  </si>
  <si>
    <t>Metody pomiaru i  szacowania oprogramowania</t>
  </si>
  <si>
    <t>Architektura przedsięwzięcia informatycznego</t>
  </si>
  <si>
    <t>Programowanie ekstremalne</t>
  </si>
  <si>
    <t>Modelowanie biznesowe i architektury korporacyjne</t>
  </si>
  <si>
    <t>Wdrażanie złożonych systemów informatycznych 1</t>
  </si>
  <si>
    <t>Teoria nowoczesnej grafiki komputerowej</t>
  </si>
  <si>
    <t>Estetyka kształtu</t>
  </si>
  <si>
    <t>Uczenie maszynowe</t>
  </si>
  <si>
    <t>Model checking</t>
  </si>
  <si>
    <t>Formal methods</t>
  </si>
  <si>
    <t>Knoledge representation and reasoning</t>
  </si>
  <si>
    <t>Advanced database systems</t>
  </si>
  <si>
    <t>Zaawansowane algorytmy i struktury danych</t>
  </si>
  <si>
    <t>Metody eksploracji danych</t>
  </si>
  <si>
    <t>Testowanie oprogramowania</t>
  </si>
  <si>
    <t>Zaawansowane technologie bazodanowe</t>
  </si>
  <si>
    <t>Zaawansowane programowanie webowe</t>
  </si>
  <si>
    <t>Advanced Mobile Systems</t>
  </si>
  <si>
    <t>Bezpieczeństwo danych i systemy krytyczne</t>
  </si>
  <si>
    <t>Metody matematyczne w grafice komputerowej</t>
  </si>
  <si>
    <t>Systemy programowania w grafice</t>
  </si>
  <si>
    <t>Grafika dla potrzeb Internetu</t>
  </si>
  <si>
    <t>Zastosowania grafiki komputerowej</t>
  </si>
  <si>
    <t>Architektura procesorów i systemów dla grafiki</t>
  </si>
  <si>
    <t>Inteligentne technologie mobilne</t>
  </si>
  <si>
    <t>Technologies of Semantic Net</t>
  </si>
  <si>
    <t>Ochrona danych i systemów</t>
  </si>
  <si>
    <t>Przetwarzanie w chmurze</t>
  </si>
  <si>
    <t>Certyfikowanie procesów wytwórczych oprogram.</t>
  </si>
  <si>
    <t>Analityka biznesowa i hurtownie danych</t>
  </si>
  <si>
    <t>Wprowadzenie do systemu Catia5</t>
  </si>
  <si>
    <t>Gry a systemy inteligentne</t>
  </si>
  <si>
    <t>Przetwarzanie języka naturalnego</t>
  </si>
  <si>
    <t>Inteligencja biznesowa – hurtownie danych</t>
  </si>
  <si>
    <t>Specyfikacja i systemy wspomagania proj. opr.</t>
  </si>
  <si>
    <t>Grafika komputerowa</t>
  </si>
  <si>
    <t>Cybersecurity (ENG)</t>
  </si>
  <si>
    <t>Podstawy progr. systemów czasu rzeczywistego</t>
  </si>
  <si>
    <t>Elementy konstrukcji kompilatorów</t>
  </si>
  <si>
    <t>Informatyczne narzędzia pracy grupowej</t>
  </si>
  <si>
    <t>Podstawy programowania obiektowego</t>
  </si>
  <si>
    <t>2ME</t>
  </si>
  <si>
    <t>Metody i techniki programowania</t>
  </si>
  <si>
    <t>WH</t>
  </si>
  <si>
    <t>1IS</t>
  </si>
  <si>
    <t>Architektura usługowa systemów ICT</t>
  </si>
  <si>
    <t>SOA w programowaniu i implementacji oprogramowania</t>
  </si>
  <si>
    <t>Ćwiczenia - studia stacjonarne</t>
  </si>
  <si>
    <t>Ć</t>
  </si>
  <si>
    <t>Algebra liniowa i geometria analityczna</t>
  </si>
  <si>
    <t>Wstęp do Informatyki</t>
  </si>
  <si>
    <t>L</t>
  </si>
  <si>
    <t>Metody numeryczne</t>
  </si>
  <si>
    <t>Badania operacyjne i teoria złożoności oblicz.</t>
  </si>
  <si>
    <t>P</t>
  </si>
  <si>
    <t>Studio projektowe 1</t>
  </si>
  <si>
    <t>Studio projektowe 2</t>
  </si>
  <si>
    <t>Pracownia inżynierska dyplomowa</t>
  </si>
  <si>
    <t>Programowanie w OpenGL i Direct3D</t>
  </si>
  <si>
    <t>Grafika publikacyjna 2D</t>
  </si>
  <si>
    <t>Teoria i praktyka gier komputerowych</t>
  </si>
  <si>
    <t>Seminarium badawczo-rozwojowe 1</t>
  </si>
  <si>
    <t>S</t>
  </si>
  <si>
    <t>Pracowania problemowa 1</t>
  </si>
  <si>
    <t>Knowledge representation and reasoning</t>
  </si>
  <si>
    <t>Programowanie procesorów graficznych</t>
  </si>
  <si>
    <t>Animated 3D Graphics</t>
  </si>
  <si>
    <t>Pracowania problemowa 2</t>
  </si>
  <si>
    <t>Seminarium dyplomowe</t>
  </si>
  <si>
    <t>Seminarium badawczo-rozwojowe 2</t>
  </si>
  <si>
    <t>Pracowania problemowa 3</t>
  </si>
  <si>
    <t>2RI</t>
  </si>
  <si>
    <t>Laboratorium specjalizacyjne</t>
  </si>
  <si>
    <t>Studia doktoranckie</t>
  </si>
  <si>
    <t>Modelowanie i weryfikacja systemów czasu rzecz.</t>
  </si>
  <si>
    <t>Transformacje grafowe teoria i zastosowania</t>
  </si>
  <si>
    <t>Metody i techniki prowadzenia badań naukowych</t>
  </si>
  <si>
    <t>Współczesna nauka i technologia</t>
  </si>
  <si>
    <t>Studia doktoranckie - ćwiczenia</t>
  </si>
  <si>
    <t>Seminarium doktoranckie</t>
  </si>
  <si>
    <t>Wykłady - studia niestacjonarne</t>
  </si>
  <si>
    <t>R</t>
  </si>
  <si>
    <t>Ćwiczenia - studia niestacjonarne</t>
  </si>
  <si>
    <t>Stopień studiów</t>
  </si>
  <si>
    <t>Semestr</t>
  </si>
  <si>
    <t>Specjalność</t>
  </si>
  <si>
    <t>Advanced Algorithms and Data Structures</t>
  </si>
  <si>
    <t>SMaDA</t>
  </si>
  <si>
    <t>Kierunek</t>
  </si>
  <si>
    <t>Inf.</t>
  </si>
  <si>
    <t>Inf</t>
  </si>
  <si>
    <t>Advanced Functional Programming</t>
  </si>
  <si>
    <t>IOS</t>
  </si>
  <si>
    <t>Advanced Python Programming</t>
  </si>
  <si>
    <t xml:space="preserve">Agent Based Modelling </t>
  </si>
  <si>
    <t>Agent Based Modelling</t>
  </si>
  <si>
    <t>GK</t>
  </si>
  <si>
    <t>SIwPiA</t>
  </si>
  <si>
    <t>Combinatorics in Computer Science</t>
  </si>
  <si>
    <t>Data Mining</t>
  </si>
  <si>
    <t>Decision Support Systems</t>
  </si>
  <si>
    <t>IwSiZ</t>
  </si>
  <si>
    <t>AiR</t>
  </si>
  <si>
    <t>Evolutionary Algorithms</t>
  </si>
  <si>
    <t>SI</t>
  </si>
  <si>
    <t>IEwPS</t>
  </si>
  <si>
    <t>Elek.</t>
  </si>
  <si>
    <t>IS</t>
  </si>
  <si>
    <t>Projektowanie aplikacji mobilnych i webowych</t>
  </si>
  <si>
    <t>Inf.,</t>
  </si>
  <si>
    <t>Zjawiska fizyczne we współczesnej grafice komputerowej</t>
  </si>
  <si>
    <t>Computer Networks</t>
  </si>
  <si>
    <t>Mikroelekt.</t>
  </si>
  <si>
    <t>Design Patterns</t>
  </si>
  <si>
    <t>InżBiom</t>
  </si>
  <si>
    <t>EAiIB</t>
  </si>
  <si>
    <t>Systemy czasu rzeczywistego</t>
  </si>
  <si>
    <t>Suma</t>
  </si>
  <si>
    <t>ZNIŻKA PENSUM</t>
  </si>
  <si>
    <t>NADGODZINY</t>
  </si>
  <si>
    <t>SMaDA, SI</t>
  </si>
  <si>
    <t xml:space="preserve">dr hab. inż. Marek Kisiel-Dorohinicki </t>
  </si>
  <si>
    <t>Cybersecurity</t>
  </si>
  <si>
    <t>mgr. Katarzyna Grobler-Dębska</t>
  </si>
  <si>
    <t>URLOPY NAUKOWE, NIEOBECNOŚCI</t>
  </si>
  <si>
    <t>brak zlecenia</t>
  </si>
  <si>
    <t>dr hab. Adrian Horzyk</t>
  </si>
  <si>
    <t>ZAJĘCIA STACJONARNE</t>
  </si>
  <si>
    <t>ZAJĘCIA NIESTACJONARNE</t>
  </si>
  <si>
    <t>Prowadzący spoza KIS, Uwagi</t>
  </si>
  <si>
    <t>GODZINY PONADWYMIAROWE %</t>
  </si>
  <si>
    <t>GODZINY RAZEM (OBCIĄŻENIE DYDAKTYCZNE)</t>
  </si>
  <si>
    <t>WiET, potrzebna obsada</t>
  </si>
  <si>
    <t>dr inż. Edyta Kucharska, dr inż. Patryk Orzechowski, mgr inż. Artur Pańszczyk, mgr inż. Krzysztof Rączka</t>
  </si>
  <si>
    <t>dr inż. Lidia Dutkiewicz</t>
  </si>
  <si>
    <t>Artur Pańszyczk, Piotr Kadłuczka, Joanna Kwiecień, Wojciech Chmiel</t>
  </si>
  <si>
    <t>Cezary Piskor-Ignatowicz, Patryk Orzechowski, Artur Pańszczyk</t>
  </si>
  <si>
    <t>tsz@agh.edu.pl</t>
  </si>
  <si>
    <t>KIS, WEAIiIB</t>
  </si>
  <si>
    <t>prof. dr hab. inż.</t>
  </si>
  <si>
    <t>prof. zw.</t>
  </si>
  <si>
    <t xml:space="preserve">Tomasz </t>
  </si>
  <si>
    <t>SZMUC</t>
  </si>
  <si>
    <t>ligeza@agh.edu.pl</t>
  </si>
  <si>
    <t>Antoni</t>
  </si>
  <si>
    <t>LIGĘZA</t>
  </si>
  <si>
    <t>kotulski@agh.edu.pl</t>
  </si>
  <si>
    <t>prof. dr hab.</t>
  </si>
  <si>
    <t>prof. nadzw. z tyt.</t>
  </si>
  <si>
    <t>Leszek</t>
  </si>
  <si>
    <t>KOTULSKI</t>
  </si>
  <si>
    <t>mszpyrka@agh.edu.pl</t>
  </si>
  <si>
    <t>Marcin</t>
  </si>
  <si>
    <t xml:space="preserve"> SZPYRKA</t>
  </si>
  <si>
    <t>bielecki@agh.edu.pl</t>
  </si>
  <si>
    <t>dr hab.</t>
  </si>
  <si>
    <t>prof. nadzw.</t>
  </si>
  <si>
    <t>Andrzej</t>
  </si>
  <si>
    <t>BIELECKI</t>
  </si>
  <si>
    <t>gjn@agh.edu.pl</t>
  </si>
  <si>
    <t>dr hab. inż.</t>
  </si>
  <si>
    <t xml:space="preserve">Grzegorz J. </t>
  </si>
  <si>
    <t>NALEPA</t>
  </si>
  <si>
    <t>werewka@agh.edu.pl</t>
  </si>
  <si>
    <t>Jan</t>
  </si>
  <si>
    <t>WEREWKA</t>
  </si>
  <si>
    <t>adiunkt z hab.</t>
  </si>
  <si>
    <t>Konrad</t>
  </si>
  <si>
    <t>KUŁAKOWSKI</t>
  </si>
  <si>
    <t>Tadeusz</t>
  </si>
  <si>
    <t>SZUBA</t>
  </si>
  <si>
    <t>Jarosław</t>
  </si>
  <si>
    <t>WĄS</t>
  </si>
  <si>
    <t>szymon.bobek@agh.edu.pl</t>
  </si>
  <si>
    <t>dr inż.</t>
  </si>
  <si>
    <t>asystent z dr</t>
  </si>
  <si>
    <t>Szymon</t>
  </si>
  <si>
    <t>BOBEK</t>
  </si>
  <si>
    <t>jbyrski@agh.edu.pl</t>
  </si>
  <si>
    <t>adiunkt</t>
  </si>
  <si>
    <t>Jędrzej</t>
  </si>
  <si>
    <t>BYRSKI</t>
  </si>
  <si>
    <t>ernst@agh.edu.pl</t>
  </si>
  <si>
    <t>Sebastian</t>
  </si>
  <si>
    <t>ERNST</t>
  </si>
  <si>
    <t>mirek.gajer@gmail.com</t>
  </si>
  <si>
    <t>Mirosław</t>
  </si>
  <si>
    <t>GAJER</t>
  </si>
  <si>
    <t>jamroz@agh.edu.pl</t>
  </si>
  <si>
    <t>dr</t>
  </si>
  <si>
    <t>Dariusz</t>
  </si>
  <si>
    <t>JAMRÓZ</t>
  </si>
  <si>
    <t>kluza@agh.edu.pl</t>
  </si>
  <si>
    <t>Krzysztof</t>
  </si>
  <si>
    <t>KLUZA</t>
  </si>
  <si>
    <t>rklimek@agh.edu.pl</t>
  </si>
  <si>
    <t>Radosław</t>
  </si>
  <si>
    <t>KLIMEK</t>
  </si>
  <si>
    <t>ptm@agh.edu.pl</t>
  </si>
  <si>
    <t>Piotr</t>
  </si>
  <si>
    <t>MATYASIK</t>
  </si>
  <si>
    <t>Rafal.Mrowka@agh.edu.pl</t>
  </si>
  <si>
    <t>Rafał</t>
  </si>
  <si>
    <t>MRÓWKA</t>
  </si>
  <si>
    <t>dpalka@agh.edu.pl</t>
  </si>
  <si>
    <t>PAŁKA</t>
  </si>
  <si>
    <t>sedziwy@agh.edu.pl</t>
  </si>
  <si>
    <t>Adam</t>
  </si>
  <si>
    <t>SĘDZIWY</t>
  </si>
  <si>
    <t>skrzynia@agh.edu.pl</t>
  </si>
  <si>
    <t>Paweł</t>
  </si>
  <si>
    <t>SKRZYŃSKI</t>
  </si>
  <si>
    <t>wojciech.szmuc@agh.edu.pl</t>
  </si>
  <si>
    <t>Wojciech</t>
  </si>
  <si>
    <t>msz@agh.edu.pl</t>
  </si>
  <si>
    <t>Maciej</t>
  </si>
  <si>
    <t>SZYMKAT</t>
  </si>
  <si>
    <t>pszwed@agh.edu.pl</t>
  </si>
  <si>
    <t>SZWED</t>
  </si>
  <si>
    <t>wojnicki@agh.edu.pl</t>
  </si>
  <si>
    <t>Igor</t>
  </si>
  <si>
    <t>WOJNICKI</t>
  </si>
  <si>
    <t>mzachara@agh.edu.pl</t>
  </si>
  <si>
    <t>Marek</t>
  </si>
  <si>
    <t>ZACHARA</t>
  </si>
  <si>
    <t>miller@agh.edu.pl</t>
  </si>
  <si>
    <t>st. wykładowca</t>
  </si>
  <si>
    <t>Janusz</t>
  </si>
  <si>
    <t xml:space="preserve"> MILLER</t>
  </si>
  <si>
    <t>jpi@agh.edu.pl</t>
  </si>
  <si>
    <t>Jacek</t>
  </si>
  <si>
    <t xml:space="preserve"> PIWOWARCZYK</t>
  </si>
  <si>
    <t>rogus@agh.edu.pl</t>
  </si>
  <si>
    <t>Grzegorz</t>
  </si>
  <si>
    <t>ROGUS</t>
  </si>
  <si>
    <t>mitu@agh.edu.pl</t>
  </si>
  <si>
    <t>Michał</t>
  </si>
  <si>
    <t>TUREK</t>
  </si>
  <si>
    <t>mgr. inż.</t>
  </si>
  <si>
    <t>asystent</t>
  </si>
  <si>
    <t>KUTT</t>
  </si>
  <si>
    <t>Jakub</t>
  </si>
  <si>
    <t>PORZYCKI</t>
  </si>
  <si>
    <t>Bernadetta</t>
  </si>
  <si>
    <t>STACHURA-TERLECKA</t>
  </si>
  <si>
    <t>Mateusz</t>
  </si>
  <si>
    <t>ŚLAŻYŃSKI</t>
  </si>
  <si>
    <t>WYPYCH</t>
  </si>
  <si>
    <t>doktorant</t>
  </si>
  <si>
    <t>Jerzy</t>
  </si>
  <si>
    <t>BIERNACKI</t>
  </si>
  <si>
    <t>smigielski.piotr@gmail.com</t>
  </si>
  <si>
    <t>ŚMIGIELSKI</t>
  </si>
  <si>
    <t xml:space="preserve"> BAZIOR</t>
  </si>
  <si>
    <t>wpiotr@agh.edu.pl</t>
  </si>
  <si>
    <t>WIŚNIEWSKI</t>
  </si>
  <si>
    <t xml:space="preserve"> LENART</t>
  </si>
  <si>
    <t>ŁĘPICKI</t>
  </si>
  <si>
    <t>Łukasz</t>
  </si>
  <si>
    <t>PODOLSKI</t>
  </si>
  <si>
    <t>JASKIERNY</t>
  </si>
  <si>
    <t>Artur</t>
  </si>
  <si>
    <t>BASIURA</t>
  </si>
  <si>
    <t>KOMNATA</t>
  </si>
  <si>
    <t>JOBCZYK</t>
  </si>
  <si>
    <t>Krystian</t>
  </si>
  <si>
    <t>Liczba stud. na roku</t>
  </si>
  <si>
    <t>Liczba g. w grupie</t>
  </si>
  <si>
    <t>Godz. za egzamin</t>
  </si>
  <si>
    <t>Zlecane poza AGH</t>
  </si>
  <si>
    <t>egzamin</t>
  </si>
  <si>
    <t>Egzamin</t>
  </si>
  <si>
    <t>3</t>
  </si>
  <si>
    <t>1</t>
  </si>
  <si>
    <t>2</t>
  </si>
  <si>
    <t>4</t>
  </si>
  <si>
    <t>5</t>
  </si>
  <si>
    <t>7</t>
  </si>
  <si>
    <t>6</t>
  </si>
  <si>
    <t>zlecenie będzie wystawione</t>
  </si>
  <si>
    <t>Metr.</t>
  </si>
  <si>
    <t>Metro.</t>
  </si>
  <si>
    <t>Tomasz</t>
  </si>
  <si>
    <t>Bartosz</t>
  </si>
  <si>
    <t>mgr</t>
  </si>
  <si>
    <t>KOWALIK</t>
  </si>
  <si>
    <t>GRUNTOWSKI</t>
  </si>
  <si>
    <t>KLIMKIEWICZ</t>
  </si>
  <si>
    <t>RYZNER</t>
  </si>
  <si>
    <t>GIŻYCKA</t>
  </si>
  <si>
    <t>Barbara</t>
  </si>
  <si>
    <t>NOWIŃSKI</t>
  </si>
  <si>
    <t>Yevhe</t>
  </si>
  <si>
    <t>RACHYNSKYI</t>
  </si>
  <si>
    <t>jest zlecenie</t>
  </si>
  <si>
    <t>przedmiot nie został wybrany</t>
  </si>
  <si>
    <t>przyszło zlecenie</t>
  </si>
  <si>
    <t>będzie zlecenie</t>
  </si>
  <si>
    <t>GIERDZIEWICZ</t>
  </si>
  <si>
    <t>dr.</t>
  </si>
  <si>
    <t>Dariusz Fodczuk</t>
  </si>
  <si>
    <t>EAIIB</t>
  </si>
  <si>
    <t>https://esa.agh.edu.pl/courses/475</t>
  </si>
  <si>
    <t>Cybersecurity: Systems' and data protection</t>
  </si>
  <si>
    <t>EIT-2-306-IO-s</t>
  </si>
  <si>
    <t>EIT-1-207-s</t>
  </si>
  <si>
    <t>EIT-2-301-MS-s</t>
  </si>
  <si>
    <t>EIT-2-205-MS-s</t>
  </si>
  <si>
    <t>EIT-2-204-MS-s</t>
  </si>
  <si>
    <t>EIT-2-207-IO-s</t>
  </si>
  <si>
    <t>EIT-2-108-MS-s</t>
  </si>
  <si>
    <t>EIT-2-202-MS-s</t>
  </si>
  <si>
    <t>EIT-1-510-s</t>
  </si>
  <si>
    <t>EIT-1-402-s</t>
  </si>
  <si>
    <t>EIT-2-101-GK-s</t>
  </si>
  <si>
    <t>EIT-2-107-IO-s</t>
  </si>
  <si>
    <t>HUX-1-206-s</t>
  </si>
  <si>
    <t>Kod Syllabus\URL</t>
  </si>
  <si>
    <t>Mateusz Baran - poszukać ludzi od Prologu, Szymon Bobek, Kutt, Ślarzyński</t>
  </si>
  <si>
    <t>dr E. Kucharska</t>
  </si>
  <si>
    <t>Advanced Methods in Machine Learnign</t>
  </si>
  <si>
    <t>Joanna Jaworek-Koriakowska</t>
  </si>
  <si>
    <t>Advanced methods in machine learning</t>
  </si>
  <si>
    <t>Advanced Statistics</t>
  </si>
  <si>
    <t>Mirosława Długosz</t>
  </si>
  <si>
    <t>kkulak@agh.edu.pl</t>
  </si>
  <si>
    <t>jobczyk@agh.edu.pl</t>
  </si>
  <si>
    <t>bernadetta@stachura-terlecka.pl</t>
  </si>
  <si>
    <t>mwypych@agh.edu.pl</t>
  </si>
  <si>
    <t>artur.basiura@agh.edu.pl</t>
  </si>
  <si>
    <t>bazior@agh.edu.pl</t>
  </si>
  <si>
    <t>barbarag.cka@gmail.com</t>
  </si>
  <si>
    <t>tomegru@gmail.com</t>
  </si>
  <si>
    <t>leszek@jaskierny.com</t>
  </si>
  <si>
    <t>jacekk@agh.edu.pl</t>
  </si>
  <si>
    <t>bartekviper@gmail.com</t>
  </si>
  <si>
    <t>marcin.lenart@me.com</t>
  </si>
  <si>
    <t>nowinski.michal@gmail.com</t>
  </si>
  <si>
    <t>eug.raczynski@gmail.com</t>
  </si>
  <si>
    <t>jakubryzner@onet.pl</t>
  </si>
  <si>
    <t>rzgierdz@cyf-kr.edu.pl</t>
  </si>
  <si>
    <t>jarek@agh.edu.pl</t>
  </si>
  <si>
    <t>geszuba@cyf-kr.edu.pl</t>
  </si>
  <si>
    <t>kkutt@agh.edu.pl</t>
  </si>
  <si>
    <t>porzycki@agh.edu.pl</t>
  </si>
  <si>
    <t>mslaz@agh.edu.pl</t>
  </si>
  <si>
    <t>jbiernac@agh.edu.pl</t>
  </si>
  <si>
    <t>konrad.komnata@gmail.com</t>
  </si>
  <si>
    <t>mzl@agh.edu.pl</t>
  </si>
  <si>
    <t>podolski@agh.edu.pl</t>
  </si>
  <si>
    <t xml:space="preserve"> SZMUC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</si>
</sst>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 CE"/>
    </font>
    <font>
      <b/>
      <sz val="8"/>
      <name val="Arial CE"/>
    </font>
    <font>
      <sz val="8"/>
      <name val="Arial CE"/>
    </font>
    <font>
      <b/>
      <sz val="9"/>
      <name val="Arial CE"/>
    </font>
    <font>
      <sz val="7"/>
      <name val="Arial CE"/>
    </font>
    <font>
      <u/>
      <sz val="10"/>
      <color theme="10"/>
      <name val="Arial CE"/>
    </font>
    <font>
      <u/>
      <sz val="10"/>
      <color theme="11"/>
      <name val="Arial CE"/>
    </font>
    <font>
      <b/>
      <strike/>
      <sz val="8"/>
      <name val="Arial CE"/>
      <charset val="238"/>
    </font>
    <font>
      <strike/>
      <sz val="8"/>
      <name val="Arial CE"/>
      <charset val="238"/>
    </font>
    <font>
      <strike/>
      <sz val="10"/>
      <name val="Arial CE"/>
      <charset val="238"/>
    </font>
  </fonts>
  <fills count="26">
    <fill>
      <patternFill patternType="none"/>
    </fill>
    <fill>
      <patternFill patternType="gray125"/>
    </fill>
    <fill>
      <patternFill patternType="solid">
        <fgColor rgb="FFCCCCCC"/>
        <bgColor rgb="FFC0C0C0"/>
      </patternFill>
    </fill>
    <fill>
      <patternFill patternType="solid">
        <fgColor rgb="FFE6E6E6"/>
        <bgColor rgb="FFEEEEEE"/>
      </patternFill>
    </fill>
    <fill>
      <patternFill patternType="solid">
        <fgColor rgb="FFEEEEEE"/>
        <bgColor rgb="FFE6E6E6"/>
      </patternFill>
    </fill>
    <fill>
      <patternFill patternType="solid">
        <fgColor rgb="FFFFFF66"/>
        <bgColor rgb="FFFFFF00"/>
      </patternFill>
    </fill>
    <fill>
      <patternFill patternType="solid">
        <fgColor rgb="FF00FF00"/>
        <bgColor rgb="FF33CCCC"/>
      </patternFill>
    </fill>
    <fill>
      <patternFill patternType="solid">
        <fgColor rgb="FFFFCCCC"/>
        <bgColor rgb="FFFFCC99"/>
      </patternFill>
    </fill>
    <fill>
      <patternFill patternType="solid">
        <fgColor rgb="FF99CCFF"/>
        <bgColor rgb="FFC0C0C0"/>
      </patternFill>
    </fill>
    <fill>
      <patternFill patternType="solid">
        <fgColor rgb="FFFFCC99"/>
        <bgColor rgb="FFFFCCCC"/>
      </patternFill>
    </fill>
    <fill>
      <patternFill patternType="solid">
        <fgColor rgb="FFFF950E"/>
        <bgColor rgb="FFFF6600"/>
      </patternFill>
    </fill>
    <fill>
      <patternFill patternType="solid">
        <fgColor rgb="FFE4E6E6"/>
        <bgColor indexed="64"/>
      </patternFill>
    </fill>
    <fill>
      <patternFill patternType="solid">
        <fgColor theme="5" tint="0.39997558519241921"/>
        <bgColor rgb="FFC0C0C0"/>
      </patternFill>
    </fill>
    <fill>
      <patternFill patternType="solid">
        <fgColor theme="9" tint="0.79998168889431442"/>
        <bgColor rgb="FFFFFF00"/>
      </patternFill>
    </fill>
    <fill>
      <patternFill patternType="solid">
        <fgColor theme="5" tint="0.39997558519241921"/>
        <bgColor rgb="FFFFCCCC"/>
      </patternFill>
    </fill>
    <fill>
      <patternFill patternType="solid">
        <fgColor rgb="FFFFCC99"/>
        <bgColor rgb="FFC0C0C0"/>
      </patternFill>
    </fill>
    <fill>
      <patternFill patternType="solid">
        <fgColor theme="2" tint="-0.249977111117893"/>
        <bgColor rgb="FFC0C0C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C0C0C0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FCCCC"/>
      </patternFill>
    </fill>
    <fill>
      <patternFill patternType="solid">
        <fgColor rgb="FFFFFF00"/>
        <bgColor rgb="FFFFCCCC"/>
      </patternFill>
    </fill>
    <fill>
      <patternFill patternType="solid">
        <fgColor theme="7" tint="0.39997558519241921"/>
        <bgColor rgb="FFFFCCCC"/>
      </patternFill>
    </fill>
    <fill>
      <patternFill patternType="solid">
        <fgColor rgb="FFFF0066"/>
        <bgColor rgb="FFFFCCCC"/>
      </patternFill>
    </fill>
    <fill>
      <patternFill patternType="solid">
        <fgColor theme="7" tint="0.39997558519241921"/>
        <bgColor rgb="FFC0C0C0"/>
      </patternFill>
    </fill>
    <fill>
      <patternFill patternType="solid">
        <fgColor theme="7" tint="0.39997558519241921"/>
        <bgColor indexed="64"/>
      </patternFill>
    </fill>
  </fills>
  <borders count="2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rgb="FF1A1A1A"/>
      </left>
      <right style="hair">
        <color rgb="FF1A1A1A"/>
      </right>
      <top style="thin">
        <color rgb="FF1A1A1A"/>
      </top>
      <bottom style="hair">
        <color rgb="FF1A1A1A"/>
      </bottom>
      <diagonal/>
    </border>
    <border>
      <left style="thick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rgb="FF1A1A1A"/>
      </left>
      <right/>
      <top style="hair">
        <color rgb="FF1A1A1A"/>
      </top>
      <bottom style="hair">
        <color rgb="FF1A1A1A"/>
      </bottom>
      <diagonal/>
    </border>
    <border>
      <left style="hair">
        <color rgb="FF1A1A1A"/>
      </left>
      <right style="hair">
        <color rgb="FF1A1A1A"/>
      </right>
      <top style="hair">
        <color rgb="FF1A1A1A"/>
      </top>
      <bottom style="hair">
        <color rgb="FF1A1A1A"/>
      </bottom>
      <diagonal/>
    </border>
    <border>
      <left style="hair">
        <color rgb="FF1A1A1A"/>
      </left>
      <right style="thin">
        <color rgb="FF1A1A1A"/>
      </right>
      <top style="hair">
        <color rgb="FF1A1A1A"/>
      </top>
      <bottom style="hair">
        <color rgb="FF1A1A1A"/>
      </bottom>
      <diagonal/>
    </border>
    <border>
      <left/>
      <right style="hair">
        <color rgb="FF1A1A1A"/>
      </right>
      <top style="hair">
        <color rgb="FF1A1A1A"/>
      </top>
      <bottom style="hair">
        <color rgb="FF1A1A1A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rgb="FF1A1A1A"/>
      </left>
      <right style="hair">
        <color rgb="FF1A1A1A"/>
      </right>
      <top/>
      <bottom style="hair">
        <color rgb="FF1A1A1A"/>
      </bottom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hair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39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23"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textRotation="90"/>
    </xf>
    <xf numFmtId="0" fontId="2" fillId="0" borderId="0" xfId="0" applyFont="1"/>
    <xf numFmtId="0" fontId="2" fillId="3" borderId="2" xfId="0" applyFont="1" applyFill="1" applyBorder="1" applyAlignment="1">
      <alignment horizontal="center" textRotation="90"/>
    </xf>
    <xf numFmtId="0" fontId="2" fillId="3" borderId="3" xfId="0" applyFont="1" applyFill="1" applyBorder="1" applyAlignment="1">
      <alignment horizontal="center" textRotation="90"/>
    </xf>
    <xf numFmtId="0" fontId="2" fillId="4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center" textRotation="90"/>
    </xf>
    <xf numFmtId="0" fontId="2" fillId="3" borderId="0" xfId="0" applyFont="1" applyFill="1" applyBorder="1" applyAlignment="1">
      <alignment horizontal="center" textRotation="90"/>
    </xf>
    <xf numFmtId="0" fontId="2" fillId="4" borderId="1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7" borderId="4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8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3" xfId="0" applyBorder="1"/>
    <xf numFmtId="49" fontId="2" fillId="8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horizontal="center" vertical="center"/>
    </xf>
    <xf numFmtId="49" fontId="2" fillId="10" borderId="1" xfId="0" applyNumberFormat="1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0" fillId="10" borderId="0" xfId="0" applyFill="1"/>
    <xf numFmtId="0" fontId="2" fillId="10" borderId="0" xfId="0" applyFont="1" applyFill="1"/>
    <xf numFmtId="49" fontId="2" fillId="9" borderId="1" xfId="0" applyNumberFormat="1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0" fillId="2" borderId="0" xfId="0" applyFill="1"/>
    <xf numFmtId="0" fontId="2" fillId="9" borderId="0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12" borderId="1" xfId="0" applyFont="1" applyFill="1" applyBorder="1" applyAlignment="1">
      <alignment vertical="center"/>
    </xf>
    <xf numFmtId="0" fontId="2" fillId="0" borderId="0" xfId="0" applyFont="1" applyBorder="1"/>
    <xf numFmtId="0" fontId="2" fillId="13" borderId="4" xfId="0" applyFont="1" applyFill="1" applyBorder="1" applyAlignment="1">
      <alignment horizontal="left" vertical="center"/>
    </xf>
    <xf numFmtId="0" fontId="2" fillId="13" borderId="1" xfId="0" applyFont="1" applyFill="1" applyBorder="1" applyAlignment="1">
      <alignment horizontal="center" vertical="center"/>
    </xf>
    <xf numFmtId="0" fontId="2" fillId="13" borderId="15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horizontal="center" vertical="center"/>
    </xf>
    <xf numFmtId="0" fontId="9" fillId="0" borderId="0" xfId="0" applyFont="1"/>
    <xf numFmtId="0" fontId="0" fillId="0" borderId="0" xfId="0" applyFont="1"/>
    <xf numFmtId="0" fontId="1" fillId="14" borderId="1" xfId="0" applyFont="1" applyFill="1" applyBorder="1" applyAlignment="1">
      <alignment vertical="center"/>
    </xf>
    <xf numFmtId="0" fontId="2" fillId="14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9" fontId="2" fillId="13" borderId="1" xfId="0" applyNumberFormat="1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11" borderId="15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9" fontId="2" fillId="13" borderId="15" xfId="0" applyNumberFormat="1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textRotation="90"/>
    </xf>
    <xf numFmtId="0" fontId="2" fillId="3" borderId="18" xfId="0" applyFont="1" applyFill="1" applyBorder="1" applyAlignment="1">
      <alignment horizontal="center" textRotation="90"/>
    </xf>
    <xf numFmtId="0" fontId="2" fillId="3" borderId="19" xfId="0" applyFont="1" applyFill="1" applyBorder="1" applyAlignment="1">
      <alignment horizontal="center" textRotation="90"/>
    </xf>
    <xf numFmtId="0" fontId="2" fillId="0" borderId="2" xfId="0" applyFont="1" applyBorder="1" applyAlignment="1">
      <alignment horizontal="center" textRotation="90"/>
    </xf>
    <xf numFmtId="0" fontId="2" fillId="0" borderId="20" xfId="0" applyFont="1" applyBorder="1" applyAlignment="1">
      <alignment horizontal="center" textRotation="90"/>
    </xf>
    <xf numFmtId="0" fontId="2" fillId="0" borderId="21" xfId="0" applyFont="1" applyBorder="1" applyAlignment="1">
      <alignment horizontal="center" textRotation="90"/>
    </xf>
    <xf numFmtId="0" fontId="1" fillId="17" borderId="20" xfId="0" applyFont="1" applyFill="1" applyBorder="1" applyAlignment="1">
      <alignment horizontal="center" textRotation="90"/>
    </xf>
    <xf numFmtId="0" fontId="1" fillId="17" borderId="1" xfId="0" applyFont="1" applyFill="1" applyBorder="1" applyAlignment="1">
      <alignment horizontal="center" textRotation="90"/>
    </xf>
    <xf numFmtId="0" fontId="1" fillId="18" borderId="1" xfId="0" applyFont="1" applyFill="1" applyBorder="1" applyAlignment="1">
      <alignment horizontal="center" textRotation="90"/>
    </xf>
    <xf numFmtId="0" fontId="1" fillId="16" borderId="1" xfId="0" applyFont="1" applyFill="1" applyBorder="1" applyAlignment="1">
      <alignment horizontal="center" textRotation="90"/>
    </xf>
    <xf numFmtId="0" fontId="1" fillId="0" borderId="20" xfId="0" applyFont="1" applyBorder="1" applyAlignment="1">
      <alignment horizontal="center" textRotation="90"/>
    </xf>
    <xf numFmtId="0" fontId="1" fillId="0" borderId="1" xfId="0" applyFont="1" applyBorder="1" applyAlignment="1">
      <alignment horizontal="center" textRotation="90"/>
    </xf>
    <xf numFmtId="0" fontId="1" fillId="0" borderId="21" xfId="0" applyFont="1" applyBorder="1" applyAlignment="1">
      <alignment horizontal="center" textRotation="90"/>
    </xf>
    <xf numFmtId="1" fontId="2" fillId="8" borderId="1" xfId="0" applyNumberFormat="1" applyFont="1" applyFill="1" applyBorder="1" applyAlignment="1">
      <alignment horizontal="center" vertical="center"/>
    </xf>
    <xf numFmtId="1" fontId="2" fillId="9" borderId="1" xfId="0" applyNumberFormat="1" applyFont="1" applyFill="1" applyBorder="1" applyAlignment="1">
      <alignment horizontal="center" vertical="center"/>
    </xf>
    <xf numFmtId="1" fontId="2" fillId="12" borderId="1" xfId="0" applyNumberFormat="1" applyFont="1" applyFill="1" applyBorder="1" applyAlignment="1">
      <alignment horizontal="center" vertical="center"/>
    </xf>
    <xf numFmtId="1" fontId="2" fillId="14" borderId="1" xfId="0" applyNumberFormat="1" applyFont="1" applyFill="1" applyBorder="1" applyAlignment="1">
      <alignment horizontal="center" vertical="center"/>
    </xf>
    <xf numFmtId="1" fontId="8" fillId="9" borderId="1" xfId="0" applyNumberFormat="1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vertical="center"/>
    </xf>
    <xf numFmtId="0" fontId="1" fillId="20" borderId="1" xfId="0" applyFont="1" applyFill="1" applyBorder="1" applyAlignment="1">
      <alignment vertical="center"/>
    </xf>
    <xf numFmtId="0" fontId="2" fillId="0" borderId="0" xfId="0" applyFont="1" applyBorder="1" applyAlignment="1">
      <alignment horizontal="center" textRotation="90"/>
    </xf>
    <xf numFmtId="0" fontId="1" fillId="0" borderId="0" xfId="0" applyFont="1" applyBorder="1" applyAlignment="1">
      <alignment horizontal="center" textRotation="90"/>
    </xf>
    <xf numFmtId="0" fontId="2" fillId="0" borderId="15" xfId="0" applyFont="1" applyBorder="1" applyAlignment="1">
      <alignment horizontal="center" textRotation="90"/>
    </xf>
    <xf numFmtId="0" fontId="1" fillId="0" borderId="22" xfId="0" applyFont="1" applyFill="1" applyBorder="1" applyAlignment="1">
      <alignment horizontal="center" textRotation="90"/>
    </xf>
    <xf numFmtId="0" fontId="2" fillId="0" borderId="22" xfId="0" applyFont="1" applyFill="1" applyBorder="1" applyAlignment="1">
      <alignment horizontal="center" textRotation="90"/>
    </xf>
    <xf numFmtId="0" fontId="2" fillId="21" borderId="9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4" borderId="0" xfId="0" applyFont="1" applyFill="1" applyBorder="1" applyAlignment="1">
      <alignment horizontal="left" vertical="center"/>
    </xf>
    <xf numFmtId="0" fontId="2" fillId="5" borderId="0" xfId="0" applyFont="1" applyFill="1" applyBorder="1" applyAlignment="1">
      <alignment horizontal="left" vertical="center"/>
    </xf>
    <xf numFmtId="0" fontId="2" fillId="13" borderId="0" xfId="0" applyFont="1" applyFill="1" applyBorder="1" applyAlignment="1">
      <alignment horizontal="left" vertical="center"/>
    </xf>
    <xf numFmtId="0" fontId="2" fillId="6" borderId="0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left" vertical="center" wrapText="1"/>
    </xf>
    <xf numFmtId="0" fontId="2" fillId="7" borderId="0" xfId="0" applyFont="1" applyFill="1" applyBorder="1" applyAlignment="1">
      <alignment horizontal="left" vertical="center"/>
    </xf>
    <xf numFmtId="0" fontId="2" fillId="0" borderId="5" xfId="0" applyFont="1" applyBorder="1"/>
    <xf numFmtId="0" fontId="5" fillId="8" borderId="1" xfId="377" applyFill="1" applyBorder="1" applyAlignment="1">
      <alignment vertical="center"/>
    </xf>
    <xf numFmtId="0" fontId="5" fillId="8" borderId="15" xfId="377" applyFill="1" applyBorder="1" applyAlignment="1">
      <alignment vertical="center"/>
    </xf>
    <xf numFmtId="0" fontId="2" fillId="8" borderId="15" xfId="0" applyFont="1" applyFill="1" applyBorder="1" applyAlignment="1">
      <alignment horizontal="center" vertical="center"/>
    </xf>
    <xf numFmtId="1" fontId="2" fillId="8" borderId="15" xfId="0" applyNumberFormat="1" applyFont="1" applyFill="1" applyBorder="1" applyAlignment="1">
      <alignment horizontal="center" vertical="center"/>
    </xf>
    <xf numFmtId="0" fontId="2" fillId="22" borderId="1" xfId="0" applyFont="1" applyFill="1" applyBorder="1" applyAlignment="1">
      <alignment horizontal="center" vertical="center"/>
    </xf>
    <xf numFmtId="0" fontId="2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5" borderId="0" xfId="0" applyFill="1"/>
    <xf numFmtId="0" fontId="2" fillId="25" borderId="1" xfId="0" applyFont="1" applyFill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</cellXfs>
  <cellStyles count="397">
    <cellStyle name="Hiperłącze" xfId="1" builtinId="8" hidden="1"/>
    <cellStyle name="Hiperłącze" xfId="3" builtinId="8" hidden="1"/>
    <cellStyle name="Hiperłącze" xfId="5" builtinId="8" hidden="1"/>
    <cellStyle name="Hiperłącze" xfId="7" builtinId="8" hidden="1"/>
    <cellStyle name="Hiperłącze" xfId="9" builtinId="8" hidden="1"/>
    <cellStyle name="Hiperłącze" xfId="11" builtinId="8" hidden="1"/>
    <cellStyle name="Hiperłącze" xfId="13" builtinId="8" hidden="1"/>
    <cellStyle name="Hiperłącze" xfId="15" builtinId="8" hidden="1"/>
    <cellStyle name="Hiperłącze" xfId="17" builtinId="8" hidden="1"/>
    <cellStyle name="Hiperłącze" xfId="19" builtinId="8" hidden="1"/>
    <cellStyle name="Hiperłącze" xfId="21" builtinId="8" hidden="1"/>
    <cellStyle name="Hiperłącze" xfId="23" builtinId="8" hidden="1"/>
    <cellStyle name="Hiperłącze" xfId="25" builtinId="8" hidden="1"/>
    <cellStyle name="Hiperłącze" xfId="27" builtinId="8" hidden="1"/>
    <cellStyle name="Hiperłącze" xfId="29" builtinId="8" hidden="1"/>
    <cellStyle name="Hiperłącze" xfId="31" builtinId="8" hidden="1"/>
    <cellStyle name="Hiperłącze" xfId="33" builtinId="8" hidden="1"/>
    <cellStyle name="Hiperłącze" xfId="35" builtinId="8" hidden="1"/>
    <cellStyle name="Hiperłącze" xfId="37" builtinId="8" hidden="1"/>
    <cellStyle name="Hiperłącze" xfId="39" builtinId="8" hidden="1"/>
    <cellStyle name="Hiperłącze" xfId="41" builtinId="8" hidden="1"/>
    <cellStyle name="Hiperłącze" xfId="43" builtinId="8" hidden="1"/>
    <cellStyle name="Hiperłącze" xfId="45" builtinId="8" hidden="1"/>
    <cellStyle name="Hiperłącze" xfId="47" builtinId="8" hidden="1"/>
    <cellStyle name="Hiperłącze" xfId="49" builtinId="8" hidden="1"/>
    <cellStyle name="Hiperłącze" xfId="51" builtinId="8" hidden="1"/>
    <cellStyle name="Hiperłącze" xfId="53" builtinId="8" hidden="1"/>
    <cellStyle name="Hiperłącze" xfId="55" builtinId="8" hidden="1"/>
    <cellStyle name="Hiperłącze" xfId="57" builtinId="8" hidden="1"/>
    <cellStyle name="Hiperłącze" xfId="59" builtinId="8" hidden="1"/>
    <cellStyle name="Hiperłącze" xfId="61" builtinId="8" hidden="1"/>
    <cellStyle name="Hiperłącze" xfId="63" builtinId="8" hidden="1"/>
    <cellStyle name="Hiperłącze" xfId="65" builtinId="8" hidden="1"/>
    <cellStyle name="Hiperłącze" xfId="67" builtinId="8" hidden="1"/>
    <cellStyle name="Hiperłącze" xfId="69" builtinId="8" hidden="1"/>
    <cellStyle name="Hiperłącze" xfId="71" builtinId="8" hidden="1"/>
    <cellStyle name="Hiperłącze" xfId="73" builtinId="8" hidden="1"/>
    <cellStyle name="Hiperłącze" xfId="75" builtinId="8" hidden="1"/>
    <cellStyle name="Hiperłącze" xfId="77" builtinId="8" hidden="1"/>
    <cellStyle name="Hiperłącze" xfId="79" builtinId="8" hidden="1"/>
    <cellStyle name="Hiperłącze" xfId="81" builtinId="8" hidden="1"/>
    <cellStyle name="Hiperłącze" xfId="83" builtinId="8" hidden="1"/>
    <cellStyle name="Hiperłącze" xfId="85" builtinId="8" hidden="1"/>
    <cellStyle name="Hiperłącze" xfId="87" builtinId="8" hidden="1"/>
    <cellStyle name="Hiperłącze" xfId="89" builtinId="8" hidden="1"/>
    <cellStyle name="Hiperłącze" xfId="91" builtinId="8" hidden="1"/>
    <cellStyle name="Hiperłącze" xfId="93" builtinId="8" hidden="1"/>
    <cellStyle name="Hiperłącze" xfId="95" builtinId="8" hidden="1"/>
    <cellStyle name="Hiperłącze" xfId="97" builtinId="8" hidden="1"/>
    <cellStyle name="Hiperłącze" xfId="99" builtinId="8" hidden="1"/>
    <cellStyle name="Hiperłącze" xfId="101" builtinId="8" hidden="1"/>
    <cellStyle name="Hiperłącze" xfId="103" builtinId="8" hidden="1"/>
    <cellStyle name="Hiperłącze" xfId="105" builtinId="8" hidden="1"/>
    <cellStyle name="Hiperłącze" xfId="107" builtinId="8" hidden="1"/>
    <cellStyle name="Hiperłącze" xfId="109" builtinId="8" hidden="1"/>
    <cellStyle name="Hiperłącze" xfId="111" builtinId="8" hidden="1"/>
    <cellStyle name="Hiperłącze" xfId="113" builtinId="8" hidden="1"/>
    <cellStyle name="Hiperłącze" xfId="115" builtinId="8" hidden="1"/>
    <cellStyle name="Hiperłącze" xfId="117" builtinId="8" hidden="1"/>
    <cellStyle name="Hiperłącze" xfId="119" builtinId="8" hidden="1"/>
    <cellStyle name="Hiperłącze" xfId="121" builtinId="8" hidden="1"/>
    <cellStyle name="Hiperłącze" xfId="123" builtinId="8" hidden="1"/>
    <cellStyle name="Hiperłącze" xfId="125" builtinId="8" hidden="1"/>
    <cellStyle name="Hiperłącze" xfId="127" builtinId="8" hidden="1"/>
    <cellStyle name="Hiperłącze" xfId="129" builtinId="8" hidden="1"/>
    <cellStyle name="Hiperłącze" xfId="131" builtinId="8" hidden="1"/>
    <cellStyle name="Hiperłącze" xfId="133" builtinId="8" hidden="1"/>
    <cellStyle name="Hiperłącze" xfId="135" builtinId="8" hidden="1"/>
    <cellStyle name="Hiperłącze" xfId="137" builtinId="8" hidden="1"/>
    <cellStyle name="Hiperłącze" xfId="139" builtinId="8" hidden="1"/>
    <cellStyle name="Hiperłącze" xfId="141" builtinId="8" hidden="1"/>
    <cellStyle name="Hiperłącze" xfId="143" builtinId="8" hidden="1"/>
    <cellStyle name="Hiperłącze" xfId="145" builtinId="8" hidden="1"/>
    <cellStyle name="Hiperłącze" xfId="147" builtinId="8" hidden="1"/>
    <cellStyle name="Hiperłącze" xfId="149" builtinId="8" hidden="1"/>
    <cellStyle name="Hiperłącze" xfId="151" builtinId="8" hidden="1"/>
    <cellStyle name="Hiperłącze" xfId="153" builtinId="8" hidden="1"/>
    <cellStyle name="Hiperłącze" xfId="155" builtinId="8" hidden="1"/>
    <cellStyle name="Hiperłącze" xfId="157" builtinId="8" hidden="1"/>
    <cellStyle name="Hiperłącze" xfId="159" builtinId="8" hidden="1"/>
    <cellStyle name="Hiperłącze" xfId="161" builtinId="8" hidden="1"/>
    <cellStyle name="Hiperłącze" xfId="163" builtinId="8" hidden="1"/>
    <cellStyle name="Hiperłącze" xfId="165" builtinId="8" hidden="1"/>
    <cellStyle name="Hiperłącze" xfId="167" builtinId="8" hidden="1"/>
    <cellStyle name="Hiperłącze" xfId="169" builtinId="8" hidden="1"/>
    <cellStyle name="Hiperłącze" xfId="171" builtinId="8" hidden="1"/>
    <cellStyle name="Hiperłącze" xfId="173" builtinId="8" hidden="1"/>
    <cellStyle name="Hiperłącze" xfId="175" builtinId="8" hidden="1"/>
    <cellStyle name="Hiperłącze" xfId="177" builtinId="8" hidden="1"/>
    <cellStyle name="Hiperłącze" xfId="179" builtinId="8" hidden="1"/>
    <cellStyle name="Hiperłącze" xfId="181" builtinId="8" hidden="1"/>
    <cellStyle name="Hiperłącze" xfId="183" builtinId="8" hidden="1"/>
    <cellStyle name="Hiperłącze" xfId="185" builtinId="8" hidden="1"/>
    <cellStyle name="Hiperłącze" xfId="187" builtinId="8" hidden="1"/>
    <cellStyle name="Hiperłącze" xfId="189" builtinId="8" hidden="1"/>
    <cellStyle name="Hiperłącze" xfId="191" builtinId="8" hidden="1"/>
    <cellStyle name="Hiperłącze" xfId="193" builtinId="8" hidden="1"/>
    <cellStyle name="Hiperłącze" xfId="195" builtinId="8" hidden="1"/>
    <cellStyle name="Hiperłącze" xfId="197" builtinId="8" hidden="1"/>
    <cellStyle name="Hiperłącze" xfId="199" builtinId="8" hidden="1"/>
    <cellStyle name="Hiperłącze" xfId="201" builtinId="8" hidden="1"/>
    <cellStyle name="Hiperłącze" xfId="203" builtinId="8" hidden="1"/>
    <cellStyle name="Hiperłącze" xfId="205" builtinId="8" hidden="1"/>
    <cellStyle name="Hiperłącze" xfId="207" builtinId="8" hidden="1"/>
    <cellStyle name="Hiperłącze" xfId="209" builtinId="8" hidden="1"/>
    <cellStyle name="Hiperłącze" xfId="211" builtinId="8" hidden="1"/>
    <cellStyle name="Hiperłącze" xfId="213" builtinId="8" hidden="1"/>
    <cellStyle name="Hiperłącze" xfId="215" builtinId="8" hidden="1"/>
    <cellStyle name="Hiperłącze" xfId="217" builtinId="8" hidden="1"/>
    <cellStyle name="Hiperłącze" xfId="219" builtinId="8" hidden="1"/>
    <cellStyle name="Hiperłącze" xfId="221" builtinId="8" hidden="1"/>
    <cellStyle name="Hiperłącze" xfId="223" builtinId="8" hidden="1"/>
    <cellStyle name="Hiperłącze" xfId="225" builtinId="8" hidden="1"/>
    <cellStyle name="Hiperłącze" xfId="227" builtinId="8" hidden="1"/>
    <cellStyle name="Hiperłącze" xfId="229" builtinId="8" hidden="1"/>
    <cellStyle name="Hiperłącze" xfId="231" builtinId="8" hidden="1"/>
    <cellStyle name="Hiperłącze" xfId="233" builtinId="8" hidden="1"/>
    <cellStyle name="Hiperłącze" xfId="235" builtinId="8" hidden="1"/>
    <cellStyle name="Hiperłącze" xfId="237" builtinId="8" hidden="1"/>
    <cellStyle name="Hiperłącze" xfId="239" builtinId="8" hidden="1"/>
    <cellStyle name="Hiperłącze" xfId="241" builtinId="8" hidden="1"/>
    <cellStyle name="Hiperłącze" xfId="243" builtinId="8" hidden="1"/>
    <cellStyle name="Hiperłącze" xfId="245" builtinId="8" hidden="1"/>
    <cellStyle name="Hiperłącze" xfId="247" builtinId="8" hidden="1"/>
    <cellStyle name="Hiperłącze" xfId="249" builtinId="8" hidden="1"/>
    <cellStyle name="Hiperłącze" xfId="251" builtinId="8" hidden="1"/>
    <cellStyle name="Hiperłącze" xfId="253" builtinId="8" hidden="1"/>
    <cellStyle name="Hiperłącze" xfId="255" builtinId="8" hidden="1"/>
    <cellStyle name="Hiperłącze" xfId="257" builtinId="8" hidden="1"/>
    <cellStyle name="Hiperłącze" xfId="259" builtinId="8" hidden="1"/>
    <cellStyle name="Hiperłącze" xfId="261" builtinId="8" hidden="1"/>
    <cellStyle name="Hiperłącze" xfId="263" builtinId="8" hidden="1"/>
    <cellStyle name="Hiperłącze" xfId="265" builtinId="8" hidden="1"/>
    <cellStyle name="Hiperłącze" xfId="267" builtinId="8" hidden="1"/>
    <cellStyle name="Hiperłącze" xfId="269" builtinId="8" hidden="1"/>
    <cellStyle name="Hiperłącze" xfId="271" builtinId="8" hidden="1"/>
    <cellStyle name="Hiperłącze" xfId="273" builtinId="8" hidden="1"/>
    <cellStyle name="Hiperłącze" xfId="275" builtinId="8" hidden="1"/>
    <cellStyle name="Hiperłącze" xfId="277" builtinId="8" hidden="1"/>
    <cellStyle name="Hiperłącze" xfId="279" builtinId="8" hidden="1"/>
    <cellStyle name="Hiperłącze" xfId="281" builtinId="8" hidden="1"/>
    <cellStyle name="Hiperłącze" xfId="283" builtinId="8" hidden="1"/>
    <cellStyle name="Hiperłącze" xfId="285" builtinId="8" hidden="1"/>
    <cellStyle name="Hiperłącze" xfId="287" builtinId="8" hidden="1"/>
    <cellStyle name="Hiperłącze" xfId="289" builtinId="8" hidden="1"/>
    <cellStyle name="Hiperłącze" xfId="291" builtinId="8" hidden="1"/>
    <cellStyle name="Hiperłącze" xfId="293" builtinId="8" hidden="1"/>
    <cellStyle name="Hiperłącze" xfId="295" builtinId="8" hidden="1"/>
    <cellStyle name="Hiperłącze" xfId="297" builtinId="8" hidden="1"/>
    <cellStyle name="Hiperłącze" xfId="299" builtinId="8" hidden="1"/>
    <cellStyle name="Hiperłącze" xfId="301" builtinId="8" hidden="1"/>
    <cellStyle name="Hiperłącze" xfId="303" builtinId="8" hidden="1"/>
    <cellStyle name="Hiperłącze" xfId="305" builtinId="8" hidden="1"/>
    <cellStyle name="Hiperłącze" xfId="307" builtinId="8" hidden="1"/>
    <cellStyle name="Hiperłącze" xfId="309" builtinId="8" hidden="1"/>
    <cellStyle name="Hiperłącze" xfId="311" builtinId="8" hidden="1"/>
    <cellStyle name="Hiperłącze" xfId="313" builtinId="8" hidden="1"/>
    <cellStyle name="Hiperłącze" xfId="315" builtinId="8" hidden="1"/>
    <cellStyle name="Hiperłącze" xfId="317" builtinId="8" hidden="1"/>
    <cellStyle name="Hiperłącze" xfId="319" builtinId="8" hidden="1"/>
    <cellStyle name="Hiperłącze" xfId="321" builtinId="8" hidden="1"/>
    <cellStyle name="Hiperłącze" xfId="323" builtinId="8" hidden="1"/>
    <cellStyle name="Hiperłącze" xfId="325" builtinId="8" hidden="1"/>
    <cellStyle name="Hiperłącze" xfId="327" builtinId="8" hidden="1"/>
    <cellStyle name="Hiperłącze" xfId="329" builtinId="8" hidden="1"/>
    <cellStyle name="Hiperłącze" xfId="331" builtinId="8" hidden="1"/>
    <cellStyle name="Hiperłącze" xfId="333" builtinId="8" hidden="1"/>
    <cellStyle name="Hiperłącze" xfId="335" builtinId="8" hidden="1"/>
    <cellStyle name="Hiperłącze" xfId="337" builtinId="8" hidden="1"/>
    <cellStyle name="Hiperłącze" xfId="339" builtinId="8" hidden="1"/>
    <cellStyle name="Hiperłącze" xfId="341" builtinId="8" hidden="1"/>
    <cellStyle name="Hiperłącze" xfId="343" builtinId="8" hidden="1"/>
    <cellStyle name="Hiperłącze" xfId="345" builtinId="8" hidden="1"/>
    <cellStyle name="Hiperłącze" xfId="347" builtinId="8" hidden="1"/>
    <cellStyle name="Hiperłącze" xfId="349" builtinId="8" hidden="1"/>
    <cellStyle name="Hiperłącze" xfId="351" builtinId="8" hidden="1"/>
    <cellStyle name="Hiperłącze" xfId="353" builtinId="8" hidden="1"/>
    <cellStyle name="Hiperłącze" xfId="355" builtinId="8" hidden="1"/>
    <cellStyle name="Hiperłącze" xfId="357" builtinId="8" hidden="1"/>
    <cellStyle name="Hiperłącze" xfId="359" builtinId="8" hidden="1"/>
    <cellStyle name="Hiperłącze" xfId="361" builtinId="8" hidden="1"/>
    <cellStyle name="Hiperłącze" xfId="363" builtinId="8" hidden="1"/>
    <cellStyle name="Hiperłącze" xfId="365" builtinId="8" hidden="1"/>
    <cellStyle name="Hiperłącze" xfId="367" builtinId="8" hidden="1"/>
    <cellStyle name="Hiperłącze" xfId="369" builtinId="8" hidden="1"/>
    <cellStyle name="Hiperłącze" xfId="371" builtinId="8" hidden="1"/>
    <cellStyle name="Hiperłącze" xfId="373" builtinId="8" hidden="1"/>
    <cellStyle name="Hiperłącze" xfId="375" builtinId="8" hidden="1"/>
    <cellStyle name="Hiperłącze" xfId="377" builtinId="8"/>
    <cellStyle name="Normalny" xfId="0" builtinId="0"/>
    <cellStyle name="Odwiedzone hiperłącze" xfId="2" builtinId="9" hidden="1"/>
    <cellStyle name="Odwiedzone hiperłącze" xfId="4" builtinId="9" hidden="1"/>
    <cellStyle name="Odwiedzone hiperłącze" xfId="6" builtinId="9" hidden="1"/>
    <cellStyle name="Odwiedzone hiperłącze" xfId="8" builtinId="9" hidden="1"/>
    <cellStyle name="Odwiedzone hiperłącze" xfId="10" builtinId="9" hidden="1"/>
    <cellStyle name="Odwiedzone hiperłącze" xfId="12" builtinId="9" hidden="1"/>
    <cellStyle name="Odwiedzone hiperłącze" xfId="14" builtinId="9" hidden="1"/>
    <cellStyle name="Odwiedzone hiperłącze" xfId="16" builtinId="9" hidden="1"/>
    <cellStyle name="Odwiedzone hiperłącze" xfId="18" builtinId="9" hidden="1"/>
    <cellStyle name="Odwiedzone hiperłącze" xfId="20" builtinId="9" hidden="1"/>
    <cellStyle name="Odwiedzone hiperłącze" xfId="22" builtinId="9" hidden="1"/>
    <cellStyle name="Odwiedzone hiperłącze" xfId="24" builtinId="9" hidden="1"/>
    <cellStyle name="Odwiedzone hiperłącze" xfId="26" builtinId="9" hidden="1"/>
    <cellStyle name="Odwiedzone hiperłącze" xfId="28" builtinId="9" hidden="1"/>
    <cellStyle name="Odwiedzone hiperłącze" xfId="30" builtinId="9" hidden="1"/>
    <cellStyle name="Odwiedzone hiperłącze" xfId="32" builtinId="9" hidden="1"/>
    <cellStyle name="Odwiedzone hiperłącze" xfId="34" builtinId="9" hidden="1"/>
    <cellStyle name="Odwiedzone hiperłącze" xfId="36" builtinId="9" hidden="1"/>
    <cellStyle name="Odwiedzone hiperłącze" xfId="38" builtinId="9" hidden="1"/>
    <cellStyle name="Odwiedzone hiperłącze" xfId="40" builtinId="9" hidden="1"/>
    <cellStyle name="Odwiedzone hiperłącze" xfId="42" builtinId="9" hidden="1"/>
    <cellStyle name="Odwiedzone hiperłącze" xfId="44" builtinId="9" hidden="1"/>
    <cellStyle name="Odwiedzone hiperłącze" xfId="46" builtinId="9" hidden="1"/>
    <cellStyle name="Odwiedzone hiperłącze" xfId="48" builtinId="9" hidden="1"/>
    <cellStyle name="Odwiedzone hiperłącze" xfId="50" builtinId="9" hidden="1"/>
    <cellStyle name="Odwiedzone hiperłącze" xfId="52" builtinId="9" hidden="1"/>
    <cellStyle name="Odwiedzone hiperłącze" xfId="54" builtinId="9" hidden="1"/>
    <cellStyle name="Odwiedzone hiperłącze" xfId="56" builtinId="9" hidden="1"/>
    <cellStyle name="Odwiedzone hiperłącze" xfId="58" builtinId="9" hidden="1"/>
    <cellStyle name="Odwiedzone hiperłącze" xfId="60" builtinId="9" hidden="1"/>
    <cellStyle name="Odwiedzone hiperłącze" xfId="62" builtinId="9" hidden="1"/>
    <cellStyle name="Odwiedzone hiperłącze" xfId="64" builtinId="9" hidden="1"/>
    <cellStyle name="Odwiedzone hiperłącze" xfId="66" builtinId="9" hidden="1"/>
    <cellStyle name="Odwiedzone hiperłącze" xfId="68" builtinId="9" hidden="1"/>
    <cellStyle name="Odwiedzone hiperłącze" xfId="70" builtinId="9" hidden="1"/>
    <cellStyle name="Odwiedzone hiperłącze" xfId="72" builtinId="9" hidden="1"/>
    <cellStyle name="Odwiedzone hiperłącze" xfId="74" builtinId="9" hidden="1"/>
    <cellStyle name="Odwiedzone hiperłącze" xfId="76" builtinId="9" hidden="1"/>
    <cellStyle name="Odwiedzone hiperłącze" xfId="78" builtinId="9" hidden="1"/>
    <cellStyle name="Odwiedzone hiperłącze" xfId="80" builtinId="9" hidden="1"/>
    <cellStyle name="Odwiedzone hiperłącze" xfId="82" builtinId="9" hidden="1"/>
    <cellStyle name="Odwiedzone hiperłącze" xfId="84" builtinId="9" hidden="1"/>
    <cellStyle name="Odwiedzone hiperłącze" xfId="86" builtinId="9" hidden="1"/>
    <cellStyle name="Odwiedzone hiperłącze" xfId="88" builtinId="9" hidden="1"/>
    <cellStyle name="Odwiedzone hiperłącze" xfId="90" builtinId="9" hidden="1"/>
    <cellStyle name="Odwiedzone hiperłącze" xfId="92" builtinId="9" hidden="1"/>
    <cellStyle name="Odwiedzone hiperłącze" xfId="94" builtinId="9" hidden="1"/>
    <cellStyle name="Odwiedzone hiperłącze" xfId="96" builtinId="9" hidden="1"/>
    <cellStyle name="Odwiedzone hiperłącze" xfId="98" builtinId="9" hidden="1"/>
    <cellStyle name="Odwiedzone hiperłącze" xfId="100" builtinId="9" hidden="1"/>
    <cellStyle name="Odwiedzone hiperłącze" xfId="102" builtinId="9" hidden="1"/>
    <cellStyle name="Odwiedzone hiperłącze" xfId="104" builtinId="9" hidden="1"/>
    <cellStyle name="Odwiedzone hiperłącze" xfId="106" builtinId="9" hidden="1"/>
    <cellStyle name="Odwiedzone hiperłącze" xfId="108" builtinId="9" hidden="1"/>
    <cellStyle name="Odwiedzone hiperłącze" xfId="110" builtinId="9" hidden="1"/>
    <cellStyle name="Odwiedzone hiperłącze" xfId="112" builtinId="9" hidden="1"/>
    <cellStyle name="Odwiedzone hiperłącze" xfId="114" builtinId="9" hidden="1"/>
    <cellStyle name="Odwiedzone hiperłącze" xfId="116" builtinId="9" hidden="1"/>
    <cellStyle name="Odwiedzone hiperłącze" xfId="118" builtinId="9" hidden="1"/>
    <cellStyle name="Odwiedzone hiperłącze" xfId="120" builtinId="9" hidden="1"/>
    <cellStyle name="Odwiedzone hiperłącze" xfId="122" builtinId="9" hidden="1"/>
    <cellStyle name="Odwiedzone hiperłącze" xfId="124" builtinId="9" hidden="1"/>
    <cellStyle name="Odwiedzone hiperłącze" xfId="126" builtinId="9" hidden="1"/>
    <cellStyle name="Odwiedzone hiperłącze" xfId="128" builtinId="9" hidden="1"/>
    <cellStyle name="Odwiedzone hiperłącze" xfId="130" builtinId="9" hidden="1"/>
    <cellStyle name="Odwiedzone hiperłącze" xfId="132" builtinId="9" hidden="1"/>
    <cellStyle name="Odwiedzone hiperłącze" xfId="134" builtinId="9" hidden="1"/>
    <cellStyle name="Odwiedzone hiperłącze" xfId="136" builtinId="9" hidden="1"/>
    <cellStyle name="Odwiedzone hiperłącze" xfId="138" builtinId="9" hidden="1"/>
    <cellStyle name="Odwiedzone hiperłącze" xfId="140" builtinId="9" hidden="1"/>
    <cellStyle name="Odwiedzone hiperłącze" xfId="142" builtinId="9" hidden="1"/>
    <cellStyle name="Odwiedzone hiperłącze" xfId="144" builtinId="9" hidden="1"/>
    <cellStyle name="Odwiedzone hiperłącze" xfId="146" builtinId="9" hidden="1"/>
    <cellStyle name="Odwiedzone hiperłącze" xfId="148" builtinId="9" hidden="1"/>
    <cellStyle name="Odwiedzone hiperłącze" xfId="150" builtinId="9" hidden="1"/>
    <cellStyle name="Odwiedzone hiperłącze" xfId="152" builtinId="9" hidden="1"/>
    <cellStyle name="Odwiedzone hiperłącze" xfId="154" builtinId="9" hidden="1"/>
    <cellStyle name="Odwiedzone hiperłącze" xfId="156" builtinId="9" hidden="1"/>
    <cellStyle name="Odwiedzone hiperłącze" xfId="158" builtinId="9" hidden="1"/>
    <cellStyle name="Odwiedzone hiperłącze" xfId="160" builtinId="9" hidden="1"/>
    <cellStyle name="Odwiedzone hiperłącze" xfId="162" builtinId="9" hidden="1"/>
    <cellStyle name="Odwiedzone hiperłącze" xfId="164" builtinId="9" hidden="1"/>
    <cellStyle name="Odwiedzone hiperłącze" xfId="166" builtinId="9" hidden="1"/>
    <cellStyle name="Odwiedzone hiperłącze" xfId="168" builtinId="9" hidden="1"/>
    <cellStyle name="Odwiedzone hiperłącze" xfId="170" builtinId="9" hidden="1"/>
    <cellStyle name="Odwiedzone hiperłącze" xfId="172" builtinId="9" hidden="1"/>
    <cellStyle name="Odwiedzone hiperłącze" xfId="174" builtinId="9" hidden="1"/>
    <cellStyle name="Odwiedzone hiperłącze" xfId="176" builtinId="9" hidden="1"/>
    <cellStyle name="Odwiedzone hiperłącze" xfId="178" builtinId="9" hidden="1"/>
    <cellStyle name="Odwiedzone hiperłącze" xfId="180" builtinId="9" hidden="1"/>
    <cellStyle name="Odwiedzone hiperłącze" xfId="182" builtinId="9" hidden="1"/>
    <cellStyle name="Odwiedzone hiperłącze" xfId="184" builtinId="9" hidden="1"/>
    <cellStyle name="Odwiedzone hiperłącze" xfId="186" builtinId="9" hidden="1"/>
    <cellStyle name="Odwiedzone hiperłącze" xfId="188" builtinId="9" hidden="1"/>
    <cellStyle name="Odwiedzone hiperłącze" xfId="190" builtinId="9" hidden="1"/>
    <cellStyle name="Odwiedzone hiperłącze" xfId="192" builtinId="9" hidden="1"/>
    <cellStyle name="Odwiedzone hiperłącze" xfId="194" builtinId="9" hidden="1"/>
    <cellStyle name="Odwiedzone hiperłącze" xfId="196" builtinId="9" hidden="1"/>
    <cellStyle name="Odwiedzone hiperłącze" xfId="198" builtinId="9" hidden="1"/>
    <cellStyle name="Odwiedzone hiperłącze" xfId="200" builtinId="9" hidden="1"/>
    <cellStyle name="Odwiedzone hiperłącze" xfId="202" builtinId="9" hidden="1"/>
    <cellStyle name="Odwiedzone hiperłącze" xfId="204" builtinId="9" hidden="1"/>
    <cellStyle name="Odwiedzone hiperłącze" xfId="206" builtinId="9" hidden="1"/>
    <cellStyle name="Odwiedzone hiperłącze" xfId="208" builtinId="9" hidden="1"/>
    <cellStyle name="Odwiedzone hiperłącze" xfId="210" builtinId="9" hidden="1"/>
    <cellStyle name="Odwiedzone hiperłącze" xfId="212" builtinId="9" hidden="1"/>
    <cellStyle name="Odwiedzone hiperłącze" xfId="214" builtinId="9" hidden="1"/>
    <cellStyle name="Odwiedzone hiperłącze" xfId="216" builtinId="9" hidden="1"/>
    <cellStyle name="Odwiedzone hiperłącze" xfId="218" builtinId="9" hidden="1"/>
    <cellStyle name="Odwiedzone hiperłącze" xfId="220" builtinId="9" hidden="1"/>
    <cellStyle name="Odwiedzone hiperłącze" xfId="222" builtinId="9" hidden="1"/>
    <cellStyle name="Odwiedzone hiperłącze" xfId="224" builtinId="9" hidden="1"/>
    <cellStyle name="Odwiedzone hiperłącze" xfId="226" builtinId="9" hidden="1"/>
    <cellStyle name="Odwiedzone hiperłącze" xfId="228" builtinId="9" hidden="1"/>
    <cellStyle name="Odwiedzone hiperłącze" xfId="230" builtinId="9" hidden="1"/>
    <cellStyle name="Odwiedzone hiperłącze" xfId="232" builtinId="9" hidden="1"/>
    <cellStyle name="Odwiedzone hiperłącze" xfId="234" builtinId="9" hidden="1"/>
    <cellStyle name="Odwiedzone hiperłącze" xfId="236" builtinId="9" hidden="1"/>
    <cellStyle name="Odwiedzone hiperłącze" xfId="238" builtinId="9" hidden="1"/>
    <cellStyle name="Odwiedzone hiperłącze" xfId="240" builtinId="9" hidden="1"/>
    <cellStyle name="Odwiedzone hiperłącze" xfId="242" builtinId="9" hidden="1"/>
    <cellStyle name="Odwiedzone hiperłącze" xfId="244" builtinId="9" hidden="1"/>
    <cellStyle name="Odwiedzone hiperłącze" xfId="246" builtinId="9" hidden="1"/>
    <cellStyle name="Odwiedzone hiperłącze" xfId="248" builtinId="9" hidden="1"/>
    <cellStyle name="Odwiedzone hiperłącze" xfId="250" builtinId="9" hidden="1"/>
    <cellStyle name="Odwiedzone hiperłącze" xfId="252" builtinId="9" hidden="1"/>
    <cellStyle name="Odwiedzone hiperłącze" xfId="254" builtinId="9" hidden="1"/>
    <cellStyle name="Odwiedzone hiperłącze" xfId="256" builtinId="9" hidden="1"/>
    <cellStyle name="Odwiedzone hiperłącze" xfId="258" builtinId="9" hidden="1"/>
    <cellStyle name="Odwiedzone hiperłącze" xfId="260" builtinId="9" hidden="1"/>
    <cellStyle name="Odwiedzone hiperłącze" xfId="262" builtinId="9" hidden="1"/>
    <cellStyle name="Odwiedzone hiperłącze" xfId="264" builtinId="9" hidden="1"/>
    <cellStyle name="Odwiedzone hiperłącze" xfId="266" builtinId="9" hidden="1"/>
    <cellStyle name="Odwiedzone hiperłącze" xfId="268" builtinId="9" hidden="1"/>
    <cellStyle name="Odwiedzone hiperłącze" xfId="270" builtinId="9" hidden="1"/>
    <cellStyle name="Odwiedzone hiperłącze" xfId="272" builtinId="9" hidden="1"/>
    <cellStyle name="Odwiedzone hiperłącze" xfId="274" builtinId="9" hidden="1"/>
    <cellStyle name="Odwiedzone hiperłącze" xfId="276" builtinId="9" hidden="1"/>
    <cellStyle name="Odwiedzone hiperłącze" xfId="278" builtinId="9" hidden="1"/>
    <cellStyle name="Odwiedzone hiperłącze" xfId="280" builtinId="9" hidden="1"/>
    <cellStyle name="Odwiedzone hiperłącze" xfId="282" builtinId="9" hidden="1"/>
    <cellStyle name="Odwiedzone hiperłącze" xfId="284" builtinId="9" hidden="1"/>
    <cellStyle name="Odwiedzone hiperłącze" xfId="286" builtinId="9" hidden="1"/>
    <cellStyle name="Odwiedzone hiperłącze" xfId="288" builtinId="9" hidden="1"/>
    <cellStyle name="Odwiedzone hiperłącze" xfId="290" builtinId="9" hidden="1"/>
    <cellStyle name="Odwiedzone hiperłącze" xfId="292" builtinId="9" hidden="1"/>
    <cellStyle name="Odwiedzone hiperłącze" xfId="294" builtinId="9" hidden="1"/>
    <cellStyle name="Odwiedzone hiperłącze" xfId="296" builtinId="9" hidden="1"/>
    <cellStyle name="Odwiedzone hiperłącze" xfId="298" builtinId="9" hidden="1"/>
    <cellStyle name="Odwiedzone hiperłącze" xfId="300" builtinId="9" hidden="1"/>
    <cellStyle name="Odwiedzone hiperłącze" xfId="302" builtinId="9" hidden="1"/>
    <cellStyle name="Odwiedzone hiperłącze" xfId="304" builtinId="9" hidden="1"/>
    <cellStyle name="Odwiedzone hiperłącze" xfId="306" builtinId="9" hidden="1"/>
    <cellStyle name="Odwiedzone hiperłącze" xfId="308" builtinId="9" hidden="1"/>
    <cellStyle name="Odwiedzone hiperłącze" xfId="310" builtinId="9" hidden="1"/>
    <cellStyle name="Odwiedzone hiperłącze" xfId="312" builtinId="9" hidden="1"/>
    <cellStyle name="Odwiedzone hiperłącze" xfId="314" builtinId="9" hidden="1"/>
    <cellStyle name="Odwiedzone hiperłącze" xfId="316" builtinId="9" hidden="1"/>
    <cellStyle name="Odwiedzone hiperłącze" xfId="318" builtinId="9" hidden="1"/>
    <cellStyle name="Odwiedzone hiperłącze" xfId="320" builtinId="9" hidden="1"/>
    <cellStyle name="Odwiedzone hiperłącze" xfId="322" builtinId="9" hidden="1"/>
    <cellStyle name="Odwiedzone hiperłącze" xfId="324" builtinId="9" hidden="1"/>
    <cellStyle name="Odwiedzone hiperłącze" xfId="326" builtinId="9" hidden="1"/>
    <cellStyle name="Odwiedzone hiperłącze" xfId="328" builtinId="9" hidden="1"/>
    <cellStyle name="Odwiedzone hiperłącze" xfId="330" builtinId="9" hidden="1"/>
    <cellStyle name="Odwiedzone hiperłącze" xfId="332" builtinId="9" hidden="1"/>
    <cellStyle name="Odwiedzone hiperłącze" xfId="334" builtinId="9" hidden="1"/>
    <cellStyle name="Odwiedzone hiperłącze" xfId="336" builtinId="9" hidden="1"/>
    <cellStyle name="Odwiedzone hiperłącze" xfId="338" builtinId="9" hidden="1"/>
    <cellStyle name="Odwiedzone hiperłącze" xfId="340" builtinId="9" hidden="1"/>
    <cellStyle name="Odwiedzone hiperłącze" xfId="342" builtinId="9" hidden="1"/>
    <cellStyle name="Odwiedzone hiperłącze" xfId="344" builtinId="9" hidden="1"/>
    <cellStyle name="Odwiedzone hiperłącze" xfId="346" builtinId="9" hidden="1"/>
    <cellStyle name="Odwiedzone hiperłącze" xfId="348" builtinId="9" hidden="1"/>
    <cellStyle name="Odwiedzone hiperłącze" xfId="350" builtinId="9" hidden="1"/>
    <cellStyle name="Odwiedzone hiperłącze" xfId="352" builtinId="9" hidden="1"/>
    <cellStyle name="Odwiedzone hiperłącze" xfId="354" builtinId="9" hidden="1"/>
    <cellStyle name="Odwiedzone hiperłącze" xfId="356" builtinId="9" hidden="1"/>
    <cellStyle name="Odwiedzone hiperłącze" xfId="358" builtinId="9" hidden="1"/>
    <cellStyle name="Odwiedzone hiperłącze" xfId="360" builtinId="9" hidden="1"/>
    <cellStyle name="Odwiedzone hiperłącze" xfId="362" builtinId="9" hidden="1"/>
    <cellStyle name="Odwiedzone hiperłącze" xfId="364" builtinId="9" hidden="1"/>
    <cellStyle name="Odwiedzone hiperłącze" xfId="366" builtinId="9" hidden="1"/>
    <cellStyle name="Odwiedzone hiperłącze" xfId="368" builtinId="9" hidden="1"/>
    <cellStyle name="Odwiedzone hiperłącze" xfId="370" builtinId="9" hidden="1"/>
    <cellStyle name="Odwiedzone hiperłącze" xfId="372" builtinId="9" hidden="1"/>
    <cellStyle name="Odwiedzone hiperłącze" xfId="374" builtinId="9" hidden="1"/>
    <cellStyle name="Odwiedzone hiperłącze" xfId="376" builtinId="9" hidden="1"/>
    <cellStyle name="Odwiedzone hiperłącze" xfId="378" builtinId="9" hidden="1"/>
    <cellStyle name="Odwiedzone hiperłącze" xfId="379" builtinId="9" hidden="1"/>
    <cellStyle name="Odwiedzone hiperłącze" xfId="380" builtinId="9" hidden="1"/>
    <cellStyle name="Odwiedzone hiperłącze" xfId="381" builtinId="9" hidden="1"/>
    <cellStyle name="Odwiedzone hiperłącze" xfId="382" builtinId="9" hidden="1"/>
    <cellStyle name="Odwiedzone hiperłącze" xfId="383" builtinId="9" hidden="1"/>
    <cellStyle name="Odwiedzone hiperłącze" xfId="384" builtinId="9" hidden="1"/>
    <cellStyle name="Odwiedzone hiperłącze" xfId="385" builtinId="9" hidden="1"/>
    <cellStyle name="Odwiedzone hiperłącze" xfId="386" builtinId="9" hidden="1"/>
    <cellStyle name="Odwiedzone hiperłącze" xfId="387" builtinId="9" hidden="1"/>
    <cellStyle name="Odwiedzone hiperłącze" xfId="388" builtinId="9" hidden="1"/>
    <cellStyle name="Odwiedzone hiperłącze" xfId="389" builtinId="9" hidden="1"/>
    <cellStyle name="Odwiedzone hiperłącze" xfId="390" builtinId="9" hidden="1"/>
    <cellStyle name="Odwiedzone hiperłącze" xfId="391" builtinId="9" hidden="1"/>
    <cellStyle name="Odwiedzone hiperłącze" xfId="392" builtinId="9" hidden="1"/>
    <cellStyle name="Odwiedzone hiperłącze" xfId="393" builtinId="9" hidden="1"/>
    <cellStyle name="Odwiedzone hiperłącze" xfId="394" builtinId="9" hidden="1"/>
    <cellStyle name="Odwiedzone hiperłącze" xfId="395" builtinId="9" hidden="1"/>
    <cellStyle name="Odwiedzone hiperłącze" xfId="396" builtinId="9" hidden="1"/>
  </cellStyles>
  <dxfs count="17">
    <dxf>
      <font>
        <color rgb="FF9C0006"/>
      </font>
      <fill>
        <patternFill patternType="solid">
          <fgColor indexed="64"/>
          <bgColor rgb="FFFF0000"/>
        </patternFill>
      </fill>
    </dxf>
    <dxf>
      <font>
        <color rgb="FF9C0006"/>
      </font>
      <fill>
        <patternFill patternType="solid">
          <fgColor indexed="64"/>
          <bgColor rgb="FFFF0000"/>
        </patternFill>
      </fill>
    </dxf>
    <dxf>
      <font>
        <color rgb="FF9C0006"/>
      </font>
      <fill>
        <patternFill patternType="solid">
          <fgColor indexed="64"/>
          <bgColor rgb="FFFF0000"/>
        </patternFill>
      </fill>
    </dxf>
    <dxf>
      <font>
        <color rgb="FF9C0006"/>
      </font>
      <fill>
        <patternFill patternType="solid">
          <fgColor indexed="64"/>
          <bgColor rgb="FFFF0000"/>
        </patternFill>
      </fill>
    </dxf>
    <dxf>
      <font>
        <color rgb="FF9C0006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5" tint="-0.249977111117893"/>
        </patternFill>
      </fill>
    </dxf>
    <dxf>
      <font>
        <color auto="1"/>
      </font>
      <fill>
        <patternFill patternType="solid">
          <fgColor indexed="64"/>
          <bgColor theme="5" tint="-0.249977111117893"/>
        </patternFill>
      </fill>
    </dxf>
    <dxf>
      <font>
        <b val="0"/>
        <i val="0"/>
        <color auto="1"/>
      </font>
      <fill>
        <patternFill patternType="solid">
          <fgColor indexed="64"/>
          <bgColor theme="5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5" tint="-0.249977111117893"/>
        </patternFill>
      </fill>
    </dxf>
    <dxf>
      <font>
        <b val="0"/>
        <i val="0"/>
        <color auto="1"/>
      </font>
      <fill>
        <patternFill patternType="solid">
          <fgColor indexed="64"/>
          <bgColor theme="5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b val="0"/>
        <i val="0"/>
        <color auto="1"/>
      </font>
      <fill>
        <patternFill patternType="solid">
          <fgColor indexed="64"/>
          <bgColor theme="5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b val="0"/>
        <i val="0"/>
        <color auto="1"/>
      </font>
      <fill>
        <patternFill patternType="solid">
          <fgColor indexed="64"/>
          <bgColor theme="5" tint="-0.249977111117893"/>
        </patternFill>
      </fill>
    </dxf>
    <dxf>
      <font>
        <color auto="1"/>
      </font>
      <fill>
        <patternFill patternType="solid">
          <fgColor indexed="64"/>
          <bgColor theme="5" tint="-0.249977111117893"/>
        </patternFill>
      </fill>
    </dxf>
    <dxf>
      <font>
        <color auto="1"/>
      </font>
      <fill>
        <patternFill patternType="solid">
          <fgColor indexed="64"/>
          <bgColor theme="5" tint="-0.249977111117893"/>
        </patternFill>
      </fill>
    </dxf>
  </dxfs>
  <tableStyles count="0" defaultTableStyle="TableStyleMedium9" defaultPivotStyle="PivotStyleMedium4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6E6E6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FCC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50E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25</xdr:col>
      <xdr:colOff>0</xdr:colOff>
      <xdr:row>82</xdr:row>
      <xdr:rowOff>152400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pl-PL"/>
        </a:p>
      </xdr:txBody>
    </xdr:sp>
    <xdr:clientData/>
  </xdr:twoCellAnchor>
  <xdr:twoCellAnchor>
    <xdr:from>
      <xdr:col>0</xdr:col>
      <xdr:colOff>0</xdr:colOff>
      <xdr:row>5</xdr:row>
      <xdr:rowOff>0</xdr:rowOff>
    </xdr:from>
    <xdr:to>
      <xdr:col>25</xdr:col>
      <xdr:colOff>0</xdr:colOff>
      <xdr:row>82</xdr:row>
      <xdr:rowOff>152400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pl-PL"/>
        </a:p>
      </xdr:txBody>
    </xdr:sp>
    <xdr:clientData/>
  </xdr:twoCellAnchor>
  <xdr:twoCellAnchor>
    <xdr:from>
      <xdr:col>0</xdr:col>
      <xdr:colOff>0</xdr:colOff>
      <xdr:row>5</xdr:row>
      <xdr:rowOff>0</xdr:rowOff>
    </xdr:from>
    <xdr:to>
      <xdr:col>25</xdr:col>
      <xdr:colOff>0</xdr:colOff>
      <xdr:row>82</xdr:row>
      <xdr:rowOff>152400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pl-PL"/>
        </a:p>
      </xdr:txBody>
    </xdr:sp>
    <xdr:clientData/>
  </xdr:twoCellAnchor>
  <xdr:twoCellAnchor>
    <xdr:from>
      <xdr:col>0</xdr:col>
      <xdr:colOff>0</xdr:colOff>
      <xdr:row>5</xdr:row>
      <xdr:rowOff>0</xdr:rowOff>
    </xdr:from>
    <xdr:to>
      <xdr:col>25</xdr:col>
      <xdr:colOff>0</xdr:colOff>
      <xdr:row>82</xdr:row>
      <xdr:rowOff>152400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pl-PL"/>
        </a:p>
      </xdr:txBody>
    </xdr: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no"?><Relationships xmlns="http://schemas.openxmlformats.org/package/2006/relationships"><Relationship Id="rId1" Target="https://esa.agh.edu.pl/courses/475" TargetMode="External" Type="http://schemas.openxmlformats.org/officeDocument/2006/relationships/hyperlink"/><Relationship Id="rId2" Target="https://esa.agh.edu.pl/courses/475" TargetMode="External" Type="http://schemas.openxmlformats.org/officeDocument/2006/relationships/hyperlink"/><Relationship Id="rId3" Target="https://esa.agh.edu.pl/courses/475" TargetMode="External" Type="http://schemas.openxmlformats.org/officeDocument/2006/relationships/hyperlink"/><Relationship Id="rId4" Target="../drawings/drawing1.xml" Type="http://schemas.openxmlformats.org/officeDocument/2006/relationships/drawing"/><Relationship Id="rId5" Target="../drawings/vmlDrawing1.vml" Type="http://schemas.openxmlformats.org/officeDocument/2006/relationships/vmlDrawing"/><Relationship Id="rId6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87"/>
  <sheetViews>
    <sheetView tabSelected="1" zoomScale="85" zoomScaleNormal="85" zoomScalePageLayoutView="150" workbookViewId="0">
      <pane xSplit="14" ySplit="12" topLeftCell="AK112" activePane="bottomRight" state="frozen"/>
      <selection pane="topRight" activeCell="M1" sqref="M1"/>
      <selection pane="bottomLeft" activeCell="A8" sqref="A8"/>
      <selection pane="bottomRight" activeCell="AP125" sqref="AP125"/>
    </sheetView>
  </sheetViews>
  <sheetFormatPr defaultColWidth="8.7109375" defaultRowHeight="12.75" x14ac:dyDescent="0.2"/>
  <cols>
    <col min="1" max="1" width="42.42578125" style="1" customWidth="1"/>
    <col min="2" max="2" width="11.85546875" style="1" customWidth="1"/>
    <col min="3" max="3" width="3.7109375" style="1" customWidth="1"/>
    <col min="4" max="4" width="3.5703125" style="1" customWidth="1"/>
    <col min="5" max="5" width="3.28515625" style="1" customWidth="1"/>
    <col min="6" max="6" width="6.42578125" style="1" customWidth="1"/>
    <col min="7" max="7" width="3.85546875" style="1" customWidth="1"/>
    <col min="8" max="8" width="4" style="1" customWidth="1"/>
    <col min="9" max="9" width="3.7109375" style="1" customWidth="1"/>
    <col min="10" max="10" width="5.85546875" style="1" customWidth="1"/>
    <col min="11" max="11" width="3" style="1" customWidth="1"/>
    <col min="12" max="13" width="3.42578125" style="1" customWidth="1"/>
    <col min="14" max="14" width="4.140625" style="1" customWidth="1"/>
    <col min="15" max="18" width="4" style="1" customWidth="1"/>
    <col min="19" max="19" width="4.42578125" style="1" customWidth="1"/>
    <col min="20" max="21" width="4" style="1" customWidth="1"/>
    <col min="22" max="23" width="3.85546875" style="1" customWidth="1"/>
    <col min="24" max="24" width="5" style="1" customWidth="1"/>
    <col min="25" max="25" width="4.140625" style="1" customWidth="1"/>
    <col min="26" max="35" width="5" style="1" customWidth="1"/>
    <col min="36" max="36" width="4.85546875" style="1" customWidth="1"/>
    <col min="37" max="44" width="5" style="1" customWidth="1"/>
    <col min="45" max="45" width="4.42578125" style="1" customWidth="1"/>
    <col min="46" max="71" width="5" style="1" customWidth="1"/>
    <col min="72" max="72" width="8.42578125" style="1" hidden="1" customWidth="1"/>
    <col min="73" max="73" width="4.85546875" style="1" customWidth="1"/>
    <col min="74" max="74" width="7.42578125" style="1" customWidth="1"/>
    <col min="75" max="275" width="4.85546875" style="1" customWidth="1"/>
    <col min="276" max="276" width="10.28515625" style="1" customWidth="1"/>
    <col min="277" max="1024" width="8.7109375" style="1"/>
  </cols>
  <sheetData>
    <row r="1" spans="1:276" s="1" customFormat="1" ht="60" customHeight="1" x14ac:dyDescent="0.2">
      <c r="O1" s="81" t="s">
        <v>193</v>
      </c>
      <c r="P1" s="100" t="s">
        <v>210</v>
      </c>
      <c r="Q1" s="100" t="s">
        <v>202</v>
      </c>
      <c r="R1" s="100" t="s">
        <v>381</v>
      </c>
      <c r="S1" s="3" t="s">
        <v>199</v>
      </c>
      <c r="T1" s="3" t="s">
        <v>215</v>
      </c>
      <c r="U1" s="3" t="s">
        <v>262</v>
      </c>
      <c r="V1" s="3" t="s">
        <v>207</v>
      </c>
      <c r="W1" s="3" t="s">
        <v>398</v>
      </c>
      <c r="X1" s="3" t="s">
        <v>397</v>
      </c>
      <c r="Y1" s="3" t="s">
        <v>219</v>
      </c>
      <c r="Z1" s="3" t="s">
        <v>229</v>
      </c>
      <c r="AA1" s="3" t="s">
        <v>234</v>
      </c>
      <c r="AB1" s="3" t="s">
        <v>238</v>
      </c>
      <c r="AC1" s="3" t="s">
        <v>241</v>
      </c>
      <c r="AD1" s="3" t="s">
        <v>244</v>
      </c>
      <c r="AE1" s="3" t="s">
        <v>382</v>
      </c>
      <c r="AF1" s="3" t="s">
        <v>251</v>
      </c>
      <c r="AG1" s="3" t="s">
        <v>248</v>
      </c>
      <c r="AH1" s="3" t="s">
        <v>399</v>
      </c>
      <c r="AI1" s="3" t="s">
        <v>254</v>
      </c>
      <c r="AJ1" s="3" t="s">
        <v>257</v>
      </c>
      <c r="AK1" s="3" t="s">
        <v>260</v>
      </c>
      <c r="AL1" s="3" t="s">
        <v>400</v>
      </c>
      <c r="AM1" s="3" t="s">
        <v>265</v>
      </c>
      <c r="AN1" s="3" t="s">
        <v>268</v>
      </c>
      <c r="AO1" s="3" t="s">
        <v>273</v>
      </c>
      <c r="AP1" s="3" t="s">
        <v>270</v>
      </c>
      <c r="AQ1" s="3" t="s">
        <v>383</v>
      </c>
      <c r="AR1" s="3" t="s">
        <v>401</v>
      </c>
      <c r="AS1" s="3" t="s">
        <v>275</v>
      </c>
      <c r="AT1" s="3" t="s">
        <v>384</v>
      </c>
      <c r="AU1" s="3" t="s">
        <v>278</v>
      </c>
      <c r="AV1" s="3" t="s">
        <v>281</v>
      </c>
      <c r="AW1" s="3" t="s">
        <v>285</v>
      </c>
      <c r="AX1" s="3" t="s">
        <v>288</v>
      </c>
      <c r="AY1" s="3" t="s">
        <v>291</v>
      </c>
      <c r="AZ1" s="3" t="s">
        <v>385</v>
      </c>
      <c r="BA1" s="3" t="s">
        <v>386</v>
      </c>
      <c r="BB1" s="3" t="s">
        <v>402</v>
      </c>
      <c r="BC1" s="3" t="s">
        <v>387</v>
      </c>
      <c r="BD1" s="3" t="s">
        <v>388</v>
      </c>
      <c r="BE1" s="3" t="s">
        <v>389</v>
      </c>
      <c r="BF1" s="3" t="s">
        <v>390</v>
      </c>
      <c r="BG1" s="3" t="s">
        <v>403</v>
      </c>
      <c r="BH1" s="3" t="s">
        <v>391</v>
      </c>
      <c r="BI1" s="3" t="s">
        <v>392</v>
      </c>
      <c r="BJ1" s="3" t="s">
        <v>404</v>
      </c>
      <c r="BK1" s="3" t="s">
        <v>393</v>
      </c>
      <c r="BL1" s="3" t="s">
        <v>405</v>
      </c>
      <c r="BM1" s="3" t="s">
        <v>394</v>
      </c>
      <c r="BN1" s="3" t="s">
        <v>395</v>
      </c>
      <c r="BO1" s="3" t="s">
        <v>307</v>
      </c>
      <c r="BP1" s="3" t="s">
        <v>310</v>
      </c>
      <c r="BQ1" s="3" t="s">
        <v>396</v>
      </c>
    </row>
    <row r="2" spans="1:276" s="1" customFormat="1" ht="20.100000000000001" customHeight="1" x14ac:dyDescent="0.2">
      <c r="O2" s="81" t="s">
        <v>194</v>
      </c>
      <c r="P2" s="100"/>
      <c r="Q2" s="100"/>
      <c r="R2" s="100"/>
      <c r="S2" s="3" t="s">
        <v>194</v>
      </c>
      <c r="T2" s="3" t="s">
        <v>194</v>
      </c>
      <c r="U2" s="3"/>
      <c r="V2" s="3" t="s">
        <v>194</v>
      </c>
      <c r="W2" s="3" t="s">
        <v>194</v>
      </c>
      <c r="X2" s="3" t="s">
        <v>194</v>
      </c>
      <c r="Y2" s="3" t="s">
        <v>194</v>
      </c>
      <c r="Z2" s="3" t="s">
        <v>194</v>
      </c>
      <c r="AA2" s="3" t="s">
        <v>194</v>
      </c>
      <c r="AB2" s="3" t="s">
        <v>194</v>
      </c>
      <c r="AC2" s="3" t="s">
        <v>194</v>
      </c>
      <c r="AD2" s="3" t="s">
        <v>194</v>
      </c>
      <c r="AE2" s="3" t="s">
        <v>194</v>
      </c>
      <c r="AF2" s="3" t="s">
        <v>194</v>
      </c>
      <c r="AG2" s="3" t="s">
        <v>194</v>
      </c>
      <c r="AH2" s="3" t="s">
        <v>194</v>
      </c>
      <c r="AI2" s="3" t="s">
        <v>194</v>
      </c>
      <c r="AJ2" s="3" t="s">
        <v>194</v>
      </c>
      <c r="AK2" s="3" t="s">
        <v>194</v>
      </c>
      <c r="AL2" s="3" t="s">
        <v>194</v>
      </c>
      <c r="AM2" s="3" t="s">
        <v>194</v>
      </c>
      <c r="AN2" s="3" t="s">
        <v>194</v>
      </c>
      <c r="AO2" s="3"/>
      <c r="AP2" s="3" t="s">
        <v>194</v>
      </c>
      <c r="AQ2" s="3"/>
      <c r="AR2" s="3" t="s">
        <v>194</v>
      </c>
      <c r="AS2" s="3" t="s">
        <v>194</v>
      </c>
      <c r="AT2" s="3"/>
      <c r="AU2" s="3" t="s">
        <v>194</v>
      </c>
      <c r="AV2" s="3" t="s">
        <v>194</v>
      </c>
      <c r="AW2" s="3" t="s">
        <v>194</v>
      </c>
      <c r="AX2" s="3" t="s">
        <v>194</v>
      </c>
      <c r="AY2" s="3" t="s">
        <v>194</v>
      </c>
      <c r="AZ2" s="3"/>
      <c r="BA2" s="3"/>
      <c r="BB2" s="3" t="s">
        <v>194</v>
      </c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 t="s">
        <v>194</v>
      </c>
      <c r="BP2" s="3" t="s">
        <v>194</v>
      </c>
    </row>
    <row r="3" spans="1:276" s="1" customFormat="1" ht="31.35" customHeight="1" x14ac:dyDescent="0.2">
      <c r="O3" s="81" t="s">
        <v>195</v>
      </c>
      <c r="P3" s="3" t="s">
        <v>211</v>
      </c>
      <c r="Q3" s="3" t="s">
        <v>203</v>
      </c>
      <c r="R3" s="3" t="s">
        <v>211</v>
      </c>
      <c r="S3" s="3" t="s">
        <v>195</v>
      </c>
      <c r="T3" s="3" t="s">
        <v>216</v>
      </c>
      <c r="U3" s="3" t="s">
        <v>211</v>
      </c>
      <c r="V3" s="3" t="s">
        <v>203</v>
      </c>
      <c r="W3" s="3" t="s">
        <v>216</v>
      </c>
      <c r="X3" s="3" t="s">
        <v>216</v>
      </c>
      <c r="Y3" s="3" t="s">
        <v>216</v>
      </c>
      <c r="Z3" s="3" t="s">
        <v>230</v>
      </c>
      <c r="AA3" s="3" t="s">
        <v>230</v>
      </c>
      <c r="AB3" s="3" t="s">
        <v>230</v>
      </c>
      <c r="AC3" s="3" t="s">
        <v>230</v>
      </c>
      <c r="AD3" s="3" t="s">
        <v>245</v>
      </c>
      <c r="AE3" s="82" t="s">
        <v>245</v>
      </c>
      <c r="AF3" s="3" t="s">
        <v>230</v>
      </c>
      <c r="AG3" s="3" t="s">
        <v>230</v>
      </c>
      <c r="AH3" s="3" t="s">
        <v>294</v>
      </c>
      <c r="AI3" s="3" t="s">
        <v>230</v>
      </c>
      <c r="AJ3" s="3" t="s">
        <v>230</v>
      </c>
      <c r="AK3" s="3" t="s">
        <v>245</v>
      </c>
      <c r="AL3" s="3" t="s">
        <v>294</v>
      </c>
      <c r="AM3" s="3" t="s">
        <v>230</v>
      </c>
      <c r="AN3" s="3" t="s">
        <v>230</v>
      </c>
      <c r="AO3" s="3" t="s">
        <v>230</v>
      </c>
      <c r="AP3" s="3" t="s">
        <v>230</v>
      </c>
      <c r="AQ3" s="3" t="s">
        <v>294</v>
      </c>
      <c r="AR3" s="3" t="s">
        <v>294</v>
      </c>
      <c r="AS3" s="3" t="s">
        <v>230</v>
      </c>
      <c r="AT3" s="3" t="s">
        <v>294</v>
      </c>
      <c r="AU3" s="3" t="s">
        <v>230</v>
      </c>
      <c r="AV3" s="3" t="s">
        <v>230</v>
      </c>
      <c r="AW3" s="3" t="s">
        <v>230</v>
      </c>
      <c r="AX3" s="3" t="s">
        <v>230</v>
      </c>
      <c r="AY3" s="3" t="s">
        <v>230</v>
      </c>
      <c r="AZ3" s="3" t="s">
        <v>294</v>
      </c>
      <c r="BA3" s="3" t="s">
        <v>294</v>
      </c>
      <c r="BB3" s="3" t="s">
        <v>294</v>
      </c>
      <c r="BC3" s="3" t="s">
        <v>294</v>
      </c>
      <c r="BD3" s="98" t="s">
        <v>340</v>
      </c>
      <c r="BE3" s="3" t="s">
        <v>294</v>
      </c>
      <c r="BF3" s="98" t="s">
        <v>340</v>
      </c>
      <c r="BG3" s="3" t="s">
        <v>294</v>
      </c>
      <c r="BH3" s="98" t="s">
        <v>340</v>
      </c>
      <c r="BI3" s="3" t="s">
        <v>294</v>
      </c>
      <c r="BJ3" s="3" t="s">
        <v>294</v>
      </c>
      <c r="BK3" s="3" t="s">
        <v>294</v>
      </c>
      <c r="BL3" s="3" t="s">
        <v>294</v>
      </c>
      <c r="BM3" s="3" t="s">
        <v>294</v>
      </c>
      <c r="BN3" s="98" t="s">
        <v>340</v>
      </c>
      <c r="BO3" s="3" t="s">
        <v>294</v>
      </c>
      <c r="BP3" s="3" t="s">
        <v>294</v>
      </c>
      <c r="BQ3" s="102" t="s">
        <v>355</v>
      </c>
    </row>
    <row r="4" spans="1:276" s="1" customFormat="1" ht="65.099999999999994" customHeight="1" x14ac:dyDescent="0.2">
      <c r="O4" s="81" t="s">
        <v>196</v>
      </c>
      <c r="P4" s="3" t="s">
        <v>212</v>
      </c>
      <c r="Q4" s="3" t="s">
        <v>204</v>
      </c>
      <c r="R4" s="3" t="s">
        <v>222</v>
      </c>
      <c r="S4" s="3" t="s">
        <v>196</v>
      </c>
      <c r="T4" s="3" t="s">
        <v>212</v>
      </c>
      <c r="U4" s="3" t="s">
        <v>235</v>
      </c>
      <c r="V4" s="3" t="s">
        <v>204</v>
      </c>
      <c r="W4" s="3" t="s">
        <v>222</v>
      </c>
      <c r="X4" s="3" t="s">
        <v>212</v>
      </c>
      <c r="Y4" s="3" t="s">
        <v>212</v>
      </c>
      <c r="Z4" s="3" t="s">
        <v>231</v>
      </c>
      <c r="AA4" s="3" t="s">
        <v>235</v>
      </c>
      <c r="AB4" s="3" t="s">
        <v>235</v>
      </c>
      <c r="AC4" s="3" t="s">
        <v>235</v>
      </c>
      <c r="AD4" s="3" t="s">
        <v>235</v>
      </c>
      <c r="AE4" s="3" t="s">
        <v>235</v>
      </c>
      <c r="AF4" s="3" t="s">
        <v>235</v>
      </c>
      <c r="AG4" s="3" t="s">
        <v>235</v>
      </c>
      <c r="AH4" s="3" t="s">
        <v>295</v>
      </c>
      <c r="AI4" s="3" t="s">
        <v>235</v>
      </c>
      <c r="AJ4" s="3" t="s">
        <v>235</v>
      </c>
      <c r="AK4" s="3" t="s">
        <v>235</v>
      </c>
      <c r="AL4" s="3" t="s">
        <v>295</v>
      </c>
      <c r="AM4" s="3" t="s">
        <v>235</v>
      </c>
      <c r="AN4" s="3" t="s">
        <v>231</v>
      </c>
      <c r="AO4" s="3" t="s">
        <v>235</v>
      </c>
      <c r="AP4" s="3" t="s">
        <v>235</v>
      </c>
      <c r="AQ4" s="3" t="s">
        <v>295</v>
      </c>
      <c r="AR4" s="3" t="s">
        <v>295</v>
      </c>
      <c r="AS4" s="3" t="s">
        <v>235</v>
      </c>
      <c r="AT4" s="3" t="s">
        <v>295</v>
      </c>
      <c r="AU4" s="3" t="s">
        <v>235</v>
      </c>
      <c r="AV4" s="3" t="s">
        <v>282</v>
      </c>
      <c r="AW4" s="3" t="s">
        <v>282</v>
      </c>
      <c r="AX4" s="3" t="s">
        <v>282</v>
      </c>
      <c r="AY4" s="3" t="s">
        <v>282</v>
      </c>
      <c r="AZ4" s="3" t="s">
        <v>304</v>
      </c>
      <c r="BA4" s="3" t="s">
        <v>304</v>
      </c>
      <c r="BB4" s="3" t="s">
        <v>304</v>
      </c>
      <c r="BC4" s="3" t="s">
        <v>304</v>
      </c>
      <c r="BD4" s="3" t="s">
        <v>304</v>
      </c>
      <c r="BE4" s="3" t="s">
        <v>304</v>
      </c>
      <c r="BF4" s="3" t="s">
        <v>304</v>
      </c>
      <c r="BG4" s="3" t="s">
        <v>304</v>
      </c>
      <c r="BH4" s="3" t="s">
        <v>304</v>
      </c>
      <c r="BI4" s="3" t="s">
        <v>304</v>
      </c>
      <c r="BJ4" s="3" t="s">
        <v>304</v>
      </c>
      <c r="BK4" s="3" t="s">
        <v>304</v>
      </c>
      <c r="BL4" s="3" t="s">
        <v>304</v>
      </c>
      <c r="BM4" s="3" t="s">
        <v>304</v>
      </c>
      <c r="BN4" s="3" t="s">
        <v>304</v>
      </c>
      <c r="BO4" s="3" t="s">
        <v>304</v>
      </c>
      <c r="BP4" s="3" t="s">
        <v>304</v>
      </c>
      <c r="BQ4" s="102" t="s">
        <v>295</v>
      </c>
    </row>
    <row r="5" spans="1:276" s="1" customFormat="1" ht="50.1" customHeight="1" x14ac:dyDescent="0.2">
      <c r="O5" s="87" t="s">
        <v>197</v>
      </c>
      <c r="P5" s="88" t="s">
        <v>213</v>
      </c>
      <c r="Q5" s="88" t="s">
        <v>205</v>
      </c>
      <c r="R5" s="88" t="s">
        <v>223</v>
      </c>
      <c r="S5" s="88" t="s">
        <v>200</v>
      </c>
      <c r="T5" s="88" t="s">
        <v>217</v>
      </c>
      <c r="U5" s="88" t="s">
        <v>263</v>
      </c>
      <c r="V5" s="88" t="s">
        <v>208</v>
      </c>
      <c r="W5" s="88" t="s">
        <v>225</v>
      </c>
      <c r="X5" s="88" t="s">
        <v>227</v>
      </c>
      <c r="Y5" s="88" t="s">
        <v>220</v>
      </c>
      <c r="Z5" s="88" t="s">
        <v>232</v>
      </c>
      <c r="AA5" s="88" t="s">
        <v>236</v>
      </c>
      <c r="AB5" s="88" t="s">
        <v>239</v>
      </c>
      <c r="AC5" s="88" t="s">
        <v>242</v>
      </c>
      <c r="AD5" s="88" t="s">
        <v>246</v>
      </c>
      <c r="AE5" s="89" t="s">
        <v>321</v>
      </c>
      <c r="AF5" s="88" t="s">
        <v>252</v>
      </c>
      <c r="AG5" s="88" t="s">
        <v>249</v>
      </c>
      <c r="AH5" s="88" t="s">
        <v>249</v>
      </c>
      <c r="AI5" s="88" t="s">
        <v>255</v>
      </c>
      <c r="AJ5" s="88" t="s">
        <v>258</v>
      </c>
      <c r="AK5" s="88" t="s">
        <v>246</v>
      </c>
      <c r="AL5" s="88" t="s">
        <v>297</v>
      </c>
      <c r="AM5" s="88" t="s">
        <v>266</v>
      </c>
      <c r="AN5" s="88" t="s">
        <v>269</v>
      </c>
      <c r="AO5" s="88" t="s">
        <v>255</v>
      </c>
      <c r="AP5" s="88" t="s">
        <v>271</v>
      </c>
      <c r="AQ5" s="88" t="s">
        <v>299</v>
      </c>
      <c r="AR5" s="88" t="s">
        <v>301</v>
      </c>
      <c r="AS5" s="88" t="s">
        <v>276</v>
      </c>
      <c r="AT5" s="88" t="s">
        <v>292</v>
      </c>
      <c r="AU5" s="88" t="s">
        <v>279</v>
      </c>
      <c r="AV5" s="88" t="s">
        <v>283</v>
      </c>
      <c r="AW5" s="88" t="s">
        <v>286</v>
      </c>
      <c r="AX5" s="88" t="s">
        <v>289</v>
      </c>
      <c r="AY5" s="88" t="s">
        <v>292</v>
      </c>
      <c r="AZ5" s="88" t="s">
        <v>317</v>
      </c>
      <c r="BA5" s="88" t="s">
        <v>289</v>
      </c>
      <c r="BB5" s="88" t="s">
        <v>305</v>
      </c>
      <c r="BC5" s="88" t="s">
        <v>346</v>
      </c>
      <c r="BD5" s="99" t="s">
        <v>338</v>
      </c>
      <c r="BE5" s="88" t="s">
        <v>205</v>
      </c>
      <c r="BF5" s="99" t="s">
        <v>286</v>
      </c>
      <c r="BG5" s="88" t="s">
        <v>223</v>
      </c>
      <c r="BH5" s="99" t="s">
        <v>339</v>
      </c>
      <c r="BI5" s="88" t="s">
        <v>208</v>
      </c>
      <c r="BJ5" s="88" t="s">
        <v>301</v>
      </c>
      <c r="BK5" s="88" t="s">
        <v>292</v>
      </c>
      <c r="BL5" s="88" t="s">
        <v>314</v>
      </c>
      <c r="BM5" s="88" t="s">
        <v>348</v>
      </c>
      <c r="BN5" s="99" t="s">
        <v>297</v>
      </c>
      <c r="BO5" s="88" t="s">
        <v>255</v>
      </c>
      <c r="BP5" s="88" t="s">
        <v>255</v>
      </c>
      <c r="BQ5" s="101" t="s">
        <v>271</v>
      </c>
    </row>
    <row r="6" spans="1:276" ht="101.1" customHeight="1" x14ac:dyDescent="0.2">
      <c r="A6" s="2"/>
      <c r="B6" s="3" t="s">
        <v>373</v>
      </c>
      <c r="C6" s="3" t="s">
        <v>0</v>
      </c>
      <c r="D6" s="3" t="s">
        <v>139</v>
      </c>
      <c r="E6" s="3" t="s">
        <v>140</v>
      </c>
      <c r="F6" s="3" t="s">
        <v>141</v>
      </c>
      <c r="G6" s="3" t="s">
        <v>144</v>
      </c>
      <c r="H6" s="3" t="s">
        <v>322</v>
      </c>
      <c r="I6" s="3" t="s">
        <v>1</v>
      </c>
      <c r="J6" s="3" t="s">
        <v>327</v>
      </c>
      <c r="K6" s="3" t="s">
        <v>2</v>
      </c>
      <c r="L6" s="3" t="s">
        <v>323</v>
      </c>
      <c r="M6" s="3" t="s">
        <v>324</v>
      </c>
      <c r="N6" s="80" t="s">
        <v>3</v>
      </c>
      <c r="O6" s="83" t="s">
        <v>198</v>
      </c>
      <c r="P6" s="84" t="s">
        <v>214</v>
      </c>
      <c r="Q6" s="84" t="s">
        <v>206</v>
      </c>
      <c r="R6" s="84" t="s">
        <v>224</v>
      </c>
      <c r="S6" s="84" t="s">
        <v>201</v>
      </c>
      <c r="T6" s="84" t="s">
        <v>218</v>
      </c>
      <c r="U6" s="84" t="s">
        <v>264</v>
      </c>
      <c r="V6" s="84" t="s">
        <v>209</v>
      </c>
      <c r="W6" s="84" t="s">
        <v>226</v>
      </c>
      <c r="X6" s="84" t="s">
        <v>228</v>
      </c>
      <c r="Y6" s="84" t="s">
        <v>221</v>
      </c>
      <c r="Z6" s="84" t="s">
        <v>233</v>
      </c>
      <c r="AA6" s="84" t="s">
        <v>237</v>
      </c>
      <c r="AB6" s="84" t="s">
        <v>240</v>
      </c>
      <c r="AC6" s="84" t="s">
        <v>243</v>
      </c>
      <c r="AD6" s="84" t="s">
        <v>247</v>
      </c>
      <c r="AE6" s="84" t="s">
        <v>320</v>
      </c>
      <c r="AF6" s="84" t="s">
        <v>253</v>
      </c>
      <c r="AG6" s="84" t="s">
        <v>250</v>
      </c>
      <c r="AH6" s="84" t="s">
        <v>296</v>
      </c>
      <c r="AI6" s="84" t="s">
        <v>256</v>
      </c>
      <c r="AJ6" s="84" t="s">
        <v>259</v>
      </c>
      <c r="AK6" s="84" t="s">
        <v>261</v>
      </c>
      <c r="AL6" s="84" t="s">
        <v>298</v>
      </c>
      <c r="AM6" s="84" t="s">
        <v>267</v>
      </c>
      <c r="AN6" s="84" t="s">
        <v>406</v>
      </c>
      <c r="AO6" s="84" t="s">
        <v>274</v>
      </c>
      <c r="AP6" s="84" t="s">
        <v>272</v>
      </c>
      <c r="AQ6" s="84" t="s">
        <v>300</v>
      </c>
      <c r="AR6" s="84" t="s">
        <v>302</v>
      </c>
      <c r="AS6" s="84" t="s">
        <v>277</v>
      </c>
      <c r="AT6" s="84" t="s">
        <v>303</v>
      </c>
      <c r="AU6" s="84" t="s">
        <v>280</v>
      </c>
      <c r="AV6" s="84" t="s">
        <v>284</v>
      </c>
      <c r="AW6" s="84" t="s">
        <v>287</v>
      </c>
      <c r="AX6" s="84" t="s">
        <v>290</v>
      </c>
      <c r="AY6" s="84" t="s">
        <v>293</v>
      </c>
      <c r="AZ6" s="84" t="s">
        <v>318</v>
      </c>
      <c r="BA6" s="84" t="s">
        <v>309</v>
      </c>
      <c r="BB6" s="84" t="s">
        <v>306</v>
      </c>
      <c r="BC6" s="84" t="s">
        <v>345</v>
      </c>
      <c r="BD6" s="85" t="s">
        <v>342</v>
      </c>
      <c r="BE6" s="84" t="s">
        <v>316</v>
      </c>
      <c r="BF6" s="85" t="s">
        <v>343</v>
      </c>
      <c r="BG6" s="84" t="s">
        <v>319</v>
      </c>
      <c r="BH6" s="85" t="s">
        <v>341</v>
      </c>
      <c r="BI6" s="84" t="s">
        <v>312</v>
      </c>
      <c r="BJ6" s="84" t="s">
        <v>313</v>
      </c>
      <c r="BK6" s="84" t="s">
        <v>347</v>
      </c>
      <c r="BL6" s="84" t="s">
        <v>315</v>
      </c>
      <c r="BM6" s="84" t="s">
        <v>349</v>
      </c>
      <c r="BN6" s="85" t="s">
        <v>344</v>
      </c>
      <c r="BO6" s="84" t="s">
        <v>308</v>
      </c>
      <c r="BP6" s="84" t="s">
        <v>311</v>
      </c>
      <c r="BQ6" s="85" t="s">
        <v>354</v>
      </c>
      <c r="BR6" s="86" t="s">
        <v>4</v>
      </c>
      <c r="BS6" s="86" t="s">
        <v>325</v>
      </c>
      <c r="BT6" s="3" t="s">
        <v>173</v>
      </c>
      <c r="BU6" s="3" t="s">
        <v>185</v>
      </c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</row>
    <row r="7" spans="1:276" ht="14.25" customHeight="1" x14ac:dyDescent="0.2">
      <c r="A7" s="2"/>
      <c r="B7" s="104"/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78"/>
      <c r="O7" s="71">
        <v>1</v>
      </c>
      <c r="P7" s="16">
        <v>2</v>
      </c>
      <c r="Q7" s="16">
        <v>3</v>
      </c>
      <c r="R7" s="16">
        <v>4</v>
      </c>
      <c r="S7" s="16">
        <v>5</v>
      </c>
      <c r="T7" s="16">
        <v>6</v>
      </c>
      <c r="U7" s="16">
        <v>7</v>
      </c>
      <c r="V7" s="16">
        <v>8</v>
      </c>
      <c r="W7" s="16">
        <v>9</v>
      </c>
      <c r="X7" s="16">
        <v>10</v>
      </c>
      <c r="Y7" s="16">
        <v>11</v>
      </c>
      <c r="Z7" s="16">
        <v>12</v>
      </c>
      <c r="AA7" s="16">
        <v>13</v>
      </c>
      <c r="AB7" s="16">
        <v>14</v>
      </c>
      <c r="AC7" s="16">
        <v>15</v>
      </c>
      <c r="AD7" s="16">
        <v>16</v>
      </c>
      <c r="AE7" s="16">
        <v>17</v>
      </c>
      <c r="AF7" s="16">
        <v>18</v>
      </c>
      <c r="AG7" s="16">
        <v>19</v>
      </c>
      <c r="AH7" s="16">
        <v>20</v>
      </c>
      <c r="AI7" s="16">
        <v>21</v>
      </c>
      <c r="AJ7" s="16">
        <v>22</v>
      </c>
      <c r="AK7" s="16">
        <v>23</v>
      </c>
      <c r="AL7" s="16">
        <v>24</v>
      </c>
      <c r="AM7" s="16">
        <v>25</v>
      </c>
      <c r="AN7" s="16">
        <v>26</v>
      </c>
      <c r="AO7" s="16">
        <v>27</v>
      </c>
      <c r="AP7" s="16">
        <v>28</v>
      </c>
      <c r="AQ7" s="16">
        <v>29</v>
      </c>
      <c r="AR7" s="16">
        <v>30</v>
      </c>
      <c r="AS7" s="16">
        <v>31</v>
      </c>
      <c r="AT7" s="16">
        <v>32</v>
      </c>
      <c r="AU7" s="16">
        <v>33</v>
      </c>
      <c r="AV7" s="16">
        <v>34</v>
      </c>
      <c r="AW7" s="16">
        <v>35</v>
      </c>
      <c r="AX7" s="16">
        <v>36</v>
      </c>
      <c r="AY7" s="16">
        <v>37</v>
      </c>
      <c r="AZ7" s="16">
        <v>38</v>
      </c>
      <c r="BA7" s="16">
        <v>39</v>
      </c>
      <c r="BB7" s="16">
        <v>40</v>
      </c>
      <c r="BC7" s="16">
        <v>41</v>
      </c>
      <c r="BD7" s="16">
        <v>42</v>
      </c>
      <c r="BE7" s="16">
        <v>43</v>
      </c>
      <c r="BF7" s="16">
        <v>44</v>
      </c>
      <c r="BG7" s="16">
        <v>45</v>
      </c>
      <c r="BH7" s="16">
        <v>46</v>
      </c>
      <c r="BI7" s="16">
        <v>47</v>
      </c>
      <c r="BJ7" s="16">
        <v>48</v>
      </c>
      <c r="BK7" s="16">
        <v>49</v>
      </c>
      <c r="BL7" s="16">
        <v>50</v>
      </c>
      <c r="BM7" s="16">
        <v>51</v>
      </c>
      <c r="BN7" s="16">
        <v>52</v>
      </c>
      <c r="BO7" s="16">
        <v>53</v>
      </c>
      <c r="BP7" s="16">
        <v>54</v>
      </c>
      <c r="BQ7" s="16">
        <v>55</v>
      </c>
      <c r="BR7" s="16">
        <v>56</v>
      </c>
      <c r="BS7" s="16">
        <v>57</v>
      </c>
      <c r="BT7"/>
      <c r="BU7"/>
      <c r="BV7"/>
      <c r="BW7"/>
      <c r="BX7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</row>
    <row r="8" spans="1:276" ht="14.25" customHeight="1" x14ac:dyDescent="0.2">
      <c r="A8" s="7" t="s">
        <v>5</v>
      </c>
      <c r="B8" s="105"/>
      <c r="C8" s="8"/>
      <c r="D8" s="9"/>
      <c r="E8" s="9"/>
      <c r="F8" s="9"/>
      <c r="G8" s="9"/>
      <c r="H8" s="9"/>
      <c r="I8" s="9"/>
      <c r="J8" s="9"/>
      <c r="K8" s="9"/>
      <c r="L8" s="9"/>
      <c r="M8" s="9"/>
      <c r="N8" s="77"/>
      <c r="O8" s="72">
        <v>180</v>
      </c>
      <c r="P8" s="10">
        <v>210</v>
      </c>
      <c r="Q8" s="10">
        <v>180</v>
      </c>
      <c r="R8" s="10">
        <v>210</v>
      </c>
      <c r="S8" s="10">
        <v>180</v>
      </c>
      <c r="T8" s="10">
        <v>210</v>
      </c>
      <c r="U8" s="10">
        <v>210</v>
      </c>
      <c r="V8" s="10">
        <v>180</v>
      </c>
      <c r="W8" s="10">
        <v>210</v>
      </c>
      <c r="X8" s="10">
        <v>210</v>
      </c>
      <c r="Y8" s="10">
        <v>210</v>
      </c>
      <c r="Z8" s="10">
        <v>240</v>
      </c>
      <c r="AA8" s="10">
        <v>240</v>
      </c>
      <c r="AB8" s="10">
        <v>240</v>
      </c>
      <c r="AC8" s="10">
        <v>240</v>
      </c>
      <c r="AD8" s="10">
        <v>240</v>
      </c>
      <c r="AE8" s="10">
        <v>240</v>
      </c>
      <c r="AF8" s="10">
        <v>240</v>
      </c>
      <c r="AG8" s="10">
        <v>240</v>
      </c>
      <c r="AH8" s="10">
        <v>240</v>
      </c>
      <c r="AI8" s="10">
        <v>240</v>
      </c>
      <c r="AJ8" s="10">
        <v>240</v>
      </c>
      <c r="AK8" s="10">
        <v>240</v>
      </c>
      <c r="AL8" s="10">
        <v>240</v>
      </c>
      <c r="AM8" s="10">
        <v>240</v>
      </c>
      <c r="AN8" s="10">
        <v>240</v>
      </c>
      <c r="AO8" s="10">
        <v>240</v>
      </c>
      <c r="AP8" s="10">
        <v>240</v>
      </c>
      <c r="AQ8" s="10">
        <v>240</v>
      </c>
      <c r="AR8" s="10">
        <v>240</v>
      </c>
      <c r="AS8" s="10">
        <v>0</v>
      </c>
      <c r="AT8" s="10">
        <v>240</v>
      </c>
      <c r="AU8" s="10">
        <v>360</v>
      </c>
      <c r="AV8" s="10">
        <v>360</v>
      </c>
      <c r="AW8" s="10">
        <v>360</v>
      </c>
      <c r="AX8" s="10">
        <v>360</v>
      </c>
      <c r="AY8" s="10">
        <v>360</v>
      </c>
      <c r="AZ8" s="10">
        <v>56</v>
      </c>
      <c r="BA8" s="10">
        <v>56</v>
      </c>
      <c r="BB8" s="10">
        <v>56</v>
      </c>
      <c r="BC8" s="10">
        <v>56</v>
      </c>
      <c r="BD8" s="10">
        <v>56</v>
      </c>
      <c r="BE8" s="10">
        <v>56</v>
      </c>
      <c r="BF8" s="10">
        <v>56</v>
      </c>
      <c r="BG8" s="10">
        <v>56</v>
      </c>
      <c r="BH8" s="10">
        <v>56</v>
      </c>
      <c r="BI8" s="10">
        <v>56</v>
      </c>
      <c r="BJ8" s="10">
        <v>56</v>
      </c>
      <c r="BK8" s="10">
        <v>56</v>
      </c>
      <c r="BL8" s="10">
        <v>56</v>
      </c>
      <c r="BM8" s="10">
        <v>56</v>
      </c>
      <c r="BN8" s="10">
        <v>56</v>
      </c>
      <c r="BO8" s="10">
        <v>56</v>
      </c>
      <c r="BP8" s="10">
        <v>56</v>
      </c>
      <c r="BQ8" s="10">
        <v>240</v>
      </c>
      <c r="BR8" s="10"/>
      <c r="BS8" s="10"/>
      <c r="BT8"/>
      <c r="BU8"/>
      <c r="BV8" s="1">
        <f>SUM(O8:BU8)</f>
        <v>9982</v>
      </c>
      <c r="BW8"/>
      <c r="BX8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</row>
    <row r="9" spans="1:276" s="1" customFormat="1" ht="14.25" customHeight="1" x14ac:dyDescent="0.2">
      <c r="A9" s="7" t="s">
        <v>174</v>
      </c>
      <c r="B9" s="105"/>
      <c r="C9" s="8"/>
      <c r="D9" s="9"/>
      <c r="E9" s="9"/>
      <c r="F9" s="9"/>
      <c r="G9" s="9"/>
      <c r="H9" s="9"/>
      <c r="I9" s="9"/>
      <c r="J9" s="9"/>
      <c r="K9" s="9"/>
      <c r="L9" s="9"/>
      <c r="M9" s="9"/>
      <c r="N9" s="77"/>
      <c r="O9" s="72"/>
      <c r="P9" s="10"/>
      <c r="Q9" s="10">
        <v>30</v>
      </c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>
        <v>60</v>
      </c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</row>
    <row r="10" spans="1:276" ht="14.25" customHeight="1" x14ac:dyDescent="0.2">
      <c r="A10" s="11" t="s">
        <v>187</v>
      </c>
      <c r="B10" s="106"/>
      <c r="C10" s="8"/>
      <c r="D10" s="9"/>
      <c r="E10" s="9"/>
      <c r="F10" s="9"/>
      <c r="G10" s="9"/>
      <c r="H10" s="9"/>
      <c r="I10" s="9"/>
      <c r="J10" s="9"/>
      <c r="K10" s="9"/>
      <c r="L10" s="9"/>
      <c r="M10" s="9"/>
      <c r="N10" s="77"/>
      <c r="O10" s="73">
        <f t="shared" ref="O10:AY10" si="0">O13+O18</f>
        <v>215</v>
      </c>
      <c r="P10" s="12">
        <f>P13+P18</f>
        <v>308</v>
      </c>
      <c r="Q10" s="12">
        <f>Q13+Q18</f>
        <v>162</v>
      </c>
      <c r="R10" s="12">
        <f>R13+R18</f>
        <v>311</v>
      </c>
      <c r="S10" s="12">
        <f t="shared" si="0"/>
        <v>285</v>
      </c>
      <c r="T10" s="12">
        <f>T13+T18</f>
        <v>246</v>
      </c>
      <c r="U10" s="12">
        <f>U13+U18</f>
        <v>281</v>
      </c>
      <c r="V10" s="12">
        <f t="shared" si="0"/>
        <v>340</v>
      </c>
      <c r="W10" s="12">
        <f>W13+W18</f>
        <v>336</v>
      </c>
      <c r="X10" s="12">
        <f>X13+X18</f>
        <v>381.5</v>
      </c>
      <c r="Y10" s="12">
        <f t="shared" si="0"/>
        <v>238</v>
      </c>
      <c r="Z10" s="12">
        <f t="shared" si="0"/>
        <v>370</v>
      </c>
      <c r="AA10" s="12">
        <f t="shared" si="0"/>
        <v>308</v>
      </c>
      <c r="AB10" s="12">
        <f t="shared" si="0"/>
        <v>294</v>
      </c>
      <c r="AC10" s="12">
        <f t="shared" si="0"/>
        <v>294</v>
      </c>
      <c r="AD10" s="12">
        <f t="shared" si="0"/>
        <v>365</v>
      </c>
      <c r="AE10" s="12">
        <f>AE13+AE18</f>
        <v>511</v>
      </c>
      <c r="AF10" s="12">
        <f>AF13+AF18</f>
        <v>438</v>
      </c>
      <c r="AG10" s="12">
        <f t="shared" si="0"/>
        <v>401</v>
      </c>
      <c r="AH10" s="12">
        <f>AH13+AH18</f>
        <v>391</v>
      </c>
      <c r="AI10" s="12">
        <f t="shared" si="0"/>
        <v>301</v>
      </c>
      <c r="AJ10" s="12">
        <f t="shared" si="0"/>
        <v>336</v>
      </c>
      <c r="AK10" s="12">
        <f t="shared" si="0"/>
        <v>250</v>
      </c>
      <c r="AL10" s="12">
        <f>AL13+AL18</f>
        <v>344.5</v>
      </c>
      <c r="AM10" s="12">
        <f t="shared" si="0"/>
        <v>331</v>
      </c>
      <c r="AN10" s="12">
        <f t="shared" si="0"/>
        <v>308</v>
      </c>
      <c r="AO10" s="12">
        <f>AO13+AO18</f>
        <v>361</v>
      </c>
      <c r="AP10" s="12">
        <f t="shared" si="0"/>
        <v>301</v>
      </c>
      <c r="AQ10" s="12">
        <f>AQ13+AQ18</f>
        <v>330</v>
      </c>
      <c r="AR10" s="12">
        <f>AR13+AR18</f>
        <v>473</v>
      </c>
      <c r="AS10" s="12">
        <f t="shared" si="0"/>
        <v>0</v>
      </c>
      <c r="AT10" s="12">
        <f>AT13+AT18</f>
        <v>312</v>
      </c>
      <c r="AU10" s="12">
        <f t="shared" si="0"/>
        <v>427</v>
      </c>
      <c r="AV10" s="12">
        <f t="shared" si="0"/>
        <v>434</v>
      </c>
      <c r="AW10" s="12">
        <f t="shared" si="0"/>
        <v>568</v>
      </c>
      <c r="AX10" s="12">
        <f t="shared" si="0"/>
        <v>484</v>
      </c>
      <c r="AY10" s="12">
        <f t="shared" si="0"/>
        <v>713</v>
      </c>
      <c r="AZ10" s="12">
        <f>AZ13+AZ18</f>
        <v>56</v>
      </c>
      <c r="BA10" s="12">
        <f>BA13+BA18</f>
        <v>56</v>
      </c>
      <c r="BB10" s="12">
        <f t="shared" ref="BB10:BQ10" si="1">BB13+BB18</f>
        <v>56</v>
      </c>
      <c r="BC10" s="12">
        <f t="shared" ref="BC10:BM10" si="2">BC13+BC18</f>
        <v>56</v>
      </c>
      <c r="BD10" s="12">
        <f>BD13+BD18</f>
        <v>0</v>
      </c>
      <c r="BE10" s="12">
        <f>BE13+BE18</f>
        <v>56</v>
      </c>
      <c r="BF10" s="12">
        <f>BF13+BF18</f>
        <v>0</v>
      </c>
      <c r="BG10" s="12">
        <f>BG13+BG18</f>
        <v>56</v>
      </c>
      <c r="BH10" s="12">
        <f t="shared" ref="BH10" si="3">BH13+BH18</f>
        <v>56</v>
      </c>
      <c r="BI10" s="12">
        <f>BI13+BI18</f>
        <v>84</v>
      </c>
      <c r="BJ10" s="12">
        <f>BJ13+BJ18</f>
        <v>56</v>
      </c>
      <c r="BK10" s="12">
        <f t="shared" si="2"/>
        <v>0</v>
      </c>
      <c r="BL10" s="12">
        <f>BL13+BL18</f>
        <v>56</v>
      </c>
      <c r="BM10" s="12">
        <f t="shared" si="2"/>
        <v>0</v>
      </c>
      <c r="BN10" s="12">
        <f>BN13+BN18</f>
        <v>56</v>
      </c>
      <c r="BO10" s="12">
        <f t="shared" si="1"/>
        <v>56</v>
      </c>
      <c r="BP10" s="12">
        <f t="shared" si="1"/>
        <v>60</v>
      </c>
      <c r="BQ10" s="12">
        <f t="shared" si="1"/>
        <v>364</v>
      </c>
      <c r="BR10" s="12"/>
      <c r="BS10" s="12"/>
      <c r="BT10"/>
      <c r="BU10"/>
      <c r="BV10" s="1">
        <f>SUM(O10:BQ10)</f>
        <v>13873</v>
      </c>
      <c r="BW10"/>
      <c r="BX10">
        <f>(BV10-BV8)/BV10</f>
        <v>0.28047286095293017</v>
      </c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</row>
    <row r="11" spans="1:276" s="1" customFormat="1" ht="14.25" hidden="1" customHeight="1" x14ac:dyDescent="0.2">
      <c r="A11" s="58" t="s">
        <v>175</v>
      </c>
      <c r="B11" s="107"/>
      <c r="C11" s="8"/>
      <c r="D11" s="9"/>
      <c r="E11" s="9"/>
      <c r="F11" s="9"/>
      <c r="G11" s="9"/>
      <c r="H11" s="9"/>
      <c r="I11" s="9"/>
      <c r="J11" s="9"/>
      <c r="K11" s="9"/>
      <c r="L11" s="9"/>
      <c r="M11" s="9"/>
      <c r="N11" s="77"/>
      <c r="O11" s="60">
        <f t="shared" ref="O11:U11" si="4">MAX(O13-O8,0)</f>
        <v>10</v>
      </c>
      <c r="P11" s="59">
        <f t="shared" si="4"/>
        <v>0</v>
      </c>
      <c r="Q11" s="59">
        <f t="shared" si="4"/>
        <v>0</v>
      </c>
      <c r="R11" s="59">
        <f t="shared" si="4"/>
        <v>14</v>
      </c>
      <c r="S11" s="59">
        <f t="shared" si="4"/>
        <v>12</v>
      </c>
      <c r="T11" s="59">
        <f t="shared" si="4"/>
        <v>0</v>
      </c>
      <c r="U11" s="59">
        <f t="shared" si="4"/>
        <v>56</v>
      </c>
      <c r="V11" s="59">
        <f t="shared" ref="V11:BQ11" si="5">MAX(V13-V8,0)</f>
        <v>2</v>
      </c>
      <c r="W11" s="59">
        <f>MAX(W13-W8,0)</f>
        <v>70</v>
      </c>
      <c r="X11" s="59">
        <f>MAX(X13-X8,0)</f>
        <v>35</v>
      </c>
      <c r="Y11" s="59">
        <f t="shared" si="5"/>
        <v>28</v>
      </c>
      <c r="Z11" s="59">
        <f t="shared" si="5"/>
        <v>107</v>
      </c>
      <c r="AA11" s="59">
        <f t="shared" si="5"/>
        <v>68</v>
      </c>
      <c r="AB11" s="59">
        <f t="shared" si="5"/>
        <v>12</v>
      </c>
      <c r="AC11" s="59">
        <f t="shared" si="5"/>
        <v>54</v>
      </c>
      <c r="AD11" s="59">
        <f t="shared" si="5"/>
        <v>110</v>
      </c>
      <c r="AE11" s="59">
        <f>MAX(AE13-AE8,0)</f>
        <v>0</v>
      </c>
      <c r="AF11" s="59">
        <f>MAX(AF13-AF8,0)</f>
        <v>165</v>
      </c>
      <c r="AG11" s="59">
        <f t="shared" si="5"/>
        <v>14</v>
      </c>
      <c r="AH11" s="59">
        <f>MAX(AH13-AH8,0)</f>
        <v>148</v>
      </c>
      <c r="AI11" s="59">
        <f t="shared" si="5"/>
        <v>0</v>
      </c>
      <c r="AJ11" s="59">
        <f t="shared" si="5"/>
        <v>40</v>
      </c>
      <c r="AK11" s="59">
        <f t="shared" si="5"/>
        <v>10</v>
      </c>
      <c r="AL11" s="59">
        <f>MAX(AL13-AL8,0)</f>
        <v>61</v>
      </c>
      <c r="AM11" s="59">
        <f t="shared" si="5"/>
        <v>61</v>
      </c>
      <c r="AN11" s="59">
        <f t="shared" si="5"/>
        <v>54</v>
      </c>
      <c r="AO11" s="59">
        <f>MAX(AO13-AO8,0)</f>
        <v>89</v>
      </c>
      <c r="AP11" s="59">
        <f t="shared" si="5"/>
        <v>61</v>
      </c>
      <c r="AQ11" s="59">
        <f>MAX(AQ13-AQ8,0)</f>
        <v>90</v>
      </c>
      <c r="AR11" s="59">
        <f>MAX(AR13-AR8,0)</f>
        <v>72</v>
      </c>
      <c r="AS11" s="59">
        <f t="shared" si="5"/>
        <v>0</v>
      </c>
      <c r="AT11" s="59">
        <f>MAX(AT13-AT8,0)</f>
        <v>0</v>
      </c>
      <c r="AU11" s="59">
        <f t="shared" si="5"/>
        <v>0</v>
      </c>
      <c r="AV11" s="59">
        <f t="shared" si="5"/>
        <v>74</v>
      </c>
      <c r="AW11" s="59">
        <f t="shared" si="5"/>
        <v>183</v>
      </c>
      <c r="AX11" s="59">
        <f t="shared" si="5"/>
        <v>116</v>
      </c>
      <c r="AY11" s="59">
        <f t="shared" si="5"/>
        <v>322</v>
      </c>
      <c r="AZ11" s="59">
        <f>MAX(AZ13-AZ8,0)</f>
        <v>0</v>
      </c>
      <c r="BA11" s="59">
        <f>MAX(BA13-BA8,0)</f>
        <v>0</v>
      </c>
      <c r="BB11" s="59">
        <f t="shared" si="5"/>
        <v>0</v>
      </c>
      <c r="BC11" s="59">
        <f t="shared" ref="BC11:BM11" si="6">MAX(BC13-BC8,0)</f>
        <v>0</v>
      </c>
      <c r="BD11" s="59"/>
      <c r="BE11" s="59">
        <f>MAX(BE13-BE8,0)</f>
        <v>0</v>
      </c>
      <c r="BF11" s="59"/>
      <c r="BG11" s="59">
        <f>MAX(BG13-BG8,0)</f>
        <v>0</v>
      </c>
      <c r="BH11" s="59"/>
      <c r="BI11" s="59">
        <f>MAX(BI13-BI8,0)</f>
        <v>28</v>
      </c>
      <c r="BJ11" s="59">
        <f>MAX(BJ13-BJ8,0)</f>
        <v>0</v>
      </c>
      <c r="BK11" s="59">
        <f t="shared" si="6"/>
        <v>0</v>
      </c>
      <c r="BL11" s="59">
        <f>MAX(BL13-BL8,0)</f>
        <v>0</v>
      </c>
      <c r="BM11" s="59">
        <f t="shared" si="6"/>
        <v>0</v>
      </c>
      <c r="BN11" s="59"/>
      <c r="BO11" s="59">
        <f t="shared" si="5"/>
        <v>0</v>
      </c>
      <c r="BP11" s="59">
        <f t="shared" si="5"/>
        <v>4</v>
      </c>
      <c r="BQ11" s="59">
        <f t="shared" si="5"/>
        <v>124</v>
      </c>
      <c r="BR11" s="59"/>
      <c r="BS11" s="59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</row>
    <row r="12" spans="1:276" s="1" customFormat="1" ht="14.25" customHeight="1" x14ac:dyDescent="0.2">
      <c r="A12" s="58" t="s">
        <v>186</v>
      </c>
      <c r="B12" s="107"/>
      <c r="C12" s="8"/>
      <c r="D12" s="9"/>
      <c r="E12" s="9"/>
      <c r="F12" s="9"/>
      <c r="G12" s="9"/>
      <c r="H12" s="9"/>
      <c r="I12" s="9"/>
      <c r="J12" s="9"/>
      <c r="K12" s="9"/>
      <c r="L12" s="9"/>
      <c r="M12" s="9"/>
      <c r="N12" s="77"/>
      <c r="O12" s="74">
        <f t="shared" ref="O12:U12" si="7">MAX((O13-O8),0)/O8</f>
        <v>5.5555555555555552E-2</v>
      </c>
      <c r="P12" s="70">
        <f t="shared" si="7"/>
        <v>0</v>
      </c>
      <c r="Q12" s="70">
        <f t="shared" si="7"/>
        <v>0</v>
      </c>
      <c r="R12" s="70">
        <f t="shared" si="7"/>
        <v>6.6666666666666666E-2</v>
      </c>
      <c r="S12" s="70">
        <f t="shared" si="7"/>
        <v>6.6666666666666666E-2</v>
      </c>
      <c r="T12" s="70">
        <f t="shared" si="7"/>
        <v>0</v>
      </c>
      <c r="U12" s="70">
        <f t="shared" si="7"/>
        <v>0.26666666666666666</v>
      </c>
      <c r="V12" s="70">
        <f t="shared" ref="V12:BQ12" si="8">MAX((V13-V8),0)/V8</f>
        <v>1.1111111111111112E-2</v>
      </c>
      <c r="W12" s="70">
        <f>MAX((W13-W8),0)/W8</f>
        <v>0.33333333333333331</v>
      </c>
      <c r="X12" s="70">
        <f>MAX((X13-X8),0)/X8</f>
        <v>0.16666666666666666</v>
      </c>
      <c r="Y12" s="70">
        <f t="shared" si="8"/>
        <v>0.13333333333333333</v>
      </c>
      <c r="Z12" s="70">
        <f t="shared" si="8"/>
        <v>0.44583333333333336</v>
      </c>
      <c r="AA12" s="70">
        <f t="shared" si="8"/>
        <v>0.28333333333333333</v>
      </c>
      <c r="AB12" s="70">
        <f t="shared" si="8"/>
        <v>0.05</v>
      </c>
      <c r="AC12" s="70">
        <f t="shared" si="8"/>
        <v>0.22500000000000001</v>
      </c>
      <c r="AD12" s="70">
        <f t="shared" si="8"/>
        <v>0.45833333333333331</v>
      </c>
      <c r="AE12" s="70">
        <f>MAX((AE13-AE8),0)/AE8</f>
        <v>0</v>
      </c>
      <c r="AF12" s="70">
        <f>MAX((AF13-AF8),0)/AF8</f>
        <v>0.6875</v>
      </c>
      <c r="AG12" s="70">
        <f t="shared" si="8"/>
        <v>5.8333333333333334E-2</v>
      </c>
      <c r="AH12" s="70">
        <f>MAX((AH13-AH8),0)/AH8</f>
        <v>0.6166666666666667</v>
      </c>
      <c r="AI12" s="70">
        <f t="shared" si="8"/>
        <v>0</v>
      </c>
      <c r="AJ12" s="70">
        <f t="shared" si="8"/>
        <v>0.16666666666666666</v>
      </c>
      <c r="AK12" s="70">
        <f t="shared" si="8"/>
        <v>4.1666666666666664E-2</v>
      </c>
      <c r="AL12" s="70">
        <f>MAX((AL13-AL8),0)/AL8</f>
        <v>0.25416666666666665</v>
      </c>
      <c r="AM12" s="70">
        <f t="shared" si="8"/>
        <v>0.25416666666666665</v>
      </c>
      <c r="AN12" s="70">
        <f t="shared" si="8"/>
        <v>0.22500000000000001</v>
      </c>
      <c r="AO12" s="70">
        <f>MAX((AO13-AO8),0)/AO8</f>
        <v>0.37083333333333335</v>
      </c>
      <c r="AP12" s="70">
        <f t="shared" si="8"/>
        <v>0.25416666666666665</v>
      </c>
      <c r="AQ12" s="70">
        <f>MAX((AQ13-AQ8),0)/AQ8</f>
        <v>0.375</v>
      </c>
      <c r="AR12" s="70">
        <f>MAX((AR13-AR8),0)/AR8</f>
        <v>0.3</v>
      </c>
      <c r="AS12" s="70" t="e">
        <f t="shared" si="8"/>
        <v>#DIV/0!</v>
      </c>
      <c r="AT12" s="70">
        <f>MAX((AT13-AT8),0)/AT8</f>
        <v>0</v>
      </c>
      <c r="AU12" s="70">
        <f t="shared" si="8"/>
        <v>0</v>
      </c>
      <c r="AV12" s="70">
        <f t="shared" si="8"/>
        <v>0.20555555555555555</v>
      </c>
      <c r="AW12" s="70">
        <f t="shared" si="8"/>
        <v>0.5083333333333333</v>
      </c>
      <c r="AX12" s="70">
        <f t="shared" si="8"/>
        <v>0.32222222222222224</v>
      </c>
      <c r="AY12" s="70">
        <f t="shared" si="8"/>
        <v>0.89444444444444449</v>
      </c>
      <c r="AZ12" s="70">
        <f>MAX((AZ13-AZ8),0)/AZ8</f>
        <v>0</v>
      </c>
      <c r="BA12" s="70">
        <f>MAX((BA13-BA8),0)/BA8</f>
        <v>0</v>
      </c>
      <c r="BB12" s="70">
        <f t="shared" si="8"/>
        <v>0</v>
      </c>
      <c r="BC12" s="70">
        <f t="shared" ref="BC12:BM12" si="9">MAX((BC13-BC8),0)/BC8</f>
        <v>0</v>
      </c>
      <c r="BD12" s="70">
        <f>MAX((BD13-BD8),0)/BD8</f>
        <v>0</v>
      </c>
      <c r="BE12" s="70">
        <f>MAX((BE13-BE8),0)/BE8</f>
        <v>0</v>
      </c>
      <c r="BF12" s="70">
        <f>MAX((BF13-BF8),0)/BF8</f>
        <v>0</v>
      </c>
      <c r="BG12" s="70">
        <f>MAX((BG13-BG8),0)/BG8</f>
        <v>0</v>
      </c>
      <c r="BH12" s="70">
        <f t="shared" ref="BH12" si="10">MAX((BH13-BH8),0)/BH8</f>
        <v>0</v>
      </c>
      <c r="BI12" s="70">
        <f>MAX((BI13-BI8),0)/BI8</f>
        <v>0.5</v>
      </c>
      <c r="BJ12" s="70">
        <f>MAX((BJ13-BJ8),0)/BJ8</f>
        <v>0</v>
      </c>
      <c r="BK12" s="70">
        <f t="shared" si="9"/>
        <v>0</v>
      </c>
      <c r="BL12" s="70">
        <f>MAX((BL13-BL8),0)/BL8</f>
        <v>0</v>
      </c>
      <c r="BM12" s="70">
        <f t="shared" si="9"/>
        <v>0</v>
      </c>
      <c r="BN12" s="70">
        <f>MAX((BN13-BN8),0)/BN8</f>
        <v>0</v>
      </c>
      <c r="BO12" s="70">
        <f t="shared" si="8"/>
        <v>0</v>
      </c>
      <c r="BP12" s="70">
        <f t="shared" si="8"/>
        <v>7.1428571428571425E-2</v>
      </c>
      <c r="BQ12" s="70">
        <f t="shared" si="8"/>
        <v>0.51666666666666672</v>
      </c>
      <c r="BR12" s="59"/>
      <c r="BS12" s="59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</row>
    <row r="13" spans="1:276" ht="14.25" customHeight="1" x14ac:dyDescent="0.2">
      <c r="A13" s="13" t="s">
        <v>6</v>
      </c>
      <c r="B13" s="108"/>
      <c r="C13" s="8"/>
      <c r="D13" s="9"/>
      <c r="E13" s="9"/>
      <c r="F13" s="9"/>
      <c r="G13" s="9"/>
      <c r="H13" s="9"/>
      <c r="I13" s="9"/>
      <c r="J13" s="9"/>
      <c r="K13" s="9"/>
      <c r="L13" s="9"/>
      <c r="M13" s="9"/>
      <c r="N13" s="77"/>
      <c r="O13" s="75">
        <f t="shared" ref="O13:AY13" si="11">O14+O15+O16+O17</f>
        <v>190</v>
      </c>
      <c r="P13" s="14">
        <f>P14+P15+P16+P17</f>
        <v>140</v>
      </c>
      <c r="Q13" s="14">
        <f>Q14+Q15+Q16+Q17</f>
        <v>127</v>
      </c>
      <c r="R13" s="14">
        <f>R14+R15+R16+R17</f>
        <v>224</v>
      </c>
      <c r="S13" s="14">
        <f t="shared" si="11"/>
        <v>192</v>
      </c>
      <c r="T13" s="14">
        <f>T14+T15+T16+T17</f>
        <v>166</v>
      </c>
      <c r="U13" s="14">
        <f>U14+U15+U16+U17</f>
        <v>266</v>
      </c>
      <c r="V13" s="14">
        <f t="shared" si="11"/>
        <v>182</v>
      </c>
      <c r="W13" s="14">
        <f>W14+W15+W16+W17</f>
        <v>280</v>
      </c>
      <c r="X13" s="14">
        <f>X14+X15+X16+X17</f>
        <v>245</v>
      </c>
      <c r="Y13" s="14">
        <f t="shared" si="11"/>
        <v>238</v>
      </c>
      <c r="Z13" s="14">
        <f t="shared" si="11"/>
        <v>347</v>
      </c>
      <c r="AA13" s="14">
        <f t="shared" si="11"/>
        <v>308</v>
      </c>
      <c r="AB13" s="14">
        <f t="shared" si="11"/>
        <v>252</v>
      </c>
      <c r="AC13" s="14">
        <f t="shared" si="11"/>
        <v>294</v>
      </c>
      <c r="AD13" s="14">
        <f t="shared" si="11"/>
        <v>350</v>
      </c>
      <c r="AE13" s="14">
        <f>AE14+AE15+AE16+AE17</f>
        <v>238</v>
      </c>
      <c r="AF13" s="14">
        <f>AF14+AF15+AF16+AF17</f>
        <v>405</v>
      </c>
      <c r="AG13" s="14">
        <f t="shared" si="11"/>
        <v>254</v>
      </c>
      <c r="AH13" s="14">
        <f>AH14+AH15+AH16+AH17</f>
        <v>388</v>
      </c>
      <c r="AI13" s="14">
        <f t="shared" si="11"/>
        <v>231</v>
      </c>
      <c r="AJ13" s="14">
        <f t="shared" si="11"/>
        <v>280</v>
      </c>
      <c r="AK13" s="14">
        <f t="shared" si="11"/>
        <v>250</v>
      </c>
      <c r="AL13" s="14">
        <f>AL14+AL15+AL16+AL17</f>
        <v>301</v>
      </c>
      <c r="AM13" s="14">
        <f t="shared" si="11"/>
        <v>301</v>
      </c>
      <c r="AN13" s="14">
        <f t="shared" si="11"/>
        <v>294</v>
      </c>
      <c r="AO13" s="14">
        <f>AO14+AO15+AO16+AO17</f>
        <v>329</v>
      </c>
      <c r="AP13" s="14">
        <f t="shared" si="11"/>
        <v>301</v>
      </c>
      <c r="AQ13" s="14">
        <f>AQ14+AQ15+AQ16+AQ17</f>
        <v>330</v>
      </c>
      <c r="AR13" s="14">
        <f>AR14+AR15+AR16+AR17</f>
        <v>312</v>
      </c>
      <c r="AS13" s="14">
        <f t="shared" si="11"/>
        <v>0</v>
      </c>
      <c r="AT13" s="14">
        <f>AT14+AT15+AT16+AT17</f>
        <v>224</v>
      </c>
      <c r="AU13" s="14">
        <f t="shared" si="11"/>
        <v>336</v>
      </c>
      <c r="AV13" s="14">
        <f t="shared" si="11"/>
        <v>434</v>
      </c>
      <c r="AW13" s="14">
        <f t="shared" si="11"/>
        <v>543</v>
      </c>
      <c r="AX13" s="14">
        <f t="shared" si="11"/>
        <v>476</v>
      </c>
      <c r="AY13" s="14">
        <f t="shared" si="11"/>
        <v>682</v>
      </c>
      <c r="AZ13" s="14">
        <f>AZ14+AZ15+AZ16+AZ17</f>
        <v>49</v>
      </c>
      <c r="BA13" s="14">
        <f>BA14+BA15+BA16+BA17</f>
        <v>56</v>
      </c>
      <c r="BB13" s="14">
        <f t="shared" ref="BB13:BS13" si="12">BB14+BB15+BB16+BB17</f>
        <v>56</v>
      </c>
      <c r="BC13" s="14">
        <f t="shared" ref="BC13:BM13" si="13">BC14+BC15+BC16+BC17</f>
        <v>56</v>
      </c>
      <c r="BD13" s="14">
        <f>BD14+BD15+BD16+BD17</f>
        <v>0</v>
      </c>
      <c r="BE13" s="14">
        <f>BE14+BE15+BE16+BE17</f>
        <v>56</v>
      </c>
      <c r="BF13" s="14">
        <f>BF14+BF15+BF16+BF17</f>
        <v>0</v>
      </c>
      <c r="BG13" s="14">
        <f>BG14+BG15+BG16+BG17</f>
        <v>56</v>
      </c>
      <c r="BH13" s="14">
        <f t="shared" ref="BH13" si="14">BH14+BH15+BH16+BH17</f>
        <v>56</v>
      </c>
      <c r="BI13" s="14">
        <f>BI14+BI15+BI16+BI17</f>
        <v>84</v>
      </c>
      <c r="BJ13" s="14">
        <f>BJ14+BJ15+BJ16+BJ17</f>
        <v>56</v>
      </c>
      <c r="BK13" s="14">
        <f t="shared" si="13"/>
        <v>0</v>
      </c>
      <c r="BL13" s="14">
        <f>BL14+BL15+BL16+BL17</f>
        <v>56</v>
      </c>
      <c r="BM13" s="14">
        <f t="shared" si="13"/>
        <v>0</v>
      </c>
      <c r="BN13" s="14">
        <f>BN14+BN15+BN16+BN17</f>
        <v>56</v>
      </c>
      <c r="BO13" s="14">
        <f t="shared" si="12"/>
        <v>56</v>
      </c>
      <c r="BP13" s="14">
        <f t="shared" si="12"/>
        <v>60</v>
      </c>
      <c r="BQ13" s="14">
        <f t="shared" ref="BQ13" si="15">BQ14+BQ15+BQ16+BQ17</f>
        <v>364</v>
      </c>
      <c r="BR13" s="14">
        <f t="shared" si="12"/>
        <v>901</v>
      </c>
      <c r="BS13" s="14">
        <f t="shared" si="12"/>
        <v>112</v>
      </c>
      <c r="BT13"/>
      <c r="BU13"/>
      <c r="BV13">
        <f>SUM(O13:BQ13)</f>
        <v>11827</v>
      </c>
      <c r="BW13"/>
      <c r="BX13">
        <f>(BV13-BV8)/BV13</f>
        <v>0.15599898537245285</v>
      </c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</row>
    <row r="14" spans="1:276" ht="14.25" customHeight="1" x14ac:dyDescent="0.2">
      <c r="A14" s="15" t="s">
        <v>7</v>
      </c>
      <c r="B14" s="109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77"/>
      <c r="O14" s="71">
        <f t="shared" ref="O14:AT14" si="16">SUM(O26:O125)+SUM(O259:O265)</f>
        <v>112</v>
      </c>
      <c r="P14" s="16">
        <f t="shared" si="16"/>
        <v>98</v>
      </c>
      <c r="Q14" s="16">
        <f t="shared" si="16"/>
        <v>98</v>
      </c>
      <c r="R14" s="16">
        <f t="shared" si="16"/>
        <v>28</v>
      </c>
      <c r="S14" s="16">
        <f t="shared" si="16"/>
        <v>122</v>
      </c>
      <c r="T14" s="16">
        <f t="shared" si="16"/>
        <v>104</v>
      </c>
      <c r="U14" s="16">
        <f t="shared" si="16"/>
        <v>0</v>
      </c>
      <c r="V14" s="16">
        <f t="shared" si="16"/>
        <v>126</v>
      </c>
      <c r="W14" s="16">
        <f t="shared" si="16"/>
        <v>84</v>
      </c>
      <c r="X14" s="16">
        <f t="shared" si="16"/>
        <v>42</v>
      </c>
      <c r="Y14" s="16">
        <f t="shared" si="16"/>
        <v>70</v>
      </c>
      <c r="Z14" s="16">
        <f t="shared" si="16"/>
        <v>58</v>
      </c>
      <c r="AA14" s="16">
        <f t="shared" si="16"/>
        <v>56</v>
      </c>
      <c r="AB14" s="16">
        <f t="shared" si="16"/>
        <v>63</v>
      </c>
      <c r="AC14" s="16">
        <f t="shared" si="16"/>
        <v>98</v>
      </c>
      <c r="AD14" s="16">
        <f t="shared" si="16"/>
        <v>28</v>
      </c>
      <c r="AE14" s="16">
        <f t="shared" si="16"/>
        <v>28</v>
      </c>
      <c r="AF14" s="16">
        <f t="shared" si="16"/>
        <v>147</v>
      </c>
      <c r="AG14" s="16">
        <f t="shared" si="16"/>
        <v>42</v>
      </c>
      <c r="AH14" s="16">
        <f t="shared" si="16"/>
        <v>0</v>
      </c>
      <c r="AI14" s="16">
        <f t="shared" si="16"/>
        <v>56</v>
      </c>
      <c r="AJ14" s="16">
        <f t="shared" si="16"/>
        <v>56</v>
      </c>
      <c r="AK14" s="16">
        <f t="shared" si="16"/>
        <v>26</v>
      </c>
      <c r="AL14" s="16">
        <f t="shared" si="16"/>
        <v>0</v>
      </c>
      <c r="AM14" s="16">
        <f t="shared" si="16"/>
        <v>35</v>
      </c>
      <c r="AN14" s="16">
        <f t="shared" si="16"/>
        <v>0</v>
      </c>
      <c r="AO14" s="16">
        <f t="shared" si="16"/>
        <v>112</v>
      </c>
      <c r="AP14" s="16">
        <f t="shared" si="16"/>
        <v>14</v>
      </c>
      <c r="AQ14" s="16">
        <f t="shared" si="16"/>
        <v>0</v>
      </c>
      <c r="AR14" s="16">
        <f t="shared" si="16"/>
        <v>0</v>
      </c>
      <c r="AS14" s="16">
        <f t="shared" si="16"/>
        <v>0</v>
      </c>
      <c r="AT14" s="16">
        <f t="shared" si="16"/>
        <v>0</v>
      </c>
      <c r="AU14" s="16">
        <f t="shared" ref="AU14:BS14" si="17">SUM(AU26:AU125)+SUM(AU259:AU265)</f>
        <v>112</v>
      </c>
      <c r="AV14" s="16">
        <f t="shared" si="17"/>
        <v>14</v>
      </c>
      <c r="AW14" s="16">
        <f t="shared" si="17"/>
        <v>28</v>
      </c>
      <c r="AX14" s="16">
        <f t="shared" si="17"/>
        <v>147</v>
      </c>
      <c r="AY14" s="16">
        <f t="shared" si="17"/>
        <v>86</v>
      </c>
      <c r="AZ14" s="16">
        <f t="shared" si="17"/>
        <v>0</v>
      </c>
      <c r="BA14" s="16">
        <f t="shared" si="17"/>
        <v>0</v>
      </c>
      <c r="BB14" s="16">
        <f t="shared" si="17"/>
        <v>0</v>
      </c>
      <c r="BC14" s="16">
        <f t="shared" si="17"/>
        <v>0</v>
      </c>
      <c r="BD14" s="16">
        <f t="shared" si="17"/>
        <v>0</v>
      </c>
      <c r="BE14" s="16">
        <f t="shared" si="17"/>
        <v>0</v>
      </c>
      <c r="BF14" s="16">
        <f t="shared" si="17"/>
        <v>0</v>
      </c>
      <c r="BG14" s="16">
        <f t="shared" si="17"/>
        <v>0</v>
      </c>
      <c r="BH14" s="16">
        <f t="shared" si="17"/>
        <v>0</v>
      </c>
      <c r="BI14" s="16">
        <f t="shared" si="17"/>
        <v>0</v>
      </c>
      <c r="BJ14" s="16">
        <f t="shared" si="17"/>
        <v>0</v>
      </c>
      <c r="BK14" s="16">
        <f t="shared" si="17"/>
        <v>0</v>
      </c>
      <c r="BL14" s="16">
        <f t="shared" si="17"/>
        <v>0</v>
      </c>
      <c r="BM14" s="16">
        <f t="shared" si="17"/>
        <v>0</v>
      </c>
      <c r="BN14" s="16">
        <f t="shared" si="17"/>
        <v>0</v>
      </c>
      <c r="BO14" s="16">
        <f t="shared" si="17"/>
        <v>0</v>
      </c>
      <c r="BP14" s="16">
        <f t="shared" si="17"/>
        <v>0</v>
      </c>
      <c r="BQ14" s="16">
        <f t="shared" si="17"/>
        <v>0</v>
      </c>
      <c r="BR14" s="16">
        <f t="shared" si="17"/>
        <v>141</v>
      </c>
      <c r="BS14" s="16">
        <f t="shared" si="17"/>
        <v>70</v>
      </c>
      <c r="BT14"/>
      <c r="BU14"/>
      <c r="BV14">
        <f>SUM(O13:BS13)</f>
        <v>12840</v>
      </c>
      <c r="BW14"/>
      <c r="BX14">
        <f>(BV14-BV8)/BV14</f>
        <v>0.22258566978193148</v>
      </c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</row>
    <row r="15" spans="1:276" ht="14.25" customHeight="1" x14ac:dyDescent="0.2">
      <c r="A15" s="15" t="s">
        <v>183</v>
      </c>
      <c r="B15" s="109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77"/>
      <c r="O15" s="71">
        <f t="shared" ref="O15:BH15" si="18">SUM(O128:O255)+SUM(O268:O275)</f>
        <v>78</v>
      </c>
      <c r="P15" s="16">
        <f t="shared" si="18"/>
        <v>42</v>
      </c>
      <c r="Q15" s="16">
        <f t="shared" si="18"/>
        <v>29</v>
      </c>
      <c r="R15" s="16">
        <f t="shared" si="18"/>
        <v>196</v>
      </c>
      <c r="S15" s="16">
        <f t="shared" si="18"/>
        <v>70</v>
      </c>
      <c r="T15" s="16">
        <f t="shared" si="18"/>
        <v>62</v>
      </c>
      <c r="U15" s="16">
        <f t="shared" si="18"/>
        <v>266</v>
      </c>
      <c r="V15" s="16">
        <f t="shared" si="18"/>
        <v>56</v>
      </c>
      <c r="W15" s="16">
        <f t="shared" si="18"/>
        <v>196</v>
      </c>
      <c r="X15" s="16">
        <f t="shared" si="18"/>
        <v>203</v>
      </c>
      <c r="Y15" s="16">
        <f t="shared" si="18"/>
        <v>168</v>
      </c>
      <c r="Z15" s="16">
        <f t="shared" si="18"/>
        <v>289</v>
      </c>
      <c r="AA15" s="16">
        <f t="shared" si="18"/>
        <v>252</v>
      </c>
      <c r="AB15" s="16">
        <f t="shared" si="18"/>
        <v>189</v>
      </c>
      <c r="AC15" s="16">
        <f t="shared" si="18"/>
        <v>196</v>
      </c>
      <c r="AD15" s="16">
        <f t="shared" si="18"/>
        <v>322</v>
      </c>
      <c r="AE15" s="16">
        <f t="shared" si="18"/>
        <v>210</v>
      </c>
      <c r="AF15" s="16">
        <f t="shared" si="18"/>
        <v>258</v>
      </c>
      <c r="AG15" s="16">
        <f t="shared" si="18"/>
        <v>212</v>
      </c>
      <c r="AH15" s="16">
        <f t="shared" si="18"/>
        <v>388</v>
      </c>
      <c r="AI15" s="16">
        <f t="shared" si="18"/>
        <v>175</v>
      </c>
      <c r="AJ15" s="16">
        <f t="shared" si="18"/>
        <v>224</v>
      </c>
      <c r="AK15" s="16">
        <f t="shared" si="18"/>
        <v>224</v>
      </c>
      <c r="AL15" s="16">
        <f t="shared" si="18"/>
        <v>301</v>
      </c>
      <c r="AM15" s="16">
        <f t="shared" si="18"/>
        <v>266</v>
      </c>
      <c r="AN15" s="16">
        <f t="shared" si="18"/>
        <v>294</v>
      </c>
      <c r="AO15" s="16">
        <f t="shared" si="18"/>
        <v>217</v>
      </c>
      <c r="AP15" s="16">
        <f t="shared" si="18"/>
        <v>287</v>
      </c>
      <c r="AQ15" s="16">
        <f t="shared" si="18"/>
        <v>330</v>
      </c>
      <c r="AR15" s="16">
        <f t="shared" si="18"/>
        <v>312</v>
      </c>
      <c r="AS15" s="16">
        <f t="shared" si="18"/>
        <v>0</v>
      </c>
      <c r="AT15" s="16">
        <f t="shared" si="18"/>
        <v>224</v>
      </c>
      <c r="AU15" s="16">
        <f t="shared" si="18"/>
        <v>224</v>
      </c>
      <c r="AV15" s="16">
        <f t="shared" si="18"/>
        <v>420</v>
      </c>
      <c r="AW15" s="16">
        <f t="shared" si="18"/>
        <v>515</v>
      </c>
      <c r="AX15" s="16">
        <f t="shared" si="18"/>
        <v>329</v>
      </c>
      <c r="AY15" s="16">
        <f t="shared" si="18"/>
        <v>596</v>
      </c>
      <c r="AZ15" s="16">
        <f t="shared" si="18"/>
        <v>49</v>
      </c>
      <c r="BA15" s="16">
        <f t="shared" si="18"/>
        <v>56</v>
      </c>
      <c r="BB15" s="16">
        <f t="shared" si="18"/>
        <v>56</v>
      </c>
      <c r="BC15" s="16">
        <f t="shared" si="18"/>
        <v>56</v>
      </c>
      <c r="BD15" s="16">
        <f t="shared" si="18"/>
        <v>0</v>
      </c>
      <c r="BE15" s="16">
        <f t="shared" si="18"/>
        <v>56</v>
      </c>
      <c r="BF15" s="16">
        <f t="shared" si="18"/>
        <v>0</v>
      </c>
      <c r="BG15" s="16">
        <f t="shared" si="18"/>
        <v>56</v>
      </c>
      <c r="BH15" s="16">
        <f t="shared" si="18"/>
        <v>56</v>
      </c>
      <c r="BI15" s="16">
        <f>SUM(BI128:BI253)+SUM(BI268:BI274)</f>
        <v>84</v>
      </c>
      <c r="BJ15" s="16">
        <f t="shared" ref="BJ15:BS15" si="19">SUM(BJ128:BJ255)+SUM(BJ268:BJ275)</f>
        <v>56</v>
      </c>
      <c r="BK15" s="16">
        <f t="shared" si="19"/>
        <v>0</v>
      </c>
      <c r="BL15" s="16">
        <f t="shared" si="19"/>
        <v>56</v>
      </c>
      <c r="BM15" s="16">
        <f t="shared" si="19"/>
        <v>0</v>
      </c>
      <c r="BN15" s="16">
        <f t="shared" si="19"/>
        <v>56</v>
      </c>
      <c r="BO15" s="16">
        <f t="shared" si="19"/>
        <v>56</v>
      </c>
      <c r="BP15" s="16">
        <f t="shared" si="19"/>
        <v>60</v>
      </c>
      <c r="BQ15" s="16">
        <f t="shared" si="19"/>
        <v>364</v>
      </c>
      <c r="BR15" s="16">
        <f t="shared" si="19"/>
        <v>760</v>
      </c>
      <c r="BS15" s="16">
        <f t="shared" si="19"/>
        <v>42</v>
      </c>
      <c r="BT15"/>
      <c r="BU15"/>
      <c r="BV15"/>
      <c r="BW15"/>
      <c r="BX15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</row>
    <row r="16" spans="1:276" ht="14.25" customHeight="1" x14ac:dyDescent="0.2">
      <c r="A16" s="15" t="s">
        <v>8</v>
      </c>
      <c r="B16" s="109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77"/>
      <c r="O16" s="71">
        <f t="shared" ref="O16:AY16" si="20">SUM(O278:O279)</f>
        <v>0</v>
      </c>
      <c r="P16" s="16">
        <f>SUM(P278:P279)</f>
        <v>0</v>
      </c>
      <c r="Q16" s="16">
        <f>SUM(Q278:Q279)</f>
        <v>0</v>
      </c>
      <c r="R16" s="16">
        <f>SUM(R278:R279)</f>
        <v>0</v>
      </c>
      <c r="S16" s="16">
        <f t="shared" si="20"/>
        <v>0</v>
      </c>
      <c r="T16" s="16">
        <f>SUM(T278:T279)</f>
        <v>0</v>
      </c>
      <c r="U16" s="16">
        <f>SUM(U278:U279)</f>
        <v>0</v>
      </c>
      <c r="V16" s="16">
        <f t="shared" si="20"/>
        <v>0</v>
      </c>
      <c r="W16" s="16">
        <f>SUM(W278:W279)</f>
        <v>0</v>
      </c>
      <c r="X16" s="16">
        <f>SUM(X278:X279)</f>
        <v>0</v>
      </c>
      <c r="Y16" s="16">
        <f t="shared" si="20"/>
        <v>0</v>
      </c>
      <c r="Z16" s="16">
        <f t="shared" si="20"/>
        <v>0</v>
      </c>
      <c r="AA16" s="16">
        <f t="shared" si="20"/>
        <v>0</v>
      </c>
      <c r="AB16" s="16">
        <f t="shared" si="20"/>
        <v>0</v>
      </c>
      <c r="AC16" s="16">
        <f t="shared" si="20"/>
        <v>0</v>
      </c>
      <c r="AD16" s="16">
        <f t="shared" si="20"/>
        <v>0</v>
      </c>
      <c r="AE16" s="16">
        <f>SUM(AE278:AE279)</f>
        <v>0</v>
      </c>
      <c r="AF16" s="16">
        <f>SUM(AF278:AF279)</f>
        <v>0</v>
      </c>
      <c r="AG16" s="16">
        <f t="shared" si="20"/>
        <v>0</v>
      </c>
      <c r="AH16" s="16">
        <f>SUM(AH278:AH279)</f>
        <v>0</v>
      </c>
      <c r="AI16" s="16">
        <f t="shared" si="20"/>
        <v>0</v>
      </c>
      <c r="AJ16" s="16">
        <f t="shared" si="20"/>
        <v>0</v>
      </c>
      <c r="AK16" s="16">
        <f t="shared" si="20"/>
        <v>0</v>
      </c>
      <c r="AL16" s="16">
        <f>SUM(AL278:AL279)</f>
        <v>0</v>
      </c>
      <c r="AM16" s="16">
        <f t="shared" si="20"/>
        <v>0</v>
      </c>
      <c r="AN16" s="16">
        <f t="shared" si="20"/>
        <v>0</v>
      </c>
      <c r="AO16" s="16">
        <f>SUM(AO278:AO279)</f>
        <v>0</v>
      </c>
      <c r="AP16" s="16">
        <f t="shared" si="20"/>
        <v>0</v>
      </c>
      <c r="AQ16" s="16">
        <f>SUM(AQ278:AQ279)</f>
        <v>0</v>
      </c>
      <c r="AR16" s="16">
        <f>SUM(AR278:AR279)</f>
        <v>0</v>
      </c>
      <c r="AS16" s="16">
        <f t="shared" si="20"/>
        <v>0</v>
      </c>
      <c r="AT16" s="16">
        <f>SUM(AT278:AT279)</f>
        <v>0</v>
      </c>
      <c r="AU16" s="16">
        <f t="shared" si="20"/>
        <v>0</v>
      </c>
      <c r="AV16" s="16">
        <f t="shared" si="20"/>
        <v>0</v>
      </c>
      <c r="AW16" s="16">
        <f t="shared" si="20"/>
        <v>0</v>
      </c>
      <c r="AX16" s="16">
        <f t="shared" si="20"/>
        <v>0</v>
      </c>
      <c r="AY16" s="16">
        <f t="shared" si="20"/>
        <v>0</v>
      </c>
      <c r="AZ16" s="16">
        <f>SUM(AZ278:AZ279)</f>
        <v>0</v>
      </c>
      <c r="BA16" s="16">
        <f>SUM(BA278:BA279)</f>
        <v>0</v>
      </c>
      <c r="BB16" s="16">
        <f t="shared" ref="BB16:BP16" si="21">SUM(BB278:BB279)</f>
        <v>0</v>
      </c>
      <c r="BC16" s="16">
        <f t="shared" ref="BC16:BM16" si="22">SUM(BC278:BC279)</f>
        <v>0</v>
      </c>
      <c r="BD16" s="16">
        <f>SUM(BD278:BD279)</f>
        <v>0</v>
      </c>
      <c r="BE16" s="16">
        <f>SUM(BE278:BE279)</f>
        <v>0</v>
      </c>
      <c r="BF16" s="16">
        <f>SUM(BF278:BF279)</f>
        <v>0</v>
      </c>
      <c r="BG16" s="16">
        <f>SUM(BG278:BG279)</f>
        <v>0</v>
      </c>
      <c r="BH16" s="16">
        <f t="shared" ref="BH16" si="23">SUM(BH278:BH279)</f>
        <v>0</v>
      </c>
      <c r="BI16" s="16">
        <f>SUM(BI278:BI279)</f>
        <v>0</v>
      </c>
      <c r="BJ16" s="16">
        <f>SUM(BJ278:BJ279)</f>
        <v>0</v>
      </c>
      <c r="BK16" s="16">
        <f t="shared" si="22"/>
        <v>0</v>
      </c>
      <c r="BL16" s="16">
        <f>SUM(BL278:BL279)</f>
        <v>0</v>
      </c>
      <c r="BM16" s="16">
        <f t="shared" si="22"/>
        <v>0</v>
      </c>
      <c r="BN16" s="16">
        <f>SUM(BN278:BN279)</f>
        <v>0</v>
      </c>
      <c r="BO16" s="16">
        <f t="shared" si="21"/>
        <v>0</v>
      </c>
      <c r="BP16" s="16">
        <f t="shared" si="21"/>
        <v>0</v>
      </c>
      <c r="BQ16" s="16">
        <f t="shared" ref="BQ16" si="24">SUM(BQ278:BQ279)</f>
        <v>0</v>
      </c>
      <c r="BR16" s="16"/>
      <c r="BS16" s="16">
        <f>SUM(BS278:BS279)</f>
        <v>0</v>
      </c>
      <c r="BT16"/>
      <c r="BU16"/>
      <c r="BV16"/>
      <c r="BW16"/>
      <c r="BX16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</row>
    <row r="17" spans="1:276" ht="14.25" customHeight="1" x14ac:dyDescent="0.2">
      <c r="A17" s="15" t="s">
        <v>184</v>
      </c>
      <c r="B17" s="109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77"/>
      <c r="O17" s="71">
        <f t="shared" ref="O17:AY17" si="25">SUM(O282:O283)</f>
        <v>0</v>
      </c>
      <c r="P17" s="16">
        <f>SUM(P282:P283)</f>
        <v>0</v>
      </c>
      <c r="Q17" s="16">
        <f>SUM(Q282:Q283)</f>
        <v>0</v>
      </c>
      <c r="R17" s="16">
        <f>SUM(R282:R283)</f>
        <v>0</v>
      </c>
      <c r="S17" s="16">
        <f t="shared" si="25"/>
        <v>0</v>
      </c>
      <c r="T17" s="16">
        <f>SUM(T282:T283)</f>
        <v>0</v>
      </c>
      <c r="U17" s="16">
        <f>SUM(U282:U283)</f>
        <v>0</v>
      </c>
      <c r="V17" s="16">
        <f t="shared" si="25"/>
        <v>0</v>
      </c>
      <c r="W17" s="16">
        <f>SUM(W282:W283)</f>
        <v>0</v>
      </c>
      <c r="X17" s="16">
        <f>SUM(X282:X283)</f>
        <v>0</v>
      </c>
      <c r="Y17" s="16">
        <f t="shared" si="25"/>
        <v>0</v>
      </c>
      <c r="Z17" s="16">
        <f t="shared" si="25"/>
        <v>0</v>
      </c>
      <c r="AA17" s="16">
        <f t="shared" si="25"/>
        <v>0</v>
      </c>
      <c r="AB17" s="16">
        <f t="shared" si="25"/>
        <v>0</v>
      </c>
      <c r="AC17" s="16">
        <f t="shared" si="25"/>
        <v>0</v>
      </c>
      <c r="AD17" s="16">
        <f t="shared" si="25"/>
        <v>0</v>
      </c>
      <c r="AE17" s="16">
        <f>SUM(AE282:AE283)</f>
        <v>0</v>
      </c>
      <c r="AF17" s="16">
        <f>SUM(AF282:AF283)</f>
        <v>0</v>
      </c>
      <c r="AG17" s="16">
        <f t="shared" si="25"/>
        <v>0</v>
      </c>
      <c r="AH17" s="16">
        <f>SUM(AH282:AH283)</f>
        <v>0</v>
      </c>
      <c r="AI17" s="16">
        <f t="shared" si="25"/>
        <v>0</v>
      </c>
      <c r="AJ17" s="16">
        <f t="shared" si="25"/>
        <v>0</v>
      </c>
      <c r="AK17" s="16">
        <f t="shared" si="25"/>
        <v>0</v>
      </c>
      <c r="AL17" s="16">
        <f>SUM(AL282:AL283)</f>
        <v>0</v>
      </c>
      <c r="AM17" s="16">
        <f t="shared" si="25"/>
        <v>0</v>
      </c>
      <c r="AN17" s="16">
        <f t="shared" si="25"/>
        <v>0</v>
      </c>
      <c r="AO17" s="16">
        <f>SUM(AO282:AO283)</f>
        <v>0</v>
      </c>
      <c r="AP17" s="16">
        <f t="shared" si="25"/>
        <v>0</v>
      </c>
      <c r="AQ17" s="16">
        <f>SUM(AQ282:AQ283)</f>
        <v>0</v>
      </c>
      <c r="AR17" s="16">
        <f>SUM(AR282:AR283)</f>
        <v>0</v>
      </c>
      <c r="AS17" s="16">
        <f t="shared" si="25"/>
        <v>0</v>
      </c>
      <c r="AT17" s="16">
        <f>SUM(AT282:AT283)</f>
        <v>0</v>
      </c>
      <c r="AU17" s="16">
        <f t="shared" si="25"/>
        <v>0</v>
      </c>
      <c r="AV17" s="16">
        <f t="shared" si="25"/>
        <v>0</v>
      </c>
      <c r="AW17" s="16">
        <f t="shared" si="25"/>
        <v>0</v>
      </c>
      <c r="AX17" s="16">
        <f t="shared" si="25"/>
        <v>0</v>
      </c>
      <c r="AY17" s="16">
        <f t="shared" si="25"/>
        <v>0</v>
      </c>
      <c r="AZ17" s="16">
        <f>SUM(AZ282:AZ283)</f>
        <v>0</v>
      </c>
      <c r="BA17" s="16">
        <f>SUM(BA282:BA283)</f>
        <v>0</v>
      </c>
      <c r="BB17" s="16">
        <f t="shared" ref="BB17:BP17" si="26">SUM(BB282:BB283)</f>
        <v>0</v>
      </c>
      <c r="BC17" s="16">
        <f t="shared" ref="BC17:BM17" si="27">SUM(BC282:BC283)</f>
        <v>0</v>
      </c>
      <c r="BD17" s="16">
        <f>SUM(BD282:BD283)</f>
        <v>0</v>
      </c>
      <c r="BE17" s="16">
        <f>SUM(BE282:BE283)</f>
        <v>0</v>
      </c>
      <c r="BF17" s="16">
        <f>SUM(BF282:BF283)</f>
        <v>0</v>
      </c>
      <c r="BG17" s="16">
        <f>SUM(BG282:BG283)</f>
        <v>0</v>
      </c>
      <c r="BH17" s="16">
        <f t="shared" ref="BH17" si="28">SUM(BH282:BH283)</f>
        <v>0</v>
      </c>
      <c r="BI17" s="16">
        <f>SUM(BI282:BI283)</f>
        <v>0</v>
      </c>
      <c r="BJ17" s="16">
        <f>SUM(BJ282:BJ283)</f>
        <v>0</v>
      </c>
      <c r="BK17" s="16">
        <f t="shared" si="27"/>
        <v>0</v>
      </c>
      <c r="BL17" s="16">
        <f>SUM(BL282:BL283)</f>
        <v>0</v>
      </c>
      <c r="BM17" s="16">
        <f t="shared" si="27"/>
        <v>0</v>
      </c>
      <c r="BN17" s="16">
        <f>SUM(BN282:BN283)</f>
        <v>0</v>
      </c>
      <c r="BO17" s="16">
        <f t="shared" si="26"/>
        <v>0</v>
      </c>
      <c r="BP17" s="16">
        <f t="shared" si="26"/>
        <v>0</v>
      </c>
      <c r="BQ17" s="16">
        <f t="shared" ref="BQ17" si="29">SUM(BQ282:BQ283)</f>
        <v>0</v>
      </c>
      <c r="BR17" s="16"/>
      <c r="BS17" s="16">
        <f>SUM(BS282:BS283)</f>
        <v>0</v>
      </c>
      <c r="BT17"/>
      <c r="BU17"/>
      <c r="BV17"/>
      <c r="BW17"/>
      <c r="BX17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</row>
    <row r="18" spans="1:276" ht="14.25" customHeight="1" x14ac:dyDescent="0.2">
      <c r="A18" s="17" t="s">
        <v>9</v>
      </c>
      <c r="B18" s="110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77"/>
      <c r="O18" s="76">
        <f t="shared" ref="O18:U18" si="30">SUM(O19:O24)</f>
        <v>25</v>
      </c>
      <c r="P18" s="18">
        <f t="shared" si="30"/>
        <v>168</v>
      </c>
      <c r="Q18" s="18">
        <f t="shared" si="30"/>
        <v>35</v>
      </c>
      <c r="R18" s="18">
        <f t="shared" si="30"/>
        <v>87</v>
      </c>
      <c r="S18" s="18">
        <f t="shared" si="30"/>
        <v>93</v>
      </c>
      <c r="T18" s="18">
        <f t="shared" si="30"/>
        <v>80</v>
      </c>
      <c r="U18" s="18">
        <f t="shared" si="30"/>
        <v>15</v>
      </c>
      <c r="V18" s="18">
        <f t="shared" ref="V18:BQ18" si="31">SUM(V19:V24)</f>
        <v>158</v>
      </c>
      <c r="W18" s="18">
        <f>SUM(W19:W24)</f>
        <v>56</v>
      </c>
      <c r="X18" s="18">
        <f>SUM(X19:X24)</f>
        <v>136.5</v>
      </c>
      <c r="Y18" s="18">
        <f t="shared" si="31"/>
        <v>0</v>
      </c>
      <c r="Z18" s="18">
        <f t="shared" si="31"/>
        <v>23</v>
      </c>
      <c r="AA18" s="18">
        <f t="shared" si="31"/>
        <v>0</v>
      </c>
      <c r="AB18" s="18">
        <f t="shared" si="31"/>
        <v>42</v>
      </c>
      <c r="AC18" s="18">
        <f t="shared" si="31"/>
        <v>0</v>
      </c>
      <c r="AD18" s="18">
        <f t="shared" si="31"/>
        <v>15</v>
      </c>
      <c r="AE18" s="18">
        <f>SUM(AE19:AE24)</f>
        <v>273</v>
      </c>
      <c r="AF18" s="18">
        <f>SUM(AF19:AF24)</f>
        <v>33</v>
      </c>
      <c r="AG18" s="18">
        <f t="shared" si="31"/>
        <v>147</v>
      </c>
      <c r="AH18" s="18">
        <f>SUM(AH19:AH24)</f>
        <v>3</v>
      </c>
      <c r="AI18" s="18">
        <f t="shared" si="31"/>
        <v>70</v>
      </c>
      <c r="AJ18" s="18">
        <f t="shared" si="31"/>
        <v>56</v>
      </c>
      <c r="AK18" s="18">
        <f t="shared" si="31"/>
        <v>0</v>
      </c>
      <c r="AL18" s="18">
        <f>SUM(AL19:AL24)</f>
        <v>43.5</v>
      </c>
      <c r="AM18" s="18">
        <f t="shared" si="31"/>
        <v>30</v>
      </c>
      <c r="AN18" s="18">
        <f t="shared" si="31"/>
        <v>14</v>
      </c>
      <c r="AO18" s="18">
        <f>SUM(AO19:AO24)</f>
        <v>32</v>
      </c>
      <c r="AP18" s="18">
        <f t="shared" si="31"/>
        <v>0</v>
      </c>
      <c r="AQ18" s="18">
        <f>SUM(AQ19:AQ24)</f>
        <v>0</v>
      </c>
      <c r="AR18" s="18">
        <f>SUM(AR19:AR24)</f>
        <v>161</v>
      </c>
      <c r="AS18" s="18">
        <f t="shared" si="31"/>
        <v>0</v>
      </c>
      <c r="AT18" s="18">
        <f>SUM(AT19:AT24)</f>
        <v>88</v>
      </c>
      <c r="AU18" s="18">
        <f t="shared" si="31"/>
        <v>91</v>
      </c>
      <c r="AV18" s="18">
        <f t="shared" si="31"/>
        <v>0</v>
      </c>
      <c r="AW18" s="18">
        <f t="shared" si="31"/>
        <v>25</v>
      </c>
      <c r="AX18" s="18">
        <f t="shared" si="31"/>
        <v>8</v>
      </c>
      <c r="AY18" s="18">
        <f t="shared" si="31"/>
        <v>31</v>
      </c>
      <c r="AZ18" s="18">
        <f>SUM(AZ19:AZ24)</f>
        <v>7</v>
      </c>
      <c r="BA18" s="18">
        <f>SUM(BA19:BA24)</f>
        <v>0</v>
      </c>
      <c r="BB18" s="18">
        <f t="shared" si="31"/>
        <v>0</v>
      </c>
      <c r="BC18" s="18">
        <f t="shared" ref="BC18:BM18" si="32">SUM(BC19:BC24)</f>
        <v>0</v>
      </c>
      <c r="BD18" s="18">
        <f>SUM(BD19:BD24)</f>
        <v>0</v>
      </c>
      <c r="BE18" s="18">
        <f>SUM(BE19:BE24)</f>
        <v>0</v>
      </c>
      <c r="BF18" s="18">
        <f>SUM(BF19:BF24)</f>
        <v>0</v>
      </c>
      <c r="BG18" s="18">
        <f>SUM(BG19:BG24)</f>
        <v>0</v>
      </c>
      <c r="BH18" s="18">
        <f t="shared" ref="BH18" si="33">SUM(BH19:BH24)</f>
        <v>0</v>
      </c>
      <c r="BI18" s="18">
        <f>SUM(BI19:BI24)</f>
        <v>0</v>
      </c>
      <c r="BJ18" s="18">
        <f>SUM(BJ19:BJ24)</f>
        <v>0</v>
      </c>
      <c r="BK18" s="18">
        <f t="shared" si="32"/>
        <v>0</v>
      </c>
      <c r="BL18" s="18">
        <f>SUM(BL19:BL24)</f>
        <v>0</v>
      </c>
      <c r="BM18" s="18">
        <f t="shared" si="32"/>
        <v>0</v>
      </c>
      <c r="BN18" s="18">
        <f>SUM(BN19:BN24)</f>
        <v>0</v>
      </c>
      <c r="BO18" s="18">
        <f t="shared" si="31"/>
        <v>0</v>
      </c>
      <c r="BP18" s="18">
        <f t="shared" si="31"/>
        <v>0</v>
      </c>
      <c r="BQ18" s="18">
        <f t="shared" si="31"/>
        <v>0</v>
      </c>
      <c r="BR18" s="18">
        <f>SUM(BR19:BR23)</f>
        <v>0</v>
      </c>
      <c r="BS18" s="18">
        <f>SUM(BS19:BS23)</f>
        <v>0</v>
      </c>
      <c r="BT18"/>
      <c r="BU18"/>
      <c r="BV18"/>
      <c r="BW18"/>
      <c r="BX18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</row>
    <row r="19" spans="1:276" ht="14.25" customHeight="1" x14ac:dyDescent="0.2">
      <c r="A19" s="15" t="s">
        <v>10</v>
      </c>
      <c r="B19" s="109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77"/>
      <c r="O19" s="69">
        <v>11</v>
      </c>
      <c r="P19" s="19">
        <v>29</v>
      </c>
      <c r="Q19" s="19">
        <v>15</v>
      </c>
      <c r="R19" s="19">
        <v>17</v>
      </c>
      <c r="S19" s="19">
        <v>29</v>
      </c>
      <c r="T19" s="19">
        <v>2</v>
      </c>
      <c r="U19" s="19"/>
      <c r="V19" s="19">
        <v>22</v>
      </c>
      <c r="W19" s="19"/>
      <c r="X19" s="19"/>
      <c r="Y19" s="19"/>
      <c r="Z19" s="19">
        <v>2</v>
      </c>
      <c r="AA19" s="19"/>
      <c r="AB19" s="19"/>
      <c r="AC19" s="19"/>
      <c r="AD19" s="19">
        <v>15</v>
      </c>
      <c r="AE19" s="19"/>
      <c r="AF19" s="19">
        <v>33</v>
      </c>
      <c r="AG19" s="19"/>
      <c r="AH19" s="19">
        <v>3</v>
      </c>
      <c r="AI19" s="19">
        <v>7</v>
      </c>
      <c r="AJ19" s="19"/>
      <c r="AK19" s="19"/>
      <c r="AL19" s="19"/>
      <c r="AM19" s="19">
        <v>5</v>
      </c>
      <c r="AN19" s="19"/>
      <c r="AO19" s="19">
        <v>32</v>
      </c>
      <c r="AP19" s="19"/>
      <c r="AQ19" s="19"/>
      <c r="AR19" s="19"/>
      <c r="AS19" s="19"/>
      <c r="AT19" s="19"/>
      <c r="AU19" s="19"/>
      <c r="AV19" s="19"/>
      <c r="AW19" s="19"/>
      <c r="AX19" s="19">
        <v>8</v>
      </c>
      <c r="AY19" s="19">
        <f>6</f>
        <v>6</v>
      </c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/>
      <c r="BU19"/>
      <c r="BV19"/>
      <c r="BW19"/>
      <c r="BX19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  <c r="IY19" s="4"/>
      <c r="IZ19" s="4"/>
      <c r="JA19" s="4"/>
      <c r="JB19" s="4"/>
      <c r="JC19" s="4"/>
      <c r="JD19" s="4"/>
      <c r="JE19" s="4"/>
      <c r="JF19" s="4"/>
      <c r="JG19" s="4"/>
      <c r="JH19" s="4"/>
      <c r="JI19" s="4"/>
      <c r="JJ19" s="4"/>
      <c r="JK19" s="4"/>
      <c r="JL19" s="4"/>
      <c r="JM19" s="4"/>
      <c r="JN19" s="4"/>
      <c r="JO19" s="4"/>
      <c r="JP19" s="4"/>
    </row>
    <row r="20" spans="1:276" ht="14.25" customHeight="1" x14ac:dyDescent="0.2">
      <c r="A20" s="15" t="s">
        <v>11</v>
      </c>
      <c r="B20" s="109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77"/>
      <c r="O20" s="69">
        <v>14</v>
      </c>
      <c r="P20" s="19">
        <v>84</v>
      </c>
      <c r="Q20" s="19"/>
      <c r="R20" s="19"/>
      <c r="S20" s="19">
        <v>14</v>
      </c>
      <c r="T20" s="16">
        <v>28</v>
      </c>
      <c r="U20" s="19"/>
      <c r="V20" s="19">
        <v>56</v>
      </c>
      <c r="W20" s="16">
        <v>56</v>
      </c>
      <c r="X20" s="19">
        <v>73.5</v>
      </c>
      <c r="Y20" s="19"/>
      <c r="Z20" s="19">
        <v>21</v>
      </c>
      <c r="AA20" s="19"/>
      <c r="AB20" s="19">
        <v>42</v>
      </c>
      <c r="AC20" s="19"/>
      <c r="AD20" s="19"/>
      <c r="AE20" s="19">
        <v>273</v>
      </c>
      <c r="AF20" s="19"/>
      <c r="AG20" s="19">
        <v>147</v>
      </c>
      <c r="AH20" s="19"/>
      <c r="AI20" s="19">
        <v>63</v>
      </c>
      <c r="AJ20" s="19">
        <v>56</v>
      </c>
      <c r="AK20" s="19"/>
      <c r="AL20" s="19">
        <v>31.5</v>
      </c>
      <c r="AM20" s="19">
        <v>25</v>
      </c>
      <c r="AN20" s="19">
        <v>14</v>
      </c>
      <c r="AO20" s="19"/>
      <c r="AP20" s="19"/>
      <c r="AQ20" s="19"/>
      <c r="AR20" s="19">
        <v>161</v>
      </c>
      <c r="AS20" s="19">
        <v>0</v>
      </c>
      <c r="AT20" s="19"/>
      <c r="AU20" s="120">
        <v>91</v>
      </c>
      <c r="AV20" s="19"/>
      <c r="AW20" s="19"/>
      <c r="AX20" s="19"/>
      <c r="AY20" s="19">
        <v>25</v>
      </c>
      <c r="AZ20" s="19">
        <v>7</v>
      </c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/>
      <c r="BU20"/>
      <c r="BV20"/>
      <c r="BW20"/>
      <c r="BX20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  <c r="JO20" s="4"/>
      <c r="JP20" s="4"/>
    </row>
    <row r="21" spans="1:276" ht="14.25" customHeight="1" x14ac:dyDescent="0.2">
      <c r="A21" s="20" t="s">
        <v>12</v>
      </c>
      <c r="B21" s="111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77"/>
      <c r="O21" s="71"/>
      <c r="P21" s="16">
        <f>20+10</f>
        <v>30</v>
      </c>
      <c r="Q21" s="16">
        <v>20</v>
      </c>
      <c r="R21" s="16"/>
      <c r="S21" s="16">
        <v>50</v>
      </c>
      <c r="T21" s="16">
        <v>50</v>
      </c>
      <c r="U21" s="16">
        <v>15</v>
      </c>
      <c r="V21" s="16">
        <v>80</v>
      </c>
      <c r="W21" s="16"/>
      <c r="X21" s="16">
        <f>10+2*20</f>
        <v>50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/>
      <c r="BU21"/>
      <c r="BV21"/>
      <c r="BW21"/>
      <c r="BX21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  <c r="IX21" s="4"/>
      <c r="IY21" s="4"/>
      <c r="IZ21" s="4"/>
      <c r="JA21" s="4"/>
      <c r="JB21" s="4"/>
      <c r="JC21" s="4"/>
      <c r="JD21" s="4"/>
      <c r="JE21" s="4"/>
      <c r="JF21" s="4"/>
      <c r="JG21" s="4"/>
      <c r="JH21" s="4"/>
      <c r="JI21" s="4"/>
      <c r="JJ21" s="4"/>
      <c r="JK21" s="4"/>
      <c r="JL21" s="4"/>
      <c r="JM21" s="4"/>
      <c r="JN21" s="4"/>
      <c r="JO21" s="4"/>
      <c r="JP21" s="4"/>
    </row>
    <row r="22" spans="1:276" ht="14.25" customHeight="1" x14ac:dyDescent="0.2">
      <c r="A22" s="20" t="s">
        <v>13</v>
      </c>
      <c r="B22" s="111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77"/>
      <c r="O22" s="71"/>
      <c r="P22" s="16">
        <v>25</v>
      </c>
      <c r="Q22" s="16"/>
      <c r="R22" s="16"/>
      <c r="S22" s="16"/>
      <c r="T22" s="16"/>
      <c r="U22" s="16"/>
      <c r="V22" s="16"/>
      <c r="W22" s="16"/>
      <c r="X22" s="16">
        <v>13</v>
      </c>
      <c r="Y22" s="16"/>
      <c r="Z22" s="16"/>
      <c r="AA22" s="16"/>
      <c r="AB22" s="16"/>
      <c r="AC22" s="16">
        <v>0</v>
      </c>
      <c r="AD22" s="16"/>
      <c r="AE22" s="16"/>
      <c r="AF22" s="16"/>
      <c r="AG22" s="16"/>
      <c r="AH22" s="16"/>
      <c r="AI22" s="16"/>
      <c r="AJ22" s="16"/>
      <c r="AK22" s="16"/>
      <c r="AL22" s="16">
        <v>12</v>
      </c>
      <c r="AM22" s="16"/>
      <c r="AN22" s="16"/>
      <c r="AO22" s="16"/>
      <c r="AP22" s="16"/>
      <c r="AQ22" s="16"/>
      <c r="AR22" s="16"/>
      <c r="AS22" s="16">
        <v>0</v>
      </c>
      <c r="AT22" s="16"/>
      <c r="AU22" s="16"/>
      <c r="AV22" s="16"/>
      <c r="AW22" s="16">
        <v>25</v>
      </c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/>
      <c r="BU22"/>
      <c r="BV22"/>
      <c r="BW22"/>
      <c r="BX22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  <c r="IY22" s="4"/>
      <c r="IZ22" s="4"/>
      <c r="JA22" s="4"/>
      <c r="JB22" s="4"/>
      <c r="JC22" s="4"/>
      <c r="JD22" s="4"/>
      <c r="JE22" s="4"/>
      <c r="JF22" s="4"/>
      <c r="JG22" s="4"/>
      <c r="JH22" s="4"/>
      <c r="JI22" s="4"/>
      <c r="JJ22" s="4"/>
      <c r="JK22" s="4"/>
      <c r="JL22" s="4"/>
      <c r="JM22" s="4"/>
      <c r="JN22" s="4"/>
      <c r="JO22" s="4"/>
      <c r="JP22" s="4"/>
    </row>
    <row r="23" spans="1:276" ht="14.25" customHeight="1" x14ac:dyDescent="0.2">
      <c r="A23" s="20" t="s">
        <v>14</v>
      </c>
      <c r="B23" s="111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77"/>
      <c r="O23" s="71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/>
      <c r="BU23"/>
      <c r="BV23"/>
      <c r="BW23"/>
      <c r="BX23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/>
      <c r="IY23" s="4"/>
      <c r="IZ23" s="4"/>
      <c r="JA23" s="4"/>
      <c r="JB23" s="4"/>
      <c r="JC23" s="4"/>
      <c r="JD23" s="4"/>
      <c r="JE23" s="4"/>
      <c r="JF23" s="4"/>
      <c r="JG23" s="4"/>
      <c r="JH23" s="4"/>
      <c r="JI23" s="4"/>
      <c r="JJ23" s="4"/>
      <c r="JK23" s="4"/>
      <c r="JL23" s="4"/>
      <c r="JM23" s="4"/>
      <c r="JN23" s="4"/>
      <c r="JO23" s="4"/>
      <c r="JP23" s="4"/>
    </row>
    <row r="24" spans="1:276" s="1" customFormat="1" ht="14.25" customHeight="1" x14ac:dyDescent="0.2">
      <c r="A24" s="57" t="s">
        <v>180</v>
      </c>
      <c r="B24" s="57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79"/>
      <c r="O24" s="71"/>
      <c r="P24" s="16"/>
      <c r="Q24" s="16"/>
      <c r="R24" s="16">
        <v>70</v>
      </c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>
        <v>88</v>
      </c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  <c r="IX24" s="4"/>
      <c r="IY24" s="4"/>
      <c r="IZ24" s="4"/>
      <c r="JA24" s="4"/>
      <c r="JB24" s="4"/>
      <c r="JC24" s="4"/>
      <c r="JD24" s="4"/>
      <c r="JE24" s="4"/>
      <c r="JF24" s="4"/>
      <c r="JG24" s="4"/>
      <c r="JH24" s="4"/>
      <c r="JI24" s="4"/>
      <c r="JJ24" s="4"/>
      <c r="JK24" s="4"/>
      <c r="JL24" s="4"/>
      <c r="JM24" s="4"/>
      <c r="JN24" s="4"/>
      <c r="JO24" s="4"/>
      <c r="JP24" s="4"/>
    </row>
    <row r="25" spans="1:276" ht="15" customHeight="1" x14ac:dyDescent="0.2">
      <c r="A25" s="121" t="s">
        <v>15</v>
      </c>
      <c r="B25" s="121"/>
      <c r="C25" s="121"/>
      <c r="D25" s="121"/>
      <c r="E25" s="121"/>
      <c r="F25" s="121"/>
      <c r="G25" s="121"/>
      <c r="H25" s="121"/>
      <c r="I25" s="121"/>
      <c r="J25" s="121"/>
      <c r="K25" s="121"/>
      <c r="L25" s="121"/>
      <c r="M25" s="121"/>
      <c r="N25" s="122"/>
      <c r="O25" s="21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/>
      <c r="BU25"/>
      <c r="BV25"/>
      <c r="BW25"/>
      <c r="BX25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  <c r="IX25" s="4"/>
      <c r="IY25" s="4"/>
      <c r="IZ25" s="4"/>
      <c r="JA25" s="4"/>
      <c r="JB25" s="4"/>
      <c r="JC25" s="4"/>
      <c r="JD25" s="4"/>
      <c r="JE25" s="4"/>
      <c r="JF25" s="4"/>
      <c r="JG25" s="4"/>
      <c r="JH25" s="4"/>
      <c r="JI25" s="4"/>
      <c r="JJ25" s="4"/>
      <c r="JK25" s="4"/>
      <c r="JL25" s="4"/>
      <c r="JM25" s="4"/>
      <c r="JN25" s="4"/>
      <c r="JO25" s="4"/>
      <c r="JP25" s="4"/>
    </row>
    <row r="26" spans="1:276" ht="15" customHeight="1" x14ac:dyDescent="0.2">
      <c r="A26" s="23" t="s">
        <v>142</v>
      </c>
      <c r="B26" s="23" t="s">
        <v>367</v>
      </c>
      <c r="C26" s="24" t="s">
        <v>17</v>
      </c>
      <c r="D26" s="90">
        <v>2</v>
      </c>
      <c r="E26" s="24">
        <v>2</v>
      </c>
      <c r="F26" s="24" t="s">
        <v>143</v>
      </c>
      <c r="G26" s="24" t="s">
        <v>145</v>
      </c>
      <c r="H26" s="24">
        <v>19</v>
      </c>
      <c r="I26" s="24" t="s">
        <v>22</v>
      </c>
      <c r="J26" s="24" t="s">
        <v>326</v>
      </c>
      <c r="K26" s="24" t="s">
        <v>20</v>
      </c>
      <c r="L26" s="24" t="s">
        <v>20</v>
      </c>
      <c r="M26" s="24">
        <f>IF(AND(H26&gt;90,"egzamin"=J26),H26*0.1,0)</f>
        <v>0</v>
      </c>
      <c r="N26" s="24">
        <v>28</v>
      </c>
      <c r="O26" s="25"/>
      <c r="P26" s="26">
        <v>28</v>
      </c>
      <c r="Q26" s="26"/>
      <c r="R26" s="26"/>
      <c r="S26" s="24"/>
      <c r="T26" s="26"/>
      <c r="U26" s="26"/>
      <c r="V26" s="26"/>
      <c r="W26" s="26"/>
      <c r="X26" s="26"/>
      <c r="Y26" s="26"/>
      <c r="Z26" s="27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4"/>
      <c r="AW26" s="24"/>
      <c r="AX26" s="24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8"/>
      <c r="BT26" s="1">
        <f t="shared" ref="BT26:BT60" si="34">N26-SUM(O26:BS26)</f>
        <v>0</v>
      </c>
      <c r="BU26"/>
      <c r="BV26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  <c r="IW26" s="4"/>
      <c r="IX26" s="4"/>
      <c r="IY26" s="4"/>
      <c r="IZ26" s="4"/>
      <c r="JA26" s="4"/>
      <c r="JB26" s="4"/>
      <c r="JC26" s="4"/>
      <c r="JD26" s="4"/>
      <c r="JE26" s="4"/>
      <c r="JF26" s="4"/>
      <c r="JG26" s="4"/>
      <c r="JH26" s="4"/>
      <c r="JI26" s="4"/>
      <c r="JJ26" s="4"/>
      <c r="JK26" s="4"/>
      <c r="JL26" s="4"/>
      <c r="JM26" s="4"/>
      <c r="JN26" s="4"/>
      <c r="JO26" s="4"/>
      <c r="JP26" s="4"/>
    </row>
    <row r="27" spans="1:276" ht="15" customHeight="1" x14ac:dyDescent="0.2">
      <c r="A27" s="29" t="s">
        <v>67</v>
      </c>
      <c r="B27" s="29" t="s">
        <v>366</v>
      </c>
      <c r="C27" s="37" t="s">
        <v>17</v>
      </c>
      <c r="D27" s="91">
        <v>2</v>
      </c>
      <c r="E27" s="91">
        <v>1</v>
      </c>
      <c r="F27" s="37" t="s">
        <v>143</v>
      </c>
      <c r="G27" s="37" t="s">
        <v>145</v>
      </c>
      <c r="H27" s="37">
        <v>45</v>
      </c>
      <c r="I27" s="37" t="s">
        <v>22</v>
      </c>
      <c r="J27" s="37"/>
      <c r="K27" s="37" t="s">
        <v>20</v>
      </c>
      <c r="L27" s="37" t="s">
        <v>20</v>
      </c>
      <c r="M27" s="37">
        <f>IF(AND(H27&gt;90,"egzamin"=J27),H27*0.1,0)</f>
        <v>0</v>
      </c>
      <c r="N27" s="68">
        <v>14</v>
      </c>
      <c r="O27" s="31"/>
      <c r="P27" s="33"/>
      <c r="Q27" s="33"/>
      <c r="R27" s="33"/>
      <c r="S27" s="37"/>
      <c r="T27" s="33"/>
      <c r="U27" s="33"/>
      <c r="V27" s="33"/>
      <c r="W27" s="33"/>
      <c r="X27" s="33"/>
      <c r="Y27" s="33"/>
      <c r="Z27" s="32"/>
      <c r="AA27" s="33"/>
      <c r="AB27" s="33">
        <v>14</v>
      </c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>
        <v>0</v>
      </c>
      <c r="AT27" s="33"/>
      <c r="AU27" s="33"/>
      <c r="AV27" s="37"/>
      <c r="AW27" s="37"/>
      <c r="AX27" s="37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4"/>
      <c r="BT27">
        <f t="shared" si="34"/>
        <v>0</v>
      </c>
      <c r="BU27"/>
      <c r="BV27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  <c r="IX27" s="4"/>
      <c r="IY27" s="4"/>
      <c r="IZ27" s="4"/>
      <c r="JA27" s="4"/>
      <c r="JB27" s="4"/>
      <c r="JC27" s="4"/>
      <c r="JD27" s="4"/>
      <c r="JE27" s="4"/>
      <c r="JF27" s="4"/>
      <c r="JG27" s="4"/>
      <c r="JH27" s="4"/>
      <c r="JI27" s="4"/>
      <c r="JJ27" s="4"/>
      <c r="JK27" s="4"/>
      <c r="JL27" s="4"/>
      <c r="JM27" s="4"/>
      <c r="JN27" s="4"/>
      <c r="JO27" s="4"/>
      <c r="JP27" s="4"/>
    </row>
    <row r="28" spans="1:276" s="1" customFormat="1" ht="15" customHeight="1" x14ac:dyDescent="0.2">
      <c r="A28" s="29" t="s">
        <v>376</v>
      </c>
      <c r="B28" s="29"/>
      <c r="C28" s="37"/>
      <c r="D28" s="91">
        <v>2</v>
      </c>
      <c r="E28" s="91">
        <v>3</v>
      </c>
      <c r="F28" s="37" t="s">
        <v>143</v>
      </c>
      <c r="G28" s="37" t="s">
        <v>145</v>
      </c>
      <c r="H28" s="37"/>
      <c r="I28" s="37" t="s">
        <v>22</v>
      </c>
      <c r="J28" s="37"/>
      <c r="K28" s="37"/>
      <c r="L28" s="37"/>
      <c r="M28" s="37"/>
      <c r="N28" s="68">
        <v>28</v>
      </c>
      <c r="O28" s="31"/>
      <c r="P28" s="33"/>
      <c r="Q28" s="33"/>
      <c r="R28" s="33"/>
      <c r="S28" s="37"/>
      <c r="T28" s="33"/>
      <c r="U28" s="33"/>
      <c r="V28" s="33"/>
      <c r="W28" s="33"/>
      <c r="X28" s="33"/>
      <c r="Y28" s="33"/>
      <c r="Z28" s="32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7"/>
      <c r="AW28" s="37"/>
      <c r="AX28" s="37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>
        <v>28</v>
      </c>
      <c r="BS28" s="34"/>
      <c r="BU28" s="1" t="s">
        <v>377</v>
      </c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  <c r="IW28" s="4"/>
      <c r="IX28" s="4"/>
      <c r="IY28" s="4"/>
      <c r="IZ28" s="4"/>
      <c r="JA28" s="4"/>
      <c r="JB28" s="4"/>
      <c r="JC28" s="4"/>
      <c r="JD28" s="4"/>
      <c r="JE28" s="4"/>
      <c r="JF28" s="4"/>
      <c r="JG28" s="4"/>
      <c r="JH28" s="4"/>
      <c r="JI28" s="4"/>
      <c r="JJ28" s="4"/>
      <c r="JK28" s="4"/>
      <c r="JL28" s="4"/>
      <c r="JM28" s="4"/>
      <c r="JN28" s="4"/>
      <c r="JO28" s="4"/>
      <c r="JP28" s="4"/>
    </row>
    <row r="29" spans="1:276" ht="15" customHeight="1" x14ac:dyDescent="0.2">
      <c r="A29" s="23" t="s">
        <v>73</v>
      </c>
      <c r="B29" s="23" t="s">
        <v>365</v>
      </c>
      <c r="C29" s="24" t="s">
        <v>17</v>
      </c>
      <c r="D29" s="90">
        <v>2</v>
      </c>
      <c r="E29" s="24">
        <v>2</v>
      </c>
      <c r="F29" s="24" t="s">
        <v>148</v>
      </c>
      <c r="G29" s="24" t="s">
        <v>145</v>
      </c>
      <c r="H29" s="24">
        <v>42</v>
      </c>
      <c r="I29" s="24" t="s">
        <v>22</v>
      </c>
      <c r="J29" s="24"/>
      <c r="K29" s="24" t="s">
        <v>20</v>
      </c>
      <c r="L29" s="24" t="s">
        <v>20</v>
      </c>
      <c r="M29" s="24">
        <f t="shared" ref="M29:M35" si="35">IF(AND(H29&gt;90,"egzamin"=J29),H29*0.1,0)</f>
        <v>0</v>
      </c>
      <c r="N29" s="24">
        <v>14</v>
      </c>
      <c r="O29" s="25"/>
      <c r="P29" s="26"/>
      <c r="Q29" s="26"/>
      <c r="R29" s="26"/>
      <c r="S29" s="24"/>
      <c r="T29" s="26"/>
      <c r="U29" s="26"/>
      <c r="V29" s="26"/>
      <c r="W29" s="26"/>
      <c r="X29" s="26"/>
      <c r="Y29" s="26"/>
      <c r="Z29" s="27"/>
      <c r="AA29" s="26"/>
      <c r="AB29" s="27">
        <v>7</v>
      </c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>
        <v>7</v>
      </c>
      <c r="AN29" s="26"/>
      <c r="AO29" s="26"/>
      <c r="AP29" s="26"/>
      <c r="AQ29" s="26"/>
      <c r="AR29" s="26"/>
      <c r="AS29" s="26"/>
      <c r="AT29" s="26"/>
      <c r="AU29" s="26"/>
      <c r="AV29" s="24"/>
      <c r="AW29" s="24"/>
      <c r="AX29" s="24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8"/>
      <c r="BT29">
        <f t="shared" si="34"/>
        <v>0</v>
      </c>
      <c r="BU29"/>
      <c r="BV29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4"/>
      <c r="IX29" s="4"/>
      <c r="IY29" s="4"/>
      <c r="IZ29" s="4"/>
      <c r="JA29" s="4"/>
      <c r="JB29" s="4"/>
      <c r="JC29" s="4"/>
      <c r="JD29" s="4"/>
      <c r="JE29" s="4"/>
      <c r="JF29" s="4"/>
      <c r="JG29" s="4"/>
      <c r="JH29" s="4"/>
      <c r="JI29" s="4"/>
      <c r="JJ29" s="4"/>
      <c r="JK29" s="4"/>
      <c r="JL29" s="4"/>
      <c r="JM29" s="4"/>
      <c r="JN29" s="4"/>
      <c r="JO29" s="4"/>
      <c r="JP29" s="4"/>
    </row>
    <row r="30" spans="1:276" s="1" customFormat="1" ht="15" customHeight="1" x14ac:dyDescent="0.2">
      <c r="A30" s="23" t="s">
        <v>149</v>
      </c>
      <c r="B30" s="23" t="s">
        <v>364</v>
      </c>
      <c r="C30" s="24" t="s">
        <v>17</v>
      </c>
      <c r="D30" s="90">
        <v>2</v>
      </c>
      <c r="E30" s="24">
        <v>2</v>
      </c>
      <c r="F30" s="24" t="s">
        <v>143</v>
      </c>
      <c r="G30" s="24" t="s">
        <v>145</v>
      </c>
      <c r="H30" s="24">
        <v>19</v>
      </c>
      <c r="I30" s="24" t="s">
        <v>22</v>
      </c>
      <c r="J30" s="24"/>
      <c r="K30" s="24" t="s">
        <v>20</v>
      </c>
      <c r="L30" s="24" t="s">
        <v>20</v>
      </c>
      <c r="M30" s="24">
        <f t="shared" si="35"/>
        <v>0</v>
      </c>
      <c r="N30" s="24">
        <v>14</v>
      </c>
      <c r="O30" s="25"/>
      <c r="P30" s="26"/>
      <c r="Q30" s="26"/>
      <c r="R30" s="26"/>
      <c r="S30" s="24"/>
      <c r="T30" s="26"/>
      <c r="U30" s="26"/>
      <c r="V30" s="26"/>
      <c r="W30" s="26"/>
      <c r="X30" s="26"/>
      <c r="Y30" s="26"/>
      <c r="Z30" s="27"/>
      <c r="AA30" s="26"/>
      <c r="AB30" s="27"/>
      <c r="AC30" s="26"/>
      <c r="AD30" s="26"/>
      <c r="AE30" s="26"/>
      <c r="AF30" s="26"/>
      <c r="AG30" s="26">
        <v>14</v>
      </c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4"/>
      <c r="AW30" s="24"/>
      <c r="AX30" s="24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8"/>
      <c r="BT30" s="1">
        <f t="shared" si="34"/>
        <v>0</v>
      </c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  <c r="IY30" s="4"/>
      <c r="IZ30" s="4"/>
      <c r="JA30" s="4"/>
      <c r="JB30" s="4"/>
      <c r="JC30" s="4"/>
      <c r="JD30" s="4"/>
      <c r="JE30" s="4"/>
      <c r="JF30" s="4"/>
      <c r="JG30" s="4"/>
      <c r="JH30" s="4"/>
      <c r="JI30" s="4"/>
      <c r="JJ30" s="4"/>
      <c r="JK30" s="4"/>
      <c r="JL30" s="4"/>
      <c r="JM30" s="4"/>
      <c r="JN30" s="4"/>
      <c r="JO30" s="4"/>
      <c r="JP30" s="4"/>
    </row>
    <row r="31" spans="1:276" s="1" customFormat="1" ht="15" customHeight="1" x14ac:dyDescent="0.2">
      <c r="A31" s="23" t="s">
        <v>150</v>
      </c>
      <c r="B31" s="23" t="s">
        <v>363</v>
      </c>
      <c r="C31" s="24" t="s">
        <v>17</v>
      </c>
      <c r="D31" s="90">
        <v>2</v>
      </c>
      <c r="E31" s="24">
        <v>2</v>
      </c>
      <c r="F31" s="24" t="s">
        <v>143</v>
      </c>
      <c r="G31" s="24" t="s">
        <v>145</v>
      </c>
      <c r="H31" s="24">
        <v>19</v>
      </c>
      <c r="I31" s="24" t="s">
        <v>22</v>
      </c>
      <c r="J31" s="24" t="s">
        <v>326</v>
      </c>
      <c r="K31" s="24" t="s">
        <v>20</v>
      </c>
      <c r="L31" s="24" t="s">
        <v>20</v>
      </c>
      <c r="M31" s="24">
        <f t="shared" si="35"/>
        <v>0</v>
      </c>
      <c r="N31" s="24">
        <v>28</v>
      </c>
      <c r="O31" s="25"/>
      <c r="P31" s="26"/>
      <c r="Q31" s="26"/>
      <c r="R31" s="26"/>
      <c r="S31" s="24"/>
      <c r="T31" s="26"/>
      <c r="U31" s="26"/>
      <c r="V31" s="26"/>
      <c r="W31" s="26"/>
      <c r="X31" s="26">
        <v>28</v>
      </c>
      <c r="Y31" s="26"/>
      <c r="Z31" s="27"/>
      <c r="AA31" s="26"/>
      <c r="AB31" s="27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4"/>
      <c r="AW31" s="24"/>
      <c r="AX31" s="24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8"/>
      <c r="BT31" s="1">
        <f t="shared" si="34"/>
        <v>0</v>
      </c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  <c r="IW31" s="4"/>
      <c r="IX31" s="4"/>
      <c r="IY31" s="4"/>
      <c r="IZ31" s="4"/>
      <c r="JA31" s="4"/>
      <c r="JB31" s="4"/>
      <c r="JC31" s="4"/>
      <c r="JD31" s="4"/>
      <c r="JE31" s="4"/>
      <c r="JF31" s="4"/>
      <c r="JG31" s="4"/>
      <c r="JH31" s="4"/>
      <c r="JI31" s="4"/>
      <c r="JJ31" s="4"/>
      <c r="JK31" s="4"/>
      <c r="JL31" s="4"/>
      <c r="JM31" s="4"/>
      <c r="JN31" s="4"/>
      <c r="JO31" s="4"/>
      <c r="JP31" s="4"/>
    </row>
    <row r="32" spans="1:276" ht="15" customHeight="1" x14ac:dyDescent="0.2">
      <c r="A32" s="29" t="s">
        <v>147</v>
      </c>
      <c r="B32" s="29" t="s">
        <v>362</v>
      </c>
      <c r="C32" s="37" t="s">
        <v>17</v>
      </c>
      <c r="D32" s="91">
        <v>2</v>
      </c>
      <c r="E32" s="91">
        <v>3</v>
      </c>
      <c r="F32" s="37" t="s">
        <v>143</v>
      </c>
      <c r="G32" s="37" t="s">
        <v>145</v>
      </c>
      <c r="H32" s="37">
        <v>19</v>
      </c>
      <c r="I32" s="37" t="s">
        <v>22</v>
      </c>
      <c r="J32" s="37"/>
      <c r="K32" s="37" t="s">
        <v>20</v>
      </c>
      <c r="L32" s="37" t="s">
        <v>20</v>
      </c>
      <c r="M32" s="37">
        <f t="shared" si="35"/>
        <v>0</v>
      </c>
      <c r="N32" s="68">
        <v>14</v>
      </c>
      <c r="O32" s="31"/>
      <c r="P32" s="33"/>
      <c r="Q32" s="33"/>
      <c r="R32" s="33"/>
      <c r="S32" s="37"/>
      <c r="T32" s="33"/>
      <c r="U32" s="33"/>
      <c r="V32" s="33"/>
      <c r="W32" s="33"/>
      <c r="X32" s="33"/>
      <c r="Y32" s="33"/>
      <c r="Z32" s="32"/>
      <c r="AA32" s="33"/>
      <c r="AB32" s="33"/>
      <c r="AC32" s="33"/>
      <c r="AD32" s="33"/>
      <c r="AE32" s="33"/>
      <c r="AF32" s="33"/>
      <c r="AG32" s="33"/>
      <c r="AH32" s="33"/>
      <c r="AI32" s="33">
        <v>14</v>
      </c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7"/>
      <c r="AW32" s="37"/>
      <c r="AX32" s="37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4"/>
      <c r="BT32">
        <f t="shared" si="34"/>
        <v>0</v>
      </c>
      <c r="BU32"/>
      <c r="BV32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  <c r="IX32" s="4"/>
      <c r="IY32" s="4"/>
      <c r="IZ32" s="4"/>
      <c r="JA32" s="4"/>
      <c r="JB32" s="4"/>
      <c r="JC32" s="4"/>
      <c r="JD32" s="4"/>
      <c r="JE32" s="4"/>
      <c r="JF32" s="4"/>
      <c r="JG32" s="4"/>
      <c r="JH32" s="4"/>
      <c r="JI32" s="4"/>
      <c r="JJ32" s="4"/>
      <c r="JK32" s="4"/>
      <c r="JL32" s="4"/>
      <c r="JM32" s="4"/>
      <c r="JN32" s="4"/>
      <c r="JO32" s="4"/>
      <c r="JP32" s="4"/>
    </row>
    <row r="33" spans="1:276" s="1" customFormat="1" ht="15" customHeight="1" x14ac:dyDescent="0.2">
      <c r="A33" s="29" t="s">
        <v>379</v>
      </c>
      <c r="B33" s="29"/>
      <c r="C33" s="37" t="s">
        <v>17</v>
      </c>
      <c r="D33" s="91">
        <v>2</v>
      </c>
      <c r="E33" s="91">
        <v>1</v>
      </c>
      <c r="F33" s="37" t="s">
        <v>143</v>
      </c>
      <c r="G33" s="37" t="s">
        <v>145</v>
      </c>
      <c r="H33" s="37">
        <v>45</v>
      </c>
      <c r="I33" s="37" t="s">
        <v>22</v>
      </c>
      <c r="J33" s="37"/>
      <c r="K33" s="37"/>
      <c r="L33" s="37"/>
      <c r="M33" s="37">
        <f t="shared" si="35"/>
        <v>0</v>
      </c>
      <c r="N33" s="68">
        <v>28</v>
      </c>
      <c r="O33" s="31"/>
      <c r="P33" s="33"/>
      <c r="Q33" s="33"/>
      <c r="R33" s="33"/>
      <c r="S33" s="37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7"/>
      <c r="AW33" s="37"/>
      <c r="AX33" s="37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>
        <v>28</v>
      </c>
      <c r="BS33" s="34"/>
      <c r="BU33" s="1" t="s">
        <v>380</v>
      </c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  <c r="IW33" s="4"/>
      <c r="IX33" s="4"/>
      <c r="IY33" s="4"/>
      <c r="IZ33" s="4"/>
      <c r="JA33" s="4"/>
      <c r="JB33" s="4"/>
      <c r="JC33" s="4"/>
      <c r="JD33" s="4"/>
      <c r="JE33" s="4"/>
      <c r="JF33" s="4"/>
      <c r="JG33" s="4"/>
      <c r="JH33" s="4"/>
      <c r="JI33" s="4"/>
      <c r="JJ33" s="4"/>
      <c r="JK33" s="4"/>
      <c r="JL33" s="4"/>
      <c r="JM33" s="4"/>
      <c r="JN33" s="4"/>
      <c r="JO33" s="4"/>
      <c r="JP33" s="4"/>
    </row>
    <row r="34" spans="1:276" s="1" customFormat="1" ht="15" customHeight="1" x14ac:dyDescent="0.2">
      <c r="A34" s="29" t="s">
        <v>27</v>
      </c>
      <c r="B34" s="29" t="s">
        <v>361</v>
      </c>
      <c r="C34" s="37" t="s">
        <v>17</v>
      </c>
      <c r="D34" s="91">
        <v>1</v>
      </c>
      <c r="E34" s="37">
        <v>2</v>
      </c>
      <c r="F34" s="37"/>
      <c r="G34" s="37" t="s">
        <v>145</v>
      </c>
      <c r="H34" s="37">
        <v>165</v>
      </c>
      <c r="I34" s="37" t="s">
        <v>22</v>
      </c>
      <c r="J34" s="37" t="s">
        <v>326</v>
      </c>
      <c r="K34" s="37" t="s">
        <v>20</v>
      </c>
      <c r="L34" s="37" t="s">
        <v>20</v>
      </c>
      <c r="M34" s="37">
        <f t="shared" si="35"/>
        <v>16.5</v>
      </c>
      <c r="N34" s="68">
        <v>28</v>
      </c>
      <c r="O34" s="31"/>
      <c r="P34" s="33"/>
      <c r="Q34" s="33"/>
      <c r="R34" s="33">
        <v>28</v>
      </c>
      <c r="S34" s="37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7"/>
      <c r="AW34" s="37"/>
      <c r="AX34" s="37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4"/>
      <c r="BT34" s="1">
        <f t="shared" si="34"/>
        <v>0</v>
      </c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  <c r="IY34" s="4"/>
      <c r="IZ34" s="4"/>
      <c r="JA34" s="4"/>
      <c r="JB34" s="4"/>
      <c r="JC34" s="4"/>
      <c r="JD34" s="4"/>
      <c r="JE34" s="4"/>
      <c r="JF34" s="4"/>
      <c r="JG34" s="4"/>
      <c r="JH34" s="4"/>
      <c r="JI34" s="4"/>
      <c r="JJ34" s="4"/>
      <c r="JK34" s="4"/>
      <c r="JL34" s="4"/>
      <c r="JM34" s="4"/>
      <c r="JN34" s="4"/>
      <c r="JO34" s="4"/>
      <c r="JP34" s="4"/>
    </row>
    <row r="35" spans="1:276" ht="15" customHeight="1" x14ac:dyDescent="0.2">
      <c r="A35" s="29" t="s">
        <v>85</v>
      </c>
      <c r="B35" s="29" t="s">
        <v>360</v>
      </c>
      <c r="C35" s="30" t="s">
        <v>17</v>
      </c>
      <c r="D35" s="91">
        <v>2</v>
      </c>
      <c r="E35" s="91">
        <v>3</v>
      </c>
      <c r="F35" s="30" t="s">
        <v>148</v>
      </c>
      <c r="G35" s="37" t="s">
        <v>145</v>
      </c>
      <c r="H35" s="30">
        <v>42</v>
      </c>
      <c r="I35" s="30" t="s">
        <v>22</v>
      </c>
      <c r="J35" s="37" t="s">
        <v>326</v>
      </c>
      <c r="K35" s="30" t="s">
        <v>20</v>
      </c>
      <c r="L35" s="30" t="s">
        <v>20</v>
      </c>
      <c r="M35" s="37">
        <f t="shared" si="35"/>
        <v>0</v>
      </c>
      <c r="N35" s="68">
        <v>14</v>
      </c>
      <c r="O35" s="31"/>
      <c r="P35" s="30"/>
      <c r="Q35" s="30">
        <v>14</v>
      </c>
      <c r="R35" s="30"/>
      <c r="S35" s="30"/>
      <c r="T35" s="30"/>
      <c r="U35" s="30"/>
      <c r="V35" s="30"/>
      <c r="W35" s="30"/>
      <c r="X35" s="30"/>
      <c r="Y35" s="30"/>
      <c r="Z35" s="32"/>
      <c r="AA35" s="30"/>
      <c r="AB35" s="30"/>
      <c r="AC35" s="30"/>
      <c r="AD35" s="30"/>
      <c r="AE35" s="33"/>
      <c r="AF35" s="30"/>
      <c r="AG35" s="30"/>
      <c r="AH35" s="33"/>
      <c r="AI35" s="30"/>
      <c r="AJ35" s="30"/>
      <c r="AK35" s="30"/>
      <c r="AL35" s="33"/>
      <c r="AM35" s="30"/>
      <c r="AN35" s="30"/>
      <c r="AO35" s="30"/>
      <c r="AP35" s="30"/>
      <c r="AQ35" s="33"/>
      <c r="AR35" s="33"/>
      <c r="AS35" s="33"/>
      <c r="AT35" s="33"/>
      <c r="AU35" s="33"/>
      <c r="AV35" s="30"/>
      <c r="AW35" s="30"/>
      <c r="AX35" s="30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4"/>
      <c r="BT35">
        <f t="shared" si="34"/>
        <v>0</v>
      </c>
      <c r="BU35"/>
      <c r="BV35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  <c r="IW35" s="4"/>
      <c r="IX35" s="4"/>
      <c r="IY35" s="4"/>
      <c r="IZ35" s="4"/>
      <c r="JA35" s="4"/>
      <c r="JB35" s="4"/>
      <c r="JC35" s="4"/>
      <c r="JD35" s="4"/>
      <c r="JE35" s="4"/>
      <c r="JF35" s="4"/>
      <c r="JG35" s="4"/>
      <c r="JH35" s="4"/>
      <c r="JI35" s="4"/>
      <c r="JJ35" s="4"/>
      <c r="JK35" s="4"/>
      <c r="JL35" s="4"/>
      <c r="JM35" s="4"/>
      <c r="JN35" s="4"/>
      <c r="JO35" s="4"/>
      <c r="JP35" s="4"/>
    </row>
    <row r="36" spans="1:276" ht="15" customHeight="1" x14ac:dyDescent="0.2">
      <c r="A36" s="23" t="s">
        <v>42</v>
      </c>
      <c r="B36" s="23" t="s">
        <v>368</v>
      </c>
      <c r="C36" s="24" t="s">
        <v>17</v>
      </c>
      <c r="D36" s="90">
        <v>1</v>
      </c>
      <c r="E36" s="24">
        <v>5</v>
      </c>
      <c r="F36" s="24"/>
      <c r="G36" s="24" t="s">
        <v>145</v>
      </c>
      <c r="H36" s="24">
        <v>114</v>
      </c>
      <c r="I36" s="24" t="s">
        <v>22</v>
      </c>
      <c r="J36" s="24" t="s">
        <v>326</v>
      </c>
      <c r="K36" s="24" t="s">
        <v>20</v>
      </c>
      <c r="L36" s="24" t="s">
        <v>20</v>
      </c>
      <c r="M36" s="24">
        <f t="shared" ref="M36:M40" si="36">IF(AND(H36&gt;90,"egzamin"=J36),H36*0.1,0)</f>
        <v>11.4</v>
      </c>
      <c r="N36" s="24">
        <v>28</v>
      </c>
      <c r="O36" s="25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7"/>
      <c r="AA36" s="24"/>
      <c r="AB36" s="24"/>
      <c r="AC36" s="24"/>
      <c r="AD36" s="24"/>
      <c r="AE36" s="26"/>
      <c r="AF36" s="24">
        <v>21</v>
      </c>
      <c r="AG36" s="24"/>
      <c r="AH36" s="26"/>
      <c r="AI36" s="24"/>
      <c r="AJ36" s="24"/>
      <c r="AK36" s="24"/>
      <c r="AL36" s="26"/>
      <c r="AM36" s="24"/>
      <c r="AN36" s="24"/>
      <c r="AO36" s="24"/>
      <c r="AP36" s="24"/>
      <c r="AQ36" s="26"/>
      <c r="AR36" s="26"/>
      <c r="AS36" s="26"/>
      <c r="AT36" s="26"/>
      <c r="AU36" s="26"/>
      <c r="AV36" s="24"/>
      <c r="AW36" s="24"/>
      <c r="AX36" s="26">
        <v>7</v>
      </c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8"/>
      <c r="BT36">
        <f t="shared" si="34"/>
        <v>0</v>
      </c>
      <c r="BU36"/>
      <c r="BV36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  <c r="IW36" s="4"/>
      <c r="IX36" s="4"/>
      <c r="IY36" s="4"/>
      <c r="IZ36" s="4"/>
      <c r="JA36" s="4"/>
      <c r="JB36" s="4"/>
      <c r="JC36" s="4"/>
      <c r="JD36" s="4"/>
      <c r="JE36" s="4"/>
      <c r="JF36" s="4"/>
      <c r="JG36" s="4"/>
      <c r="JH36" s="4"/>
      <c r="JI36" s="4"/>
      <c r="JJ36" s="4"/>
      <c r="JK36" s="4"/>
      <c r="JL36" s="4"/>
      <c r="JM36" s="4"/>
      <c r="JN36" s="4"/>
      <c r="JO36" s="4"/>
      <c r="JP36" s="4"/>
    </row>
    <row r="37" spans="1:276" ht="15" customHeight="1" x14ac:dyDescent="0.2">
      <c r="A37" s="23" t="s">
        <v>33</v>
      </c>
      <c r="B37" s="23" t="s">
        <v>369</v>
      </c>
      <c r="C37" s="24" t="s">
        <v>17</v>
      </c>
      <c r="D37" s="90">
        <v>1</v>
      </c>
      <c r="E37" s="24">
        <v>3</v>
      </c>
      <c r="F37" s="24"/>
      <c r="G37" s="24" t="s">
        <v>145</v>
      </c>
      <c r="H37" s="24">
        <v>145</v>
      </c>
      <c r="I37" s="24" t="s">
        <v>22</v>
      </c>
      <c r="J37" s="24"/>
      <c r="K37" s="24" t="s">
        <v>20</v>
      </c>
      <c r="L37" s="24" t="s">
        <v>20</v>
      </c>
      <c r="M37" s="24">
        <f t="shared" si="36"/>
        <v>0</v>
      </c>
      <c r="N37" s="24">
        <v>14</v>
      </c>
      <c r="O37" s="25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7"/>
      <c r="AA37" s="24"/>
      <c r="AB37" s="24"/>
      <c r="AC37" s="24"/>
      <c r="AD37" s="24"/>
      <c r="AE37" s="26"/>
      <c r="AF37" s="24"/>
      <c r="AG37" s="24"/>
      <c r="AH37" s="26"/>
      <c r="AI37" s="24"/>
      <c r="AJ37" s="24"/>
      <c r="AK37" s="24"/>
      <c r="AL37" s="26"/>
      <c r="AM37" s="24"/>
      <c r="AN37" s="24"/>
      <c r="AO37" s="24"/>
      <c r="AP37" s="24"/>
      <c r="AQ37" s="26"/>
      <c r="AR37" s="26"/>
      <c r="AS37" s="26"/>
      <c r="AT37" s="26"/>
      <c r="AU37" s="26"/>
      <c r="AV37" s="24">
        <v>14</v>
      </c>
      <c r="AW37" s="24"/>
      <c r="AX37" s="24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8"/>
      <c r="BT37">
        <f t="shared" si="34"/>
        <v>0</v>
      </c>
      <c r="BU37"/>
      <c r="BV37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  <c r="IW37" s="4"/>
      <c r="IX37" s="4"/>
      <c r="IY37" s="4"/>
      <c r="IZ37" s="4"/>
      <c r="JA37" s="4"/>
      <c r="JB37" s="4"/>
      <c r="JC37" s="4"/>
      <c r="JD37" s="4"/>
      <c r="JE37" s="4"/>
      <c r="JF37" s="4"/>
      <c r="JG37" s="4"/>
      <c r="JH37" s="4"/>
      <c r="JI37" s="4"/>
      <c r="JJ37" s="4"/>
      <c r="JK37" s="4"/>
      <c r="JL37" s="4"/>
      <c r="JM37" s="4"/>
      <c r="JN37" s="4"/>
      <c r="JO37" s="4"/>
      <c r="JP37" s="4"/>
    </row>
    <row r="38" spans="1:276" ht="15" customHeight="1" x14ac:dyDescent="0.2">
      <c r="A38" s="23" t="s">
        <v>79</v>
      </c>
      <c r="B38" s="23" t="s">
        <v>370</v>
      </c>
      <c r="C38" s="24" t="s">
        <v>17</v>
      </c>
      <c r="D38" s="90">
        <v>2</v>
      </c>
      <c r="E38" s="24">
        <v>2</v>
      </c>
      <c r="F38" s="24" t="s">
        <v>152</v>
      </c>
      <c r="G38" s="24" t="s">
        <v>146</v>
      </c>
      <c r="H38" s="24">
        <v>33</v>
      </c>
      <c r="I38" s="24" t="s">
        <v>22</v>
      </c>
      <c r="J38" s="24" t="s">
        <v>326</v>
      </c>
      <c r="K38" s="24" t="s">
        <v>20</v>
      </c>
      <c r="L38" s="24" t="s">
        <v>20</v>
      </c>
      <c r="M38" s="24">
        <f t="shared" si="36"/>
        <v>0</v>
      </c>
      <c r="N38" s="24">
        <v>28</v>
      </c>
      <c r="O38" s="25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7"/>
      <c r="AA38" s="24">
        <v>28</v>
      </c>
      <c r="AB38" s="24"/>
      <c r="AC38" s="24"/>
      <c r="AD38" s="24"/>
      <c r="AE38" s="26"/>
      <c r="AF38" s="24"/>
      <c r="AG38" s="24"/>
      <c r="AH38" s="26"/>
      <c r="AI38" s="24"/>
      <c r="AJ38" s="24"/>
      <c r="AK38" s="24"/>
      <c r="AL38" s="26"/>
      <c r="AM38" s="24"/>
      <c r="AN38" s="24"/>
      <c r="AO38" s="24"/>
      <c r="AP38" s="24"/>
      <c r="AQ38" s="26"/>
      <c r="AR38" s="26"/>
      <c r="AS38" s="26"/>
      <c r="AT38" s="26"/>
      <c r="AU38" s="26"/>
      <c r="AV38" s="24"/>
      <c r="AW38" s="24"/>
      <c r="AX38" s="24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8"/>
      <c r="BT38">
        <f t="shared" si="34"/>
        <v>0</v>
      </c>
      <c r="BU38"/>
      <c r="BV38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  <c r="IW38" s="4"/>
      <c r="IX38" s="4"/>
      <c r="IY38" s="4"/>
      <c r="IZ38" s="4"/>
      <c r="JA38" s="4"/>
      <c r="JB38" s="4"/>
      <c r="JC38" s="4"/>
      <c r="JD38" s="4"/>
      <c r="JE38" s="4"/>
      <c r="JF38" s="4"/>
      <c r="JG38" s="4"/>
      <c r="JH38" s="4"/>
      <c r="JI38" s="4"/>
      <c r="JJ38" s="4"/>
      <c r="JK38" s="4"/>
      <c r="JL38" s="4"/>
      <c r="JM38" s="4"/>
      <c r="JN38" s="4"/>
      <c r="JO38" s="4"/>
      <c r="JP38" s="4"/>
    </row>
    <row r="39" spans="1:276" s="55" customFormat="1" ht="15" customHeight="1" x14ac:dyDescent="0.2">
      <c r="A39" s="53" t="s">
        <v>79</v>
      </c>
      <c r="B39" s="53" t="s">
        <v>370</v>
      </c>
      <c r="C39" s="37" t="s">
        <v>17</v>
      </c>
      <c r="D39" s="91">
        <v>2</v>
      </c>
      <c r="E39" s="37">
        <v>1</v>
      </c>
      <c r="F39" s="37" t="s">
        <v>152</v>
      </c>
      <c r="G39" s="37" t="s">
        <v>145</v>
      </c>
      <c r="H39" s="116">
        <v>15</v>
      </c>
      <c r="I39" s="37" t="s">
        <v>22</v>
      </c>
      <c r="J39" s="37" t="s">
        <v>326</v>
      </c>
      <c r="K39" s="37" t="s">
        <v>20</v>
      </c>
      <c r="L39" s="37" t="s">
        <v>20</v>
      </c>
      <c r="M39" s="37">
        <f t="shared" si="36"/>
        <v>0</v>
      </c>
      <c r="N39" s="68">
        <v>28</v>
      </c>
      <c r="O39" s="31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>
        <v>28</v>
      </c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1">
        <f t="shared" si="34"/>
        <v>0</v>
      </c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  <c r="DO39" s="54"/>
      <c r="DP39" s="54"/>
      <c r="DQ39" s="54"/>
      <c r="DR39" s="54"/>
      <c r="DS39" s="54"/>
      <c r="DT39" s="54"/>
      <c r="DU39" s="54"/>
      <c r="DV39" s="54"/>
      <c r="DW39" s="54"/>
      <c r="DX39" s="54"/>
      <c r="DY39" s="54"/>
      <c r="DZ39" s="54"/>
      <c r="EA39" s="54"/>
      <c r="EB39" s="54"/>
      <c r="EC39" s="54"/>
      <c r="ED39" s="54"/>
      <c r="EE39" s="54"/>
      <c r="EF39" s="54"/>
      <c r="EG39" s="54"/>
      <c r="EH39" s="54"/>
      <c r="EI39" s="54"/>
      <c r="EJ39" s="54"/>
      <c r="EK39" s="54"/>
      <c r="EL39" s="54"/>
      <c r="EM39" s="54"/>
      <c r="EN39" s="54"/>
      <c r="EO39" s="54"/>
      <c r="EP39" s="54"/>
      <c r="EQ39" s="54"/>
      <c r="ER39" s="54"/>
      <c r="ES39" s="54"/>
      <c r="ET39" s="54"/>
      <c r="EU39" s="54"/>
      <c r="EV39" s="54"/>
      <c r="EW39" s="54"/>
      <c r="EX39" s="54"/>
      <c r="EY39" s="54"/>
      <c r="EZ39" s="54"/>
      <c r="FA39" s="54"/>
      <c r="FB39" s="54"/>
      <c r="FC39" s="54"/>
      <c r="FD39" s="54"/>
      <c r="FE39" s="54"/>
      <c r="FF39" s="54"/>
      <c r="FG39" s="54"/>
      <c r="FH39" s="54"/>
      <c r="FI39" s="54"/>
      <c r="FJ39" s="54"/>
      <c r="FK39" s="54"/>
      <c r="FL39" s="54"/>
      <c r="FM39" s="54"/>
      <c r="FN39" s="54"/>
      <c r="FO39" s="54"/>
      <c r="FP39" s="54"/>
      <c r="FQ39" s="54"/>
      <c r="FR39" s="54"/>
      <c r="FS39" s="54"/>
      <c r="FT39" s="54"/>
      <c r="FU39" s="54"/>
      <c r="FV39" s="54"/>
      <c r="FW39" s="54"/>
      <c r="FX39" s="54"/>
      <c r="FY39" s="54"/>
      <c r="FZ39" s="54"/>
      <c r="GA39" s="54"/>
      <c r="GB39" s="54"/>
      <c r="GC39" s="54"/>
      <c r="GD39" s="54"/>
      <c r="GE39" s="54"/>
      <c r="GF39" s="54"/>
      <c r="GG39" s="54"/>
      <c r="GH39" s="54"/>
      <c r="GI39" s="54"/>
      <c r="GJ39" s="54"/>
      <c r="GK39" s="54"/>
      <c r="GL39" s="54"/>
      <c r="GM39" s="54"/>
      <c r="GN39" s="54"/>
      <c r="GO39" s="54"/>
      <c r="GP39" s="54"/>
      <c r="GQ39" s="54"/>
      <c r="GR39" s="54"/>
      <c r="GS39" s="54"/>
      <c r="GT39" s="54"/>
      <c r="GU39" s="54"/>
      <c r="GV39" s="54"/>
      <c r="GW39" s="54"/>
      <c r="GX39" s="54"/>
      <c r="GY39" s="54"/>
      <c r="GZ39" s="54"/>
      <c r="HA39" s="54"/>
      <c r="HB39" s="54"/>
      <c r="HC39" s="54"/>
      <c r="HD39" s="54"/>
      <c r="HE39" s="54"/>
      <c r="HF39" s="54"/>
      <c r="HG39" s="54"/>
      <c r="HH39" s="54"/>
      <c r="HI39" s="54"/>
      <c r="HJ39" s="54"/>
      <c r="HK39" s="54"/>
      <c r="HL39" s="54"/>
      <c r="HM39" s="54"/>
      <c r="HN39" s="54"/>
      <c r="HO39" s="54"/>
      <c r="HP39" s="54"/>
      <c r="HQ39" s="54"/>
      <c r="HR39" s="54"/>
      <c r="HS39" s="54"/>
      <c r="HT39" s="54"/>
      <c r="HU39" s="54"/>
      <c r="HV39" s="54"/>
      <c r="HW39" s="54"/>
      <c r="HX39" s="54"/>
      <c r="HY39" s="54"/>
      <c r="HZ39" s="54"/>
      <c r="IA39" s="54"/>
      <c r="IB39" s="54"/>
      <c r="IC39" s="54"/>
      <c r="ID39" s="54"/>
      <c r="IE39" s="54"/>
      <c r="IF39" s="54"/>
      <c r="IG39" s="54"/>
      <c r="IH39" s="54"/>
      <c r="II39" s="54"/>
      <c r="IJ39" s="54"/>
      <c r="IK39" s="54"/>
      <c r="IL39" s="54"/>
      <c r="IM39" s="54"/>
      <c r="IN39" s="54"/>
      <c r="IO39" s="54"/>
      <c r="IP39" s="54"/>
      <c r="IQ39" s="54"/>
      <c r="IR39" s="54"/>
      <c r="IS39" s="54"/>
      <c r="IT39" s="54"/>
      <c r="IU39" s="54"/>
      <c r="IV39" s="54"/>
      <c r="IW39" s="54"/>
      <c r="IX39" s="54"/>
      <c r="IY39" s="54"/>
      <c r="IZ39" s="54"/>
      <c r="JA39" s="54"/>
      <c r="JB39" s="54"/>
      <c r="JC39" s="54"/>
      <c r="JD39" s="54"/>
      <c r="JE39" s="54"/>
      <c r="JF39" s="54"/>
      <c r="JG39" s="54"/>
      <c r="JH39" s="54"/>
      <c r="JI39" s="54"/>
      <c r="JJ39" s="54"/>
      <c r="JK39" s="54"/>
      <c r="JL39" s="54"/>
      <c r="JM39" s="54"/>
      <c r="JN39" s="54"/>
      <c r="JO39" s="54"/>
      <c r="JP39" s="54"/>
    </row>
    <row r="40" spans="1:276" ht="15" customHeight="1" x14ac:dyDescent="0.2">
      <c r="A40" s="29" t="s">
        <v>57</v>
      </c>
      <c r="B40" s="29" t="s">
        <v>371</v>
      </c>
      <c r="C40" s="30" t="s">
        <v>17</v>
      </c>
      <c r="D40" s="91">
        <v>2</v>
      </c>
      <c r="E40" s="37">
        <v>1</v>
      </c>
      <c r="F40" s="30" t="s">
        <v>148</v>
      </c>
      <c r="G40" s="37" t="s">
        <v>145</v>
      </c>
      <c r="H40" s="116">
        <v>30</v>
      </c>
      <c r="I40" s="30" t="s">
        <v>22</v>
      </c>
      <c r="J40" s="37" t="s">
        <v>326</v>
      </c>
      <c r="K40" s="30" t="s">
        <v>20</v>
      </c>
      <c r="L40" s="30" t="s">
        <v>20</v>
      </c>
      <c r="M40" s="37">
        <f t="shared" si="36"/>
        <v>0</v>
      </c>
      <c r="N40" s="68">
        <v>28</v>
      </c>
      <c r="O40" s="31"/>
      <c r="P40" s="30"/>
      <c r="Q40" s="30"/>
      <c r="R40" s="30"/>
      <c r="S40" s="30"/>
      <c r="T40" s="30"/>
      <c r="U40" s="30"/>
      <c r="V40" s="30"/>
      <c r="W40" s="30"/>
      <c r="X40" s="30"/>
      <c r="Y40" s="30">
        <v>28</v>
      </c>
      <c r="Z40" s="32"/>
      <c r="AA40" s="30"/>
      <c r="AB40" s="30"/>
      <c r="AC40" s="30"/>
      <c r="AD40" s="30"/>
      <c r="AE40" s="33"/>
      <c r="AF40" s="30"/>
      <c r="AG40" s="30"/>
      <c r="AH40" s="33"/>
      <c r="AI40" s="30"/>
      <c r="AJ40" s="30"/>
      <c r="AK40" s="30"/>
      <c r="AL40" s="33"/>
      <c r="AM40" s="30"/>
      <c r="AN40" s="30"/>
      <c r="AO40" s="30"/>
      <c r="AP40" s="30"/>
      <c r="AQ40" s="33"/>
      <c r="AR40" s="33"/>
      <c r="AS40" s="33"/>
      <c r="AT40" s="33"/>
      <c r="AU40" s="33"/>
      <c r="AV40" s="30"/>
      <c r="AW40" s="30"/>
      <c r="AX40" s="30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4"/>
      <c r="BT40">
        <f t="shared" si="34"/>
        <v>0</v>
      </c>
      <c r="BU40"/>
      <c r="BV40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  <c r="IT40" s="4"/>
      <c r="IU40" s="4"/>
      <c r="IV40" s="4"/>
      <c r="IW40" s="4"/>
      <c r="IX40" s="4"/>
      <c r="IY40" s="4"/>
      <c r="IZ40" s="4"/>
      <c r="JA40" s="4"/>
      <c r="JB40" s="4"/>
      <c r="JC40" s="4"/>
      <c r="JD40" s="4"/>
      <c r="JE40" s="4"/>
      <c r="JF40" s="4"/>
      <c r="JG40" s="4"/>
      <c r="JH40" s="4"/>
      <c r="JI40" s="4"/>
      <c r="JJ40" s="4"/>
      <c r="JK40" s="4"/>
      <c r="JL40" s="4"/>
      <c r="JM40" s="4"/>
      <c r="JN40" s="4"/>
      <c r="JO40" s="4"/>
      <c r="JP40" s="4"/>
    </row>
    <row r="41" spans="1:276" ht="15" customHeight="1" x14ac:dyDescent="0.2">
      <c r="A41" s="29" t="s">
        <v>101</v>
      </c>
      <c r="B41" s="29" t="s">
        <v>372</v>
      </c>
      <c r="C41" s="37" t="s">
        <v>99</v>
      </c>
      <c r="D41" s="37" t="s">
        <v>100</v>
      </c>
      <c r="E41" s="37"/>
      <c r="F41" s="37" t="s">
        <v>100</v>
      </c>
      <c r="G41" s="37"/>
      <c r="H41" s="37">
        <v>14</v>
      </c>
      <c r="I41" s="37" t="s">
        <v>22</v>
      </c>
      <c r="J41" s="37"/>
      <c r="K41" s="37" t="s">
        <v>20</v>
      </c>
      <c r="L41" s="37" t="s">
        <v>20</v>
      </c>
      <c r="M41" s="37">
        <f>IF(AND(H41&gt;90,"W+E"=I41),H41*0.1,0)</f>
        <v>0</v>
      </c>
      <c r="N41" s="68">
        <v>14</v>
      </c>
      <c r="O41" s="31"/>
      <c r="P41" s="37"/>
      <c r="Q41" s="37"/>
      <c r="R41" s="37"/>
      <c r="S41" s="37"/>
      <c r="T41" s="37"/>
      <c r="U41" s="33"/>
      <c r="V41" s="37"/>
      <c r="W41" s="37"/>
      <c r="X41" s="33"/>
      <c r="Y41" s="37">
        <v>14</v>
      </c>
      <c r="Z41" s="32"/>
      <c r="AA41" s="32"/>
      <c r="AB41" s="37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7"/>
      <c r="AX41" s="37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4"/>
      <c r="BT41" s="64">
        <f t="shared" si="34"/>
        <v>0</v>
      </c>
      <c r="BU41" s="1" t="s">
        <v>352</v>
      </c>
      <c r="BV41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  <c r="IT41" s="4"/>
      <c r="IU41" s="4"/>
      <c r="IV41" s="4"/>
      <c r="IW41" s="4"/>
      <c r="IX41" s="4"/>
      <c r="IY41" s="4"/>
      <c r="IZ41" s="4"/>
      <c r="JA41" s="4"/>
      <c r="JB41" s="4"/>
      <c r="JC41" s="4"/>
      <c r="JD41" s="4"/>
      <c r="JE41" s="4"/>
      <c r="JF41" s="4"/>
      <c r="JG41" s="4"/>
      <c r="JH41" s="4"/>
      <c r="JI41" s="4"/>
      <c r="JJ41" s="4"/>
      <c r="JK41" s="4"/>
      <c r="JL41" s="4"/>
      <c r="JM41" s="4"/>
      <c r="JN41" s="4"/>
      <c r="JO41" s="4"/>
      <c r="JP41" s="4"/>
    </row>
    <row r="42" spans="1:276" ht="15" customHeight="1" x14ac:dyDescent="0.2">
      <c r="A42" s="23" t="s">
        <v>32</v>
      </c>
      <c r="B42" s="23"/>
      <c r="C42" s="24" t="s">
        <v>17</v>
      </c>
      <c r="D42" s="90">
        <v>1</v>
      </c>
      <c r="E42" s="24">
        <v>3</v>
      </c>
      <c r="F42" s="24"/>
      <c r="G42" s="24" t="s">
        <v>145</v>
      </c>
      <c r="H42" s="24">
        <v>145</v>
      </c>
      <c r="I42" s="24" t="s">
        <v>22</v>
      </c>
      <c r="J42" s="24" t="s">
        <v>326</v>
      </c>
      <c r="K42" s="24" t="s">
        <v>20</v>
      </c>
      <c r="L42" s="24" t="s">
        <v>20</v>
      </c>
      <c r="M42" s="24">
        <f>IF(AND(H42&gt;90,"egzamin"=J42),H42*0.1,0)</f>
        <v>14.5</v>
      </c>
      <c r="N42" s="24">
        <v>28</v>
      </c>
      <c r="O42" s="25"/>
      <c r="P42" s="24"/>
      <c r="Q42" s="24"/>
      <c r="R42" s="24"/>
      <c r="S42" s="24"/>
      <c r="T42" s="24"/>
      <c r="U42" s="26"/>
      <c r="V42" s="24"/>
      <c r="W42" s="24"/>
      <c r="X42" s="26"/>
      <c r="Y42" s="24"/>
      <c r="Z42" s="27"/>
      <c r="AA42" s="27"/>
      <c r="AB42" s="24"/>
      <c r="AC42" s="26"/>
      <c r="AD42" s="26">
        <v>28</v>
      </c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4"/>
      <c r="AX42" s="24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8"/>
      <c r="BT42">
        <f t="shared" si="34"/>
        <v>0</v>
      </c>
      <c r="BU42"/>
      <c r="BV42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  <c r="IT42" s="4"/>
      <c r="IU42" s="4"/>
      <c r="IV42" s="4"/>
      <c r="IW42" s="4"/>
      <c r="IX42" s="4"/>
      <c r="IY42" s="4"/>
      <c r="IZ42" s="4"/>
      <c r="JA42" s="4"/>
      <c r="JB42" s="4"/>
      <c r="JC42" s="4"/>
      <c r="JD42" s="4"/>
      <c r="JE42" s="4"/>
      <c r="JF42" s="4"/>
      <c r="JG42" s="4"/>
      <c r="JH42" s="4"/>
      <c r="JI42" s="4"/>
      <c r="JJ42" s="4"/>
      <c r="JK42" s="4"/>
      <c r="JL42" s="4"/>
      <c r="JM42" s="4"/>
      <c r="JN42" s="4"/>
      <c r="JO42" s="4"/>
      <c r="JP42" s="4"/>
    </row>
    <row r="43" spans="1:276" ht="15" customHeight="1" x14ac:dyDescent="0.2">
      <c r="A43" s="29" t="s">
        <v>109</v>
      </c>
      <c r="B43" s="29"/>
      <c r="C43" s="37" t="s">
        <v>17</v>
      </c>
      <c r="D43" s="91">
        <v>1</v>
      </c>
      <c r="E43" s="37">
        <v>4</v>
      </c>
      <c r="F43" s="37"/>
      <c r="G43" s="37" t="s">
        <v>145</v>
      </c>
      <c r="H43" s="37">
        <v>145</v>
      </c>
      <c r="I43" s="37" t="s">
        <v>22</v>
      </c>
      <c r="J43" s="37" t="s">
        <v>326</v>
      </c>
      <c r="K43" s="37" t="s">
        <v>20</v>
      </c>
      <c r="L43" s="37" t="s">
        <v>20</v>
      </c>
      <c r="M43" s="37">
        <f>IF(AND(H43&gt;90,"egzamin"=J43),H43*0.1,0)</f>
        <v>14.5</v>
      </c>
      <c r="N43" s="68">
        <v>28</v>
      </c>
      <c r="O43" s="31"/>
      <c r="P43" s="37"/>
      <c r="Q43" s="37"/>
      <c r="R43" s="37"/>
      <c r="S43" s="37"/>
      <c r="T43" s="37"/>
      <c r="U43" s="33"/>
      <c r="V43" s="37"/>
      <c r="W43" s="37"/>
      <c r="X43" s="33"/>
      <c r="Y43" s="37"/>
      <c r="Z43" s="32"/>
      <c r="AA43" s="32"/>
      <c r="AB43" s="37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7"/>
      <c r="AX43" s="37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>
        <v>28</v>
      </c>
      <c r="BS43" s="34"/>
      <c r="BT43">
        <f t="shared" si="34"/>
        <v>0</v>
      </c>
      <c r="BU43" t="s">
        <v>190</v>
      </c>
      <c r="BV43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  <c r="IT43" s="4"/>
      <c r="IU43" s="4"/>
      <c r="IV43" s="4"/>
      <c r="IW43" s="4"/>
      <c r="IX43" s="4"/>
      <c r="IY43" s="4"/>
      <c r="IZ43" s="4"/>
      <c r="JA43" s="4"/>
      <c r="JB43" s="4"/>
      <c r="JC43" s="4"/>
      <c r="JD43" s="4"/>
      <c r="JE43" s="4"/>
      <c r="JF43" s="4"/>
      <c r="JG43" s="4"/>
      <c r="JH43" s="4"/>
      <c r="JI43" s="4"/>
      <c r="JJ43" s="4"/>
      <c r="JK43" s="4"/>
      <c r="JL43" s="4"/>
      <c r="JM43" s="4"/>
      <c r="JN43" s="4"/>
      <c r="JO43" s="4"/>
      <c r="JP43" s="4"/>
    </row>
    <row r="44" spans="1:276" ht="15" customHeight="1" x14ac:dyDescent="0.2">
      <c r="A44" s="23" t="s">
        <v>43</v>
      </c>
      <c r="B44" s="23"/>
      <c r="C44" s="24" t="s">
        <v>17</v>
      </c>
      <c r="D44" s="90">
        <v>1</v>
      </c>
      <c r="E44" s="24">
        <v>5</v>
      </c>
      <c r="F44" s="24"/>
      <c r="G44" s="24" t="s">
        <v>145</v>
      </c>
      <c r="H44" s="24">
        <v>114</v>
      </c>
      <c r="I44" s="24" t="s">
        <v>22</v>
      </c>
      <c r="J44" s="24" t="s">
        <v>326</v>
      </c>
      <c r="K44" s="24" t="s">
        <v>20</v>
      </c>
      <c r="L44" s="24" t="s">
        <v>20</v>
      </c>
      <c r="M44" s="24">
        <f t="shared" ref="M44:M47" si="37">IF(AND(H44&gt;90,"egzamin"=J44),H44*0.1,0)</f>
        <v>11.4</v>
      </c>
      <c r="N44" s="24">
        <v>28</v>
      </c>
      <c r="O44" s="25"/>
      <c r="P44" s="24"/>
      <c r="Q44" s="24"/>
      <c r="R44" s="24"/>
      <c r="S44" s="24"/>
      <c r="T44" s="24"/>
      <c r="U44" s="26"/>
      <c r="V44" s="24">
        <v>28</v>
      </c>
      <c r="W44" s="24"/>
      <c r="X44" s="26"/>
      <c r="Y44" s="24"/>
      <c r="Z44" s="27"/>
      <c r="AA44" s="27"/>
      <c r="AB44" s="24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4"/>
      <c r="AX44" s="24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8"/>
      <c r="BT44">
        <f t="shared" si="34"/>
        <v>0</v>
      </c>
      <c r="BU44"/>
      <c r="BV4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  <c r="IT44" s="4"/>
      <c r="IU44" s="4"/>
      <c r="IV44" s="4"/>
      <c r="IW44" s="4"/>
      <c r="IX44" s="4"/>
      <c r="IY44" s="4"/>
      <c r="IZ44" s="4"/>
      <c r="JA44" s="4"/>
      <c r="JB44" s="4"/>
      <c r="JC44" s="4"/>
      <c r="JD44" s="4"/>
      <c r="JE44" s="4"/>
      <c r="JF44" s="4"/>
      <c r="JG44" s="4"/>
      <c r="JH44" s="4"/>
      <c r="JI44" s="4"/>
      <c r="JJ44" s="4"/>
      <c r="JK44" s="4"/>
      <c r="JL44" s="4"/>
      <c r="JM44" s="4"/>
      <c r="JN44" s="4"/>
      <c r="JO44" s="4"/>
      <c r="JP44" s="4"/>
    </row>
    <row r="45" spans="1:276" ht="15" customHeight="1" x14ac:dyDescent="0.2">
      <c r="A45" s="23" t="s">
        <v>74</v>
      </c>
      <c r="B45" s="23"/>
      <c r="C45" s="24" t="s">
        <v>17</v>
      </c>
      <c r="D45" s="90">
        <v>2</v>
      </c>
      <c r="E45" s="24">
        <v>2</v>
      </c>
      <c r="F45" s="24" t="s">
        <v>153</v>
      </c>
      <c r="G45" s="24" t="s">
        <v>145</v>
      </c>
      <c r="H45" s="24">
        <v>13</v>
      </c>
      <c r="I45" s="24" t="s">
        <v>22</v>
      </c>
      <c r="J45" s="24"/>
      <c r="K45" s="24" t="s">
        <v>20</v>
      </c>
      <c r="L45" s="24" t="s">
        <v>20</v>
      </c>
      <c r="M45" s="24">
        <f t="shared" si="37"/>
        <v>0</v>
      </c>
      <c r="N45" s="24">
        <v>14</v>
      </c>
      <c r="O45" s="25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7"/>
      <c r="AA45" s="24"/>
      <c r="AB45" s="24"/>
      <c r="AC45" s="24"/>
      <c r="AD45" s="24"/>
      <c r="AE45" s="26"/>
      <c r="AF45" s="24"/>
      <c r="AG45" s="24"/>
      <c r="AH45" s="26"/>
      <c r="AI45" s="24"/>
      <c r="AJ45" s="24"/>
      <c r="AK45" s="24"/>
      <c r="AL45" s="26"/>
      <c r="AM45" s="24"/>
      <c r="AN45" s="24"/>
      <c r="AO45" s="24"/>
      <c r="AP45" s="24"/>
      <c r="AQ45" s="26"/>
      <c r="AR45" s="26"/>
      <c r="AS45" s="26"/>
      <c r="AT45" s="26"/>
      <c r="AU45" s="26">
        <v>14</v>
      </c>
      <c r="AV45" s="24"/>
      <c r="AW45" s="24"/>
      <c r="AX45" s="24"/>
      <c r="AY45" s="24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8"/>
      <c r="BT45">
        <f t="shared" si="34"/>
        <v>0</v>
      </c>
      <c r="BU45"/>
      <c r="BV45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/>
      <c r="II45" s="4"/>
      <c r="IJ45" s="4"/>
      <c r="IK45" s="4"/>
      <c r="IL45" s="4"/>
      <c r="IM45" s="4"/>
      <c r="IN45" s="4"/>
      <c r="IO45" s="4"/>
      <c r="IP45" s="4"/>
      <c r="IQ45" s="4"/>
      <c r="IR45" s="4"/>
      <c r="IS45" s="4"/>
      <c r="IT45" s="4"/>
      <c r="IU45" s="4"/>
      <c r="IV45" s="4"/>
      <c r="IW45" s="4"/>
      <c r="IX45" s="4"/>
      <c r="IY45" s="4"/>
      <c r="IZ45" s="4"/>
      <c r="JA45" s="4"/>
      <c r="JB45" s="4"/>
      <c r="JC45" s="4"/>
      <c r="JD45" s="4"/>
      <c r="JE45" s="4"/>
      <c r="JF45" s="4"/>
      <c r="JG45" s="4"/>
      <c r="JH45" s="4"/>
      <c r="JI45" s="4"/>
      <c r="JJ45" s="4"/>
      <c r="JK45" s="4"/>
      <c r="JL45" s="4"/>
      <c r="JM45" s="4"/>
      <c r="JN45" s="4"/>
      <c r="JO45" s="4"/>
      <c r="JP45" s="4"/>
    </row>
    <row r="46" spans="1:276" s="1" customFormat="1" ht="15" customHeight="1" x14ac:dyDescent="0.2">
      <c r="A46" s="29" t="s">
        <v>84</v>
      </c>
      <c r="B46" s="29"/>
      <c r="C46" s="37" t="s">
        <v>17</v>
      </c>
      <c r="D46" s="91">
        <v>2</v>
      </c>
      <c r="E46" s="37">
        <v>3</v>
      </c>
      <c r="F46" s="37" t="s">
        <v>148</v>
      </c>
      <c r="G46" s="37" t="s">
        <v>145</v>
      </c>
      <c r="H46" s="37">
        <v>42</v>
      </c>
      <c r="I46" s="37" t="s">
        <v>22</v>
      </c>
      <c r="J46" s="37"/>
      <c r="K46" s="37" t="s">
        <v>20</v>
      </c>
      <c r="L46" s="37" t="s">
        <v>20</v>
      </c>
      <c r="M46" s="37">
        <f t="shared" si="37"/>
        <v>0</v>
      </c>
      <c r="N46" s="68">
        <v>14</v>
      </c>
      <c r="O46" s="31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2"/>
      <c r="AA46" s="37"/>
      <c r="AB46" s="37"/>
      <c r="AC46" s="37"/>
      <c r="AD46" s="37"/>
      <c r="AE46" s="33"/>
      <c r="AF46" s="37"/>
      <c r="AG46" s="37"/>
      <c r="AH46" s="33"/>
      <c r="AI46" s="37"/>
      <c r="AJ46" s="37"/>
      <c r="AK46" s="37"/>
      <c r="AL46" s="33"/>
      <c r="AM46" s="37"/>
      <c r="AN46" s="37"/>
      <c r="AO46" s="37"/>
      <c r="AP46" s="37"/>
      <c r="AQ46" s="33"/>
      <c r="AR46" s="33"/>
      <c r="AS46" s="33"/>
      <c r="AT46" s="33"/>
      <c r="AU46" s="33">
        <v>14</v>
      </c>
      <c r="AV46" s="37"/>
      <c r="AW46" s="37"/>
      <c r="AX46" s="37"/>
      <c r="AY46" s="37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4"/>
      <c r="BT46" s="1">
        <f t="shared" si="34"/>
        <v>0</v>
      </c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  <c r="IN46" s="4"/>
      <c r="IO46" s="4"/>
      <c r="IP46" s="4"/>
      <c r="IQ46" s="4"/>
      <c r="IR46" s="4"/>
      <c r="IS46" s="4"/>
      <c r="IT46" s="4"/>
      <c r="IU46" s="4"/>
      <c r="IV46" s="4"/>
      <c r="IW46" s="4"/>
      <c r="IX46" s="4"/>
      <c r="IY46" s="4"/>
      <c r="IZ46" s="4"/>
      <c r="JA46" s="4"/>
      <c r="JB46" s="4"/>
      <c r="JC46" s="4"/>
      <c r="JD46" s="4"/>
      <c r="JE46" s="4"/>
      <c r="JF46" s="4"/>
      <c r="JG46" s="4"/>
      <c r="JH46" s="4"/>
      <c r="JI46" s="4"/>
      <c r="JJ46" s="4"/>
      <c r="JK46" s="4"/>
      <c r="JL46" s="4"/>
      <c r="JM46" s="4"/>
      <c r="JN46" s="4"/>
      <c r="JO46" s="4"/>
      <c r="JP46" s="4"/>
    </row>
    <row r="47" spans="1:276" s="1" customFormat="1" ht="15" customHeight="1" x14ac:dyDescent="0.2">
      <c r="A47" s="29" t="s">
        <v>154</v>
      </c>
      <c r="B47" s="29"/>
      <c r="C47" s="37" t="s">
        <v>17</v>
      </c>
      <c r="D47" s="91">
        <v>2</v>
      </c>
      <c r="E47" s="37">
        <v>3</v>
      </c>
      <c r="F47" s="37" t="s">
        <v>143</v>
      </c>
      <c r="G47" s="37" t="s">
        <v>145</v>
      </c>
      <c r="H47" s="37">
        <v>19</v>
      </c>
      <c r="I47" s="37" t="s">
        <v>22</v>
      </c>
      <c r="J47" s="37"/>
      <c r="K47" s="37" t="s">
        <v>20</v>
      </c>
      <c r="L47" s="37" t="s">
        <v>20</v>
      </c>
      <c r="M47" s="37">
        <f t="shared" si="37"/>
        <v>0</v>
      </c>
      <c r="N47" s="68">
        <v>28</v>
      </c>
      <c r="O47" s="31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2"/>
      <c r="AA47" s="37"/>
      <c r="AB47" s="37"/>
      <c r="AC47" s="37"/>
      <c r="AD47" s="37"/>
      <c r="AE47" s="33">
        <v>28</v>
      </c>
      <c r="AF47" s="37"/>
      <c r="AG47" s="37"/>
      <c r="AH47" s="33"/>
      <c r="AI47" s="37"/>
      <c r="AJ47" s="37"/>
      <c r="AK47" s="37"/>
      <c r="AL47" s="33"/>
      <c r="AM47" s="37"/>
      <c r="AN47" s="37"/>
      <c r="AO47" s="37"/>
      <c r="AP47" s="37"/>
      <c r="AQ47" s="33"/>
      <c r="AR47" s="33"/>
      <c r="AS47" s="33"/>
      <c r="AT47" s="33"/>
      <c r="AU47" s="33"/>
      <c r="AV47" s="37"/>
      <c r="AW47" s="37"/>
      <c r="AX47" s="37"/>
      <c r="AY47" s="37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4"/>
      <c r="BT47" s="1">
        <f t="shared" si="34"/>
        <v>0</v>
      </c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  <c r="IN47" s="4"/>
      <c r="IO47" s="4"/>
      <c r="IP47" s="4"/>
      <c r="IQ47" s="4"/>
      <c r="IR47" s="4"/>
      <c r="IS47" s="4"/>
      <c r="IT47" s="4"/>
      <c r="IU47" s="4"/>
      <c r="IV47" s="4"/>
      <c r="IW47" s="4"/>
      <c r="IX47" s="4"/>
      <c r="IY47" s="4"/>
      <c r="IZ47" s="4"/>
      <c r="JA47" s="4"/>
      <c r="JB47" s="4"/>
      <c r="JC47" s="4"/>
      <c r="JD47" s="4"/>
      <c r="JE47" s="4"/>
      <c r="JF47" s="4"/>
      <c r="JG47" s="4"/>
      <c r="JH47" s="4"/>
      <c r="JI47" s="4"/>
      <c r="JJ47" s="4"/>
      <c r="JK47" s="4"/>
      <c r="JL47" s="4"/>
      <c r="JM47" s="4"/>
      <c r="JN47" s="4"/>
      <c r="JO47" s="4"/>
      <c r="JP47" s="4"/>
    </row>
    <row r="48" spans="1:276" ht="15" customHeight="1" x14ac:dyDescent="0.2">
      <c r="A48" s="23" t="s">
        <v>167</v>
      </c>
      <c r="B48" s="23"/>
      <c r="C48" s="24" t="s">
        <v>17</v>
      </c>
      <c r="D48" s="90">
        <v>1</v>
      </c>
      <c r="E48" s="24">
        <v>7</v>
      </c>
      <c r="F48" s="24"/>
      <c r="G48" s="24" t="s">
        <v>168</v>
      </c>
      <c r="H48" s="24">
        <v>14</v>
      </c>
      <c r="I48" s="24" t="s">
        <v>22</v>
      </c>
      <c r="J48" s="24"/>
      <c r="K48" s="24" t="s">
        <v>20</v>
      </c>
      <c r="L48" s="24" t="s">
        <v>20</v>
      </c>
      <c r="M48" s="24">
        <f t="shared" ref="M48:M55" si="38">IF(AND(H48&gt;90,"egzamin"=J48),H48*0.1,0)</f>
        <v>0</v>
      </c>
      <c r="N48" s="24">
        <v>28</v>
      </c>
      <c r="O48" s="25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7"/>
      <c r="AA48" s="24"/>
      <c r="AB48" s="24"/>
      <c r="AC48" s="24"/>
      <c r="AD48" s="24"/>
      <c r="AE48" s="26"/>
      <c r="AF48" s="24"/>
      <c r="AG48" s="24"/>
      <c r="AH48" s="26"/>
      <c r="AI48" s="24"/>
      <c r="AJ48" s="24"/>
      <c r="AK48" s="24"/>
      <c r="AL48" s="26"/>
      <c r="AM48" s="24"/>
      <c r="AN48" s="24"/>
      <c r="AO48" s="24"/>
      <c r="AP48" s="24"/>
      <c r="AQ48" s="26"/>
      <c r="AR48" s="26"/>
      <c r="AS48" s="26"/>
      <c r="AT48" s="26"/>
      <c r="AU48" s="26"/>
      <c r="AV48" s="24"/>
      <c r="AW48" s="24"/>
      <c r="AX48" s="24"/>
      <c r="AY48" s="24">
        <v>28</v>
      </c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8"/>
      <c r="BT48">
        <f t="shared" si="34"/>
        <v>0</v>
      </c>
      <c r="BU48"/>
      <c r="BV48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  <c r="IN48" s="4"/>
      <c r="IO48" s="4"/>
      <c r="IP48" s="4"/>
      <c r="IQ48" s="4"/>
      <c r="IR48" s="4"/>
      <c r="IS48" s="4"/>
      <c r="IT48" s="4"/>
      <c r="IU48" s="4"/>
      <c r="IV48" s="4"/>
      <c r="IW48" s="4"/>
      <c r="IX48" s="4"/>
      <c r="IY48" s="4"/>
      <c r="IZ48" s="4"/>
      <c r="JA48" s="4"/>
      <c r="JB48" s="4"/>
      <c r="JC48" s="4"/>
      <c r="JD48" s="4"/>
      <c r="JE48" s="4"/>
      <c r="JF48" s="4"/>
      <c r="JG48" s="4"/>
      <c r="JH48" s="4"/>
      <c r="JI48" s="4"/>
      <c r="JJ48" s="4"/>
      <c r="JK48" s="4"/>
      <c r="JL48" s="4"/>
      <c r="JM48" s="4"/>
      <c r="JN48" s="4"/>
      <c r="JO48" s="4"/>
      <c r="JP48" s="4"/>
    </row>
    <row r="49" spans="1:276" s="1" customFormat="1" ht="15" customHeight="1" x14ac:dyDescent="0.2">
      <c r="A49" s="23" t="s">
        <v>359</v>
      </c>
      <c r="B49" s="113" t="s">
        <v>358</v>
      </c>
      <c r="C49" s="114" t="s">
        <v>357</v>
      </c>
      <c r="D49" s="115"/>
      <c r="E49" s="114"/>
      <c r="F49" s="114"/>
      <c r="G49" s="114"/>
      <c r="H49" s="114"/>
      <c r="I49" s="114" t="s">
        <v>22</v>
      </c>
      <c r="J49" s="114"/>
      <c r="K49" s="24" t="s">
        <v>20</v>
      </c>
      <c r="L49" s="24" t="s">
        <v>20</v>
      </c>
      <c r="M49" s="114"/>
      <c r="N49" s="114">
        <v>14</v>
      </c>
      <c r="O49" s="25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7"/>
      <c r="AA49" s="24"/>
      <c r="AB49" s="24"/>
      <c r="AC49" s="24"/>
      <c r="AD49" s="24"/>
      <c r="AE49" s="26"/>
      <c r="AF49" s="24"/>
      <c r="AG49" s="24"/>
      <c r="AH49" s="26"/>
      <c r="AI49" s="24"/>
      <c r="AJ49" s="24"/>
      <c r="AK49" s="24"/>
      <c r="AL49" s="26"/>
      <c r="AM49" s="24"/>
      <c r="AN49" s="24"/>
      <c r="AO49" s="24"/>
      <c r="AP49" s="24"/>
      <c r="AQ49" s="26"/>
      <c r="AR49" s="26"/>
      <c r="AS49" s="26"/>
      <c r="AT49" s="26"/>
      <c r="AU49" s="26">
        <v>14</v>
      </c>
      <c r="AV49" s="24"/>
      <c r="AW49" s="24"/>
      <c r="AX49" s="24"/>
      <c r="AY49" s="24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8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/>
      <c r="IR49" s="4"/>
      <c r="IS49" s="4"/>
      <c r="IT49" s="4"/>
      <c r="IU49" s="4"/>
      <c r="IV49" s="4"/>
      <c r="IW49" s="4"/>
      <c r="IX49" s="4"/>
      <c r="IY49" s="4"/>
      <c r="IZ49" s="4"/>
      <c r="JA49" s="4"/>
      <c r="JB49" s="4"/>
      <c r="JC49" s="4"/>
      <c r="JD49" s="4"/>
      <c r="JE49" s="4"/>
      <c r="JF49" s="4"/>
      <c r="JG49" s="4"/>
      <c r="JH49" s="4"/>
      <c r="JI49" s="4"/>
      <c r="JJ49" s="4"/>
      <c r="JK49" s="4"/>
      <c r="JL49" s="4"/>
      <c r="JM49" s="4"/>
      <c r="JN49" s="4"/>
      <c r="JO49" s="4"/>
      <c r="JP49" s="4"/>
    </row>
    <row r="50" spans="1:276" s="1" customFormat="1" ht="15" customHeight="1" x14ac:dyDescent="0.2">
      <c r="A50" s="23" t="s">
        <v>92</v>
      </c>
      <c r="B50" s="23"/>
      <c r="C50" s="24" t="s">
        <v>17</v>
      </c>
      <c r="D50" s="90">
        <v>2</v>
      </c>
      <c r="E50" s="24">
        <v>2</v>
      </c>
      <c r="F50" s="24" t="s">
        <v>143</v>
      </c>
      <c r="G50" s="24" t="s">
        <v>145</v>
      </c>
      <c r="H50" s="24">
        <v>19</v>
      </c>
      <c r="I50" s="24" t="s">
        <v>22</v>
      </c>
      <c r="J50" s="24"/>
      <c r="K50" s="24" t="s">
        <v>20</v>
      </c>
      <c r="L50" s="24" t="s">
        <v>20</v>
      </c>
      <c r="M50" s="24">
        <f t="shared" si="38"/>
        <v>0</v>
      </c>
      <c r="N50" s="24">
        <v>28</v>
      </c>
      <c r="O50" s="25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7"/>
      <c r="AA50" s="24"/>
      <c r="AB50" s="24"/>
      <c r="AC50" s="24"/>
      <c r="AD50" s="24"/>
      <c r="AE50" s="26"/>
      <c r="AF50" s="24"/>
      <c r="AG50" s="24"/>
      <c r="AH50" s="26"/>
      <c r="AI50" s="24"/>
      <c r="AJ50" s="24"/>
      <c r="AK50" s="24"/>
      <c r="AL50" s="26"/>
      <c r="AM50" s="24"/>
      <c r="AN50" s="24"/>
      <c r="AO50" s="24"/>
      <c r="AP50" s="24"/>
      <c r="AQ50" s="26"/>
      <c r="AR50" s="26"/>
      <c r="AS50" s="26"/>
      <c r="AT50" s="26"/>
      <c r="AU50" s="26">
        <v>28</v>
      </c>
      <c r="AV50" s="24"/>
      <c r="AW50" s="24"/>
      <c r="AX50" s="24"/>
      <c r="AY50" s="24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8"/>
      <c r="BT50" s="1">
        <f t="shared" si="34"/>
        <v>0</v>
      </c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  <c r="IN50" s="4"/>
      <c r="IO50" s="4"/>
      <c r="IP50" s="4"/>
      <c r="IQ50" s="4"/>
      <c r="IR50" s="4"/>
      <c r="IS50" s="4"/>
      <c r="IT50" s="4"/>
      <c r="IU50" s="4"/>
      <c r="IV50" s="4"/>
      <c r="IW50" s="4"/>
      <c r="IX50" s="4"/>
      <c r="IY50" s="4"/>
      <c r="IZ50" s="4"/>
      <c r="JA50" s="4"/>
      <c r="JB50" s="4"/>
      <c r="JC50" s="4"/>
      <c r="JD50" s="4"/>
      <c r="JE50" s="4"/>
      <c r="JF50" s="4"/>
      <c r="JG50" s="4"/>
      <c r="JH50" s="4"/>
      <c r="JI50" s="4"/>
      <c r="JJ50" s="4"/>
      <c r="JK50" s="4"/>
      <c r="JL50" s="4"/>
      <c r="JM50" s="4"/>
      <c r="JN50" s="4"/>
      <c r="JO50" s="4"/>
      <c r="JP50" s="4"/>
    </row>
    <row r="51" spans="1:276" s="1" customFormat="1" ht="15" customHeight="1" x14ac:dyDescent="0.2">
      <c r="A51" s="23" t="s">
        <v>155</v>
      </c>
      <c r="B51" s="23"/>
      <c r="C51" s="24" t="s">
        <v>17</v>
      </c>
      <c r="D51" s="90">
        <v>2</v>
      </c>
      <c r="E51" s="24">
        <v>2</v>
      </c>
      <c r="F51" s="24" t="s">
        <v>143</v>
      </c>
      <c r="G51" s="24" t="s">
        <v>145</v>
      </c>
      <c r="H51" s="24">
        <v>19</v>
      </c>
      <c r="I51" s="24" t="s">
        <v>22</v>
      </c>
      <c r="J51" s="24" t="s">
        <v>326</v>
      </c>
      <c r="K51" s="24" t="s">
        <v>20</v>
      </c>
      <c r="L51" s="24" t="s">
        <v>20</v>
      </c>
      <c r="M51" s="24">
        <f t="shared" si="38"/>
        <v>0</v>
      </c>
      <c r="N51" s="24">
        <v>28</v>
      </c>
      <c r="O51" s="25"/>
      <c r="P51" s="24"/>
      <c r="Q51" s="24"/>
      <c r="R51" s="24"/>
      <c r="S51" s="24"/>
      <c r="T51" s="24"/>
      <c r="U51" s="24"/>
      <c r="V51" s="24">
        <v>14</v>
      </c>
      <c r="W51" s="24"/>
      <c r="X51" s="24"/>
      <c r="Y51" s="24"/>
      <c r="Z51" s="27">
        <v>14</v>
      </c>
      <c r="AA51" s="24"/>
      <c r="AB51" s="24"/>
      <c r="AC51" s="24"/>
      <c r="AD51" s="24"/>
      <c r="AE51" s="26"/>
      <c r="AF51" s="24"/>
      <c r="AG51" s="24"/>
      <c r="AH51" s="26"/>
      <c r="AI51" s="24"/>
      <c r="AJ51" s="24"/>
      <c r="AK51" s="24"/>
      <c r="AL51" s="26"/>
      <c r="AM51" s="24"/>
      <c r="AN51" s="24"/>
      <c r="AO51" s="24"/>
      <c r="AP51" s="24"/>
      <c r="AQ51" s="26"/>
      <c r="AR51" s="26"/>
      <c r="AS51" s="26"/>
      <c r="AT51" s="26"/>
      <c r="AU51" s="26"/>
      <c r="AV51" s="24"/>
      <c r="AW51" s="24"/>
      <c r="AX51" s="24"/>
      <c r="AY51" s="24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8"/>
      <c r="BT51" s="1">
        <f t="shared" si="34"/>
        <v>0</v>
      </c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/>
      <c r="IL51" s="4"/>
      <c r="IM51" s="4"/>
      <c r="IN51" s="4"/>
      <c r="IO51" s="4"/>
      <c r="IP51" s="4"/>
      <c r="IQ51" s="4"/>
      <c r="IR51" s="4"/>
      <c r="IS51" s="4"/>
      <c r="IT51" s="4"/>
      <c r="IU51" s="4"/>
      <c r="IV51" s="4"/>
      <c r="IW51" s="4"/>
      <c r="IX51" s="4"/>
      <c r="IY51" s="4"/>
      <c r="IZ51" s="4"/>
      <c r="JA51" s="4"/>
      <c r="JB51" s="4"/>
      <c r="JC51" s="4"/>
      <c r="JD51" s="4"/>
      <c r="JE51" s="4"/>
      <c r="JF51" s="4"/>
      <c r="JG51" s="4"/>
      <c r="JH51" s="4"/>
      <c r="JI51" s="4"/>
      <c r="JJ51" s="4"/>
      <c r="JK51" s="4"/>
      <c r="JL51" s="4"/>
      <c r="JM51" s="4"/>
      <c r="JN51" s="4"/>
      <c r="JO51" s="4"/>
      <c r="JP51" s="4"/>
    </row>
    <row r="52" spans="1:276" s="1" customFormat="1" ht="15" customHeight="1" x14ac:dyDescent="0.2">
      <c r="A52" s="23" t="s">
        <v>156</v>
      </c>
      <c r="B52" s="23"/>
      <c r="C52" s="24" t="s">
        <v>17</v>
      </c>
      <c r="D52" s="90">
        <v>2</v>
      </c>
      <c r="E52" s="24">
        <v>2</v>
      </c>
      <c r="F52" s="24" t="s">
        <v>176</v>
      </c>
      <c r="G52" s="24" t="s">
        <v>145</v>
      </c>
      <c r="H52" s="24">
        <f>19+16</f>
        <v>35</v>
      </c>
      <c r="I52" s="24" t="s">
        <v>22</v>
      </c>
      <c r="J52" s="24" t="s">
        <v>326</v>
      </c>
      <c r="K52" s="24" t="s">
        <v>20</v>
      </c>
      <c r="L52" s="24" t="s">
        <v>20</v>
      </c>
      <c r="M52" s="24">
        <f t="shared" si="38"/>
        <v>0</v>
      </c>
      <c r="N52" s="24">
        <v>28</v>
      </c>
      <c r="O52" s="25"/>
      <c r="P52" s="24"/>
      <c r="Q52" s="24"/>
      <c r="R52" s="24"/>
      <c r="S52" s="24"/>
      <c r="T52" s="24">
        <v>14</v>
      </c>
      <c r="U52" s="24"/>
      <c r="V52" s="24"/>
      <c r="W52" s="24"/>
      <c r="X52" s="24"/>
      <c r="Y52" s="24"/>
      <c r="Z52" s="27"/>
      <c r="AA52" s="24"/>
      <c r="AB52" s="24"/>
      <c r="AC52" s="24"/>
      <c r="AD52" s="24"/>
      <c r="AE52" s="26"/>
      <c r="AF52" s="24"/>
      <c r="AG52" s="24">
        <v>14</v>
      </c>
      <c r="AH52" s="26"/>
      <c r="AI52" s="24"/>
      <c r="AJ52" s="24"/>
      <c r="AK52" s="24"/>
      <c r="AL52" s="26"/>
      <c r="AM52" s="24"/>
      <c r="AN52" s="24"/>
      <c r="AO52" s="24"/>
      <c r="AP52" s="24"/>
      <c r="AQ52" s="26"/>
      <c r="AR52" s="26"/>
      <c r="AS52" s="26"/>
      <c r="AT52" s="26"/>
      <c r="AU52" s="26"/>
      <c r="AV52" s="24"/>
      <c r="AW52" s="24"/>
      <c r="AX52" s="24"/>
      <c r="AY52" s="24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8"/>
      <c r="BT52" s="1">
        <f t="shared" si="34"/>
        <v>0</v>
      </c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/>
      <c r="IB52" s="4"/>
      <c r="IC52" s="4"/>
      <c r="ID52" s="4"/>
      <c r="IE52" s="4"/>
      <c r="IF52" s="4"/>
      <c r="IG52" s="4"/>
      <c r="IH52" s="4"/>
      <c r="II52" s="4"/>
      <c r="IJ52" s="4"/>
      <c r="IK52" s="4"/>
      <c r="IL52" s="4"/>
      <c r="IM52" s="4"/>
      <c r="IN52" s="4"/>
      <c r="IO52" s="4"/>
      <c r="IP52" s="4"/>
      <c r="IQ52" s="4"/>
      <c r="IR52" s="4"/>
      <c r="IS52" s="4"/>
      <c r="IT52" s="4"/>
      <c r="IU52" s="4"/>
      <c r="IV52" s="4"/>
      <c r="IW52" s="4"/>
      <c r="IX52" s="4"/>
      <c r="IY52" s="4"/>
      <c r="IZ52" s="4"/>
      <c r="JA52" s="4"/>
      <c r="JB52" s="4"/>
      <c r="JC52" s="4"/>
      <c r="JD52" s="4"/>
      <c r="JE52" s="4"/>
      <c r="JF52" s="4"/>
      <c r="JG52" s="4"/>
      <c r="JH52" s="4"/>
      <c r="JI52" s="4"/>
      <c r="JJ52" s="4"/>
      <c r="JK52" s="4"/>
      <c r="JL52" s="4"/>
      <c r="JM52" s="4"/>
      <c r="JN52" s="4"/>
      <c r="JO52" s="4"/>
      <c r="JP52" s="4"/>
    </row>
    <row r="53" spans="1:276" s="1" customFormat="1" ht="15" customHeight="1" x14ac:dyDescent="0.2">
      <c r="A53" s="23" t="s">
        <v>169</v>
      </c>
      <c r="B53" s="23"/>
      <c r="C53" s="24" t="s">
        <v>17</v>
      </c>
      <c r="D53" s="90">
        <v>1</v>
      </c>
      <c r="E53" s="24">
        <v>5</v>
      </c>
      <c r="F53" s="24"/>
      <c r="G53" s="24" t="s">
        <v>145</v>
      </c>
      <c r="H53" s="24">
        <v>114</v>
      </c>
      <c r="I53" s="24" t="s">
        <v>22</v>
      </c>
      <c r="J53" s="24"/>
      <c r="K53" s="24" t="s">
        <v>20</v>
      </c>
      <c r="L53" s="24" t="s">
        <v>20</v>
      </c>
      <c r="M53" s="24">
        <f t="shared" si="38"/>
        <v>0</v>
      </c>
      <c r="N53" s="24">
        <v>28</v>
      </c>
      <c r="O53" s="25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7"/>
      <c r="AA53" s="24"/>
      <c r="AB53" s="24"/>
      <c r="AC53" s="24"/>
      <c r="AD53" s="24"/>
      <c r="AE53" s="26"/>
      <c r="AF53" s="24"/>
      <c r="AG53" s="24"/>
      <c r="AH53" s="26"/>
      <c r="AI53" s="24"/>
      <c r="AJ53" s="24">
        <v>28</v>
      </c>
      <c r="AK53" s="24"/>
      <c r="AL53" s="26"/>
      <c r="AM53" s="24"/>
      <c r="AN53" s="24"/>
      <c r="AO53" s="24"/>
      <c r="AP53" s="24"/>
      <c r="AQ53" s="26"/>
      <c r="AR53" s="26"/>
      <c r="AS53" s="26"/>
      <c r="AT53" s="26"/>
      <c r="AU53" s="26"/>
      <c r="AV53" s="24"/>
      <c r="AW53" s="24"/>
      <c r="AX53" s="24"/>
      <c r="AY53" s="24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8"/>
      <c r="BT53" s="1">
        <f t="shared" si="34"/>
        <v>0</v>
      </c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/>
      <c r="IL53" s="4"/>
      <c r="IM53" s="4"/>
      <c r="IN53" s="4"/>
      <c r="IO53" s="4"/>
      <c r="IP53" s="4"/>
      <c r="IQ53" s="4"/>
      <c r="IR53" s="4"/>
      <c r="IS53" s="4"/>
      <c r="IT53" s="4"/>
      <c r="IU53" s="4"/>
      <c r="IV53" s="4"/>
      <c r="IW53" s="4"/>
      <c r="IX53" s="4"/>
      <c r="IY53" s="4"/>
      <c r="IZ53" s="4"/>
      <c r="JA53" s="4"/>
      <c r="JB53" s="4"/>
      <c r="JC53" s="4"/>
      <c r="JD53" s="4"/>
      <c r="JE53" s="4"/>
      <c r="JF53" s="4"/>
      <c r="JG53" s="4"/>
      <c r="JH53" s="4"/>
      <c r="JI53" s="4"/>
      <c r="JJ53" s="4"/>
      <c r="JK53" s="4"/>
      <c r="JL53" s="4"/>
      <c r="JM53" s="4"/>
      <c r="JN53" s="4"/>
      <c r="JO53" s="4"/>
      <c r="JP53" s="4"/>
    </row>
    <row r="54" spans="1:276" s="1" customFormat="1" ht="15" customHeight="1" x14ac:dyDescent="0.2">
      <c r="A54" s="29" t="s">
        <v>94</v>
      </c>
      <c r="B54" s="29"/>
      <c r="C54" s="37" t="s">
        <v>17</v>
      </c>
      <c r="D54" s="91">
        <v>2</v>
      </c>
      <c r="E54" s="37">
        <v>1</v>
      </c>
      <c r="F54" s="37" t="s">
        <v>157</v>
      </c>
      <c r="G54" s="37" t="s">
        <v>158</v>
      </c>
      <c r="H54" s="37">
        <v>30</v>
      </c>
      <c r="I54" s="37" t="s">
        <v>22</v>
      </c>
      <c r="J54" s="37" t="s">
        <v>326</v>
      </c>
      <c r="K54" s="37" t="s">
        <v>20</v>
      </c>
      <c r="L54" s="37" t="s">
        <v>20</v>
      </c>
      <c r="M54" s="37">
        <f t="shared" si="38"/>
        <v>0</v>
      </c>
      <c r="N54" s="68">
        <v>28</v>
      </c>
      <c r="O54" s="31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2"/>
      <c r="AA54" s="37"/>
      <c r="AB54" s="37"/>
      <c r="AC54" s="37"/>
      <c r="AD54" s="37"/>
      <c r="AE54" s="33"/>
      <c r="AF54" s="37">
        <v>28</v>
      </c>
      <c r="AG54" s="37"/>
      <c r="AH54" s="33"/>
      <c r="AI54" s="37"/>
      <c r="AJ54" s="37"/>
      <c r="AK54" s="37"/>
      <c r="AL54" s="33"/>
      <c r="AM54" s="37"/>
      <c r="AN54" s="37"/>
      <c r="AO54" s="37"/>
      <c r="AP54" s="37"/>
      <c r="AQ54" s="33"/>
      <c r="AR54" s="33"/>
      <c r="AS54" s="33"/>
      <c r="AT54" s="33"/>
      <c r="AU54" s="33"/>
      <c r="AV54" s="37"/>
      <c r="AW54" s="37"/>
      <c r="AX54" s="37"/>
      <c r="AY54" s="37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4"/>
      <c r="BT54" s="1">
        <f t="shared" si="34"/>
        <v>0</v>
      </c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  <c r="IB54" s="4"/>
      <c r="IC54" s="4"/>
      <c r="ID54" s="4"/>
      <c r="IE54" s="4"/>
      <c r="IF54" s="4"/>
      <c r="IG54" s="4"/>
      <c r="IH54" s="4"/>
      <c r="II54" s="4"/>
      <c r="IJ54" s="4"/>
      <c r="IK54" s="4"/>
      <c r="IL54" s="4"/>
      <c r="IM54" s="4"/>
      <c r="IN54" s="4"/>
      <c r="IO54" s="4"/>
      <c r="IP54" s="4"/>
      <c r="IQ54" s="4"/>
      <c r="IR54" s="4"/>
      <c r="IS54" s="4"/>
      <c r="IT54" s="4"/>
      <c r="IU54" s="4"/>
      <c r="IV54" s="4"/>
      <c r="IW54" s="4"/>
      <c r="IX54" s="4"/>
      <c r="IY54" s="4"/>
      <c r="IZ54" s="4"/>
      <c r="JA54" s="4"/>
      <c r="JB54" s="4"/>
      <c r="JC54" s="4"/>
      <c r="JD54" s="4"/>
      <c r="JE54" s="4"/>
      <c r="JF54" s="4"/>
      <c r="JG54" s="4"/>
      <c r="JH54" s="4"/>
      <c r="JI54" s="4"/>
      <c r="JJ54" s="4"/>
      <c r="JK54" s="4"/>
      <c r="JL54" s="4"/>
      <c r="JM54" s="4"/>
      <c r="JN54" s="4"/>
      <c r="JO54" s="4"/>
      <c r="JP54" s="4"/>
    </row>
    <row r="55" spans="1:276" ht="15" customHeight="1" x14ac:dyDescent="0.2">
      <c r="A55" s="29" t="s">
        <v>62</v>
      </c>
      <c r="B55" s="29"/>
      <c r="C55" s="30" t="s">
        <v>17</v>
      </c>
      <c r="D55" s="91">
        <v>2</v>
      </c>
      <c r="E55" s="37">
        <v>1</v>
      </c>
      <c r="F55" s="30" t="s">
        <v>152</v>
      </c>
      <c r="G55" s="37" t="s">
        <v>145</v>
      </c>
      <c r="H55" s="116">
        <v>15</v>
      </c>
      <c r="I55" s="30" t="s">
        <v>22</v>
      </c>
      <c r="J55" s="37"/>
      <c r="K55" s="30" t="s">
        <v>20</v>
      </c>
      <c r="L55" s="30" t="s">
        <v>20</v>
      </c>
      <c r="M55" s="37">
        <f t="shared" si="38"/>
        <v>0</v>
      </c>
      <c r="N55" s="68">
        <v>28</v>
      </c>
      <c r="O55" s="31"/>
      <c r="P55" s="37"/>
      <c r="Q55" s="37"/>
      <c r="R55" s="37"/>
      <c r="S55" s="30"/>
      <c r="T55" s="37"/>
      <c r="U55" s="37"/>
      <c r="V55" s="37"/>
      <c r="W55" s="37"/>
      <c r="X55" s="37"/>
      <c r="Y55" s="37"/>
      <c r="Z55" s="32"/>
      <c r="AA55" s="37"/>
      <c r="AB55" s="37"/>
      <c r="AC55" s="37"/>
      <c r="AD55" s="37"/>
      <c r="AE55" s="33"/>
      <c r="AF55" s="37"/>
      <c r="AG55" s="37"/>
      <c r="AH55" s="33"/>
      <c r="AI55" s="37"/>
      <c r="AJ55" s="37"/>
      <c r="AK55" s="37"/>
      <c r="AL55" s="33"/>
      <c r="AM55" s="37"/>
      <c r="AN55" s="37"/>
      <c r="AO55" s="37"/>
      <c r="AP55" s="37"/>
      <c r="AQ55" s="33"/>
      <c r="AR55" s="33"/>
      <c r="AS55" s="33"/>
      <c r="AT55" s="33"/>
      <c r="AU55" s="33"/>
      <c r="AV55" s="37"/>
      <c r="AW55" s="37"/>
      <c r="AX55" s="37"/>
      <c r="AY55" s="37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4">
        <v>28</v>
      </c>
      <c r="BT55">
        <f t="shared" si="34"/>
        <v>0</v>
      </c>
      <c r="BU55" t="s">
        <v>356</v>
      </c>
      <c r="BV55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  <c r="IE55" s="4"/>
      <c r="IF55" s="4"/>
      <c r="IG55" s="4"/>
      <c r="IH55" s="4"/>
      <c r="II55" s="4"/>
      <c r="IJ55" s="4"/>
      <c r="IK55" s="4"/>
      <c r="IL55" s="4"/>
      <c r="IM55" s="4"/>
      <c r="IN55" s="4"/>
      <c r="IO55" s="4"/>
      <c r="IP55" s="4"/>
      <c r="IQ55" s="4"/>
      <c r="IR55" s="4"/>
      <c r="IS55" s="4"/>
      <c r="IT55" s="4"/>
      <c r="IU55" s="4"/>
      <c r="IV55" s="4"/>
      <c r="IW55" s="4"/>
      <c r="IX55" s="4"/>
      <c r="IY55" s="4"/>
      <c r="IZ55" s="4"/>
      <c r="JA55" s="4"/>
      <c r="JB55" s="4"/>
      <c r="JC55" s="4"/>
      <c r="JD55" s="4"/>
      <c r="JE55" s="4"/>
      <c r="JF55" s="4"/>
      <c r="JG55" s="4"/>
      <c r="JH55" s="4"/>
      <c r="JI55" s="4"/>
      <c r="JJ55" s="4"/>
      <c r="JK55" s="4"/>
      <c r="JL55" s="4"/>
      <c r="JM55" s="4"/>
      <c r="JN55" s="4"/>
      <c r="JO55" s="4"/>
      <c r="JP55" s="4"/>
    </row>
    <row r="56" spans="1:276" ht="15" customHeight="1" x14ac:dyDescent="0.2">
      <c r="A56" s="23" t="s">
        <v>159</v>
      </c>
      <c r="B56" s="23"/>
      <c r="C56" s="24" t="s">
        <v>17</v>
      </c>
      <c r="D56" s="90">
        <v>2</v>
      </c>
      <c r="E56" s="24">
        <v>2</v>
      </c>
      <c r="F56" s="24" t="s">
        <v>143</v>
      </c>
      <c r="G56" s="24" t="s">
        <v>145</v>
      </c>
      <c r="H56" s="24">
        <v>19</v>
      </c>
      <c r="I56" s="24" t="s">
        <v>22</v>
      </c>
      <c r="J56" s="24"/>
      <c r="K56" s="24" t="s">
        <v>20</v>
      </c>
      <c r="L56" s="24" t="s">
        <v>20</v>
      </c>
      <c r="M56" s="24">
        <f>IF(AND(H56&gt;90,"egzamin"=J56),H56*0.1,0)</f>
        <v>0</v>
      </c>
      <c r="N56" s="24">
        <v>14</v>
      </c>
      <c r="O56" s="25"/>
      <c r="P56" s="26"/>
      <c r="Q56" s="26"/>
      <c r="R56" s="26"/>
      <c r="S56" s="24"/>
      <c r="T56" s="26"/>
      <c r="U56" s="26"/>
      <c r="V56" s="26"/>
      <c r="W56" s="26"/>
      <c r="X56" s="26"/>
      <c r="Y56" s="26"/>
      <c r="Z56" s="27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>
        <v>14</v>
      </c>
      <c r="BS56" s="28"/>
      <c r="BT56">
        <f t="shared" si="34"/>
        <v>0</v>
      </c>
      <c r="BU56" t="s">
        <v>177</v>
      </c>
      <c r="BV56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  <c r="IC56" s="4"/>
      <c r="ID56" s="4"/>
      <c r="IE56" s="4"/>
      <c r="IF56" s="4"/>
      <c r="IG56" s="4"/>
      <c r="IH56" s="4"/>
      <c r="II56" s="4"/>
      <c r="IJ56" s="4"/>
      <c r="IK56" s="4"/>
      <c r="IL56" s="4"/>
      <c r="IM56" s="4"/>
      <c r="IN56" s="4"/>
      <c r="IO56" s="4"/>
      <c r="IP56" s="4"/>
      <c r="IQ56" s="4"/>
      <c r="IR56" s="4"/>
      <c r="IS56" s="4"/>
      <c r="IT56" s="4"/>
      <c r="IU56" s="4"/>
      <c r="IV56" s="4"/>
      <c r="IW56" s="4"/>
      <c r="IX56" s="4"/>
      <c r="IY56" s="4"/>
      <c r="IZ56" s="4"/>
      <c r="JA56" s="4"/>
      <c r="JB56" s="4"/>
      <c r="JC56" s="4"/>
      <c r="JD56" s="4"/>
      <c r="JE56" s="4"/>
      <c r="JF56" s="4"/>
      <c r="JG56" s="4"/>
      <c r="JH56" s="4"/>
      <c r="JI56" s="4"/>
      <c r="JJ56" s="4"/>
      <c r="JK56" s="4"/>
      <c r="JL56" s="4"/>
      <c r="JM56" s="4"/>
      <c r="JN56" s="4"/>
      <c r="JO56" s="4"/>
      <c r="JP56" s="4"/>
    </row>
    <row r="57" spans="1:276" ht="15" customHeight="1" x14ac:dyDescent="0.2">
      <c r="A57" s="29" t="s">
        <v>65</v>
      </c>
      <c r="B57" s="29"/>
      <c r="C57" s="37" t="s">
        <v>17</v>
      </c>
      <c r="D57" s="91">
        <v>2</v>
      </c>
      <c r="E57" s="37">
        <v>1</v>
      </c>
      <c r="F57" s="37" t="s">
        <v>143</v>
      </c>
      <c r="G57" s="37" t="s">
        <v>145</v>
      </c>
      <c r="H57" s="116">
        <v>45</v>
      </c>
      <c r="I57" s="37" t="s">
        <v>22</v>
      </c>
      <c r="J57" s="37" t="s">
        <v>326</v>
      </c>
      <c r="K57" s="37" t="s">
        <v>20</v>
      </c>
      <c r="L57" s="37" t="s">
        <v>20</v>
      </c>
      <c r="M57" s="37">
        <f>IF(AND(H57&gt;90,"egzamin"=J57),H57*0.1,0)</f>
        <v>0</v>
      </c>
      <c r="N57" s="68">
        <v>28</v>
      </c>
      <c r="O57" s="31">
        <v>28</v>
      </c>
      <c r="P57" s="33"/>
      <c r="Q57" s="33"/>
      <c r="R57" s="33"/>
      <c r="S57" s="37"/>
      <c r="T57" s="33"/>
      <c r="U57" s="33"/>
      <c r="V57" s="33"/>
      <c r="W57" s="33"/>
      <c r="X57" s="33"/>
      <c r="Y57" s="33"/>
      <c r="Z57" s="32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4"/>
      <c r="BT57">
        <f t="shared" si="34"/>
        <v>0</v>
      </c>
      <c r="BU57"/>
      <c r="BV57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  <c r="IC57" s="4"/>
      <c r="ID57" s="4"/>
      <c r="IE57" s="4"/>
      <c r="IF57" s="4"/>
      <c r="IG57" s="4"/>
      <c r="IH57" s="4"/>
      <c r="II57" s="4"/>
      <c r="IJ57" s="4"/>
      <c r="IK57" s="4"/>
      <c r="IL57" s="4"/>
      <c r="IM57" s="4"/>
      <c r="IN57" s="4"/>
      <c r="IO57" s="4"/>
      <c r="IP57" s="4"/>
      <c r="IQ57" s="4"/>
      <c r="IR57" s="4"/>
      <c r="IS57" s="4"/>
      <c r="IT57" s="4"/>
      <c r="IU57" s="4"/>
      <c r="IV57" s="4"/>
      <c r="IW57" s="4"/>
      <c r="IX57" s="4"/>
      <c r="IY57" s="4"/>
      <c r="IZ57" s="4"/>
      <c r="JA57" s="4"/>
      <c r="JB57" s="4"/>
      <c r="JC57" s="4"/>
      <c r="JD57" s="4"/>
      <c r="JE57" s="4"/>
      <c r="JF57" s="4"/>
      <c r="JG57" s="4"/>
      <c r="JH57" s="4"/>
      <c r="JI57" s="4"/>
      <c r="JJ57" s="4"/>
      <c r="JK57" s="4"/>
      <c r="JL57" s="4"/>
      <c r="JM57" s="4"/>
      <c r="JN57" s="4"/>
      <c r="JO57" s="4"/>
      <c r="JP57" s="4"/>
    </row>
    <row r="58" spans="1:276" ht="15" customHeight="1" x14ac:dyDescent="0.2">
      <c r="A58" s="23" t="s">
        <v>77</v>
      </c>
      <c r="B58" s="23"/>
      <c r="C58" s="24" t="s">
        <v>17</v>
      </c>
      <c r="D58" s="90">
        <v>2</v>
      </c>
      <c r="E58" s="24">
        <v>2</v>
      </c>
      <c r="F58" s="24" t="s">
        <v>152</v>
      </c>
      <c r="G58" s="24" t="s">
        <v>145</v>
      </c>
      <c r="H58" s="24">
        <v>33</v>
      </c>
      <c r="I58" s="24" t="s">
        <v>22</v>
      </c>
      <c r="J58" s="24"/>
      <c r="K58" s="24" t="s">
        <v>20</v>
      </c>
      <c r="L58" s="24" t="s">
        <v>20</v>
      </c>
      <c r="M58" s="24">
        <f t="shared" ref="M58:M62" si="39">IF(AND(H58&gt;90,"egzamin"=J58),H58*0.1,0)</f>
        <v>0</v>
      </c>
      <c r="N58" s="24">
        <v>28</v>
      </c>
      <c r="O58" s="25"/>
      <c r="P58" s="26"/>
      <c r="Q58" s="26"/>
      <c r="R58" s="26"/>
      <c r="S58" s="24"/>
      <c r="T58" s="26"/>
      <c r="U58" s="26"/>
      <c r="V58" s="26"/>
      <c r="W58" s="26"/>
      <c r="X58" s="26"/>
      <c r="Y58" s="26"/>
      <c r="Z58" s="27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>
        <v>28</v>
      </c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8"/>
      <c r="BT58">
        <f t="shared" si="34"/>
        <v>0</v>
      </c>
      <c r="BU58"/>
      <c r="BV58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  <c r="IE58" s="4"/>
      <c r="IF58" s="4"/>
      <c r="IG58" s="4"/>
      <c r="IH58" s="4"/>
      <c r="II58" s="4"/>
      <c r="IJ58" s="4"/>
      <c r="IK58" s="4"/>
      <c r="IL58" s="4"/>
      <c r="IM58" s="4"/>
      <c r="IN58" s="4"/>
      <c r="IO58" s="4"/>
      <c r="IP58" s="4"/>
      <c r="IQ58" s="4"/>
      <c r="IR58" s="4"/>
      <c r="IS58" s="4"/>
      <c r="IT58" s="4"/>
      <c r="IU58" s="4"/>
      <c r="IV58" s="4"/>
      <c r="IW58" s="4"/>
      <c r="IX58" s="4"/>
      <c r="IY58" s="4"/>
      <c r="IZ58" s="4"/>
      <c r="JA58" s="4"/>
      <c r="JB58" s="4"/>
      <c r="JC58" s="4"/>
      <c r="JD58" s="4"/>
      <c r="JE58" s="4"/>
      <c r="JF58" s="4"/>
      <c r="JG58" s="4"/>
      <c r="JH58" s="4"/>
      <c r="JI58" s="4"/>
      <c r="JJ58" s="4"/>
      <c r="JK58" s="4"/>
      <c r="JL58" s="4"/>
      <c r="JM58" s="4"/>
      <c r="JN58" s="4"/>
      <c r="JO58" s="4"/>
      <c r="JP58" s="4"/>
    </row>
    <row r="59" spans="1:276" ht="15" customHeight="1" x14ac:dyDescent="0.2">
      <c r="A59" s="23" t="s">
        <v>91</v>
      </c>
      <c r="B59" s="23"/>
      <c r="C59" s="24" t="s">
        <v>17</v>
      </c>
      <c r="D59" s="90">
        <v>1</v>
      </c>
      <c r="E59" s="24">
        <v>5</v>
      </c>
      <c r="F59" s="24"/>
      <c r="G59" s="24" t="s">
        <v>170</v>
      </c>
      <c r="H59" s="24">
        <v>82</v>
      </c>
      <c r="I59" s="24" t="s">
        <v>22</v>
      </c>
      <c r="J59" s="24"/>
      <c r="K59" s="24" t="s">
        <v>20</v>
      </c>
      <c r="L59" s="24" t="s">
        <v>20</v>
      </c>
      <c r="M59" s="24">
        <f t="shared" si="39"/>
        <v>0</v>
      </c>
      <c r="N59" s="24">
        <v>28</v>
      </c>
      <c r="O59" s="25"/>
      <c r="P59" s="26"/>
      <c r="Q59" s="26"/>
      <c r="R59" s="26"/>
      <c r="S59" s="24"/>
      <c r="T59" s="26"/>
      <c r="U59" s="26"/>
      <c r="V59" s="26"/>
      <c r="W59" s="26"/>
      <c r="X59" s="26"/>
      <c r="Y59" s="26"/>
      <c r="Z59" s="27"/>
      <c r="AA59" s="26"/>
      <c r="AB59" s="26"/>
      <c r="AC59" s="26">
        <v>28</v>
      </c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8"/>
      <c r="BT59">
        <f t="shared" si="34"/>
        <v>0</v>
      </c>
      <c r="BU59"/>
      <c r="BV59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  <c r="IN59" s="4"/>
      <c r="IO59" s="4"/>
      <c r="IP59" s="4"/>
      <c r="IQ59" s="4"/>
      <c r="IR59" s="4"/>
      <c r="IS59" s="4"/>
      <c r="IT59" s="4"/>
      <c r="IU59" s="4"/>
      <c r="IV59" s="4"/>
      <c r="IW59" s="4"/>
      <c r="IX59" s="4"/>
      <c r="IY59" s="4"/>
      <c r="IZ59" s="4"/>
      <c r="JA59" s="4"/>
      <c r="JB59" s="4"/>
      <c r="JC59" s="4"/>
      <c r="JD59" s="4"/>
      <c r="JE59" s="4"/>
      <c r="JF59" s="4"/>
      <c r="JG59" s="4"/>
      <c r="JH59" s="4"/>
      <c r="JI59" s="4"/>
      <c r="JJ59" s="4"/>
      <c r="JK59" s="4"/>
      <c r="JL59" s="4"/>
      <c r="JM59" s="4"/>
      <c r="JN59" s="4"/>
      <c r="JO59" s="4"/>
      <c r="JP59" s="4"/>
    </row>
    <row r="60" spans="1:276" ht="15" customHeight="1" x14ac:dyDescent="0.2">
      <c r="A60" s="29" t="s">
        <v>87</v>
      </c>
      <c r="B60" s="29"/>
      <c r="C60" s="37" t="s">
        <v>17</v>
      </c>
      <c r="D60" s="91">
        <v>2</v>
      </c>
      <c r="E60" s="37">
        <v>3</v>
      </c>
      <c r="F60" s="37" t="s">
        <v>160</v>
      </c>
      <c r="G60" s="37" t="s">
        <v>145</v>
      </c>
      <c r="H60" s="37">
        <v>16</v>
      </c>
      <c r="I60" s="37" t="s">
        <v>22</v>
      </c>
      <c r="J60" s="37"/>
      <c r="K60" s="37" t="s">
        <v>20</v>
      </c>
      <c r="L60" s="37" t="s">
        <v>20</v>
      </c>
      <c r="M60" s="37">
        <f t="shared" si="39"/>
        <v>0</v>
      </c>
      <c r="N60" s="68">
        <v>14</v>
      </c>
      <c r="O60" s="31"/>
      <c r="P60" s="33"/>
      <c r="Q60" s="33"/>
      <c r="R60" s="33"/>
      <c r="S60" s="37"/>
      <c r="T60" s="33"/>
      <c r="U60" s="33"/>
      <c r="V60" s="33"/>
      <c r="W60" s="33"/>
      <c r="X60" s="33"/>
      <c r="Y60" s="33"/>
      <c r="Z60" s="32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4">
        <v>14</v>
      </c>
      <c r="BT60">
        <f t="shared" si="34"/>
        <v>0</v>
      </c>
      <c r="BU60"/>
      <c r="BV60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  <c r="IF60" s="4"/>
      <c r="IG60" s="4"/>
      <c r="IH60" s="4"/>
      <c r="II60" s="4"/>
      <c r="IJ60" s="4"/>
      <c r="IK60" s="4"/>
      <c r="IL60" s="4"/>
      <c r="IM60" s="4"/>
      <c r="IN60" s="4"/>
      <c r="IO60" s="4"/>
      <c r="IP60" s="4"/>
      <c r="IQ60" s="4"/>
      <c r="IR60" s="4"/>
      <c r="IS60" s="4"/>
      <c r="IT60" s="4"/>
      <c r="IU60" s="4"/>
      <c r="IV60" s="4"/>
      <c r="IW60" s="4"/>
      <c r="IX60" s="4"/>
      <c r="IY60" s="4"/>
      <c r="IZ60" s="4"/>
      <c r="JA60" s="4"/>
      <c r="JB60" s="4"/>
      <c r="JC60" s="4"/>
      <c r="JD60" s="4"/>
      <c r="JE60" s="4"/>
      <c r="JF60" s="4"/>
      <c r="JG60" s="4"/>
      <c r="JH60" s="4"/>
      <c r="JI60" s="4"/>
      <c r="JJ60" s="4"/>
      <c r="JK60" s="4"/>
      <c r="JL60" s="4"/>
      <c r="JM60" s="4"/>
      <c r="JN60" s="4"/>
      <c r="JO60" s="4"/>
      <c r="JP60" s="4"/>
    </row>
    <row r="61" spans="1:276" ht="15" customHeight="1" x14ac:dyDescent="0.2">
      <c r="A61" s="29" t="s">
        <v>49</v>
      </c>
      <c r="B61" s="29"/>
      <c r="C61" s="37" t="s">
        <v>17</v>
      </c>
      <c r="D61" s="91">
        <v>1</v>
      </c>
      <c r="E61" s="37">
        <v>6</v>
      </c>
      <c r="F61" s="37"/>
      <c r="G61" s="37" t="s">
        <v>145</v>
      </c>
      <c r="H61" s="37">
        <v>114</v>
      </c>
      <c r="I61" s="37" t="s">
        <v>22</v>
      </c>
      <c r="J61" s="37"/>
      <c r="K61" s="37" t="s">
        <v>20</v>
      </c>
      <c r="L61" s="37" t="s">
        <v>20</v>
      </c>
      <c r="M61" s="37">
        <f t="shared" si="39"/>
        <v>0</v>
      </c>
      <c r="N61" s="68">
        <v>14</v>
      </c>
      <c r="O61" s="31"/>
      <c r="P61" s="33"/>
      <c r="Q61" s="33">
        <v>14</v>
      </c>
      <c r="R61" s="33"/>
      <c r="S61" s="37"/>
      <c r="T61" s="33"/>
      <c r="U61" s="33"/>
      <c r="V61" s="33"/>
      <c r="W61" s="33"/>
      <c r="X61" s="33"/>
      <c r="Y61" s="33"/>
      <c r="Z61" s="32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4"/>
      <c r="BT61">
        <f t="shared" ref="BT61:BT92" si="40">N61-SUM(O61:BS61)</f>
        <v>0</v>
      </c>
      <c r="BU61"/>
      <c r="BV61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/>
      <c r="HV61" s="4"/>
      <c r="HW61" s="4"/>
      <c r="HX61" s="4"/>
      <c r="HY61" s="4"/>
      <c r="HZ61" s="4"/>
      <c r="IA61" s="4"/>
      <c r="IB61" s="4"/>
      <c r="IC61" s="4"/>
      <c r="ID61" s="4"/>
      <c r="IE61" s="4"/>
      <c r="IF61" s="4"/>
      <c r="IG61" s="4"/>
      <c r="IH61" s="4"/>
      <c r="II61" s="4"/>
      <c r="IJ61" s="4"/>
      <c r="IK61" s="4"/>
      <c r="IL61" s="4"/>
      <c r="IM61" s="4"/>
      <c r="IN61" s="4"/>
      <c r="IO61" s="4"/>
      <c r="IP61" s="4"/>
      <c r="IQ61" s="4"/>
      <c r="IR61" s="4"/>
      <c r="IS61" s="4"/>
      <c r="IT61" s="4"/>
      <c r="IU61" s="4"/>
      <c r="IV61" s="4"/>
      <c r="IW61" s="4"/>
      <c r="IX61" s="4"/>
      <c r="IY61" s="4"/>
      <c r="IZ61" s="4"/>
      <c r="JA61" s="4"/>
      <c r="JB61" s="4"/>
      <c r="JC61" s="4"/>
      <c r="JD61" s="4"/>
      <c r="JE61" s="4"/>
      <c r="JF61" s="4"/>
      <c r="JG61" s="4"/>
      <c r="JH61" s="4"/>
      <c r="JI61" s="4"/>
      <c r="JJ61" s="4"/>
      <c r="JK61" s="4"/>
      <c r="JL61" s="4"/>
      <c r="JM61" s="4"/>
      <c r="JN61" s="4"/>
      <c r="JO61" s="4"/>
      <c r="JP61" s="4"/>
    </row>
    <row r="62" spans="1:276" ht="15" customHeight="1" x14ac:dyDescent="0.2">
      <c r="A62" s="29" t="s">
        <v>95</v>
      </c>
      <c r="B62" s="29"/>
      <c r="C62" s="37" t="s">
        <v>17</v>
      </c>
      <c r="D62" s="91">
        <v>1</v>
      </c>
      <c r="E62" s="37">
        <v>2</v>
      </c>
      <c r="F62" s="37"/>
      <c r="G62" s="37" t="s">
        <v>158</v>
      </c>
      <c r="H62" s="37">
        <v>120</v>
      </c>
      <c r="I62" s="37" t="s">
        <v>22</v>
      </c>
      <c r="J62" s="37"/>
      <c r="K62" s="37" t="s">
        <v>20</v>
      </c>
      <c r="L62" s="37" t="s">
        <v>20</v>
      </c>
      <c r="M62" s="37">
        <f t="shared" si="39"/>
        <v>0</v>
      </c>
      <c r="N62" s="68">
        <v>14</v>
      </c>
      <c r="O62" s="31"/>
      <c r="P62" s="33"/>
      <c r="Q62" s="33">
        <v>14</v>
      </c>
      <c r="R62" s="33"/>
      <c r="S62" s="37"/>
      <c r="T62" s="33"/>
      <c r="U62" s="33"/>
      <c r="V62" s="33"/>
      <c r="W62" s="33"/>
      <c r="X62" s="33"/>
      <c r="Y62" s="33"/>
      <c r="Z62" s="32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4"/>
      <c r="BT62">
        <f t="shared" si="40"/>
        <v>0</v>
      </c>
      <c r="BU62"/>
      <c r="BV62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  <c r="HW62" s="4"/>
      <c r="HX62" s="4"/>
      <c r="HY62" s="4"/>
      <c r="HZ62" s="4"/>
      <c r="IA62" s="4"/>
      <c r="IB62" s="4"/>
      <c r="IC62" s="4"/>
      <c r="ID62" s="4"/>
      <c r="IE62" s="4"/>
      <c r="IF62" s="4"/>
      <c r="IG62" s="4"/>
      <c r="IH62" s="4"/>
      <c r="II62" s="4"/>
      <c r="IJ62" s="4"/>
      <c r="IK62" s="4"/>
      <c r="IL62" s="4"/>
      <c r="IM62" s="4"/>
      <c r="IN62" s="4"/>
      <c r="IO62" s="4"/>
      <c r="IP62" s="4"/>
      <c r="IQ62" s="4"/>
      <c r="IR62" s="4"/>
      <c r="IS62" s="4"/>
      <c r="IT62" s="4"/>
      <c r="IU62" s="4"/>
      <c r="IV62" s="4"/>
      <c r="IW62" s="4"/>
      <c r="IX62" s="4"/>
      <c r="IY62" s="4"/>
      <c r="IZ62" s="4"/>
      <c r="JA62" s="4"/>
      <c r="JB62" s="4"/>
      <c r="JC62" s="4"/>
      <c r="JD62" s="4"/>
      <c r="JE62" s="4"/>
      <c r="JF62" s="4"/>
      <c r="JG62" s="4"/>
      <c r="JH62" s="4"/>
      <c r="JI62" s="4"/>
      <c r="JJ62" s="4"/>
      <c r="JK62" s="4"/>
      <c r="JL62" s="4"/>
      <c r="JM62" s="4"/>
      <c r="JN62" s="4"/>
      <c r="JO62" s="4"/>
      <c r="JP62" s="4"/>
    </row>
    <row r="63" spans="1:276" ht="15" customHeight="1" x14ac:dyDescent="0.2">
      <c r="A63" s="23" t="s">
        <v>89</v>
      </c>
      <c r="B63" s="23"/>
      <c r="C63" s="24" t="s">
        <v>17</v>
      </c>
      <c r="D63" s="90">
        <v>2</v>
      </c>
      <c r="E63" s="24">
        <v>2</v>
      </c>
      <c r="F63" s="24" t="s">
        <v>157</v>
      </c>
      <c r="G63" s="24" t="s">
        <v>158</v>
      </c>
      <c r="H63" s="24">
        <v>13</v>
      </c>
      <c r="I63" s="24" t="s">
        <v>22</v>
      </c>
      <c r="J63" s="24" t="s">
        <v>326</v>
      </c>
      <c r="K63" s="24" t="s">
        <v>20</v>
      </c>
      <c r="L63" s="24" t="s">
        <v>20</v>
      </c>
      <c r="M63" s="24">
        <f t="shared" ref="M63:M66" si="41">IF(AND(H63&gt;90,"egzamin"=J63),H63*0.1,0)</f>
        <v>0</v>
      </c>
      <c r="N63" s="24">
        <v>14</v>
      </c>
      <c r="O63" s="25"/>
      <c r="P63" s="24"/>
      <c r="Q63" s="24">
        <v>14</v>
      </c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6"/>
      <c r="AF63" s="24"/>
      <c r="AG63" s="24"/>
      <c r="AH63" s="24"/>
      <c r="AI63" s="24"/>
      <c r="AJ63" s="24"/>
      <c r="AK63" s="24"/>
      <c r="AL63" s="26"/>
      <c r="AM63" s="24"/>
      <c r="AN63" s="24"/>
      <c r="AO63" s="24"/>
      <c r="AP63" s="24"/>
      <c r="AQ63" s="26"/>
      <c r="AR63" s="26"/>
      <c r="AS63" s="24"/>
      <c r="AT63" s="26"/>
      <c r="AU63" s="24"/>
      <c r="AV63" s="24"/>
      <c r="AW63" s="24"/>
      <c r="AX63" s="24"/>
      <c r="AY63" s="24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8"/>
      <c r="BT63">
        <f t="shared" si="40"/>
        <v>0</v>
      </c>
      <c r="BU63"/>
      <c r="BV63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  <c r="HB63" s="4"/>
      <c r="HC63" s="4"/>
      <c r="HD63" s="4"/>
      <c r="HE63" s="4"/>
      <c r="HF63" s="4"/>
      <c r="HG63" s="4"/>
      <c r="HH63" s="4"/>
      <c r="HI63" s="4"/>
      <c r="HJ63" s="4"/>
      <c r="HK63" s="4"/>
      <c r="HL63" s="4"/>
      <c r="HM63" s="4"/>
      <c r="HN63" s="4"/>
      <c r="HO63" s="4"/>
      <c r="HP63" s="4"/>
      <c r="HQ63" s="4"/>
      <c r="HR63" s="4"/>
      <c r="HS63" s="4"/>
      <c r="HT63" s="4"/>
      <c r="HU63" s="4"/>
      <c r="HV63" s="4"/>
      <c r="HW63" s="4"/>
      <c r="HX63" s="4"/>
      <c r="HY63" s="4"/>
      <c r="HZ63" s="4"/>
      <c r="IA63" s="4"/>
      <c r="IB63" s="4"/>
      <c r="IC63" s="4"/>
      <c r="ID63" s="4"/>
      <c r="IE63" s="4"/>
      <c r="IF63" s="4"/>
      <c r="IG63" s="4"/>
      <c r="IH63" s="4"/>
      <c r="II63" s="4"/>
      <c r="IJ63" s="4"/>
      <c r="IK63" s="4"/>
      <c r="IL63" s="4"/>
      <c r="IM63" s="4"/>
      <c r="IN63" s="4"/>
      <c r="IO63" s="4"/>
      <c r="IP63" s="4"/>
      <c r="IQ63" s="4"/>
      <c r="IR63" s="4"/>
      <c r="IS63" s="4"/>
      <c r="IT63" s="4"/>
      <c r="IU63" s="4"/>
      <c r="IV63" s="4"/>
      <c r="IW63" s="4"/>
      <c r="IX63" s="4"/>
      <c r="IY63" s="4"/>
      <c r="IZ63" s="4"/>
      <c r="JA63" s="4"/>
      <c r="JB63" s="4"/>
      <c r="JC63" s="4"/>
      <c r="JD63" s="4"/>
      <c r="JE63" s="4"/>
      <c r="JF63" s="4"/>
      <c r="JG63" s="4"/>
      <c r="JH63" s="4"/>
      <c r="JI63" s="4"/>
      <c r="JJ63" s="4"/>
      <c r="JK63" s="4"/>
      <c r="JL63" s="4"/>
      <c r="JM63" s="4"/>
      <c r="JN63" s="4"/>
      <c r="JO63" s="4"/>
      <c r="JP63" s="4"/>
    </row>
    <row r="64" spans="1:276" ht="15" customHeight="1" x14ac:dyDescent="0.2">
      <c r="A64" s="23" t="s">
        <v>80</v>
      </c>
      <c r="B64" s="23"/>
      <c r="C64" s="24" t="s">
        <v>17</v>
      </c>
      <c r="D64" s="90">
        <v>2</v>
      </c>
      <c r="E64" s="24">
        <v>2</v>
      </c>
      <c r="F64" s="24" t="s">
        <v>160</v>
      </c>
      <c r="G64" s="24" t="s">
        <v>145</v>
      </c>
      <c r="H64" s="24">
        <v>16</v>
      </c>
      <c r="I64" s="24" t="s">
        <v>22</v>
      </c>
      <c r="J64" s="24"/>
      <c r="K64" s="24" t="s">
        <v>20</v>
      </c>
      <c r="L64" s="24" t="s">
        <v>20</v>
      </c>
      <c r="M64" s="24">
        <f t="shared" si="41"/>
        <v>0</v>
      </c>
      <c r="N64" s="24">
        <v>14</v>
      </c>
      <c r="O64" s="25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>
        <v>14</v>
      </c>
      <c r="AA64" s="24"/>
      <c r="AB64" s="24"/>
      <c r="AC64" s="24"/>
      <c r="AD64" s="24"/>
      <c r="AE64" s="26"/>
      <c r="AF64" s="24"/>
      <c r="AG64" s="24"/>
      <c r="AH64" s="24"/>
      <c r="AI64" s="24"/>
      <c r="AJ64" s="24"/>
      <c r="AK64" s="24"/>
      <c r="AL64" s="26"/>
      <c r="AM64" s="24"/>
      <c r="AN64" s="24"/>
      <c r="AO64" s="24"/>
      <c r="AP64" s="24"/>
      <c r="AQ64" s="26"/>
      <c r="AR64" s="26"/>
      <c r="AS64" s="24"/>
      <c r="AT64" s="26"/>
      <c r="AU64" s="24"/>
      <c r="AV64" s="24"/>
      <c r="AW64" s="24"/>
      <c r="AX64" s="24"/>
      <c r="AY64" s="24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BS64" s="28"/>
      <c r="BT64">
        <f t="shared" si="40"/>
        <v>0</v>
      </c>
      <c r="BU64"/>
      <c r="BV6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  <c r="HQ64" s="4"/>
      <c r="HR64" s="4"/>
      <c r="HS64" s="4"/>
      <c r="HT64" s="4"/>
      <c r="HU64" s="4"/>
      <c r="HV64" s="4"/>
      <c r="HW64" s="4"/>
      <c r="HX64" s="4"/>
      <c r="HY64" s="4"/>
      <c r="HZ64" s="4"/>
      <c r="IA64" s="4"/>
      <c r="IB64" s="4"/>
      <c r="IC64" s="4"/>
      <c r="ID64" s="4"/>
      <c r="IE64" s="4"/>
      <c r="IF64" s="4"/>
      <c r="IG64" s="4"/>
      <c r="IH64" s="4"/>
      <c r="II64" s="4"/>
      <c r="IJ64" s="4"/>
      <c r="IK64" s="4"/>
      <c r="IL64" s="4"/>
      <c r="IM64" s="4"/>
      <c r="IN64" s="4"/>
      <c r="IO64" s="4"/>
      <c r="IP64" s="4"/>
      <c r="IQ64" s="4"/>
      <c r="IR64" s="4"/>
      <c r="IS64" s="4"/>
      <c r="IT64" s="4"/>
      <c r="IU64" s="4"/>
      <c r="IV64" s="4"/>
      <c r="IW64" s="4"/>
      <c r="IX64" s="4"/>
      <c r="IY64" s="4"/>
      <c r="IZ64" s="4"/>
      <c r="JA64" s="4"/>
      <c r="JB64" s="4"/>
      <c r="JC64" s="4"/>
      <c r="JD64" s="4"/>
      <c r="JE64" s="4"/>
      <c r="JF64" s="4"/>
      <c r="JG64" s="4"/>
      <c r="JH64" s="4"/>
      <c r="JI64" s="4"/>
      <c r="JJ64" s="4"/>
      <c r="JK64" s="4"/>
      <c r="JL64" s="4"/>
      <c r="JM64" s="4"/>
      <c r="JN64" s="4"/>
      <c r="JO64" s="4"/>
      <c r="JP64" s="4"/>
    </row>
    <row r="65" spans="1:276" s="1" customFormat="1" ht="15" customHeight="1" x14ac:dyDescent="0.2">
      <c r="A65" s="23" t="s">
        <v>38</v>
      </c>
      <c r="B65" s="23"/>
      <c r="C65" s="24" t="s">
        <v>17</v>
      </c>
      <c r="D65" s="90">
        <v>2</v>
      </c>
      <c r="E65" s="24">
        <v>2</v>
      </c>
      <c r="F65" s="24" t="s">
        <v>161</v>
      </c>
      <c r="G65" s="24" t="s">
        <v>162</v>
      </c>
      <c r="H65" s="24">
        <v>17</v>
      </c>
      <c r="I65" s="24" t="s">
        <v>22</v>
      </c>
      <c r="J65" s="24"/>
      <c r="K65" s="24" t="s">
        <v>20</v>
      </c>
      <c r="L65" s="24" t="s">
        <v>20</v>
      </c>
      <c r="M65" s="24">
        <f t="shared" si="41"/>
        <v>0</v>
      </c>
      <c r="N65" s="24">
        <v>28</v>
      </c>
      <c r="O65" s="25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6"/>
      <c r="AF65" s="24">
        <v>7</v>
      </c>
      <c r="AG65" s="24"/>
      <c r="AH65" s="24"/>
      <c r="AI65" s="24"/>
      <c r="AJ65" s="24"/>
      <c r="AK65" s="24"/>
      <c r="AL65" s="26"/>
      <c r="AM65" s="24"/>
      <c r="AN65" s="24"/>
      <c r="AO65" s="24"/>
      <c r="AP65" s="24"/>
      <c r="AQ65" s="26"/>
      <c r="AR65" s="26"/>
      <c r="AS65" s="24"/>
      <c r="AT65" s="26"/>
      <c r="AU65" s="24"/>
      <c r="AV65" s="24"/>
      <c r="AW65" s="24"/>
      <c r="AX65" s="24">
        <v>21</v>
      </c>
      <c r="AY65" s="24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8"/>
      <c r="BT65" s="1">
        <f t="shared" si="40"/>
        <v>0</v>
      </c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  <c r="HB65" s="4"/>
      <c r="HC65" s="4"/>
      <c r="HD65" s="4"/>
      <c r="HE65" s="4"/>
      <c r="HF65" s="4"/>
      <c r="HG65" s="4"/>
      <c r="HH65" s="4"/>
      <c r="HI65" s="4"/>
      <c r="HJ65" s="4"/>
      <c r="HK65" s="4"/>
      <c r="HL65" s="4"/>
      <c r="HM65" s="4"/>
      <c r="HN65" s="4"/>
      <c r="HO65" s="4"/>
      <c r="HP65" s="4"/>
      <c r="HQ65" s="4"/>
      <c r="HR65" s="4"/>
      <c r="HS65" s="4"/>
      <c r="HT65" s="4"/>
      <c r="HU65" s="4"/>
      <c r="HV65" s="4"/>
      <c r="HW65" s="4"/>
      <c r="HX65" s="4"/>
      <c r="HY65" s="4"/>
      <c r="HZ65" s="4"/>
      <c r="IA65" s="4"/>
      <c r="IB65" s="4"/>
      <c r="IC65" s="4"/>
      <c r="ID65" s="4"/>
      <c r="IE65" s="4"/>
      <c r="IF65" s="4"/>
      <c r="IG65" s="4"/>
      <c r="IH65" s="4"/>
      <c r="II65" s="4"/>
      <c r="IJ65" s="4"/>
      <c r="IK65" s="4"/>
      <c r="IL65" s="4"/>
      <c r="IM65" s="4"/>
      <c r="IN65" s="4"/>
      <c r="IO65" s="4"/>
      <c r="IP65" s="4"/>
      <c r="IQ65" s="4"/>
      <c r="IR65" s="4"/>
      <c r="IS65" s="4"/>
      <c r="IT65" s="4"/>
      <c r="IU65" s="4"/>
      <c r="IV65" s="4"/>
      <c r="IW65" s="4"/>
      <c r="IX65" s="4"/>
      <c r="IY65" s="4"/>
      <c r="IZ65" s="4"/>
      <c r="JA65" s="4"/>
      <c r="JB65" s="4"/>
      <c r="JC65" s="4"/>
      <c r="JD65" s="4"/>
      <c r="JE65" s="4"/>
      <c r="JF65" s="4"/>
      <c r="JG65" s="4"/>
      <c r="JH65" s="4"/>
      <c r="JI65" s="4"/>
      <c r="JJ65" s="4"/>
      <c r="JK65" s="4"/>
      <c r="JL65" s="4"/>
      <c r="JM65" s="4"/>
      <c r="JN65" s="4"/>
      <c r="JO65" s="4"/>
      <c r="JP65" s="4"/>
    </row>
    <row r="66" spans="1:276" ht="15" customHeight="1" x14ac:dyDescent="0.2">
      <c r="A66" s="23" t="s">
        <v>38</v>
      </c>
      <c r="B66" s="23"/>
      <c r="C66" s="24" t="s">
        <v>17</v>
      </c>
      <c r="D66" s="90">
        <v>1</v>
      </c>
      <c r="E66" s="24">
        <v>5</v>
      </c>
      <c r="F66" s="24"/>
      <c r="G66" s="24" t="s">
        <v>145</v>
      </c>
      <c r="H66" s="24">
        <v>114</v>
      </c>
      <c r="I66" s="24" t="s">
        <v>22</v>
      </c>
      <c r="J66" s="24"/>
      <c r="K66" s="24" t="s">
        <v>20</v>
      </c>
      <c r="L66" s="24" t="s">
        <v>20</v>
      </c>
      <c r="M66" s="24">
        <f t="shared" si="41"/>
        <v>0</v>
      </c>
      <c r="N66" s="24">
        <v>28</v>
      </c>
      <c r="O66" s="25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6"/>
      <c r="AF66" s="24">
        <v>7</v>
      </c>
      <c r="AG66" s="24"/>
      <c r="AH66" s="24"/>
      <c r="AI66" s="24"/>
      <c r="AJ66" s="24"/>
      <c r="AK66" s="24"/>
      <c r="AL66" s="26"/>
      <c r="AM66" s="24"/>
      <c r="AN66" s="24"/>
      <c r="AO66" s="24"/>
      <c r="AP66" s="24"/>
      <c r="AQ66" s="26"/>
      <c r="AR66" s="26"/>
      <c r="AS66" s="24"/>
      <c r="AT66" s="26"/>
      <c r="AU66" s="24"/>
      <c r="AV66" s="24"/>
      <c r="AW66" s="24"/>
      <c r="AX66" s="24">
        <v>21</v>
      </c>
      <c r="AY66" s="24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8"/>
      <c r="BT66">
        <f t="shared" si="40"/>
        <v>0</v>
      </c>
      <c r="BU66"/>
      <c r="BV66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  <c r="HM66" s="4"/>
      <c r="HN66" s="4"/>
      <c r="HO66" s="4"/>
      <c r="HP66" s="4"/>
      <c r="HQ66" s="4"/>
      <c r="HR66" s="4"/>
      <c r="HS66" s="4"/>
      <c r="HT66" s="4"/>
      <c r="HU66" s="4"/>
      <c r="HV66" s="4"/>
      <c r="HW66" s="4"/>
      <c r="HX66" s="4"/>
      <c r="HY66" s="4"/>
      <c r="HZ66" s="4"/>
      <c r="IA66" s="4"/>
      <c r="IB66" s="4"/>
      <c r="IC66" s="4"/>
      <c r="ID66" s="4"/>
      <c r="IE66" s="4"/>
      <c r="IF66" s="4"/>
      <c r="IG66" s="4"/>
      <c r="IH66" s="4"/>
      <c r="II66" s="4"/>
      <c r="IJ66" s="4"/>
      <c r="IK66" s="4"/>
      <c r="IL66" s="4"/>
      <c r="IM66" s="4"/>
      <c r="IN66" s="4"/>
      <c r="IO66" s="4"/>
      <c r="IP66" s="4"/>
      <c r="IQ66" s="4"/>
      <c r="IR66" s="4"/>
      <c r="IS66" s="4"/>
      <c r="IT66" s="4"/>
      <c r="IU66" s="4"/>
      <c r="IV66" s="4"/>
      <c r="IW66" s="4"/>
      <c r="IX66" s="4"/>
      <c r="IY66" s="4"/>
      <c r="IZ66" s="4"/>
      <c r="JA66" s="4"/>
      <c r="JB66" s="4"/>
      <c r="JC66" s="4"/>
      <c r="JD66" s="4"/>
      <c r="JE66" s="4"/>
      <c r="JF66" s="4"/>
      <c r="JG66" s="4"/>
      <c r="JH66" s="4"/>
      <c r="JI66" s="4"/>
      <c r="JJ66" s="4"/>
      <c r="JK66" s="4"/>
      <c r="JL66" s="4"/>
      <c r="JM66" s="4"/>
      <c r="JN66" s="4"/>
      <c r="JO66" s="4"/>
      <c r="JP66" s="4"/>
    </row>
    <row r="67" spans="1:276" ht="15" customHeight="1" x14ac:dyDescent="0.2">
      <c r="A67" s="29" t="s">
        <v>55</v>
      </c>
      <c r="B67" s="29"/>
      <c r="C67" s="30" t="s">
        <v>17</v>
      </c>
      <c r="D67" s="91">
        <v>2</v>
      </c>
      <c r="E67" s="37">
        <v>1</v>
      </c>
      <c r="F67" s="30" t="s">
        <v>148</v>
      </c>
      <c r="G67" s="37" t="s">
        <v>145</v>
      </c>
      <c r="H67" s="116">
        <v>30</v>
      </c>
      <c r="I67" s="30" t="s">
        <v>22</v>
      </c>
      <c r="J67" s="37"/>
      <c r="K67" s="30" t="s">
        <v>20</v>
      </c>
      <c r="L67" s="30" t="s">
        <v>20</v>
      </c>
      <c r="M67" s="37">
        <f>IF(AND(H67&gt;90,"egzamin"=J67),H67*0.1,0)</f>
        <v>0</v>
      </c>
      <c r="N67" s="68">
        <v>14</v>
      </c>
      <c r="O67" s="31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3"/>
      <c r="AF67" s="30"/>
      <c r="AG67" s="30"/>
      <c r="AH67" s="37"/>
      <c r="AI67" s="30"/>
      <c r="AJ67" s="30"/>
      <c r="AK67" s="30"/>
      <c r="AL67" s="33"/>
      <c r="AM67" s="30"/>
      <c r="AN67" s="30"/>
      <c r="AO67" s="30"/>
      <c r="AP67" s="30"/>
      <c r="AQ67" s="33"/>
      <c r="AR67" s="33"/>
      <c r="AS67" s="30"/>
      <c r="AT67" s="33"/>
      <c r="AU67" s="30"/>
      <c r="AV67" s="30"/>
      <c r="AW67" s="30"/>
      <c r="AX67" s="30">
        <v>14</v>
      </c>
      <c r="AY67" s="30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4"/>
      <c r="BT67">
        <f t="shared" si="40"/>
        <v>0</v>
      </c>
      <c r="BU67"/>
      <c r="BV67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  <c r="HB67" s="4"/>
      <c r="HC67" s="4"/>
      <c r="HD67" s="4"/>
      <c r="HE67" s="4"/>
      <c r="HF67" s="4"/>
      <c r="HG67" s="4"/>
      <c r="HH67" s="4"/>
      <c r="HI67" s="4"/>
      <c r="HJ67" s="4"/>
      <c r="HK67" s="4"/>
      <c r="HL67" s="4"/>
      <c r="HM67" s="4"/>
      <c r="HN67" s="4"/>
      <c r="HO67" s="4"/>
      <c r="HP67" s="4"/>
      <c r="HQ67" s="4"/>
      <c r="HR67" s="4"/>
      <c r="HS67" s="4"/>
      <c r="HT67" s="4"/>
      <c r="HU67" s="4"/>
      <c r="HV67" s="4"/>
      <c r="HW67" s="4"/>
      <c r="HX67" s="4"/>
      <c r="HY67" s="4"/>
      <c r="HZ67" s="4"/>
      <c r="IA67" s="4"/>
      <c r="IB67" s="4"/>
      <c r="IC67" s="4"/>
      <c r="ID67" s="4"/>
      <c r="IE67" s="4"/>
      <c r="IF67" s="4"/>
      <c r="IG67" s="4"/>
      <c r="IH67" s="4"/>
      <c r="II67" s="4"/>
      <c r="IJ67" s="4"/>
      <c r="IK67" s="4"/>
      <c r="IL67" s="4"/>
      <c r="IM67" s="4"/>
      <c r="IN67" s="4"/>
      <c r="IO67" s="4"/>
      <c r="IP67" s="4"/>
      <c r="IQ67" s="4"/>
      <c r="IR67" s="4"/>
      <c r="IS67" s="4"/>
      <c r="IT67" s="4"/>
      <c r="IU67" s="4"/>
      <c r="IV67" s="4"/>
      <c r="IW67" s="4"/>
      <c r="IX67" s="4"/>
      <c r="IY67" s="4"/>
      <c r="IZ67" s="4"/>
      <c r="JA67" s="4"/>
      <c r="JB67" s="4"/>
      <c r="JC67" s="4"/>
      <c r="JD67" s="4"/>
      <c r="JE67" s="4"/>
      <c r="JF67" s="4"/>
      <c r="JG67" s="4"/>
      <c r="JH67" s="4"/>
      <c r="JI67" s="4"/>
      <c r="JJ67" s="4"/>
      <c r="JK67" s="4"/>
      <c r="JL67" s="4"/>
      <c r="JM67" s="4"/>
      <c r="JN67" s="4"/>
      <c r="JO67" s="4"/>
      <c r="JP67" s="4"/>
    </row>
    <row r="68" spans="1:276" ht="15" customHeight="1" x14ac:dyDescent="0.2">
      <c r="A68" s="23" t="s">
        <v>21</v>
      </c>
      <c r="B68" s="23"/>
      <c r="C68" s="24" t="s">
        <v>17</v>
      </c>
      <c r="D68" s="90">
        <v>1</v>
      </c>
      <c r="E68" s="24">
        <v>1</v>
      </c>
      <c r="F68" s="24"/>
      <c r="G68" s="24" t="s">
        <v>145</v>
      </c>
      <c r="H68" s="24">
        <v>165</v>
      </c>
      <c r="I68" s="24" t="s">
        <v>22</v>
      </c>
      <c r="J68" s="24"/>
      <c r="K68" s="24" t="s">
        <v>20</v>
      </c>
      <c r="L68" s="24" t="s">
        <v>20</v>
      </c>
      <c r="M68" s="24">
        <f>IF(AND(H68&gt;90,"egzamin"=J68),H68*0.1,0)</f>
        <v>0</v>
      </c>
      <c r="N68" s="24">
        <v>28</v>
      </c>
      <c r="O68" s="25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6"/>
      <c r="AF68" s="24"/>
      <c r="AG68" s="24"/>
      <c r="AH68" s="24"/>
      <c r="AI68" s="24"/>
      <c r="AJ68" s="24"/>
      <c r="AK68" s="24"/>
      <c r="AL68" s="26"/>
      <c r="AM68" s="24"/>
      <c r="AN68" s="24"/>
      <c r="AO68" s="24">
        <v>28</v>
      </c>
      <c r="AP68" s="24"/>
      <c r="AQ68" s="26"/>
      <c r="AR68" s="26"/>
      <c r="AS68" s="24"/>
      <c r="AT68" s="26"/>
      <c r="AU68" s="24"/>
      <c r="AV68" s="24"/>
      <c r="AW68" s="24"/>
      <c r="AX68" s="24"/>
      <c r="AY68" s="24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8"/>
      <c r="BT68">
        <f t="shared" si="40"/>
        <v>0</v>
      </c>
      <c r="BU68"/>
      <c r="BV68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  <c r="HB68" s="4"/>
      <c r="HC68" s="4"/>
      <c r="HD68" s="4"/>
      <c r="HE68" s="4"/>
      <c r="HF68" s="4"/>
      <c r="HG68" s="4"/>
      <c r="HH68" s="4"/>
      <c r="HI68" s="4"/>
      <c r="HJ68" s="4"/>
      <c r="HK68" s="4"/>
      <c r="HL68" s="4"/>
      <c r="HM68" s="4"/>
      <c r="HN68" s="4"/>
      <c r="HO68" s="4"/>
      <c r="HP68" s="4"/>
      <c r="HQ68" s="4"/>
      <c r="HR68" s="4"/>
      <c r="HS68" s="4"/>
      <c r="HT68" s="4"/>
      <c r="HU68" s="4"/>
      <c r="HV68" s="4"/>
      <c r="HW68" s="4"/>
      <c r="HX68" s="4"/>
      <c r="HY68" s="4"/>
      <c r="HZ68" s="4"/>
      <c r="IA68" s="4"/>
      <c r="IB68" s="4"/>
      <c r="IC68" s="4"/>
      <c r="ID68" s="4"/>
      <c r="IE68" s="4"/>
      <c r="IF68" s="4"/>
      <c r="IG68" s="4"/>
      <c r="IH68" s="4"/>
      <c r="II68" s="4"/>
      <c r="IJ68" s="4"/>
      <c r="IK68" s="4"/>
      <c r="IL68" s="4"/>
      <c r="IM68" s="4"/>
      <c r="IN68" s="4"/>
      <c r="IO68" s="4"/>
      <c r="IP68" s="4"/>
      <c r="IQ68" s="4"/>
      <c r="IR68" s="4"/>
      <c r="IS68" s="4"/>
      <c r="IT68" s="4"/>
      <c r="IU68" s="4"/>
      <c r="IV68" s="4"/>
      <c r="IW68" s="4"/>
      <c r="IX68" s="4"/>
      <c r="IY68" s="4"/>
      <c r="IZ68" s="4"/>
      <c r="JA68" s="4"/>
      <c r="JB68" s="4"/>
      <c r="JC68" s="4"/>
      <c r="JD68" s="4"/>
      <c r="JE68" s="4"/>
      <c r="JF68" s="4"/>
      <c r="JG68" s="4"/>
      <c r="JH68" s="4"/>
      <c r="JI68" s="4"/>
      <c r="JJ68" s="4"/>
      <c r="JK68" s="4"/>
      <c r="JL68" s="4"/>
      <c r="JM68" s="4"/>
      <c r="JN68" s="4"/>
      <c r="JO68" s="4"/>
      <c r="JP68" s="4"/>
    </row>
    <row r="69" spans="1:276" ht="15" customHeight="1" x14ac:dyDescent="0.2">
      <c r="A69" s="29" t="s">
        <v>26</v>
      </c>
      <c r="B69" s="29"/>
      <c r="C69" s="37" t="s">
        <v>17</v>
      </c>
      <c r="D69" s="91">
        <v>1</v>
      </c>
      <c r="E69" s="37">
        <v>2</v>
      </c>
      <c r="F69" s="37"/>
      <c r="G69" s="37" t="s">
        <v>145</v>
      </c>
      <c r="H69" s="37">
        <v>165</v>
      </c>
      <c r="I69" s="37" t="s">
        <v>22</v>
      </c>
      <c r="J69" s="37" t="s">
        <v>326</v>
      </c>
      <c r="K69" s="37" t="s">
        <v>20</v>
      </c>
      <c r="L69" s="37" t="s">
        <v>20</v>
      </c>
      <c r="M69" s="37">
        <f>IF(AND(H69&gt;90,"egzamin"=J69),H69*0.1,0)</f>
        <v>16.5</v>
      </c>
      <c r="N69" s="68">
        <v>28</v>
      </c>
      <c r="O69" s="31"/>
      <c r="P69" s="37"/>
      <c r="Q69" s="37"/>
      <c r="R69" s="37"/>
      <c r="S69" s="37"/>
      <c r="T69" s="37"/>
      <c r="U69" s="37"/>
      <c r="V69" s="37"/>
      <c r="W69" s="37"/>
      <c r="X69" s="33"/>
      <c r="Y69" s="37"/>
      <c r="Z69" s="32"/>
      <c r="AA69" s="32"/>
      <c r="AB69" s="37"/>
      <c r="AC69" s="37"/>
      <c r="AD69" s="37"/>
      <c r="AE69" s="33"/>
      <c r="AF69" s="37"/>
      <c r="AG69" s="36"/>
      <c r="AH69" s="33"/>
      <c r="AI69" s="37"/>
      <c r="AJ69" s="37"/>
      <c r="AK69" s="37"/>
      <c r="AL69" s="33"/>
      <c r="AM69" s="37"/>
      <c r="AN69" s="33"/>
      <c r="AO69" s="37">
        <v>28</v>
      </c>
      <c r="AP69" s="33"/>
      <c r="AQ69" s="33"/>
      <c r="AR69" s="33"/>
      <c r="AS69" s="33"/>
      <c r="AT69" s="33"/>
      <c r="AU69" s="33"/>
      <c r="AV69" s="37"/>
      <c r="AW69" s="37"/>
      <c r="AX69" s="37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4"/>
      <c r="BT69">
        <f t="shared" si="40"/>
        <v>0</v>
      </c>
      <c r="BU69"/>
      <c r="BV69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  <c r="HA69" s="4"/>
      <c r="HB69" s="4"/>
      <c r="HC69" s="4"/>
      <c r="HD69" s="4"/>
      <c r="HE69" s="4"/>
      <c r="HF69" s="4"/>
      <c r="HG69" s="4"/>
      <c r="HH69" s="4"/>
      <c r="HI69" s="4"/>
      <c r="HJ69" s="4"/>
      <c r="HK69" s="4"/>
      <c r="HL69" s="4"/>
      <c r="HM69" s="4"/>
      <c r="HN69" s="4"/>
      <c r="HO69" s="4"/>
      <c r="HP69" s="4"/>
      <c r="HQ69" s="4"/>
      <c r="HR69" s="4"/>
      <c r="HS69" s="4"/>
      <c r="HT69" s="4"/>
      <c r="HU69" s="4"/>
      <c r="HV69" s="4"/>
      <c r="HW69" s="4"/>
      <c r="HX69" s="4"/>
      <c r="HY69" s="4"/>
      <c r="HZ69" s="4"/>
      <c r="IA69" s="4"/>
      <c r="IB69" s="4"/>
      <c r="IC69" s="4"/>
      <c r="ID69" s="4"/>
      <c r="IE69" s="4"/>
      <c r="IF69" s="4"/>
      <c r="IG69" s="4"/>
      <c r="IH69" s="4"/>
      <c r="II69" s="4"/>
      <c r="IJ69" s="4"/>
      <c r="IK69" s="4"/>
      <c r="IL69" s="4"/>
      <c r="IM69" s="4"/>
      <c r="IN69" s="4"/>
      <c r="IO69" s="4"/>
      <c r="IP69" s="4"/>
      <c r="IQ69" s="4"/>
      <c r="IR69" s="4"/>
      <c r="IS69" s="4"/>
      <c r="IT69" s="4"/>
      <c r="IU69" s="4"/>
      <c r="IV69" s="4"/>
      <c r="IW69" s="4"/>
      <c r="IX69" s="4"/>
      <c r="IY69" s="4"/>
      <c r="IZ69" s="4"/>
      <c r="JA69" s="4"/>
      <c r="JB69" s="4"/>
      <c r="JC69" s="4"/>
      <c r="JD69" s="4"/>
      <c r="JE69" s="4"/>
      <c r="JF69" s="4"/>
      <c r="JG69" s="4"/>
      <c r="JH69" s="4"/>
      <c r="JI69" s="4"/>
      <c r="JJ69" s="4"/>
      <c r="JK69" s="4"/>
      <c r="JL69" s="4"/>
      <c r="JM69" s="4"/>
      <c r="JN69" s="4"/>
      <c r="JO69" s="4"/>
      <c r="JP69" s="4"/>
    </row>
    <row r="70" spans="1:276" ht="15" customHeight="1" x14ac:dyDescent="0.2">
      <c r="A70" s="23" t="s">
        <v>34</v>
      </c>
      <c r="B70" s="23"/>
      <c r="C70" s="24" t="s">
        <v>17</v>
      </c>
      <c r="D70" s="90">
        <v>1</v>
      </c>
      <c r="E70" s="24">
        <v>3</v>
      </c>
      <c r="F70" s="24"/>
      <c r="G70" s="24" t="s">
        <v>145</v>
      </c>
      <c r="H70" s="24">
        <v>145</v>
      </c>
      <c r="I70" s="24" t="s">
        <v>22</v>
      </c>
      <c r="J70" s="24"/>
      <c r="K70" s="24" t="s">
        <v>20</v>
      </c>
      <c r="L70" s="24" t="s">
        <v>20</v>
      </c>
      <c r="M70" s="24">
        <f>IF(AND(H70&gt;90,"egzamin"=J70),H70*0.1,0)</f>
        <v>0</v>
      </c>
      <c r="N70" s="24">
        <v>28</v>
      </c>
      <c r="O70" s="25"/>
      <c r="P70" s="24"/>
      <c r="Q70" s="24"/>
      <c r="R70" s="24"/>
      <c r="S70" s="24"/>
      <c r="T70" s="24"/>
      <c r="U70" s="27"/>
      <c r="V70" s="24"/>
      <c r="W70" s="24"/>
      <c r="X70" s="26"/>
      <c r="Y70" s="24"/>
      <c r="Z70" s="27"/>
      <c r="AA70" s="27"/>
      <c r="AB70" s="27"/>
      <c r="AC70" s="27"/>
      <c r="AD70" s="27"/>
      <c r="AE70" s="26"/>
      <c r="AF70" s="27">
        <v>28</v>
      </c>
      <c r="AG70" s="27"/>
      <c r="AH70" s="26"/>
      <c r="AI70" s="27"/>
      <c r="AJ70" s="27"/>
      <c r="AK70" s="27"/>
      <c r="AL70" s="26"/>
      <c r="AM70" s="27"/>
      <c r="AN70" s="27"/>
      <c r="AO70" s="27"/>
      <c r="AP70" s="27"/>
      <c r="AQ70" s="26"/>
      <c r="AR70" s="26"/>
      <c r="AS70" s="26">
        <v>0</v>
      </c>
      <c r="AT70" s="26"/>
      <c r="AU70" s="26"/>
      <c r="AV70" s="24"/>
      <c r="AW70" s="24"/>
      <c r="AX70" s="24"/>
      <c r="AY70" s="27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8"/>
      <c r="BT70">
        <f t="shared" si="40"/>
        <v>0</v>
      </c>
      <c r="BU70"/>
      <c r="BV70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  <c r="HB70" s="4"/>
      <c r="HC70" s="4"/>
      <c r="HD70" s="4"/>
      <c r="HE70" s="4"/>
      <c r="HF70" s="4"/>
      <c r="HG70" s="4"/>
      <c r="HH70" s="4"/>
      <c r="HI70" s="4"/>
      <c r="HJ70" s="4"/>
      <c r="HK70" s="4"/>
      <c r="HL70" s="4"/>
      <c r="HM70" s="4"/>
      <c r="HN70" s="4"/>
      <c r="HO70" s="4"/>
      <c r="HP70" s="4"/>
      <c r="HQ70" s="4"/>
      <c r="HR70" s="4"/>
      <c r="HS70" s="4"/>
      <c r="HT70" s="4"/>
      <c r="HU70" s="4"/>
      <c r="HV70" s="4"/>
      <c r="HW70" s="4"/>
      <c r="HX70" s="4"/>
      <c r="HY70" s="4"/>
      <c r="HZ70" s="4"/>
      <c r="IA70" s="4"/>
      <c r="IB70" s="4"/>
      <c r="IC70" s="4"/>
      <c r="ID70" s="4"/>
      <c r="IE70" s="4"/>
      <c r="IF70" s="4"/>
      <c r="IG70" s="4"/>
      <c r="IH70" s="4"/>
      <c r="II70" s="4"/>
      <c r="IJ70" s="4"/>
      <c r="IK70" s="4"/>
      <c r="IL70" s="4"/>
      <c r="IM70" s="4"/>
      <c r="IN70" s="4"/>
      <c r="IO70" s="4"/>
      <c r="IP70" s="4"/>
      <c r="IQ70" s="4"/>
      <c r="IR70" s="4"/>
      <c r="IS70" s="4"/>
      <c r="IT70" s="4"/>
      <c r="IU70" s="4"/>
      <c r="IV70" s="4"/>
      <c r="IW70" s="4"/>
      <c r="IX70" s="4"/>
      <c r="IY70" s="4"/>
      <c r="IZ70" s="4"/>
      <c r="JA70" s="4"/>
      <c r="JB70" s="4"/>
      <c r="JC70" s="4"/>
      <c r="JD70" s="4"/>
      <c r="JE70" s="4"/>
      <c r="JF70" s="4"/>
      <c r="JG70" s="4"/>
      <c r="JH70" s="4"/>
      <c r="JI70" s="4"/>
      <c r="JJ70" s="4"/>
      <c r="JK70" s="4"/>
      <c r="JL70" s="4"/>
      <c r="JM70" s="4"/>
      <c r="JN70" s="4"/>
      <c r="JO70" s="4"/>
      <c r="JP70" s="4"/>
    </row>
    <row r="71" spans="1:276" ht="15" customHeight="1" x14ac:dyDescent="0.2">
      <c r="A71" s="29" t="s">
        <v>120</v>
      </c>
      <c r="B71" s="29"/>
      <c r="C71" s="37" t="s">
        <v>17</v>
      </c>
      <c r="D71" s="91">
        <v>2</v>
      </c>
      <c r="E71" s="37">
        <v>1</v>
      </c>
      <c r="F71" s="37" t="s">
        <v>176</v>
      </c>
      <c r="G71" s="37" t="s">
        <v>145</v>
      </c>
      <c r="H71" s="37">
        <f>30+30</f>
        <v>60</v>
      </c>
      <c r="I71" s="37" t="s">
        <v>22</v>
      </c>
      <c r="J71" s="37" t="s">
        <v>326</v>
      </c>
      <c r="K71" s="37" t="s">
        <v>20</v>
      </c>
      <c r="L71" s="37" t="s">
        <v>20</v>
      </c>
      <c r="M71" s="37">
        <f>IF(AND(H71&gt;90,"egzamin"=J71),H71*0.1,0)</f>
        <v>0</v>
      </c>
      <c r="N71" s="68">
        <v>28</v>
      </c>
      <c r="O71" s="31"/>
      <c r="P71" s="37"/>
      <c r="Q71" s="37"/>
      <c r="R71" s="37"/>
      <c r="S71" s="37">
        <v>28</v>
      </c>
      <c r="T71" s="37"/>
      <c r="U71" s="32"/>
      <c r="V71" s="37"/>
      <c r="W71" s="37"/>
      <c r="X71" s="33"/>
      <c r="Y71" s="37"/>
      <c r="Z71" s="32"/>
      <c r="AA71" s="32"/>
      <c r="AB71" s="32"/>
      <c r="AC71" s="32"/>
      <c r="AD71" s="32"/>
      <c r="AE71" s="33"/>
      <c r="AF71" s="32"/>
      <c r="AG71" s="32"/>
      <c r="AH71" s="33"/>
      <c r="AI71" s="32"/>
      <c r="AJ71" s="32"/>
      <c r="AK71" s="32"/>
      <c r="AL71" s="33"/>
      <c r="AM71" s="32"/>
      <c r="AN71" s="32"/>
      <c r="AO71" s="32"/>
      <c r="AP71" s="32"/>
      <c r="AQ71" s="33"/>
      <c r="AR71" s="33"/>
      <c r="AS71" s="33"/>
      <c r="AT71" s="33"/>
      <c r="AU71" s="33"/>
      <c r="AV71" s="37"/>
      <c r="AW71" s="37"/>
      <c r="AX71" s="37"/>
      <c r="AY71" s="32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4"/>
      <c r="BT71">
        <f t="shared" si="40"/>
        <v>0</v>
      </c>
      <c r="BU71"/>
      <c r="BV71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4"/>
      <c r="HF71" s="4"/>
      <c r="HG71" s="4"/>
      <c r="HH71" s="4"/>
      <c r="HI71" s="4"/>
      <c r="HJ71" s="4"/>
      <c r="HK71" s="4"/>
      <c r="HL71" s="4"/>
      <c r="HM71" s="4"/>
      <c r="HN71" s="4"/>
      <c r="HO71" s="4"/>
      <c r="HP71" s="4"/>
      <c r="HQ71" s="4"/>
      <c r="HR71" s="4"/>
      <c r="HS71" s="4"/>
      <c r="HT71" s="4"/>
      <c r="HU71" s="4"/>
      <c r="HV71" s="4"/>
      <c r="HW71" s="4"/>
      <c r="HX71" s="4"/>
      <c r="HY71" s="4"/>
      <c r="HZ71" s="4"/>
      <c r="IA71" s="4"/>
      <c r="IB71" s="4"/>
      <c r="IC71" s="4"/>
      <c r="ID71" s="4"/>
      <c r="IE71" s="4"/>
      <c r="IF71" s="4"/>
      <c r="IG71" s="4"/>
      <c r="IH71" s="4"/>
      <c r="II71" s="4"/>
      <c r="IJ71" s="4"/>
      <c r="IK71" s="4"/>
      <c r="IL71" s="4"/>
      <c r="IM71" s="4"/>
      <c r="IN71" s="4"/>
      <c r="IO71" s="4"/>
      <c r="IP71" s="4"/>
      <c r="IQ71" s="4"/>
      <c r="IR71" s="4"/>
      <c r="IS71" s="4"/>
      <c r="IT71" s="4"/>
      <c r="IU71" s="4"/>
      <c r="IV71" s="4"/>
      <c r="IW71" s="4"/>
      <c r="IX71" s="4"/>
      <c r="IY71" s="4"/>
      <c r="IZ71" s="4"/>
      <c r="JA71" s="4"/>
      <c r="JB71" s="4"/>
      <c r="JC71" s="4"/>
      <c r="JD71" s="4"/>
      <c r="JE71" s="4"/>
      <c r="JF71" s="4"/>
      <c r="JG71" s="4"/>
      <c r="JH71" s="4"/>
      <c r="JI71" s="4"/>
      <c r="JJ71" s="4"/>
      <c r="JK71" s="4"/>
      <c r="JL71" s="4"/>
      <c r="JM71" s="4"/>
      <c r="JN71" s="4"/>
      <c r="JO71" s="4"/>
      <c r="JP71" s="4"/>
    </row>
    <row r="72" spans="1:276" s="1" customFormat="1" ht="15" customHeight="1" x14ac:dyDescent="0.2">
      <c r="A72" s="61" t="s">
        <v>66</v>
      </c>
      <c r="B72" s="61"/>
      <c r="C72" s="62" t="s">
        <v>17</v>
      </c>
      <c r="D72" s="94">
        <v>2</v>
      </c>
      <c r="E72" s="62">
        <v>1</v>
      </c>
      <c r="F72" s="62" t="s">
        <v>160</v>
      </c>
      <c r="G72" s="62" t="s">
        <v>145</v>
      </c>
      <c r="H72" s="62">
        <v>30</v>
      </c>
      <c r="I72" s="62" t="s">
        <v>19</v>
      </c>
      <c r="J72" s="62"/>
      <c r="K72" s="62" t="s">
        <v>20</v>
      </c>
      <c r="L72" s="62" t="s">
        <v>20</v>
      </c>
      <c r="M72" s="62">
        <f>IF(AND(H72&gt;90,"W+E"=I72),H72*0.1,0)</f>
        <v>0</v>
      </c>
      <c r="N72" s="24">
        <v>28</v>
      </c>
      <c r="O72" s="31"/>
      <c r="P72" s="37"/>
      <c r="Q72" s="37"/>
      <c r="R72" s="37"/>
      <c r="S72" s="37"/>
      <c r="T72" s="37"/>
      <c r="U72" s="52"/>
      <c r="V72" s="37"/>
      <c r="W72" s="37"/>
      <c r="X72" s="33"/>
      <c r="Y72" s="37"/>
      <c r="Z72" s="32"/>
      <c r="AA72" s="32"/>
      <c r="AB72" s="52"/>
      <c r="AC72" s="52"/>
      <c r="AD72" s="52"/>
      <c r="AE72" s="33"/>
      <c r="AF72" s="52"/>
      <c r="AG72" s="36"/>
      <c r="AH72" s="33"/>
      <c r="AI72" s="52"/>
      <c r="AJ72" s="52"/>
      <c r="AK72" s="52"/>
      <c r="AL72" s="33"/>
      <c r="AM72" s="52"/>
      <c r="AN72" s="33"/>
      <c r="AO72" s="52"/>
      <c r="AP72" s="33"/>
      <c r="AQ72" s="33"/>
      <c r="AR72" s="33"/>
      <c r="AS72" s="33"/>
      <c r="AT72" s="33"/>
      <c r="AU72" s="33"/>
      <c r="AV72" s="37"/>
      <c r="AW72" s="37"/>
      <c r="AX72" s="37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4"/>
      <c r="BT72" s="63">
        <f t="shared" si="40"/>
        <v>28</v>
      </c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  <c r="HB72" s="4"/>
      <c r="HC72" s="4"/>
      <c r="HD72" s="4"/>
      <c r="HE72" s="4"/>
      <c r="HF72" s="4"/>
      <c r="HG72" s="4"/>
      <c r="HH72" s="4"/>
      <c r="HI72" s="4"/>
      <c r="HJ72" s="4"/>
      <c r="HK72" s="4"/>
      <c r="HL72" s="4"/>
      <c r="HM72" s="4"/>
      <c r="HN72" s="4"/>
      <c r="HO72" s="4"/>
      <c r="HP72" s="4"/>
      <c r="HQ72" s="4"/>
      <c r="HR72" s="4"/>
      <c r="HS72" s="4"/>
      <c r="HT72" s="4"/>
      <c r="HU72" s="4"/>
      <c r="HV72" s="4"/>
      <c r="HW72" s="4"/>
      <c r="HX72" s="4"/>
      <c r="HY72" s="4"/>
      <c r="HZ72" s="4"/>
      <c r="IA72" s="4"/>
      <c r="IB72" s="4"/>
      <c r="IC72" s="4"/>
      <c r="ID72" s="4"/>
      <c r="IE72" s="4"/>
      <c r="IF72" s="4"/>
      <c r="IG72" s="4"/>
      <c r="IH72" s="4"/>
      <c r="II72" s="4"/>
      <c r="IJ72" s="4"/>
      <c r="IK72" s="4"/>
      <c r="IL72" s="4"/>
      <c r="IM72" s="4"/>
      <c r="IN72" s="4"/>
      <c r="IO72" s="4"/>
      <c r="IP72" s="4"/>
      <c r="IQ72" s="4"/>
      <c r="IR72" s="4"/>
      <c r="IS72" s="4"/>
      <c r="IT72" s="4"/>
      <c r="IU72" s="4"/>
      <c r="IV72" s="4"/>
      <c r="IW72" s="4"/>
      <c r="IX72" s="4"/>
      <c r="IY72" s="4"/>
      <c r="IZ72" s="4"/>
      <c r="JA72" s="4"/>
      <c r="JB72" s="4"/>
      <c r="JC72" s="4"/>
      <c r="JD72" s="4"/>
      <c r="JE72" s="4"/>
      <c r="JF72" s="4"/>
      <c r="JG72" s="4"/>
      <c r="JH72" s="4"/>
      <c r="JI72" s="4"/>
      <c r="JJ72" s="4"/>
      <c r="JK72" s="4"/>
      <c r="JL72" s="4"/>
      <c r="JM72" s="4"/>
      <c r="JN72" s="4"/>
      <c r="JO72" s="4"/>
      <c r="JP72" s="4"/>
    </row>
    <row r="73" spans="1:276" ht="15" customHeight="1" x14ac:dyDescent="0.2">
      <c r="A73" s="23" t="s">
        <v>44</v>
      </c>
      <c r="B73" s="23"/>
      <c r="C73" s="24" t="s">
        <v>17</v>
      </c>
      <c r="D73" s="90">
        <v>1</v>
      </c>
      <c r="E73" s="24">
        <v>5</v>
      </c>
      <c r="F73" s="24"/>
      <c r="G73" s="24" t="s">
        <v>145</v>
      </c>
      <c r="H73" s="24">
        <v>114</v>
      </c>
      <c r="I73" s="24" t="s">
        <v>22</v>
      </c>
      <c r="J73" s="24" t="s">
        <v>326</v>
      </c>
      <c r="K73" s="24" t="s">
        <v>20</v>
      </c>
      <c r="L73" s="24" t="s">
        <v>20</v>
      </c>
      <c r="M73" s="24">
        <f>IF(AND(H73&gt;90,"egzamin"=J73),H73*0.1,0)</f>
        <v>11.4</v>
      </c>
      <c r="N73" s="24">
        <v>28</v>
      </c>
      <c r="O73" s="25"/>
      <c r="P73" s="24"/>
      <c r="Q73" s="24"/>
      <c r="R73" s="24"/>
      <c r="S73" s="24"/>
      <c r="T73" s="24"/>
      <c r="U73" s="24"/>
      <c r="V73" s="24"/>
      <c r="W73" s="24"/>
      <c r="X73" s="26"/>
      <c r="Y73" s="24"/>
      <c r="Z73" s="27"/>
      <c r="AA73" s="27"/>
      <c r="AB73" s="24"/>
      <c r="AC73" s="24"/>
      <c r="AD73" s="24"/>
      <c r="AE73" s="26"/>
      <c r="AF73" s="24">
        <v>28</v>
      </c>
      <c r="AG73" s="35"/>
      <c r="AH73" s="26"/>
      <c r="AI73" s="24"/>
      <c r="AJ73" s="24"/>
      <c r="AK73" s="24"/>
      <c r="AL73" s="26"/>
      <c r="AM73" s="24"/>
      <c r="AN73" s="26"/>
      <c r="AO73" s="24"/>
      <c r="AP73" s="26"/>
      <c r="AQ73" s="26"/>
      <c r="AR73" s="26"/>
      <c r="AS73" s="26"/>
      <c r="AT73" s="26"/>
      <c r="AU73" s="26"/>
      <c r="AV73" s="24"/>
      <c r="AW73" s="24"/>
      <c r="AX73" s="24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8"/>
      <c r="BT73">
        <f t="shared" si="40"/>
        <v>0</v>
      </c>
      <c r="BU73"/>
      <c r="BV73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  <c r="HA73" s="4"/>
      <c r="HB73" s="4"/>
      <c r="HC73" s="4"/>
      <c r="HD73" s="4"/>
      <c r="HE73" s="4"/>
      <c r="HF73" s="4"/>
      <c r="HG73" s="4"/>
      <c r="HH73" s="4"/>
      <c r="HI73" s="4"/>
      <c r="HJ73" s="4"/>
      <c r="HK73" s="4"/>
      <c r="HL73" s="4"/>
      <c r="HM73" s="4"/>
      <c r="HN73" s="4"/>
      <c r="HO73" s="4"/>
      <c r="HP73" s="4"/>
      <c r="HQ73" s="4"/>
      <c r="HR73" s="4"/>
      <c r="HS73" s="4"/>
      <c r="HT73" s="4"/>
      <c r="HU73" s="4"/>
      <c r="HV73" s="4"/>
      <c r="HW73" s="4"/>
      <c r="HX73" s="4"/>
      <c r="HY73" s="4"/>
      <c r="HZ73" s="4"/>
      <c r="IA73" s="4"/>
      <c r="IB73" s="4"/>
      <c r="IC73" s="4"/>
      <c r="ID73" s="4"/>
      <c r="IE73" s="4"/>
      <c r="IF73" s="4"/>
      <c r="IG73" s="4"/>
      <c r="IH73" s="4"/>
      <c r="II73" s="4"/>
      <c r="IJ73" s="4"/>
      <c r="IK73" s="4"/>
      <c r="IL73" s="4"/>
      <c r="IM73" s="4"/>
      <c r="IN73" s="4"/>
      <c r="IO73" s="4"/>
      <c r="IP73" s="4"/>
      <c r="IQ73" s="4"/>
      <c r="IR73" s="4"/>
      <c r="IS73" s="4"/>
      <c r="IT73" s="4"/>
      <c r="IU73" s="4"/>
      <c r="IV73" s="4"/>
      <c r="IW73" s="4"/>
      <c r="IX73" s="4"/>
      <c r="IY73" s="4"/>
      <c r="IZ73" s="4"/>
      <c r="JA73" s="4"/>
      <c r="JB73" s="4"/>
      <c r="JC73" s="4"/>
      <c r="JD73" s="4"/>
      <c r="JE73" s="4"/>
      <c r="JF73" s="4"/>
      <c r="JG73" s="4"/>
      <c r="JH73" s="4"/>
      <c r="JI73" s="4"/>
      <c r="JJ73" s="4"/>
      <c r="JK73" s="4"/>
      <c r="JL73" s="4"/>
      <c r="JM73" s="4"/>
      <c r="JN73" s="4"/>
      <c r="JO73" s="4"/>
      <c r="JP73" s="4"/>
    </row>
    <row r="74" spans="1:276" ht="15" customHeight="1" x14ac:dyDescent="0.2">
      <c r="A74" s="29" t="s">
        <v>25</v>
      </c>
      <c r="B74" s="29"/>
      <c r="C74" s="30" t="s">
        <v>17</v>
      </c>
      <c r="D74" s="91">
        <v>1</v>
      </c>
      <c r="E74" s="37">
        <v>2</v>
      </c>
      <c r="F74" s="30"/>
      <c r="G74" s="37" t="s">
        <v>145</v>
      </c>
      <c r="H74" s="30">
        <v>165</v>
      </c>
      <c r="I74" s="30" t="s">
        <v>22</v>
      </c>
      <c r="J74" s="37" t="s">
        <v>326</v>
      </c>
      <c r="K74" s="30" t="s">
        <v>20</v>
      </c>
      <c r="L74" s="30" t="s">
        <v>20</v>
      </c>
      <c r="M74" s="37">
        <f>IF(AND(H74&gt;90,"egzamin"=J74),H74*0.1,0)</f>
        <v>16.5</v>
      </c>
      <c r="N74" s="68">
        <v>28</v>
      </c>
      <c r="O74" s="31"/>
      <c r="P74" s="30"/>
      <c r="Q74" s="30"/>
      <c r="R74" s="30"/>
      <c r="S74" s="30">
        <v>28</v>
      </c>
      <c r="T74" s="30"/>
      <c r="U74" s="30"/>
      <c r="V74" s="30"/>
      <c r="W74" s="30"/>
      <c r="X74" s="30"/>
      <c r="Y74" s="30"/>
      <c r="Z74" s="37"/>
      <c r="AA74" s="30"/>
      <c r="AB74" s="30"/>
      <c r="AC74" s="30"/>
      <c r="AD74" s="30"/>
      <c r="AE74" s="33"/>
      <c r="AF74" s="30"/>
      <c r="AG74" s="30"/>
      <c r="AH74" s="33"/>
      <c r="AI74" s="30"/>
      <c r="AJ74" s="30"/>
      <c r="AK74" s="30"/>
      <c r="AL74" s="33"/>
      <c r="AM74" s="30"/>
      <c r="AN74" s="30"/>
      <c r="AO74" s="30"/>
      <c r="AP74" s="30"/>
      <c r="AQ74" s="33"/>
      <c r="AR74" s="33"/>
      <c r="AS74" s="37"/>
      <c r="AT74" s="33"/>
      <c r="AU74" s="37"/>
      <c r="AV74" s="30"/>
      <c r="AW74" s="30"/>
      <c r="AX74" s="30"/>
      <c r="AY74" s="37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4"/>
      <c r="BT74">
        <f t="shared" si="40"/>
        <v>0</v>
      </c>
      <c r="BU74"/>
      <c r="BV7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  <c r="HA74" s="4"/>
      <c r="HB74" s="4"/>
      <c r="HC74" s="4"/>
      <c r="HD74" s="4"/>
      <c r="HE74" s="4"/>
      <c r="HF74" s="4"/>
      <c r="HG74" s="4"/>
      <c r="HH74" s="4"/>
      <c r="HI74" s="4"/>
      <c r="HJ74" s="4"/>
      <c r="HK74" s="4"/>
      <c r="HL74" s="4"/>
      <c r="HM74" s="4"/>
      <c r="HN74" s="4"/>
      <c r="HO74" s="4"/>
      <c r="HP74" s="4"/>
      <c r="HQ74" s="4"/>
      <c r="HR74" s="4"/>
      <c r="HS74" s="4"/>
      <c r="HT74" s="4"/>
      <c r="HU74" s="4"/>
      <c r="HV74" s="4"/>
      <c r="HW74" s="4"/>
      <c r="HX74" s="4"/>
      <c r="HY74" s="4"/>
      <c r="HZ74" s="4"/>
      <c r="IA74" s="4"/>
      <c r="IB74" s="4"/>
      <c r="IC74" s="4"/>
      <c r="ID74" s="4"/>
      <c r="IE74" s="4"/>
      <c r="IF74" s="4"/>
      <c r="IG74" s="4"/>
      <c r="IH74" s="4"/>
      <c r="II74" s="4"/>
      <c r="IJ74" s="4"/>
      <c r="IK74" s="4"/>
      <c r="IL74" s="4"/>
      <c r="IM74" s="4"/>
      <c r="IN74" s="4"/>
      <c r="IO74" s="4"/>
      <c r="IP74" s="4"/>
      <c r="IQ74" s="4"/>
      <c r="IR74" s="4"/>
      <c r="IS74" s="4"/>
      <c r="IT74" s="4"/>
      <c r="IU74" s="4"/>
      <c r="IV74" s="4"/>
      <c r="IW74" s="4"/>
      <c r="IX74" s="4"/>
      <c r="IY74" s="4"/>
      <c r="IZ74" s="4"/>
      <c r="JA74" s="4"/>
      <c r="JB74" s="4"/>
      <c r="JC74" s="4"/>
      <c r="JD74" s="4"/>
      <c r="JE74" s="4"/>
      <c r="JF74" s="4"/>
      <c r="JG74" s="4"/>
      <c r="JH74" s="4"/>
      <c r="JI74" s="4"/>
      <c r="JJ74" s="4"/>
      <c r="JK74" s="4"/>
      <c r="JL74" s="4"/>
      <c r="JM74" s="4"/>
      <c r="JN74" s="4"/>
      <c r="JO74" s="4"/>
      <c r="JP74" s="4"/>
    </row>
    <row r="75" spans="1:276" ht="15" customHeight="1" x14ac:dyDescent="0.2">
      <c r="A75" s="23" t="s">
        <v>16</v>
      </c>
      <c r="B75" s="23"/>
      <c r="C75" s="24" t="s">
        <v>17</v>
      </c>
      <c r="D75" s="90">
        <v>1</v>
      </c>
      <c r="E75" s="24">
        <v>1</v>
      </c>
      <c r="F75" s="24"/>
      <c r="G75" s="24" t="s">
        <v>145</v>
      </c>
      <c r="H75" s="24">
        <v>165</v>
      </c>
      <c r="I75" s="24" t="s">
        <v>22</v>
      </c>
      <c r="J75" s="24" t="s">
        <v>326</v>
      </c>
      <c r="K75" s="24" t="s">
        <v>20</v>
      </c>
      <c r="L75" s="24" t="s">
        <v>20</v>
      </c>
      <c r="M75" s="24">
        <f t="shared" ref="M75:M78" si="42">IF(AND(H75&gt;90,"egzamin"=J75),H75*0.1,0)</f>
        <v>16.5</v>
      </c>
      <c r="N75" s="24">
        <v>14</v>
      </c>
      <c r="O75" s="25"/>
      <c r="P75" s="24">
        <v>14</v>
      </c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6"/>
      <c r="AF75" s="24"/>
      <c r="AG75" s="24"/>
      <c r="AH75" s="26"/>
      <c r="AI75" s="24"/>
      <c r="AJ75" s="24"/>
      <c r="AK75" s="24"/>
      <c r="AL75" s="26"/>
      <c r="AM75" s="24"/>
      <c r="AN75" s="24"/>
      <c r="AO75" s="24"/>
      <c r="AP75" s="24"/>
      <c r="AQ75" s="26"/>
      <c r="AR75" s="26"/>
      <c r="AS75" s="24"/>
      <c r="AT75" s="26"/>
      <c r="AU75" s="24"/>
      <c r="AV75" s="24"/>
      <c r="AW75" s="24"/>
      <c r="AX75" s="24"/>
      <c r="AY75" s="24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8"/>
      <c r="BT75">
        <f t="shared" si="40"/>
        <v>0</v>
      </c>
      <c r="BU75"/>
      <c r="BV75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  <c r="HA75" s="4"/>
      <c r="HB75" s="4"/>
      <c r="HC75" s="4"/>
      <c r="HD75" s="4"/>
      <c r="HE75" s="4"/>
      <c r="HF75" s="4"/>
      <c r="HG75" s="4"/>
      <c r="HH75" s="4"/>
      <c r="HI75" s="4"/>
      <c r="HJ75" s="4"/>
      <c r="HK75" s="4"/>
      <c r="HL75" s="4"/>
      <c r="HM75" s="4"/>
      <c r="HN75" s="4"/>
      <c r="HO75" s="4"/>
      <c r="HP75" s="4"/>
      <c r="HQ75" s="4"/>
      <c r="HR75" s="4"/>
      <c r="HS75" s="4"/>
      <c r="HT75" s="4"/>
      <c r="HU75" s="4"/>
      <c r="HV75" s="4"/>
      <c r="HW75" s="4"/>
      <c r="HX75" s="4"/>
      <c r="HY75" s="4"/>
      <c r="HZ75" s="4"/>
      <c r="IA75" s="4"/>
      <c r="IB75" s="4"/>
      <c r="IC75" s="4"/>
      <c r="ID75" s="4"/>
      <c r="IE75" s="4"/>
      <c r="IF75" s="4"/>
      <c r="IG75" s="4"/>
      <c r="IH75" s="4"/>
      <c r="II75" s="4"/>
      <c r="IJ75" s="4"/>
      <c r="IK75" s="4"/>
      <c r="IL75" s="4"/>
      <c r="IM75" s="4"/>
      <c r="IN75" s="4"/>
      <c r="IO75" s="4"/>
      <c r="IP75" s="4"/>
      <c r="IQ75" s="4"/>
      <c r="IR75" s="4"/>
      <c r="IS75" s="4"/>
      <c r="IT75" s="4"/>
      <c r="IU75" s="4"/>
      <c r="IV75" s="4"/>
      <c r="IW75" s="4"/>
      <c r="IX75" s="4"/>
      <c r="IY75" s="4"/>
      <c r="IZ75" s="4"/>
      <c r="JA75" s="4"/>
      <c r="JB75" s="4"/>
      <c r="JC75" s="4"/>
      <c r="JD75" s="4"/>
      <c r="JE75" s="4"/>
      <c r="JF75" s="4"/>
      <c r="JG75" s="4"/>
      <c r="JH75" s="4"/>
      <c r="JI75" s="4"/>
      <c r="JJ75" s="4"/>
      <c r="JK75" s="4"/>
      <c r="JL75" s="4"/>
      <c r="JM75" s="4"/>
      <c r="JN75" s="4"/>
      <c r="JO75" s="4"/>
      <c r="JP75" s="4"/>
    </row>
    <row r="76" spans="1:276" ht="15" customHeight="1" x14ac:dyDescent="0.2">
      <c r="A76" s="23" t="s">
        <v>69</v>
      </c>
      <c r="B76" s="23"/>
      <c r="C76" s="24" t="s">
        <v>17</v>
      </c>
      <c r="D76" s="90">
        <v>2</v>
      </c>
      <c r="E76" s="24">
        <v>2</v>
      </c>
      <c r="F76" s="24" t="s">
        <v>148</v>
      </c>
      <c r="G76" s="24" t="s">
        <v>145</v>
      </c>
      <c r="H76" s="24">
        <v>42</v>
      </c>
      <c r="I76" s="24" t="s">
        <v>22</v>
      </c>
      <c r="J76" s="24"/>
      <c r="K76" s="24" t="s">
        <v>20</v>
      </c>
      <c r="L76" s="24" t="s">
        <v>20</v>
      </c>
      <c r="M76" s="24">
        <f t="shared" si="42"/>
        <v>0</v>
      </c>
      <c r="N76" s="24">
        <v>14</v>
      </c>
      <c r="O76" s="25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6"/>
      <c r="AF76" s="24"/>
      <c r="AG76" s="24"/>
      <c r="AH76" s="26"/>
      <c r="AI76" s="24"/>
      <c r="AJ76" s="24"/>
      <c r="AK76" s="24"/>
      <c r="AL76" s="26"/>
      <c r="AM76" s="24"/>
      <c r="AN76" s="24"/>
      <c r="AO76" s="24">
        <v>14</v>
      </c>
      <c r="AP76" s="24"/>
      <c r="AQ76" s="26"/>
      <c r="AR76" s="26"/>
      <c r="AS76" s="24"/>
      <c r="AT76" s="26"/>
      <c r="AU76" s="24"/>
      <c r="AV76" s="24"/>
      <c r="AW76" s="24"/>
      <c r="AX76" s="24"/>
      <c r="AY76" s="24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8"/>
      <c r="BT76">
        <f t="shared" si="40"/>
        <v>0</v>
      </c>
      <c r="BU76"/>
      <c r="BV76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  <c r="HB76" s="4"/>
      <c r="HC76" s="4"/>
      <c r="HD76" s="4"/>
      <c r="HE76" s="4"/>
      <c r="HF76" s="4"/>
      <c r="HG76" s="4"/>
      <c r="HH76" s="4"/>
      <c r="HI76" s="4"/>
      <c r="HJ76" s="4"/>
      <c r="HK76" s="4"/>
      <c r="HL76" s="4"/>
      <c r="HM76" s="4"/>
      <c r="HN76" s="4"/>
      <c r="HO76" s="4"/>
      <c r="HP76" s="4"/>
      <c r="HQ76" s="4"/>
      <c r="HR76" s="4"/>
      <c r="HS76" s="4"/>
      <c r="HT76" s="4"/>
      <c r="HU76" s="4"/>
      <c r="HV76" s="4"/>
      <c r="HW76" s="4"/>
      <c r="HX76" s="4"/>
      <c r="HY76" s="4"/>
      <c r="HZ76" s="4"/>
      <c r="IA76" s="4"/>
      <c r="IB76" s="4"/>
      <c r="IC76" s="4"/>
      <c r="ID76" s="4"/>
      <c r="IE76" s="4"/>
      <c r="IF76" s="4"/>
      <c r="IG76" s="4"/>
      <c r="IH76" s="4"/>
      <c r="II76" s="4"/>
      <c r="IJ76" s="4"/>
      <c r="IK76" s="4"/>
      <c r="IL76" s="4"/>
      <c r="IM76" s="4"/>
      <c r="IN76" s="4"/>
      <c r="IO76" s="4"/>
      <c r="IP76" s="4"/>
      <c r="IQ76" s="4"/>
      <c r="IR76" s="4"/>
      <c r="IS76" s="4"/>
      <c r="IT76" s="4"/>
      <c r="IU76" s="4"/>
      <c r="IV76" s="4"/>
      <c r="IW76" s="4"/>
      <c r="IX76" s="4"/>
      <c r="IY76" s="4"/>
      <c r="IZ76" s="4"/>
      <c r="JA76" s="4"/>
      <c r="JB76" s="4"/>
      <c r="JC76" s="4"/>
      <c r="JD76" s="4"/>
      <c r="JE76" s="4"/>
      <c r="JF76" s="4"/>
      <c r="JG76" s="4"/>
      <c r="JH76" s="4"/>
      <c r="JI76" s="4"/>
      <c r="JJ76" s="4"/>
      <c r="JK76" s="4"/>
      <c r="JL76" s="4"/>
      <c r="JM76" s="4"/>
      <c r="JN76" s="4"/>
      <c r="JO76" s="4"/>
      <c r="JP76" s="4"/>
    </row>
    <row r="77" spans="1:276" ht="15" customHeight="1" x14ac:dyDescent="0.2">
      <c r="A77" s="29" t="s">
        <v>69</v>
      </c>
      <c r="B77" s="29"/>
      <c r="C77" s="30" t="s">
        <v>17</v>
      </c>
      <c r="D77" s="91">
        <v>2</v>
      </c>
      <c r="E77" s="37">
        <v>1</v>
      </c>
      <c r="F77" s="30" t="s">
        <v>148</v>
      </c>
      <c r="G77" s="37" t="s">
        <v>145</v>
      </c>
      <c r="H77" s="116">
        <v>30</v>
      </c>
      <c r="I77" s="30" t="s">
        <v>22</v>
      </c>
      <c r="J77" s="37"/>
      <c r="K77" s="30" t="s">
        <v>20</v>
      </c>
      <c r="L77" s="30" t="s">
        <v>20</v>
      </c>
      <c r="M77" s="37">
        <f t="shared" si="42"/>
        <v>0</v>
      </c>
      <c r="N77" s="68">
        <v>14</v>
      </c>
      <c r="O77" s="31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3"/>
      <c r="AF77" s="30"/>
      <c r="AG77" s="30"/>
      <c r="AH77" s="33"/>
      <c r="AI77" s="30"/>
      <c r="AJ77" s="30"/>
      <c r="AK77" s="30"/>
      <c r="AL77" s="33"/>
      <c r="AM77" s="30"/>
      <c r="AN77" s="30"/>
      <c r="AO77" s="30">
        <v>14</v>
      </c>
      <c r="AP77" s="30"/>
      <c r="AQ77" s="33"/>
      <c r="AR77" s="33"/>
      <c r="AS77" s="30"/>
      <c r="AT77" s="33"/>
      <c r="AU77" s="30"/>
      <c r="AV77" s="30"/>
      <c r="AW77" s="30"/>
      <c r="AX77" s="30"/>
      <c r="AY77" s="30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4"/>
      <c r="BT77">
        <f t="shared" si="40"/>
        <v>0</v>
      </c>
      <c r="BU77"/>
      <c r="BV77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  <c r="HA77" s="4"/>
      <c r="HB77" s="4"/>
      <c r="HC77" s="4"/>
      <c r="HD77" s="4"/>
      <c r="HE77" s="4"/>
      <c r="HF77" s="4"/>
      <c r="HG77" s="4"/>
      <c r="HH77" s="4"/>
      <c r="HI77" s="4"/>
      <c r="HJ77" s="4"/>
      <c r="HK77" s="4"/>
      <c r="HL77" s="4"/>
      <c r="HM77" s="4"/>
      <c r="HN77" s="4"/>
      <c r="HO77" s="4"/>
      <c r="HP77" s="4"/>
      <c r="HQ77" s="4"/>
      <c r="HR77" s="4"/>
      <c r="HS77" s="4"/>
      <c r="HT77" s="4"/>
      <c r="HU77" s="4"/>
      <c r="HV77" s="4"/>
      <c r="HW77" s="4"/>
      <c r="HX77" s="4"/>
      <c r="HY77" s="4"/>
      <c r="HZ77" s="4"/>
      <c r="IA77" s="4"/>
      <c r="IB77" s="4"/>
      <c r="IC77" s="4"/>
      <c r="ID77" s="4"/>
      <c r="IE77" s="4"/>
      <c r="IF77" s="4"/>
      <c r="IG77" s="4"/>
      <c r="IH77" s="4"/>
      <c r="II77" s="4"/>
      <c r="IJ77" s="4"/>
      <c r="IK77" s="4"/>
      <c r="IL77" s="4"/>
      <c r="IM77" s="4"/>
      <c r="IN77" s="4"/>
      <c r="IO77" s="4"/>
      <c r="IP77" s="4"/>
      <c r="IQ77" s="4"/>
      <c r="IR77" s="4"/>
      <c r="IS77" s="4"/>
      <c r="IT77" s="4"/>
      <c r="IU77" s="4"/>
      <c r="IV77" s="4"/>
      <c r="IW77" s="4"/>
      <c r="IX77" s="4"/>
      <c r="IY77" s="4"/>
      <c r="IZ77" s="4"/>
      <c r="JA77" s="4"/>
      <c r="JB77" s="4"/>
      <c r="JC77" s="4"/>
      <c r="JD77" s="4"/>
      <c r="JE77" s="4"/>
      <c r="JF77" s="4"/>
      <c r="JG77" s="4"/>
      <c r="JH77" s="4"/>
      <c r="JI77" s="4"/>
      <c r="JJ77" s="4"/>
      <c r="JK77" s="4"/>
      <c r="JL77" s="4"/>
      <c r="JM77" s="4"/>
      <c r="JN77" s="4"/>
      <c r="JO77" s="4"/>
      <c r="JP77" s="4"/>
    </row>
    <row r="78" spans="1:276" s="1" customFormat="1" ht="15" customHeight="1" x14ac:dyDescent="0.2">
      <c r="A78" s="29" t="s">
        <v>54</v>
      </c>
      <c r="B78" s="29"/>
      <c r="C78" s="37" t="s">
        <v>17</v>
      </c>
      <c r="D78" s="91">
        <v>2</v>
      </c>
      <c r="E78" s="37">
        <v>1</v>
      </c>
      <c r="F78" s="37"/>
      <c r="G78" s="37" t="s">
        <v>145</v>
      </c>
      <c r="H78" s="37">
        <v>105</v>
      </c>
      <c r="I78" s="37" t="s">
        <v>22</v>
      </c>
      <c r="J78" s="37" t="s">
        <v>326</v>
      </c>
      <c r="K78" s="37" t="s">
        <v>20</v>
      </c>
      <c r="L78" s="37" t="s">
        <v>20</v>
      </c>
      <c r="M78" s="37">
        <f t="shared" si="42"/>
        <v>10.5</v>
      </c>
      <c r="N78" s="68">
        <v>28</v>
      </c>
      <c r="O78" s="31">
        <v>28</v>
      </c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3"/>
      <c r="AF78" s="37"/>
      <c r="AG78" s="37"/>
      <c r="AH78" s="33"/>
      <c r="AI78" s="37"/>
      <c r="AJ78" s="37"/>
      <c r="AK78" s="37"/>
      <c r="AL78" s="33"/>
      <c r="AM78" s="37"/>
      <c r="AN78" s="37"/>
      <c r="AO78" s="37"/>
      <c r="AP78" s="37"/>
      <c r="AQ78" s="33"/>
      <c r="AR78" s="33"/>
      <c r="AS78" s="37"/>
      <c r="AT78" s="33"/>
      <c r="AU78" s="37"/>
      <c r="AV78" s="37"/>
      <c r="AW78" s="37"/>
      <c r="AX78" s="37"/>
      <c r="AY78" s="37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4"/>
      <c r="BT78" s="1">
        <f t="shared" si="40"/>
        <v>0</v>
      </c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  <c r="HA78" s="4"/>
      <c r="HB78" s="4"/>
      <c r="HC78" s="4"/>
      <c r="HD78" s="4"/>
      <c r="HE78" s="4"/>
      <c r="HF78" s="4"/>
      <c r="HG78" s="4"/>
      <c r="HH78" s="4"/>
      <c r="HI78" s="4"/>
      <c r="HJ78" s="4"/>
      <c r="HK78" s="4"/>
      <c r="HL78" s="4"/>
      <c r="HM78" s="4"/>
      <c r="HN78" s="4"/>
      <c r="HO78" s="4"/>
      <c r="HP78" s="4"/>
      <c r="HQ78" s="4"/>
      <c r="HR78" s="4"/>
      <c r="HS78" s="4"/>
      <c r="HT78" s="4"/>
      <c r="HU78" s="4"/>
      <c r="HV78" s="4"/>
      <c r="HW78" s="4"/>
      <c r="HX78" s="4"/>
      <c r="HY78" s="4"/>
      <c r="HZ78" s="4"/>
      <c r="IA78" s="4"/>
      <c r="IB78" s="4"/>
      <c r="IC78" s="4"/>
      <c r="ID78" s="4"/>
      <c r="IE78" s="4"/>
      <c r="IF78" s="4"/>
      <c r="IG78" s="4"/>
      <c r="IH78" s="4"/>
      <c r="II78" s="4"/>
      <c r="IJ78" s="4"/>
      <c r="IK78" s="4"/>
      <c r="IL78" s="4"/>
      <c r="IM78" s="4"/>
      <c r="IN78" s="4"/>
      <c r="IO78" s="4"/>
      <c r="IP78" s="4"/>
      <c r="IQ78" s="4"/>
      <c r="IR78" s="4"/>
      <c r="IS78" s="4"/>
      <c r="IT78" s="4"/>
      <c r="IU78" s="4"/>
      <c r="IV78" s="4"/>
      <c r="IW78" s="4"/>
      <c r="IX78" s="4"/>
      <c r="IY78" s="4"/>
      <c r="IZ78" s="4"/>
      <c r="JA78" s="4"/>
      <c r="JB78" s="4"/>
      <c r="JC78" s="4"/>
      <c r="JD78" s="4"/>
      <c r="JE78" s="4"/>
      <c r="JF78" s="4"/>
      <c r="JG78" s="4"/>
      <c r="JH78" s="4"/>
      <c r="JI78" s="4"/>
      <c r="JJ78" s="4"/>
      <c r="JK78" s="4"/>
      <c r="JL78" s="4"/>
      <c r="JM78" s="4"/>
      <c r="JN78" s="4"/>
      <c r="JO78" s="4"/>
      <c r="JP78" s="4"/>
    </row>
    <row r="79" spans="1:276" ht="15" customHeight="1" x14ac:dyDescent="0.2">
      <c r="A79" s="65" t="s">
        <v>98</v>
      </c>
      <c r="B79" s="65"/>
      <c r="C79" s="66" t="s">
        <v>99</v>
      </c>
      <c r="D79" s="93" t="s">
        <v>100</v>
      </c>
      <c r="E79" s="66"/>
      <c r="F79" s="66" t="s">
        <v>100</v>
      </c>
      <c r="G79" s="66"/>
      <c r="H79" s="66">
        <v>14</v>
      </c>
      <c r="I79" s="66" t="s">
        <v>22</v>
      </c>
      <c r="J79" s="66"/>
      <c r="K79" s="66" t="s">
        <v>20</v>
      </c>
      <c r="L79" s="66" t="s">
        <v>20</v>
      </c>
      <c r="M79" s="66">
        <f>IF(AND(H79&gt;90,"W+E"=I79),H79*0.1,0)</f>
        <v>0</v>
      </c>
      <c r="N79" s="68">
        <v>14</v>
      </c>
      <c r="O79" s="31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3"/>
      <c r="AF79" s="30"/>
      <c r="AG79" s="30">
        <v>14</v>
      </c>
      <c r="AH79" s="33"/>
      <c r="AI79" s="30"/>
      <c r="AJ79" s="30"/>
      <c r="AK79" s="30"/>
      <c r="AL79" s="33"/>
      <c r="AM79" s="30"/>
      <c r="AN79" s="30"/>
      <c r="AO79" s="30"/>
      <c r="AP79" s="30"/>
      <c r="AQ79" s="33"/>
      <c r="AR79" s="33"/>
      <c r="AS79" s="30"/>
      <c r="AT79" s="33"/>
      <c r="AU79" s="30"/>
      <c r="AV79" s="30"/>
      <c r="AW79" s="30"/>
      <c r="AX79" s="30"/>
      <c r="AY79" s="30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4"/>
      <c r="BT79">
        <f t="shared" si="40"/>
        <v>0</v>
      </c>
      <c r="BU79" s="1" t="s">
        <v>352</v>
      </c>
      <c r="BV79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  <c r="HA79" s="4"/>
      <c r="HB79" s="4"/>
      <c r="HC79" s="4"/>
      <c r="HD79" s="4"/>
      <c r="HE79" s="4"/>
      <c r="HF79" s="4"/>
      <c r="HG79" s="4"/>
      <c r="HH79" s="4"/>
      <c r="HI79" s="4"/>
      <c r="HJ79" s="4"/>
      <c r="HK79" s="4"/>
      <c r="HL79" s="4"/>
      <c r="HM79" s="4"/>
      <c r="HN79" s="4"/>
      <c r="HO79" s="4"/>
      <c r="HP79" s="4"/>
      <c r="HQ79" s="4"/>
      <c r="HR79" s="4"/>
      <c r="HS79" s="4"/>
      <c r="HT79" s="4"/>
      <c r="HU79" s="4"/>
      <c r="HV79" s="4"/>
      <c r="HW79" s="4"/>
      <c r="HX79" s="4"/>
      <c r="HY79" s="4"/>
      <c r="HZ79" s="4"/>
      <c r="IA79" s="4"/>
      <c r="IB79" s="4"/>
      <c r="IC79" s="4"/>
      <c r="ID79" s="4"/>
      <c r="IE79" s="4"/>
      <c r="IF79" s="4"/>
      <c r="IG79" s="4"/>
      <c r="IH79" s="4"/>
      <c r="II79" s="4"/>
      <c r="IJ79" s="4"/>
      <c r="IK79" s="4"/>
      <c r="IL79" s="4"/>
      <c r="IM79" s="4"/>
      <c r="IN79" s="4"/>
      <c r="IO79" s="4"/>
      <c r="IP79" s="4"/>
      <c r="IQ79" s="4"/>
      <c r="IR79" s="4"/>
      <c r="IS79" s="4"/>
      <c r="IT79" s="4"/>
      <c r="IU79" s="4"/>
      <c r="IV79" s="4"/>
      <c r="IW79" s="4"/>
      <c r="IX79" s="4"/>
      <c r="IY79" s="4"/>
      <c r="IZ79" s="4"/>
      <c r="JA79" s="4"/>
      <c r="JB79" s="4"/>
      <c r="JC79" s="4"/>
      <c r="JD79" s="4"/>
      <c r="JE79" s="4"/>
      <c r="JF79" s="4"/>
      <c r="JG79" s="4"/>
      <c r="JH79" s="4"/>
      <c r="JI79" s="4"/>
      <c r="JJ79" s="4"/>
      <c r="JK79" s="4"/>
      <c r="JL79" s="4"/>
      <c r="JM79" s="4"/>
      <c r="JN79" s="4"/>
      <c r="JO79" s="4"/>
      <c r="JP79" s="4"/>
    </row>
    <row r="80" spans="1:276" ht="15" customHeight="1" x14ac:dyDescent="0.2">
      <c r="A80" s="23" t="s">
        <v>75</v>
      </c>
      <c r="B80" s="23"/>
      <c r="C80" s="24" t="s">
        <v>17</v>
      </c>
      <c r="D80" s="90">
        <v>2</v>
      </c>
      <c r="E80" s="24">
        <v>2</v>
      </c>
      <c r="F80" s="24" t="s">
        <v>152</v>
      </c>
      <c r="G80" s="24" t="s">
        <v>145</v>
      </c>
      <c r="H80" s="24">
        <v>33</v>
      </c>
      <c r="I80" s="24" t="s">
        <v>22</v>
      </c>
      <c r="J80" s="24" t="s">
        <v>326</v>
      </c>
      <c r="K80" s="24" t="s">
        <v>20</v>
      </c>
      <c r="L80" s="24" t="s">
        <v>20</v>
      </c>
      <c r="M80" s="24">
        <f>IF(AND(H80&gt;90,"egzamin"=J80),H80*0.1,0)</f>
        <v>0</v>
      </c>
      <c r="N80" s="24">
        <v>28</v>
      </c>
      <c r="O80" s="25"/>
      <c r="P80" s="24">
        <v>28</v>
      </c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6"/>
      <c r="AF80" s="24"/>
      <c r="AG80" s="24"/>
      <c r="AH80" s="26"/>
      <c r="AI80" s="24"/>
      <c r="AJ80" s="24"/>
      <c r="AK80" s="24"/>
      <c r="AL80" s="26"/>
      <c r="AM80" s="24"/>
      <c r="AN80" s="24"/>
      <c r="AO80" s="24"/>
      <c r="AP80" s="24"/>
      <c r="AQ80" s="26"/>
      <c r="AR80" s="26"/>
      <c r="AS80" s="24"/>
      <c r="AT80" s="26"/>
      <c r="AU80" s="24"/>
      <c r="AV80" s="24"/>
      <c r="AW80" s="24"/>
      <c r="AX80" s="24"/>
      <c r="AY80" s="24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8"/>
      <c r="BT80">
        <f t="shared" si="40"/>
        <v>0</v>
      </c>
      <c r="BU80"/>
      <c r="BV80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  <c r="HA80" s="4"/>
      <c r="HB80" s="4"/>
      <c r="HC80" s="4"/>
      <c r="HD80" s="4"/>
      <c r="HE80" s="4"/>
      <c r="HF80" s="4"/>
      <c r="HG80" s="4"/>
      <c r="HH80" s="4"/>
      <c r="HI80" s="4"/>
      <c r="HJ80" s="4"/>
      <c r="HK80" s="4"/>
      <c r="HL80" s="4"/>
      <c r="HM80" s="4"/>
      <c r="HN80" s="4"/>
      <c r="HO80" s="4"/>
      <c r="HP80" s="4"/>
      <c r="HQ80" s="4"/>
      <c r="HR80" s="4"/>
      <c r="HS80" s="4"/>
      <c r="HT80" s="4"/>
      <c r="HU80" s="4"/>
      <c r="HV80" s="4"/>
      <c r="HW80" s="4"/>
      <c r="HX80" s="4"/>
      <c r="HY80" s="4"/>
      <c r="HZ80" s="4"/>
      <c r="IA80" s="4"/>
      <c r="IB80" s="4"/>
      <c r="IC80" s="4"/>
      <c r="ID80" s="4"/>
      <c r="IE80" s="4"/>
      <c r="IF80" s="4"/>
      <c r="IG80" s="4"/>
      <c r="IH80" s="4"/>
      <c r="II80" s="4"/>
      <c r="IJ80" s="4"/>
      <c r="IK80" s="4"/>
      <c r="IL80" s="4"/>
      <c r="IM80" s="4"/>
      <c r="IN80" s="4"/>
      <c r="IO80" s="4"/>
      <c r="IP80" s="4"/>
      <c r="IQ80" s="4"/>
      <c r="IR80" s="4"/>
      <c r="IS80" s="4"/>
      <c r="IT80" s="4"/>
      <c r="IU80" s="4"/>
      <c r="IV80" s="4"/>
      <c r="IW80" s="4"/>
      <c r="IX80" s="4"/>
      <c r="IY80" s="4"/>
      <c r="IZ80" s="4"/>
      <c r="JA80" s="4"/>
      <c r="JB80" s="4"/>
      <c r="JC80" s="4"/>
      <c r="JD80" s="4"/>
      <c r="JE80" s="4"/>
      <c r="JF80" s="4"/>
      <c r="JG80" s="4"/>
      <c r="JH80" s="4"/>
      <c r="JI80" s="4"/>
      <c r="JJ80" s="4"/>
      <c r="JK80" s="4"/>
      <c r="JL80" s="4"/>
      <c r="JM80" s="4"/>
      <c r="JN80" s="4"/>
      <c r="JO80" s="4"/>
      <c r="JP80" s="4"/>
    </row>
    <row r="81" spans="1:276" ht="15" customHeight="1" x14ac:dyDescent="0.2">
      <c r="A81" s="29" t="s">
        <v>56</v>
      </c>
      <c r="B81" s="29"/>
      <c r="C81" s="30" t="s">
        <v>17</v>
      </c>
      <c r="D81" s="91">
        <v>2</v>
      </c>
      <c r="E81" s="37">
        <v>1</v>
      </c>
      <c r="F81" s="30" t="s">
        <v>148</v>
      </c>
      <c r="G81" s="37" t="s">
        <v>145</v>
      </c>
      <c r="H81" s="116">
        <v>30</v>
      </c>
      <c r="I81" s="30" t="s">
        <v>22</v>
      </c>
      <c r="J81" s="37" t="s">
        <v>326</v>
      </c>
      <c r="K81" s="30" t="s">
        <v>20</v>
      </c>
      <c r="L81" s="30" t="s">
        <v>20</v>
      </c>
      <c r="M81" s="37">
        <f t="shared" ref="M81:M83" si="43">IF(AND(H81&gt;90,"egzamin"=J81),H81*0.1,0)</f>
        <v>0</v>
      </c>
      <c r="N81" s="68">
        <v>28</v>
      </c>
      <c r="O81" s="31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3"/>
      <c r="AF81" s="30"/>
      <c r="AG81" s="30"/>
      <c r="AH81" s="33"/>
      <c r="AI81" s="30"/>
      <c r="AJ81" s="30">
        <v>28</v>
      </c>
      <c r="AK81" s="30"/>
      <c r="AL81" s="33"/>
      <c r="AM81" s="30"/>
      <c r="AN81" s="30"/>
      <c r="AO81" s="30"/>
      <c r="AP81" s="30"/>
      <c r="AQ81" s="33"/>
      <c r="AR81" s="33"/>
      <c r="AS81" s="30"/>
      <c r="AT81" s="33"/>
      <c r="AU81" s="30"/>
      <c r="AV81" s="30"/>
      <c r="AW81" s="30"/>
      <c r="AX81" s="30"/>
      <c r="AY81" s="30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4"/>
      <c r="BT81">
        <f t="shared" si="40"/>
        <v>0</v>
      </c>
      <c r="BU81"/>
      <c r="BV81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/>
      <c r="GX81" s="4"/>
      <c r="GY81" s="4"/>
      <c r="GZ81" s="4"/>
      <c r="HA81" s="4"/>
      <c r="HB81" s="4"/>
      <c r="HC81" s="4"/>
      <c r="HD81" s="4"/>
      <c r="HE81" s="4"/>
      <c r="HF81" s="4"/>
      <c r="HG81" s="4"/>
      <c r="HH81" s="4"/>
      <c r="HI81" s="4"/>
      <c r="HJ81" s="4"/>
      <c r="HK81" s="4"/>
      <c r="HL81" s="4"/>
      <c r="HM81" s="4"/>
      <c r="HN81" s="4"/>
      <c r="HO81" s="4"/>
      <c r="HP81" s="4"/>
      <c r="HQ81" s="4"/>
      <c r="HR81" s="4"/>
      <c r="HS81" s="4"/>
      <c r="HT81" s="4"/>
      <c r="HU81" s="4"/>
      <c r="HV81" s="4"/>
      <c r="HW81" s="4"/>
      <c r="HX81" s="4"/>
      <c r="HY81" s="4"/>
      <c r="HZ81" s="4"/>
      <c r="IA81" s="4"/>
      <c r="IB81" s="4"/>
      <c r="IC81" s="4"/>
      <c r="ID81" s="4"/>
      <c r="IE81" s="4"/>
      <c r="IF81" s="4"/>
      <c r="IG81" s="4"/>
      <c r="IH81" s="4"/>
      <c r="II81" s="4"/>
      <c r="IJ81" s="4"/>
      <c r="IK81" s="4"/>
      <c r="IL81" s="4"/>
      <c r="IM81" s="4"/>
      <c r="IN81" s="4"/>
      <c r="IO81" s="4"/>
      <c r="IP81" s="4"/>
      <c r="IQ81" s="4"/>
      <c r="IR81" s="4"/>
      <c r="IS81" s="4"/>
      <c r="IT81" s="4"/>
      <c r="IU81" s="4"/>
      <c r="IV81" s="4"/>
      <c r="IW81" s="4"/>
      <c r="IX81" s="4"/>
      <c r="IY81" s="4"/>
      <c r="IZ81" s="4"/>
      <c r="JA81" s="4"/>
      <c r="JB81" s="4"/>
      <c r="JC81" s="4"/>
      <c r="JD81" s="4"/>
      <c r="JE81" s="4"/>
      <c r="JF81" s="4"/>
      <c r="JG81" s="4"/>
      <c r="JH81" s="4"/>
      <c r="JI81" s="4"/>
      <c r="JJ81" s="4"/>
      <c r="JK81" s="4"/>
      <c r="JL81" s="4"/>
      <c r="JM81" s="4"/>
      <c r="JN81" s="4"/>
      <c r="JO81" s="4"/>
      <c r="JP81" s="4"/>
    </row>
    <row r="82" spans="1:276" ht="15" customHeight="1" x14ac:dyDescent="0.2">
      <c r="A82" s="29" t="s">
        <v>64</v>
      </c>
      <c r="B82" s="29"/>
      <c r="C82" s="30" t="s">
        <v>17</v>
      </c>
      <c r="D82" s="91">
        <v>2</v>
      </c>
      <c r="E82" s="37">
        <v>1</v>
      </c>
      <c r="F82" s="30" t="s">
        <v>143</v>
      </c>
      <c r="G82" s="37" t="s">
        <v>145</v>
      </c>
      <c r="H82" s="116">
        <v>45</v>
      </c>
      <c r="I82" s="30" t="s">
        <v>22</v>
      </c>
      <c r="J82" s="37" t="s">
        <v>326</v>
      </c>
      <c r="K82" s="30" t="s">
        <v>20</v>
      </c>
      <c r="L82" s="30" t="s">
        <v>20</v>
      </c>
      <c r="M82" s="37">
        <f t="shared" si="43"/>
        <v>0</v>
      </c>
      <c r="N82" s="68">
        <v>28</v>
      </c>
      <c r="O82" s="31"/>
      <c r="P82" s="30"/>
      <c r="Q82" s="30"/>
      <c r="R82" s="30"/>
      <c r="S82" s="30"/>
      <c r="T82" s="30"/>
      <c r="U82" s="30"/>
      <c r="V82" s="30">
        <v>28</v>
      </c>
      <c r="W82" s="30"/>
      <c r="X82" s="30"/>
      <c r="Y82" s="30"/>
      <c r="Z82" s="30"/>
      <c r="AA82" s="30"/>
      <c r="AB82" s="30"/>
      <c r="AC82" s="30"/>
      <c r="AD82" s="30"/>
      <c r="AE82" s="33"/>
      <c r="AF82" s="30"/>
      <c r="AG82" s="30"/>
      <c r="AH82" s="33"/>
      <c r="AI82" s="30"/>
      <c r="AJ82" s="30"/>
      <c r="AK82" s="30"/>
      <c r="AL82" s="33"/>
      <c r="AM82" s="30"/>
      <c r="AN82" s="30"/>
      <c r="AO82" s="30"/>
      <c r="AP82" s="30"/>
      <c r="AQ82" s="33"/>
      <c r="AR82" s="33"/>
      <c r="AS82" s="30"/>
      <c r="AT82" s="33"/>
      <c r="AU82" s="30"/>
      <c r="AV82" s="30"/>
      <c r="AW82" s="30"/>
      <c r="AX82" s="30"/>
      <c r="AY82" s="30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4"/>
      <c r="BT82">
        <f t="shared" si="40"/>
        <v>0</v>
      </c>
      <c r="BU82"/>
      <c r="BV82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  <c r="HA82" s="4"/>
      <c r="HB82" s="4"/>
      <c r="HC82" s="4"/>
      <c r="HD82" s="4"/>
      <c r="HE82" s="4"/>
      <c r="HF82" s="4"/>
      <c r="HG82" s="4"/>
      <c r="HH82" s="4"/>
      <c r="HI82" s="4"/>
      <c r="HJ82" s="4"/>
      <c r="HK82" s="4"/>
      <c r="HL82" s="4"/>
      <c r="HM82" s="4"/>
      <c r="HN82" s="4"/>
      <c r="HO82" s="4"/>
      <c r="HP82" s="4"/>
      <c r="HQ82" s="4"/>
      <c r="HR82" s="4"/>
      <c r="HS82" s="4"/>
      <c r="HT82" s="4"/>
      <c r="HU82" s="4"/>
      <c r="HV82" s="4"/>
      <c r="HW82" s="4"/>
      <c r="HX82" s="4"/>
      <c r="HY82" s="4"/>
      <c r="HZ82" s="4"/>
      <c r="IA82" s="4"/>
      <c r="IB82" s="4"/>
      <c r="IC82" s="4"/>
      <c r="ID82" s="4"/>
      <c r="IE82" s="4"/>
      <c r="IF82" s="4"/>
      <c r="IG82" s="4"/>
      <c r="IH82" s="4"/>
      <c r="II82" s="4"/>
      <c r="IJ82" s="4"/>
      <c r="IK82" s="4"/>
      <c r="IL82" s="4"/>
      <c r="IM82" s="4"/>
      <c r="IN82" s="4"/>
      <c r="IO82" s="4"/>
      <c r="IP82" s="4"/>
      <c r="IQ82" s="4"/>
      <c r="IR82" s="4"/>
      <c r="IS82" s="4"/>
      <c r="IT82" s="4"/>
      <c r="IU82" s="4"/>
      <c r="IV82" s="4"/>
      <c r="IW82" s="4"/>
      <c r="IX82" s="4"/>
      <c r="IY82" s="4"/>
      <c r="IZ82" s="4"/>
      <c r="JA82" s="4"/>
      <c r="JB82" s="4"/>
      <c r="JC82" s="4"/>
      <c r="JD82" s="4"/>
      <c r="JE82" s="4"/>
      <c r="JF82" s="4"/>
      <c r="JG82" s="4"/>
      <c r="JH82" s="4"/>
      <c r="JI82" s="4"/>
      <c r="JJ82" s="4"/>
      <c r="JK82" s="4"/>
      <c r="JL82" s="4"/>
      <c r="JM82" s="4"/>
      <c r="JN82" s="4"/>
      <c r="JO82" s="4"/>
      <c r="JP82" s="4"/>
    </row>
    <row r="83" spans="1:276" ht="15" customHeight="1" x14ac:dyDescent="0.2">
      <c r="A83" s="29" t="s">
        <v>59</v>
      </c>
      <c r="B83" s="29"/>
      <c r="C83" s="30" t="s">
        <v>17</v>
      </c>
      <c r="D83" s="91">
        <v>2</v>
      </c>
      <c r="E83" s="37">
        <v>1</v>
      </c>
      <c r="F83" s="30" t="s">
        <v>148</v>
      </c>
      <c r="G83" s="37" t="s">
        <v>145</v>
      </c>
      <c r="H83" s="116">
        <v>30</v>
      </c>
      <c r="I83" s="30" t="s">
        <v>22</v>
      </c>
      <c r="J83" s="37"/>
      <c r="K83" s="30" t="s">
        <v>20</v>
      </c>
      <c r="L83" s="30" t="s">
        <v>20</v>
      </c>
      <c r="M83" s="37">
        <f t="shared" si="43"/>
        <v>0</v>
      </c>
      <c r="N83" s="68">
        <v>14</v>
      </c>
      <c r="O83" s="31"/>
      <c r="P83" s="30"/>
      <c r="Q83" s="30"/>
      <c r="R83" s="30"/>
      <c r="S83" s="30"/>
      <c r="T83" s="30"/>
      <c r="U83" s="30"/>
      <c r="V83" s="30"/>
      <c r="W83" s="30"/>
      <c r="X83" s="30"/>
      <c r="Y83" s="30">
        <v>14</v>
      </c>
      <c r="Z83" s="30"/>
      <c r="AA83" s="30"/>
      <c r="AB83" s="30"/>
      <c r="AC83" s="30"/>
      <c r="AD83" s="30"/>
      <c r="AE83" s="33"/>
      <c r="AF83" s="30"/>
      <c r="AG83" s="30"/>
      <c r="AH83" s="33"/>
      <c r="AI83" s="30"/>
      <c r="AJ83" s="30"/>
      <c r="AK83" s="30"/>
      <c r="AL83" s="33"/>
      <c r="AM83" s="30"/>
      <c r="AN83" s="30"/>
      <c r="AO83" s="30"/>
      <c r="AP83" s="30"/>
      <c r="AQ83" s="33"/>
      <c r="AR83" s="33"/>
      <c r="AS83" s="30"/>
      <c r="AT83" s="33"/>
      <c r="AU83" s="30"/>
      <c r="AV83" s="30"/>
      <c r="AW83" s="30"/>
      <c r="AX83" s="30"/>
      <c r="AY83" s="30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4"/>
      <c r="BT83">
        <f t="shared" si="40"/>
        <v>0</v>
      </c>
      <c r="BU83"/>
      <c r="BV83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4"/>
      <c r="GX83" s="4"/>
      <c r="GY83" s="4"/>
      <c r="GZ83" s="4"/>
      <c r="HA83" s="4"/>
      <c r="HB83" s="4"/>
      <c r="HC83" s="4"/>
      <c r="HD83" s="4"/>
      <c r="HE83" s="4"/>
      <c r="HF83" s="4"/>
      <c r="HG83" s="4"/>
      <c r="HH83" s="4"/>
      <c r="HI83" s="4"/>
      <c r="HJ83" s="4"/>
      <c r="HK83" s="4"/>
      <c r="HL83" s="4"/>
      <c r="HM83" s="4"/>
      <c r="HN83" s="4"/>
      <c r="HO83" s="4"/>
      <c r="HP83" s="4"/>
      <c r="HQ83" s="4"/>
      <c r="HR83" s="4"/>
      <c r="HS83" s="4"/>
      <c r="HT83" s="4"/>
      <c r="HU83" s="4"/>
      <c r="HV83" s="4"/>
      <c r="HW83" s="4"/>
      <c r="HX83" s="4"/>
      <c r="HY83" s="4"/>
      <c r="HZ83" s="4"/>
      <c r="IA83" s="4"/>
      <c r="IB83" s="4"/>
      <c r="IC83" s="4"/>
      <c r="ID83" s="4"/>
      <c r="IE83" s="4"/>
      <c r="IF83" s="4"/>
      <c r="IG83" s="4"/>
      <c r="IH83" s="4"/>
      <c r="II83" s="4"/>
      <c r="IJ83" s="4"/>
      <c r="IK83" s="4"/>
      <c r="IL83" s="4"/>
      <c r="IM83" s="4"/>
      <c r="IN83" s="4"/>
      <c r="IO83" s="4"/>
      <c r="IP83" s="4"/>
      <c r="IQ83" s="4"/>
      <c r="IR83" s="4"/>
      <c r="IS83" s="4"/>
      <c r="IT83" s="4"/>
      <c r="IU83" s="4"/>
      <c r="IV83" s="4"/>
      <c r="IW83" s="4"/>
      <c r="IX83" s="4"/>
      <c r="IY83" s="4"/>
      <c r="IZ83" s="4"/>
      <c r="JA83" s="4"/>
      <c r="JB83" s="4"/>
      <c r="JC83" s="4"/>
      <c r="JD83" s="4"/>
      <c r="JE83" s="4"/>
      <c r="JF83" s="4"/>
      <c r="JG83" s="4"/>
      <c r="JH83" s="4"/>
      <c r="JI83" s="4"/>
      <c r="JJ83" s="4"/>
      <c r="JK83" s="4"/>
      <c r="JL83" s="4"/>
      <c r="JM83" s="4"/>
      <c r="JN83" s="4"/>
      <c r="JO83" s="4"/>
      <c r="JP83" s="4"/>
    </row>
    <row r="84" spans="1:276" ht="15" customHeight="1" x14ac:dyDescent="0.2">
      <c r="A84" s="23" t="s">
        <v>41</v>
      </c>
      <c r="B84" s="23"/>
      <c r="C84" s="24" t="s">
        <v>17</v>
      </c>
      <c r="D84" s="90">
        <v>1</v>
      </c>
      <c r="E84" s="24">
        <v>5</v>
      </c>
      <c r="F84" s="24"/>
      <c r="G84" s="24" t="s">
        <v>145</v>
      </c>
      <c r="H84" s="24">
        <v>114</v>
      </c>
      <c r="I84" s="24" t="s">
        <v>22</v>
      </c>
      <c r="J84" s="24"/>
      <c r="K84" s="24" t="s">
        <v>20</v>
      </c>
      <c r="L84" s="24" t="s">
        <v>20</v>
      </c>
      <c r="M84" s="24">
        <f t="shared" ref="M84:M89" si="44">IF(AND(H84&gt;90,"egzamin"=J84),H84*0.1,0)</f>
        <v>0</v>
      </c>
      <c r="N84" s="24">
        <v>14</v>
      </c>
      <c r="O84" s="25"/>
      <c r="P84" s="24"/>
      <c r="Q84" s="24"/>
      <c r="R84" s="24"/>
      <c r="S84" s="24"/>
      <c r="T84" s="24"/>
      <c r="U84" s="24"/>
      <c r="V84" s="24"/>
      <c r="W84" s="24"/>
      <c r="X84" s="24">
        <v>14</v>
      </c>
      <c r="Y84" s="24"/>
      <c r="Z84" s="24"/>
      <c r="AA84" s="24"/>
      <c r="AB84" s="24"/>
      <c r="AC84" s="24"/>
      <c r="AD84" s="24"/>
      <c r="AE84" s="26"/>
      <c r="AF84" s="24"/>
      <c r="AG84" s="24"/>
      <c r="AH84" s="26"/>
      <c r="AI84" s="24"/>
      <c r="AJ84" s="24"/>
      <c r="AK84" s="24"/>
      <c r="AL84" s="26"/>
      <c r="AM84" s="24"/>
      <c r="AN84" s="24"/>
      <c r="AO84" s="24"/>
      <c r="AP84" s="24"/>
      <c r="AQ84" s="26"/>
      <c r="AR84" s="26"/>
      <c r="AS84" s="24"/>
      <c r="AT84" s="26"/>
      <c r="AU84" s="24"/>
      <c r="AV84" s="24"/>
      <c r="AW84" s="24"/>
      <c r="AX84" s="24"/>
      <c r="AY84" s="24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8"/>
      <c r="BT84">
        <f t="shared" si="40"/>
        <v>0</v>
      </c>
      <c r="BU84"/>
      <c r="BV8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  <c r="HA84" s="4"/>
      <c r="HB84" s="4"/>
      <c r="HC84" s="4"/>
      <c r="HD84" s="4"/>
      <c r="HE84" s="4"/>
      <c r="HF84" s="4"/>
      <c r="HG84" s="4"/>
      <c r="HH84" s="4"/>
      <c r="HI84" s="4"/>
      <c r="HJ84" s="4"/>
      <c r="HK84" s="4"/>
      <c r="HL84" s="4"/>
      <c r="HM84" s="4"/>
      <c r="HN84" s="4"/>
      <c r="HO84" s="4"/>
      <c r="HP84" s="4"/>
      <c r="HQ84" s="4"/>
      <c r="HR84" s="4"/>
      <c r="HS84" s="4"/>
      <c r="HT84" s="4"/>
      <c r="HU84" s="4"/>
      <c r="HV84" s="4"/>
      <c r="HW84" s="4"/>
      <c r="HX84" s="4"/>
      <c r="HY84" s="4"/>
      <c r="HZ84" s="4"/>
      <c r="IA84" s="4"/>
      <c r="IB84" s="4"/>
      <c r="IC84" s="4"/>
      <c r="ID84" s="4"/>
      <c r="IE84" s="4"/>
      <c r="IF84" s="4"/>
      <c r="IG84" s="4"/>
      <c r="IH84" s="4"/>
      <c r="II84" s="4"/>
      <c r="IJ84" s="4"/>
      <c r="IK84" s="4"/>
      <c r="IL84" s="4"/>
      <c r="IM84" s="4"/>
      <c r="IN84" s="4"/>
      <c r="IO84" s="4"/>
      <c r="IP84" s="4"/>
      <c r="IQ84" s="4"/>
      <c r="IR84" s="4"/>
      <c r="IS84" s="4"/>
      <c r="IT84" s="4"/>
      <c r="IU84" s="4"/>
      <c r="IV84" s="4"/>
      <c r="IW84" s="4"/>
      <c r="IX84" s="4"/>
      <c r="IY84" s="4"/>
      <c r="IZ84" s="4"/>
      <c r="JA84" s="4"/>
      <c r="JB84" s="4"/>
      <c r="JC84" s="4"/>
      <c r="JD84" s="4"/>
      <c r="JE84" s="4"/>
      <c r="JF84" s="4"/>
      <c r="JG84" s="4"/>
      <c r="JH84" s="4"/>
      <c r="JI84" s="4"/>
      <c r="JJ84" s="4"/>
      <c r="JK84" s="4"/>
      <c r="JL84" s="4"/>
      <c r="JM84" s="4"/>
      <c r="JN84" s="4"/>
      <c r="JO84" s="4"/>
      <c r="JP84" s="4"/>
    </row>
    <row r="85" spans="1:276" ht="15" customHeight="1" x14ac:dyDescent="0.2">
      <c r="A85" s="23" t="s">
        <v>52</v>
      </c>
      <c r="B85" s="23"/>
      <c r="C85" s="24" t="s">
        <v>17</v>
      </c>
      <c r="D85" s="90">
        <v>1</v>
      </c>
      <c r="E85" s="24">
        <v>7</v>
      </c>
      <c r="F85" s="24"/>
      <c r="G85" s="24" t="s">
        <v>145</v>
      </c>
      <c r="H85" s="24">
        <v>119</v>
      </c>
      <c r="I85" s="24" t="s">
        <v>22</v>
      </c>
      <c r="J85" s="24"/>
      <c r="K85" s="24" t="s">
        <v>20</v>
      </c>
      <c r="L85" s="24" t="s">
        <v>20</v>
      </c>
      <c r="M85" s="24">
        <f t="shared" si="44"/>
        <v>0</v>
      </c>
      <c r="N85" s="24">
        <v>14</v>
      </c>
      <c r="O85" s="25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6"/>
      <c r="AF85" s="24"/>
      <c r="AG85" s="24"/>
      <c r="AH85" s="26"/>
      <c r="AI85" s="24"/>
      <c r="AJ85" s="24"/>
      <c r="AK85" s="24">
        <v>12</v>
      </c>
      <c r="AL85" s="26"/>
      <c r="AM85" s="24"/>
      <c r="AN85" s="24"/>
      <c r="AO85" s="24"/>
      <c r="AP85" s="24"/>
      <c r="AQ85" s="26"/>
      <c r="AR85" s="26"/>
      <c r="AS85" s="24"/>
      <c r="AT85" s="26"/>
      <c r="AU85" s="24"/>
      <c r="AV85" s="24"/>
      <c r="AW85" s="24"/>
      <c r="AX85" s="24"/>
      <c r="AY85" s="24">
        <v>2</v>
      </c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8"/>
      <c r="BT85">
        <f t="shared" si="40"/>
        <v>0</v>
      </c>
      <c r="BU85"/>
      <c r="BV85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4"/>
      <c r="GX85" s="4"/>
      <c r="GY85" s="4"/>
      <c r="GZ85" s="4"/>
      <c r="HA85" s="4"/>
      <c r="HB85" s="4"/>
      <c r="HC85" s="4"/>
      <c r="HD85" s="4"/>
      <c r="HE85" s="4"/>
      <c r="HF85" s="4"/>
      <c r="HG85" s="4"/>
      <c r="HH85" s="4"/>
      <c r="HI85" s="4"/>
      <c r="HJ85" s="4"/>
      <c r="HK85" s="4"/>
      <c r="HL85" s="4"/>
      <c r="HM85" s="4"/>
      <c r="HN85" s="4"/>
      <c r="HO85" s="4"/>
      <c r="HP85" s="4"/>
      <c r="HQ85" s="4"/>
      <c r="HR85" s="4"/>
      <c r="HS85" s="4"/>
      <c r="HT85" s="4"/>
      <c r="HU85" s="4"/>
      <c r="HV85" s="4"/>
      <c r="HW85" s="4"/>
      <c r="HX85" s="4"/>
      <c r="HY85" s="4"/>
      <c r="HZ85" s="4"/>
      <c r="IA85" s="4"/>
      <c r="IB85" s="4"/>
      <c r="IC85" s="4"/>
      <c r="ID85" s="4"/>
      <c r="IE85" s="4"/>
      <c r="IF85" s="4"/>
      <c r="IG85" s="4"/>
      <c r="IH85" s="4"/>
      <c r="II85" s="4"/>
      <c r="IJ85" s="4"/>
      <c r="IK85" s="4"/>
      <c r="IL85" s="4"/>
      <c r="IM85" s="4"/>
      <c r="IN85" s="4"/>
      <c r="IO85" s="4"/>
      <c r="IP85" s="4"/>
      <c r="IQ85" s="4"/>
      <c r="IR85" s="4"/>
      <c r="IS85" s="4"/>
      <c r="IT85" s="4"/>
      <c r="IU85" s="4"/>
      <c r="IV85" s="4"/>
      <c r="IW85" s="4"/>
      <c r="IX85" s="4"/>
      <c r="IY85" s="4"/>
      <c r="IZ85" s="4"/>
      <c r="JA85" s="4"/>
      <c r="JB85" s="4"/>
      <c r="JC85" s="4"/>
      <c r="JD85" s="4"/>
      <c r="JE85" s="4"/>
      <c r="JF85" s="4"/>
      <c r="JG85" s="4"/>
      <c r="JH85" s="4"/>
      <c r="JI85" s="4"/>
      <c r="JJ85" s="4"/>
      <c r="JK85" s="4"/>
      <c r="JL85" s="4"/>
      <c r="JM85" s="4"/>
      <c r="JN85" s="4"/>
      <c r="JO85" s="4"/>
      <c r="JP85" s="4"/>
    </row>
    <row r="86" spans="1:276" ht="15" customHeight="1" x14ac:dyDescent="0.2">
      <c r="A86" s="23" t="s">
        <v>24</v>
      </c>
      <c r="B86" s="23"/>
      <c r="C86" s="24" t="s">
        <v>17</v>
      </c>
      <c r="D86" s="90">
        <v>1</v>
      </c>
      <c r="E86" s="24">
        <v>1</v>
      </c>
      <c r="F86" s="24"/>
      <c r="G86" s="24" t="s">
        <v>145</v>
      </c>
      <c r="H86" s="24">
        <v>165</v>
      </c>
      <c r="I86" s="24" t="s">
        <v>22</v>
      </c>
      <c r="J86" s="24"/>
      <c r="K86" s="24" t="s">
        <v>20</v>
      </c>
      <c r="L86" s="24" t="s">
        <v>20</v>
      </c>
      <c r="M86" s="24">
        <f t="shared" si="44"/>
        <v>0</v>
      </c>
      <c r="N86" s="24">
        <v>14</v>
      </c>
      <c r="O86" s="25"/>
      <c r="P86" s="24"/>
      <c r="Q86" s="24">
        <v>14</v>
      </c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6"/>
      <c r="AF86" s="24"/>
      <c r="AG86" s="24"/>
      <c r="AH86" s="26"/>
      <c r="AI86" s="24"/>
      <c r="AJ86" s="24"/>
      <c r="AK86" s="24"/>
      <c r="AL86" s="26"/>
      <c r="AM86" s="24"/>
      <c r="AN86" s="24"/>
      <c r="AO86" s="24"/>
      <c r="AP86" s="24"/>
      <c r="AQ86" s="26"/>
      <c r="AR86" s="26"/>
      <c r="AS86" s="24"/>
      <c r="AT86" s="26"/>
      <c r="AU86" s="24"/>
      <c r="AV86" s="24"/>
      <c r="AW86" s="24"/>
      <c r="AX86" s="24"/>
      <c r="AY86" s="24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8"/>
      <c r="BT86">
        <f t="shared" si="40"/>
        <v>0</v>
      </c>
      <c r="BU86"/>
      <c r="BV86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  <c r="HA86" s="4"/>
      <c r="HB86" s="4"/>
      <c r="HC86" s="4"/>
      <c r="HD86" s="4"/>
      <c r="HE86" s="4"/>
      <c r="HF86" s="4"/>
      <c r="HG86" s="4"/>
      <c r="HH86" s="4"/>
      <c r="HI86" s="4"/>
      <c r="HJ86" s="4"/>
      <c r="HK86" s="4"/>
      <c r="HL86" s="4"/>
      <c r="HM86" s="4"/>
      <c r="HN86" s="4"/>
      <c r="HO86" s="4"/>
      <c r="HP86" s="4"/>
      <c r="HQ86" s="4"/>
      <c r="HR86" s="4"/>
      <c r="HS86" s="4"/>
      <c r="HT86" s="4"/>
      <c r="HU86" s="4"/>
      <c r="HV86" s="4"/>
      <c r="HW86" s="4"/>
      <c r="HX86" s="4"/>
      <c r="HY86" s="4"/>
      <c r="HZ86" s="4"/>
      <c r="IA86" s="4"/>
      <c r="IB86" s="4"/>
      <c r="IC86" s="4"/>
      <c r="ID86" s="4"/>
      <c r="IE86" s="4"/>
      <c r="IF86" s="4"/>
      <c r="IG86" s="4"/>
      <c r="IH86" s="4"/>
      <c r="II86" s="4"/>
      <c r="IJ86" s="4"/>
      <c r="IK86" s="4"/>
      <c r="IL86" s="4"/>
      <c r="IM86" s="4"/>
      <c r="IN86" s="4"/>
      <c r="IO86" s="4"/>
      <c r="IP86" s="4"/>
      <c r="IQ86" s="4"/>
      <c r="IR86" s="4"/>
      <c r="IS86" s="4"/>
      <c r="IT86" s="4"/>
      <c r="IU86" s="4"/>
      <c r="IV86" s="4"/>
      <c r="IW86" s="4"/>
      <c r="IX86" s="4"/>
      <c r="IY86" s="4"/>
      <c r="IZ86" s="4"/>
      <c r="JA86" s="4"/>
      <c r="JB86" s="4"/>
      <c r="JC86" s="4"/>
      <c r="JD86" s="4"/>
      <c r="JE86" s="4"/>
      <c r="JF86" s="4"/>
      <c r="JG86" s="4"/>
      <c r="JH86" s="4"/>
      <c r="JI86" s="4"/>
      <c r="JJ86" s="4"/>
      <c r="JK86" s="4"/>
      <c r="JL86" s="4"/>
      <c r="JM86" s="4"/>
      <c r="JN86" s="4"/>
      <c r="JO86" s="4"/>
      <c r="JP86" s="4"/>
    </row>
    <row r="87" spans="1:276" ht="15" customHeight="1" x14ac:dyDescent="0.2">
      <c r="A87" s="29" t="s">
        <v>82</v>
      </c>
      <c r="B87" s="29"/>
      <c r="C87" s="30" t="s">
        <v>17</v>
      </c>
      <c r="D87" s="91">
        <v>2</v>
      </c>
      <c r="E87" s="37">
        <v>3</v>
      </c>
      <c r="F87" s="30" t="s">
        <v>148</v>
      </c>
      <c r="G87" s="37" t="s">
        <v>145</v>
      </c>
      <c r="H87" s="30">
        <v>42</v>
      </c>
      <c r="I87" s="30" t="s">
        <v>22</v>
      </c>
      <c r="J87" s="37" t="s">
        <v>326</v>
      </c>
      <c r="K87" s="30" t="s">
        <v>20</v>
      </c>
      <c r="L87" s="30" t="s">
        <v>20</v>
      </c>
      <c r="M87" s="37">
        <f t="shared" si="44"/>
        <v>0</v>
      </c>
      <c r="N87" s="68">
        <v>14</v>
      </c>
      <c r="O87" s="31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3"/>
      <c r="AF87" s="30"/>
      <c r="AG87" s="30"/>
      <c r="AH87" s="33"/>
      <c r="AI87" s="30"/>
      <c r="AJ87" s="30"/>
      <c r="AK87" s="30"/>
      <c r="AL87" s="33"/>
      <c r="AM87" s="30"/>
      <c r="AN87" s="30"/>
      <c r="AO87" s="30"/>
      <c r="AP87" s="30"/>
      <c r="AQ87" s="33"/>
      <c r="AR87" s="33"/>
      <c r="AS87" s="30"/>
      <c r="AT87" s="33"/>
      <c r="AU87" s="30">
        <v>14</v>
      </c>
      <c r="AV87" s="30"/>
      <c r="AW87" s="30"/>
      <c r="AX87" s="30"/>
      <c r="AY87" s="30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4"/>
      <c r="BT87">
        <f t="shared" si="40"/>
        <v>0</v>
      </c>
      <c r="BU87"/>
      <c r="BV87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 s="4"/>
      <c r="GM87" s="4"/>
      <c r="GN87" s="4"/>
      <c r="GO87" s="4"/>
      <c r="GP87" s="4"/>
      <c r="GQ87" s="4"/>
      <c r="GR87" s="4"/>
      <c r="GS87" s="4"/>
      <c r="GT87" s="4"/>
      <c r="GU87" s="4"/>
      <c r="GV87" s="4"/>
      <c r="GW87" s="4"/>
      <c r="GX87" s="4"/>
      <c r="GY87" s="4"/>
      <c r="GZ87" s="4"/>
      <c r="HA87" s="4"/>
      <c r="HB87" s="4"/>
      <c r="HC87" s="4"/>
      <c r="HD87" s="4"/>
      <c r="HE87" s="4"/>
      <c r="HF87" s="4"/>
      <c r="HG87" s="4"/>
      <c r="HH87" s="4"/>
      <c r="HI87" s="4"/>
      <c r="HJ87" s="4"/>
      <c r="HK87" s="4"/>
      <c r="HL87" s="4"/>
      <c r="HM87" s="4"/>
      <c r="HN87" s="4"/>
      <c r="HO87" s="4"/>
      <c r="HP87" s="4"/>
      <c r="HQ87" s="4"/>
      <c r="HR87" s="4"/>
      <c r="HS87" s="4"/>
      <c r="HT87" s="4"/>
      <c r="HU87" s="4"/>
      <c r="HV87" s="4"/>
      <c r="HW87" s="4"/>
      <c r="HX87" s="4"/>
      <c r="HY87" s="4"/>
      <c r="HZ87" s="4"/>
      <c r="IA87" s="4"/>
      <c r="IB87" s="4"/>
      <c r="IC87" s="4"/>
      <c r="ID87" s="4"/>
      <c r="IE87" s="4"/>
      <c r="IF87" s="4"/>
      <c r="IG87" s="4"/>
      <c r="IH87" s="4"/>
      <c r="II87" s="4"/>
      <c r="IJ87" s="4"/>
      <c r="IK87" s="4"/>
      <c r="IL87" s="4"/>
      <c r="IM87" s="4"/>
      <c r="IN87" s="4"/>
      <c r="IO87" s="4"/>
      <c r="IP87" s="4"/>
      <c r="IQ87" s="4"/>
      <c r="IR87" s="4"/>
      <c r="IS87" s="4"/>
      <c r="IT87" s="4"/>
      <c r="IU87" s="4"/>
      <c r="IV87" s="4"/>
      <c r="IW87" s="4"/>
      <c r="IX87" s="4"/>
      <c r="IY87" s="4"/>
      <c r="IZ87" s="4"/>
      <c r="JA87" s="4"/>
      <c r="JB87" s="4"/>
      <c r="JC87" s="4"/>
      <c r="JD87" s="4"/>
      <c r="JE87" s="4"/>
      <c r="JF87" s="4"/>
      <c r="JG87" s="4"/>
      <c r="JH87" s="4"/>
      <c r="JI87" s="4"/>
      <c r="JJ87" s="4"/>
      <c r="JK87" s="4"/>
      <c r="JL87" s="4"/>
      <c r="JM87" s="4"/>
      <c r="JN87" s="4"/>
      <c r="JO87" s="4"/>
      <c r="JP87" s="4"/>
    </row>
    <row r="88" spans="1:276" ht="15" customHeight="1" x14ac:dyDescent="0.2">
      <c r="A88" s="29" t="s">
        <v>36</v>
      </c>
      <c r="B88" s="29"/>
      <c r="C88" s="30" t="s">
        <v>17</v>
      </c>
      <c r="D88" s="91">
        <v>1</v>
      </c>
      <c r="E88" s="37">
        <v>4</v>
      </c>
      <c r="F88" s="30"/>
      <c r="G88" s="37" t="s">
        <v>145</v>
      </c>
      <c r="H88" s="30">
        <v>145</v>
      </c>
      <c r="I88" s="30" t="s">
        <v>22</v>
      </c>
      <c r="J88" s="37" t="s">
        <v>326</v>
      </c>
      <c r="K88" s="30" t="s">
        <v>20</v>
      </c>
      <c r="L88" s="30" t="s">
        <v>20</v>
      </c>
      <c r="M88" s="37">
        <f t="shared" si="44"/>
        <v>14.5</v>
      </c>
      <c r="N88" s="68">
        <v>28</v>
      </c>
      <c r="O88" s="31"/>
      <c r="P88" s="30"/>
      <c r="Q88" s="30"/>
      <c r="R88" s="30"/>
      <c r="S88" s="37">
        <v>14</v>
      </c>
      <c r="T88" s="30"/>
      <c r="U88" s="30"/>
      <c r="V88" s="30"/>
      <c r="W88" s="30"/>
      <c r="X88" s="30"/>
      <c r="Y88" s="30"/>
      <c r="Z88" s="37"/>
      <c r="AA88" s="30"/>
      <c r="AB88" s="30"/>
      <c r="AC88" s="30"/>
      <c r="AD88" s="30"/>
      <c r="AE88" s="33"/>
      <c r="AF88" s="30"/>
      <c r="AG88" s="30"/>
      <c r="AH88" s="33"/>
      <c r="AI88" s="30">
        <v>14</v>
      </c>
      <c r="AJ88" s="30"/>
      <c r="AK88" s="30"/>
      <c r="AL88" s="33"/>
      <c r="AM88" s="30"/>
      <c r="AN88" s="30"/>
      <c r="AO88" s="30"/>
      <c r="AP88" s="30"/>
      <c r="AQ88" s="33"/>
      <c r="AR88" s="33"/>
      <c r="AS88" s="37"/>
      <c r="AT88" s="33"/>
      <c r="AU88" s="37"/>
      <c r="AV88" s="30"/>
      <c r="AW88" s="30"/>
      <c r="AX88" s="30"/>
      <c r="AY88" s="30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4"/>
      <c r="BT88">
        <f t="shared" si="40"/>
        <v>0</v>
      </c>
      <c r="BU88"/>
      <c r="BV88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4"/>
      <c r="GK88" s="4"/>
      <c r="GL88" s="4"/>
      <c r="GM88" s="4"/>
      <c r="GN88" s="4"/>
      <c r="GO88" s="4"/>
      <c r="GP88" s="4"/>
      <c r="GQ88" s="4"/>
      <c r="GR88" s="4"/>
      <c r="GS88" s="4"/>
      <c r="GT88" s="4"/>
      <c r="GU88" s="4"/>
      <c r="GV88" s="4"/>
      <c r="GW88" s="4"/>
      <c r="GX88" s="4"/>
      <c r="GY88" s="4"/>
      <c r="GZ88" s="4"/>
      <c r="HA88" s="4"/>
      <c r="HB88" s="4"/>
      <c r="HC88" s="4"/>
      <c r="HD88" s="4"/>
      <c r="HE88" s="4"/>
      <c r="HF88" s="4"/>
      <c r="HG88" s="4"/>
      <c r="HH88" s="4"/>
      <c r="HI88" s="4"/>
      <c r="HJ88" s="4"/>
      <c r="HK88" s="4"/>
      <c r="HL88" s="4"/>
      <c r="HM88" s="4"/>
      <c r="HN88" s="4"/>
      <c r="HO88" s="4"/>
      <c r="HP88" s="4"/>
      <c r="HQ88" s="4"/>
      <c r="HR88" s="4"/>
      <c r="HS88" s="4"/>
      <c r="HT88" s="4"/>
      <c r="HU88" s="4"/>
      <c r="HV88" s="4"/>
      <c r="HW88" s="4"/>
      <c r="HX88" s="4"/>
      <c r="HY88" s="4"/>
      <c r="HZ88" s="4"/>
      <c r="IA88" s="4"/>
      <c r="IB88" s="4"/>
      <c r="IC88" s="4"/>
      <c r="ID88" s="4"/>
      <c r="IE88" s="4"/>
      <c r="IF88" s="4"/>
      <c r="IG88" s="4"/>
      <c r="IH88" s="4"/>
      <c r="II88" s="4"/>
      <c r="IJ88" s="4"/>
      <c r="IK88" s="4"/>
      <c r="IL88" s="4"/>
      <c r="IM88" s="4"/>
      <c r="IN88" s="4"/>
      <c r="IO88" s="4"/>
      <c r="IP88" s="4"/>
      <c r="IQ88" s="4"/>
      <c r="IR88" s="4"/>
      <c r="IS88" s="4"/>
      <c r="IT88" s="4"/>
      <c r="IU88" s="4"/>
      <c r="IV88" s="4"/>
      <c r="IW88" s="4"/>
      <c r="IX88" s="4"/>
      <c r="IY88" s="4"/>
      <c r="IZ88" s="4"/>
      <c r="JA88" s="4"/>
      <c r="JB88" s="4"/>
      <c r="JC88" s="4"/>
      <c r="JD88" s="4"/>
      <c r="JE88" s="4"/>
      <c r="JF88" s="4"/>
      <c r="JG88" s="4"/>
      <c r="JH88" s="4"/>
      <c r="JI88" s="4"/>
      <c r="JJ88" s="4"/>
      <c r="JK88" s="4"/>
      <c r="JL88" s="4"/>
      <c r="JM88" s="4"/>
      <c r="JN88" s="4"/>
      <c r="JO88" s="4"/>
      <c r="JP88" s="4"/>
    </row>
    <row r="89" spans="1:276" s="1" customFormat="1" ht="15" customHeight="1" x14ac:dyDescent="0.2">
      <c r="A89" s="29" t="s">
        <v>28</v>
      </c>
      <c r="B89" s="29"/>
      <c r="C89" s="37" t="s">
        <v>17</v>
      </c>
      <c r="D89" s="91">
        <v>1</v>
      </c>
      <c r="E89" s="37">
        <v>2</v>
      </c>
      <c r="F89" s="37"/>
      <c r="G89" s="37" t="s">
        <v>145</v>
      </c>
      <c r="H89" s="37">
        <v>165</v>
      </c>
      <c r="I89" s="37" t="s">
        <v>22</v>
      </c>
      <c r="J89" s="37"/>
      <c r="K89" s="37" t="s">
        <v>20</v>
      </c>
      <c r="L89" s="37" t="s">
        <v>20</v>
      </c>
      <c r="M89" s="37">
        <f t="shared" si="44"/>
        <v>0</v>
      </c>
      <c r="N89" s="68">
        <v>28</v>
      </c>
      <c r="O89" s="31"/>
      <c r="P89" s="37"/>
      <c r="Q89" s="37"/>
      <c r="R89" s="37"/>
      <c r="S89" s="37"/>
      <c r="T89" s="37"/>
      <c r="U89" s="37"/>
      <c r="V89" s="37"/>
      <c r="W89" s="37">
        <v>28</v>
      </c>
      <c r="X89" s="37"/>
      <c r="Y89" s="37"/>
      <c r="Z89" s="37"/>
      <c r="AA89" s="37"/>
      <c r="AB89" s="37"/>
      <c r="AC89" s="37"/>
      <c r="AD89" s="37"/>
      <c r="AE89" s="33"/>
      <c r="AF89" s="37"/>
      <c r="AG89" s="37"/>
      <c r="AH89" s="33"/>
      <c r="AI89" s="37"/>
      <c r="AJ89" s="37"/>
      <c r="AK89" s="37"/>
      <c r="AL89" s="33"/>
      <c r="AM89" s="37"/>
      <c r="AN89" s="37"/>
      <c r="AO89" s="37"/>
      <c r="AP89" s="37"/>
      <c r="AQ89" s="33"/>
      <c r="AR89" s="33"/>
      <c r="AS89" s="37"/>
      <c r="AT89" s="33"/>
      <c r="AU89" s="37"/>
      <c r="AV89" s="37"/>
      <c r="AW89" s="37"/>
      <c r="AX89" s="37"/>
      <c r="AY89" s="37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4"/>
      <c r="BT89" s="1">
        <f t="shared" si="40"/>
        <v>0</v>
      </c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 s="4"/>
      <c r="GM89" s="4"/>
      <c r="GN89" s="4"/>
      <c r="GO89" s="4"/>
      <c r="GP89" s="4"/>
      <c r="GQ89" s="4"/>
      <c r="GR89" s="4"/>
      <c r="GS89" s="4"/>
      <c r="GT89" s="4"/>
      <c r="GU89" s="4"/>
      <c r="GV89" s="4"/>
      <c r="GW89" s="4"/>
      <c r="GX89" s="4"/>
      <c r="GY89" s="4"/>
      <c r="GZ89" s="4"/>
      <c r="HA89" s="4"/>
      <c r="HB89" s="4"/>
      <c r="HC89" s="4"/>
      <c r="HD89" s="4"/>
      <c r="HE89" s="4"/>
      <c r="HF89" s="4"/>
      <c r="HG89" s="4"/>
      <c r="HH89" s="4"/>
      <c r="HI89" s="4"/>
      <c r="HJ89" s="4"/>
      <c r="HK89" s="4"/>
      <c r="HL89" s="4"/>
      <c r="HM89" s="4"/>
      <c r="HN89" s="4"/>
      <c r="HO89" s="4"/>
      <c r="HP89" s="4"/>
      <c r="HQ89" s="4"/>
      <c r="HR89" s="4"/>
      <c r="HS89" s="4"/>
      <c r="HT89" s="4"/>
      <c r="HU89" s="4"/>
      <c r="HV89" s="4"/>
      <c r="HW89" s="4"/>
      <c r="HX89" s="4"/>
      <c r="HY89" s="4"/>
      <c r="HZ89" s="4"/>
      <c r="IA89" s="4"/>
      <c r="IB89" s="4"/>
      <c r="IC89" s="4"/>
      <c r="ID89" s="4"/>
      <c r="IE89" s="4"/>
      <c r="IF89" s="4"/>
      <c r="IG89" s="4"/>
      <c r="IH89" s="4"/>
      <c r="II89" s="4"/>
      <c r="IJ89" s="4"/>
      <c r="IK89" s="4"/>
      <c r="IL89" s="4"/>
      <c r="IM89" s="4"/>
      <c r="IN89" s="4"/>
      <c r="IO89" s="4"/>
      <c r="IP89" s="4"/>
      <c r="IQ89" s="4"/>
      <c r="IR89" s="4"/>
      <c r="IS89" s="4"/>
      <c r="IT89" s="4"/>
      <c r="IU89" s="4"/>
      <c r="IV89" s="4"/>
      <c r="IW89" s="4"/>
      <c r="IX89" s="4"/>
      <c r="IY89" s="4"/>
      <c r="IZ89" s="4"/>
      <c r="JA89" s="4"/>
      <c r="JB89" s="4"/>
      <c r="JC89" s="4"/>
      <c r="JD89" s="4"/>
      <c r="JE89" s="4"/>
      <c r="JF89" s="4"/>
      <c r="JG89" s="4"/>
      <c r="JH89" s="4"/>
      <c r="JI89" s="4"/>
      <c r="JJ89" s="4"/>
      <c r="JK89" s="4"/>
      <c r="JL89" s="4"/>
      <c r="JM89" s="4"/>
      <c r="JN89" s="4"/>
      <c r="JO89" s="4"/>
      <c r="JP89" s="4"/>
    </row>
    <row r="90" spans="1:276" ht="15" customHeight="1" x14ac:dyDescent="0.2">
      <c r="A90" s="56" t="s">
        <v>93</v>
      </c>
      <c r="B90" s="56"/>
      <c r="C90" s="67" t="s">
        <v>17</v>
      </c>
      <c r="D90" s="92">
        <v>1</v>
      </c>
      <c r="E90" s="67">
        <v>5</v>
      </c>
      <c r="F90" s="67"/>
      <c r="G90" s="67" t="s">
        <v>336</v>
      </c>
      <c r="H90" s="67">
        <v>31</v>
      </c>
      <c r="I90" s="67" t="s">
        <v>22</v>
      </c>
      <c r="J90" s="67" t="s">
        <v>326</v>
      </c>
      <c r="K90" s="67" t="s">
        <v>20</v>
      </c>
      <c r="L90" s="67" t="s">
        <v>20</v>
      </c>
      <c r="M90" s="67">
        <f>IF(AND(H90&gt;90,"W+E"=I90),H90*0.1,0)</f>
        <v>0</v>
      </c>
      <c r="N90" s="24">
        <v>28</v>
      </c>
      <c r="O90" s="25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6"/>
      <c r="AF90" s="24"/>
      <c r="AG90" s="24"/>
      <c r="AH90" s="26"/>
      <c r="AI90" s="24"/>
      <c r="AJ90" s="24"/>
      <c r="AK90" s="24"/>
      <c r="AL90" s="26"/>
      <c r="AM90" s="24"/>
      <c r="AN90" s="24"/>
      <c r="AO90" s="24"/>
      <c r="AP90" s="24"/>
      <c r="AQ90" s="26"/>
      <c r="AR90" s="26"/>
      <c r="AS90" s="24"/>
      <c r="AT90" s="26"/>
      <c r="AU90" s="24"/>
      <c r="AV90" s="24"/>
      <c r="AW90" s="24">
        <v>28</v>
      </c>
      <c r="AX90" s="24"/>
      <c r="AY90" s="24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  <c r="BM90" s="26"/>
      <c r="BN90" s="26"/>
      <c r="BO90" s="26"/>
      <c r="BP90" s="26"/>
      <c r="BQ90" s="26"/>
      <c r="BR90" s="26"/>
      <c r="BS90" s="28"/>
      <c r="BT90">
        <f t="shared" si="40"/>
        <v>0</v>
      </c>
      <c r="BU90" s="1" t="s">
        <v>350</v>
      </c>
      <c r="BV90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4"/>
      <c r="GK90" s="4"/>
      <c r="GL90" s="4"/>
      <c r="GM90" s="4"/>
      <c r="GN90" s="4"/>
      <c r="GO90" s="4"/>
      <c r="GP90" s="4"/>
      <c r="GQ90" s="4"/>
      <c r="GR90" s="4"/>
      <c r="GS90" s="4"/>
      <c r="GT90" s="4"/>
      <c r="GU90" s="4"/>
      <c r="GV90" s="4"/>
      <c r="GW90" s="4"/>
      <c r="GX90" s="4"/>
      <c r="GY90" s="4"/>
      <c r="GZ90" s="4"/>
      <c r="HA90" s="4"/>
      <c r="HB90" s="4"/>
      <c r="HC90" s="4"/>
      <c r="HD90" s="4"/>
      <c r="HE90" s="4"/>
      <c r="HF90" s="4"/>
      <c r="HG90" s="4"/>
      <c r="HH90" s="4"/>
      <c r="HI90" s="4"/>
      <c r="HJ90" s="4"/>
      <c r="HK90" s="4"/>
      <c r="HL90" s="4"/>
      <c r="HM90" s="4"/>
      <c r="HN90" s="4"/>
      <c r="HO90" s="4"/>
      <c r="HP90" s="4"/>
      <c r="HQ90" s="4"/>
      <c r="HR90" s="4"/>
      <c r="HS90" s="4"/>
      <c r="HT90" s="4"/>
      <c r="HU90" s="4"/>
      <c r="HV90" s="4"/>
      <c r="HW90" s="4"/>
      <c r="HX90" s="4"/>
      <c r="HY90" s="4"/>
      <c r="HZ90" s="4"/>
      <c r="IA90" s="4"/>
      <c r="IB90" s="4"/>
      <c r="IC90" s="4"/>
      <c r="ID90" s="4"/>
      <c r="IE90" s="4"/>
      <c r="IF90" s="4"/>
      <c r="IG90" s="4"/>
      <c r="IH90" s="4"/>
      <c r="II90" s="4"/>
      <c r="IJ90" s="4"/>
      <c r="IK90" s="4"/>
      <c r="IL90" s="4"/>
      <c r="IM90" s="4"/>
      <c r="IN90" s="4"/>
      <c r="IO90" s="4"/>
      <c r="IP90" s="4"/>
      <c r="IQ90" s="4"/>
      <c r="IR90" s="4"/>
      <c r="IS90" s="4"/>
      <c r="IT90" s="4"/>
      <c r="IU90" s="4"/>
      <c r="IV90" s="4"/>
      <c r="IW90" s="4"/>
      <c r="IX90" s="4"/>
      <c r="IY90" s="4"/>
      <c r="IZ90" s="4"/>
      <c r="JA90" s="4"/>
      <c r="JB90" s="4"/>
      <c r="JC90" s="4"/>
      <c r="JD90" s="4"/>
      <c r="JE90" s="4"/>
      <c r="JF90" s="4"/>
      <c r="JG90" s="4"/>
      <c r="JH90" s="4"/>
      <c r="JI90" s="4"/>
      <c r="JJ90" s="4"/>
      <c r="JK90" s="4"/>
      <c r="JL90" s="4"/>
      <c r="JM90" s="4"/>
      <c r="JN90" s="4"/>
      <c r="JO90" s="4"/>
      <c r="JP90" s="4"/>
    </row>
    <row r="91" spans="1:276" ht="15" customHeight="1" x14ac:dyDescent="0.2">
      <c r="A91" s="29" t="s">
        <v>96</v>
      </c>
      <c r="B91" s="29"/>
      <c r="C91" s="37" t="s">
        <v>17</v>
      </c>
      <c r="D91" s="91" t="s">
        <v>97</v>
      </c>
      <c r="E91" s="37"/>
      <c r="F91" s="37" t="s">
        <v>97</v>
      </c>
      <c r="G91" s="37"/>
      <c r="H91" s="37">
        <v>40</v>
      </c>
      <c r="I91" s="37" t="s">
        <v>22</v>
      </c>
      <c r="J91" s="37"/>
      <c r="K91" s="37" t="s">
        <v>20</v>
      </c>
      <c r="L91" s="37" t="s">
        <v>20</v>
      </c>
      <c r="M91" s="37">
        <f>IF(AND(H91&gt;90,"W+E"=I91),H91*0.1,0)</f>
        <v>0</v>
      </c>
      <c r="N91" s="68">
        <v>28</v>
      </c>
      <c r="O91" s="31"/>
      <c r="P91" s="37"/>
      <c r="Q91" s="37"/>
      <c r="R91" s="37"/>
      <c r="S91" s="37"/>
      <c r="T91" s="37"/>
      <c r="U91" s="37"/>
      <c r="V91" s="37">
        <v>0</v>
      </c>
      <c r="W91" s="37"/>
      <c r="X91" s="37"/>
      <c r="Y91" s="37"/>
      <c r="Z91" s="37"/>
      <c r="AA91" s="37"/>
      <c r="AB91" s="37"/>
      <c r="AC91" s="37"/>
      <c r="AD91" s="37"/>
      <c r="AE91" s="33"/>
      <c r="AF91" s="37"/>
      <c r="AG91" s="37"/>
      <c r="AH91" s="37"/>
      <c r="AI91" s="37"/>
      <c r="AJ91" s="37"/>
      <c r="AK91" s="37"/>
      <c r="AL91" s="33"/>
      <c r="AM91" s="37"/>
      <c r="AN91" s="37"/>
      <c r="AO91" s="37"/>
      <c r="AP91" s="37"/>
      <c r="AQ91" s="33"/>
      <c r="AR91" s="33"/>
      <c r="AS91" s="37"/>
      <c r="AT91" s="33"/>
      <c r="AU91" s="37"/>
      <c r="AV91" s="37"/>
      <c r="AW91" s="37"/>
      <c r="AX91" s="37">
        <v>28</v>
      </c>
      <c r="AY91" s="37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4"/>
      <c r="BT91">
        <f t="shared" si="40"/>
        <v>0</v>
      </c>
      <c r="BU91" t="s">
        <v>335</v>
      </c>
      <c r="BV91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 s="4"/>
      <c r="GM91" s="4"/>
      <c r="GN91" s="4"/>
      <c r="GO91" s="4"/>
      <c r="GP91" s="4"/>
      <c r="GQ91" s="4"/>
      <c r="GR91" s="4"/>
      <c r="GS91" s="4"/>
      <c r="GT91" s="4"/>
      <c r="GU91" s="4"/>
      <c r="GV91" s="4"/>
      <c r="GW91" s="4"/>
      <c r="GX91" s="4"/>
      <c r="GY91" s="4"/>
      <c r="GZ91" s="4"/>
      <c r="HA91" s="4"/>
      <c r="HB91" s="4"/>
      <c r="HC91" s="4"/>
      <c r="HD91" s="4"/>
      <c r="HE91" s="4"/>
      <c r="HF91" s="4"/>
      <c r="HG91" s="4"/>
      <c r="HH91" s="4"/>
      <c r="HI91" s="4"/>
      <c r="HJ91" s="4"/>
      <c r="HK91" s="4"/>
      <c r="HL91" s="4"/>
      <c r="HM91" s="4"/>
      <c r="HN91" s="4"/>
      <c r="HO91" s="4"/>
      <c r="HP91" s="4"/>
      <c r="HQ91" s="4"/>
      <c r="HR91" s="4"/>
      <c r="HS91" s="4"/>
      <c r="HT91" s="4"/>
      <c r="HU91" s="4"/>
      <c r="HV91" s="4"/>
      <c r="HW91" s="4"/>
      <c r="HX91" s="4"/>
      <c r="HY91" s="4"/>
      <c r="HZ91" s="4"/>
      <c r="IA91" s="4"/>
      <c r="IB91" s="4"/>
      <c r="IC91" s="4"/>
      <c r="ID91" s="4"/>
      <c r="IE91" s="4"/>
      <c r="IF91" s="4"/>
      <c r="IG91" s="4"/>
      <c r="IH91" s="4"/>
      <c r="II91" s="4"/>
      <c r="IJ91" s="4"/>
      <c r="IK91" s="4"/>
      <c r="IL91" s="4"/>
      <c r="IM91" s="4"/>
      <c r="IN91" s="4"/>
      <c r="IO91" s="4"/>
      <c r="IP91" s="4"/>
      <c r="IQ91" s="4"/>
      <c r="IR91" s="4"/>
      <c r="IS91" s="4"/>
      <c r="IT91" s="4"/>
      <c r="IU91" s="4"/>
      <c r="IV91" s="4"/>
      <c r="IW91" s="4"/>
      <c r="IX91" s="4"/>
      <c r="IY91" s="4"/>
      <c r="IZ91" s="4"/>
      <c r="JA91" s="4"/>
      <c r="JB91" s="4"/>
      <c r="JC91" s="4"/>
      <c r="JD91" s="4"/>
      <c r="JE91" s="4"/>
      <c r="JF91" s="4"/>
      <c r="JG91" s="4"/>
      <c r="JH91" s="4"/>
      <c r="JI91" s="4"/>
      <c r="JJ91" s="4"/>
      <c r="JK91" s="4"/>
      <c r="JL91" s="4"/>
      <c r="JM91" s="4"/>
      <c r="JN91" s="4"/>
      <c r="JO91" s="4"/>
      <c r="JP91" s="4"/>
    </row>
    <row r="92" spans="1:276" ht="15" customHeight="1" x14ac:dyDescent="0.2">
      <c r="A92" s="29" t="s">
        <v>46</v>
      </c>
      <c r="B92" s="29"/>
      <c r="C92" s="37" t="s">
        <v>17</v>
      </c>
      <c r="D92" s="91">
        <v>1</v>
      </c>
      <c r="E92" s="37">
        <v>6</v>
      </c>
      <c r="F92" s="37"/>
      <c r="G92" s="37" t="s">
        <v>145</v>
      </c>
      <c r="H92" s="37">
        <v>114</v>
      </c>
      <c r="I92" s="37" t="s">
        <v>22</v>
      </c>
      <c r="J92" s="37" t="s">
        <v>326</v>
      </c>
      <c r="K92" s="37" t="s">
        <v>20</v>
      </c>
      <c r="L92" s="37" t="s">
        <v>20</v>
      </c>
      <c r="M92" s="37">
        <f t="shared" ref="M92:M93" si="45">IF(AND(H92&gt;90,"egzamin"=J92),H92*0.1,0)</f>
        <v>11.4</v>
      </c>
      <c r="N92" s="68">
        <v>28</v>
      </c>
      <c r="O92" s="31"/>
      <c r="P92" s="37"/>
      <c r="Q92" s="37"/>
      <c r="R92" s="37"/>
      <c r="S92" s="37">
        <v>14</v>
      </c>
      <c r="T92" s="37">
        <v>14</v>
      </c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3"/>
      <c r="AF92" s="37"/>
      <c r="AG92" s="37"/>
      <c r="AH92" s="37"/>
      <c r="AI92" s="37"/>
      <c r="AJ92" s="37"/>
      <c r="AK92" s="37"/>
      <c r="AL92" s="33"/>
      <c r="AM92" s="37"/>
      <c r="AN92" s="37"/>
      <c r="AO92" s="37"/>
      <c r="AP92" s="37"/>
      <c r="AQ92" s="33"/>
      <c r="AR92" s="33"/>
      <c r="AS92" s="37"/>
      <c r="AT92" s="33"/>
      <c r="AU92" s="37"/>
      <c r="AV92" s="37"/>
      <c r="AW92" s="37"/>
      <c r="AX92" s="37"/>
      <c r="AY92" s="37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4"/>
      <c r="BT92" s="1">
        <f t="shared" si="40"/>
        <v>0</v>
      </c>
      <c r="BU92"/>
      <c r="BV92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4"/>
      <c r="GK92" s="4"/>
      <c r="GL92" s="4"/>
      <c r="GM92" s="4"/>
      <c r="GN92" s="4"/>
      <c r="GO92" s="4"/>
      <c r="GP92" s="4"/>
      <c r="GQ92" s="4"/>
      <c r="GR92" s="4"/>
      <c r="GS92" s="4"/>
      <c r="GT92" s="4"/>
      <c r="GU92" s="4"/>
      <c r="GV92" s="4"/>
      <c r="GW92" s="4"/>
      <c r="GX92" s="4"/>
      <c r="GY92" s="4"/>
      <c r="GZ92" s="4"/>
      <c r="HA92" s="4"/>
      <c r="HB92" s="4"/>
      <c r="HC92" s="4"/>
      <c r="HD92" s="4"/>
      <c r="HE92" s="4"/>
      <c r="HF92" s="4"/>
      <c r="HG92" s="4"/>
      <c r="HH92" s="4"/>
      <c r="HI92" s="4"/>
      <c r="HJ92" s="4"/>
      <c r="HK92" s="4"/>
      <c r="HL92" s="4"/>
      <c r="HM92" s="4"/>
      <c r="HN92" s="4"/>
      <c r="HO92" s="4"/>
      <c r="HP92" s="4"/>
      <c r="HQ92" s="4"/>
      <c r="HR92" s="4"/>
      <c r="HS92" s="4"/>
      <c r="HT92" s="4"/>
      <c r="HU92" s="4"/>
      <c r="HV92" s="4"/>
      <c r="HW92" s="4"/>
      <c r="HX92" s="4"/>
      <c r="HY92" s="4"/>
      <c r="HZ92" s="4"/>
      <c r="IA92" s="4"/>
      <c r="IB92" s="4"/>
      <c r="IC92" s="4"/>
      <c r="ID92" s="4"/>
      <c r="IE92" s="4"/>
      <c r="IF92" s="4"/>
      <c r="IG92" s="4"/>
      <c r="IH92" s="4"/>
      <c r="II92" s="4"/>
      <c r="IJ92" s="4"/>
      <c r="IK92" s="4"/>
      <c r="IL92" s="4"/>
      <c r="IM92" s="4"/>
      <c r="IN92" s="4"/>
      <c r="IO92" s="4"/>
      <c r="IP92" s="4"/>
      <c r="IQ92" s="4"/>
      <c r="IR92" s="4"/>
      <c r="IS92" s="4"/>
      <c r="IT92" s="4"/>
      <c r="IU92" s="4"/>
      <c r="IV92" s="4"/>
      <c r="IW92" s="4"/>
      <c r="IX92" s="4"/>
      <c r="IY92" s="4"/>
      <c r="IZ92" s="4"/>
      <c r="JA92" s="4"/>
      <c r="JB92" s="4"/>
      <c r="JC92" s="4"/>
      <c r="JD92" s="4"/>
      <c r="JE92" s="4"/>
      <c r="JF92" s="4"/>
      <c r="JG92" s="4"/>
      <c r="JH92" s="4"/>
      <c r="JI92" s="4"/>
      <c r="JJ92" s="4"/>
      <c r="JK92" s="4"/>
      <c r="JL92" s="4"/>
      <c r="JM92" s="4"/>
      <c r="JN92" s="4"/>
      <c r="JO92" s="4"/>
      <c r="JP92" s="4"/>
    </row>
    <row r="93" spans="1:276" ht="15" customHeight="1" x14ac:dyDescent="0.2">
      <c r="A93" s="29" t="s">
        <v>58</v>
      </c>
      <c r="B93" s="29"/>
      <c r="C93" s="37" t="s">
        <v>17</v>
      </c>
      <c r="D93" s="91">
        <v>2</v>
      </c>
      <c r="E93" s="37">
        <v>1</v>
      </c>
      <c r="F93" s="37" t="s">
        <v>148</v>
      </c>
      <c r="G93" s="37" t="s">
        <v>145</v>
      </c>
      <c r="H93" s="116">
        <v>30</v>
      </c>
      <c r="I93" s="37" t="s">
        <v>22</v>
      </c>
      <c r="J93" s="37"/>
      <c r="K93" s="37" t="s">
        <v>20</v>
      </c>
      <c r="L93" s="37" t="s">
        <v>20</v>
      </c>
      <c r="M93" s="37">
        <f t="shared" si="45"/>
        <v>0</v>
      </c>
      <c r="N93" s="68">
        <v>14</v>
      </c>
      <c r="O93" s="31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3"/>
      <c r="AF93" s="37"/>
      <c r="AG93" s="37"/>
      <c r="AH93" s="37"/>
      <c r="AI93" s="37"/>
      <c r="AJ93" s="37"/>
      <c r="AK93" s="37">
        <v>14</v>
      </c>
      <c r="AL93" s="33"/>
      <c r="AM93" s="37"/>
      <c r="AN93" s="37"/>
      <c r="AO93" s="37"/>
      <c r="AP93" s="37"/>
      <c r="AQ93" s="33"/>
      <c r="AR93" s="33"/>
      <c r="AS93" s="37"/>
      <c r="AT93" s="33"/>
      <c r="AU93" s="37"/>
      <c r="AV93" s="37"/>
      <c r="AW93" s="37"/>
      <c r="AX93" s="37"/>
      <c r="AY93" s="37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4"/>
      <c r="BT93">
        <f t="shared" ref="BT93:BT123" si="46">N93-SUM(O93:BS93)</f>
        <v>0</v>
      </c>
      <c r="BU93"/>
      <c r="BV93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4"/>
      <c r="GA93" s="4"/>
      <c r="GB93" s="4"/>
      <c r="GC93" s="4"/>
      <c r="GD93" s="4"/>
      <c r="GE93" s="4"/>
      <c r="GF93" s="4"/>
      <c r="GG93" s="4"/>
      <c r="GH93" s="4"/>
      <c r="GI93" s="4"/>
      <c r="GJ93" s="4"/>
      <c r="GK93" s="4"/>
      <c r="GL93" s="4"/>
      <c r="GM93" s="4"/>
      <c r="GN93" s="4"/>
      <c r="GO93" s="4"/>
      <c r="GP93" s="4"/>
      <c r="GQ93" s="4"/>
      <c r="GR93" s="4"/>
      <c r="GS93" s="4"/>
      <c r="GT93" s="4"/>
      <c r="GU93" s="4"/>
      <c r="GV93" s="4"/>
      <c r="GW93" s="4"/>
      <c r="GX93" s="4"/>
      <c r="GY93" s="4"/>
      <c r="GZ93" s="4"/>
      <c r="HA93" s="4"/>
      <c r="HB93" s="4"/>
      <c r="HC93" s="4"/>
      <c r="HD93" s="4"/>
      <c r="HE93" s="4"/>
      <c r="HF93" s="4"/>
      <c r="HG93" s="4"/>
      <c r="HH93" s="4"/>
      <c r="HI93" s="4"/>
      <c r="HJ93" s="4"/>
      <c r="HK93" s="4"/>
      <c r="HL93" s="4"/>
      <c r="HM93" s="4"/>
      <c r="HN93" s="4"/>
      <c r="HO93" s="4"/>
      <c r="HP93" s="4"/>
      <c r="HQ93" s="4"/>
      <c r="HR93" s="4"/>
      <c r="HS93" s="4"/>
      <c r="HT93" s="4"/>
      <c r="HU93" s="4"/>
      <c r="HV93" s="4"/>
      <c r="HW93" s="4"/>
      <c r="HX93" s="4"/>
      <c r="HY93" s="4"/>
      <c r="HZ93" s="4"/>
      <c r="IA93" s="4"/>
      <c r="IB93" s="4"/>
      <c r="IC93" s="4"/>
      <c r="ID93" s="4"/>
      <c r="IE93" s="4"/>
      <c r="IF93" s="4"/>
      <c r="IG93" s="4"/>
      <c r="IH93" s="4"/>
      <c r="II93" s="4"/>
      <c r="IJ93" s="4"/>
      <c r="IK93" s="4"/>
      <c r="IL93" s="4"/>
      <c r="IM93" s="4"/>
      <c r="IN93" s="4"/>
      <c r="IO93" s="4"/>
      <c r="IP93" s="4"/>
      <c r="IQ93" s="4"/>
      <c r="IR93" s="4"/>
      <c r="IS93" s="4"/>
      <c r="IT93" s="4"/>
      <c r="IU93" s="4"/>
      <c r="IV93" s="4"/>
      <c r="IW93" s="4"/>
      <c r="IX93" s="4"/>
      <c r="IY93" s="4"/>
      <c r="IZ93" s="4"/>
      <c r="JA93" s="4"/>
      <c r="JB93" s="4"/>
      <c r="JC93" s="4"/>
      <c r="JD93" s="4"/>
      <c r="JE93" s="4"/>
      <c r="JF93" s="4"/>
      <c r="JG93" s="4"/>
      <c r="JH93" s="4"/>
      <c r="JI93" s="4"/>
      <c r="JJ93" s="4"/>
      <c r="JK93" s="4"/>
      <c r="JL93" s="4"/>
      <c r="JM93" s="4"/>
      <c r="JN93" s="4"/>
      <c r="JO93" s="4"/>
      <c r="JP93" s="4"/>
    </row>
    <row r="94" spans="1:276" ht="15" customHeight="1" x14ac:dyDescent="0.2">
      <c r="A94" s="23" t="s">
        <v>30</v>
      </c>
      <c r="B94" s="23"/>
      <c r="C94" s="24" t="s">
        <v>17</v>
      </c>
      <c r="D94" s="90">
        <v>1</v>
      </c>
      <c r="E94" s="24">
        <v>3</v>
      </c>
      <c r="F94" s="24"/>
      <c r="G94" s="24" t="s">
        <v>145</v>
      </c>
      <c r="H94" s="24">
        <v>145</v>
      </c>
      <c r="I94" s="24" t="s">
        <v>22</v>
      </c>
      <c r="J94" s="24" t="s">
        <v>326</v>
      </c>
      <c r="K94" s="24" t="s">
        <v>20</v>
      </c>
      <c r="L94" s="24" t="s">
        <v>20</v>
      </c>
      <c r="M94" s="24">
        <f t="shared" ref="M94:M99" si="47">IF(AND(H94&gt;90,"egzamin"=J94),H94*0.1,0)</f>
        <v>14.5</v>
      </c>
      <c r="N94" s="24">
        <v>28</v>
      </c>
      <c r="O94" s="25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6"/>
      <c r="AF94" s="24"/>
      <c r="AG94" s="24"/>
      <c r="AH94" s="24"/>
      <c r="AI94" s="24"/>
      <c r="AJ94" s="24"/>
      <c r="AK94" s="24"/>
      <c r="AL94" s="26"/>
      <c r="AM94" s="24"/>
      <c r="AN94" s="24"/>
      <c r="AO94" s="24">
        <v>28</v>
      </c>
      <c r="AP94" s="24"/>
      <c r="AQ94" s="26"/>
      <c r="AR94" s="26"/>
      <c r="AS94" s="24"/>
      <c r="AT94" s="26"/>
      <c r="AU94" s="24"/>
      <c r="AV94" s="24"/>
      <c r="AW94" s="24"/>
      <c r="AX94" s="24"/>
      <c r="AY94" s="24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  <c r="BM94" s="26"/>
      <c r="BN94" s="26"/>
      <c r="BO94" s="26"/>
      <c r="BP94" s="26"/>
      <c r="BQ94" s="26"/>
      <c r="BR94" s="26"/>
      <c r="BS94" s="28"/>
      <c r="BT94">
        <f t="shared" si="46"/>
        <v>0</v>
      </c>
      <c r="BU94"/>
      <c r="BV9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4"/>
      <c r="GA94" s="4"/>
      <c r="GB94" s="4"/>
      <c r="GC94" s="4"/>
      <c r="GD94" s="4"/>
      <c r="GE94" s="4"/>
      <c r="GF94" s="4"/>
      <c r="GG94" s="4"/>
      <c r="GH94" s="4"/>
      <c r="GI94" s="4"/>
      <c r="GJ94" s="4"/>
      <c r="GK94" s="4"/>
      <c r="GL94" s="4"/>
      <c r="GM94" s="4"/>
      <c r="GN94" s="4"/>
      <c r="GO94" s="4"/>
      <c r="GP94" s="4"/>
      <c r="GQ94" s="4"/>
      <c r="GR94" s="4"/>
      <c r="GS94" s="4"/>
      <c r="GT94" s="4"/>
      <c r="GU94" s="4"/>
      <c r="GV94" s="4"/>
      <c r="GW94" s="4"/>
      <c r="GX94" s="4"/>
      <c r="GY94" s="4"/>
      <c r="GZ94" s="4"/>
      <c r="HA94" s="4"/>
      <c r="HB94" s="4"/>
      <c r="HC94" s="4"/>
      <c r="HD94" s="4"/>
      <c r="HE94" s="4"/>
      <c r="HF94" s="4"/>
      <c r="HG94" s="4"/>
      <c r="HH94" s="4"/>
      <c r="HI94" s="4"/>
      <c r="HJ94" s="4"/>
      <c r="HK94" s="4"/>
      <c r="HL94" s="4"/>
      <c r="HM94" s="4"/>
      <c r="HN94" s="4"/>
      <c r="HO94" s="4"/>
      <c r="HP94" s="4"/>
      <c r="HQ94" s="4"/>
      <c r="HR94" s="4"/>
      <c r="HS94" s="4"/>
      <c r="HT94" s="4"/>
      <c r="HU94" s="4"/>
      <c r="HV94" s="4"/>
      <c r="HW94" s="4"/>
      <c r="HX94" s="4"/>
      <c r="HY94" s="4"/>
      <c r="HZ94" s="4"/>
      <c r="IA94" s="4"/>
      <c r="IB94" s="4"/>
      <c r="IC94" s="4"/>
      <c r="ID94" s="4"/>
      <c r="IE94" s="4"/>
      <c r="IF94" s="4"/>
      <c r="IG94" s="4"/>
      <c r="IH94" s="4"/>
      <c r="II94" s="4"/>
      <c r="IJ94" s="4"/>
      <c r="IK94" s="4"/>
      <c r="IL94" s="4"/>
      <c r="IM94" s="4"/>
      <c r="IN94" s="4"/>
      <c r="IO94" s="4"/>
      <c r="IP94" s="4"/>
      <c r="IQ94" s="4"/>
      <c r="IR94" s="4"/>
      <c r="IS94" s="4"/>
      <c r="IT94" s="4"/>
      <c r="IU94" s="4"/>
      <c r="IV94" s="4"/>
      <c r="IW94" s="4"/>
      <c r="IX94" s="4"/>
      <c r="IY94" s="4"/>
      <c r="IZ94" s="4"/>
      <c r="JA94" s="4"/>
      <c r="JB94" s="4"/>
      <c r="JC94" s="4"/>
      <c r="JD94" s="4"/>
      <c r="JE94" s="4"/>
      <c r="JF94" s="4"/>
      <c r="JG94" s="4"/>
      <c r="JH94" s="4"/>
      <c r="JI94" s="4"/>
      <c r="JJ94" s="4"/>
      <c r="JK94" s="4"/>
      <c r="JL94" s="4"/>
      <c r="JM94" s="4"/>
      <c r="JN94" s="4"/>
      <c r="JO94" s="4"/>
      <c r="JP94" s="4"/>
    </row>
    <row r="95" spans="1:276" ht="15" customHeight="1" x14ac:dyDescent="0.2">
      <c r="A95" s="23" t="s">
        <v>40</v>
      </c>
      <c r="B95" s="23"/>
      <c r="C95" s="24" t="s">
        <v>17</v>
      </c>
      <c r="D95" s="90">
        <v>1</v>
      </c>
      <c r="E95" s="24">
        <v>5</v>
      </c>
      <c r="F95" s="24"/>
      <c r="G95" s="24" t="s">
        <v>145</v>
      </c>
      <c r="H95" s="24">
        <v>114</v>
      </c>
      <c r="I95" s="24" t="s">
        <v>22</v>
      </c>
      <c r="J95" s="24" t="s">
        <v>326</v>
      </c>
      <c r="K95" s="24" t="s">
        <v>20</v>
      </c>
      <c r="L95" s="24" t="s">
        <v>20</v>
      </c>
      <c r="M95" s="24">
        <f t="shared" si="47"/>
        <v>11.4</v>
      </c>
      <c r="N95" s="24">
        <v>28</v>
      </c>
      <c r="O95" s="25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6"/>
      <c r="AF95" s="24"/>
      <c r="AG95" s="24"/>
      <c r="AH95" s="24"/>
      <c r="AI95" s="24">
        <v>28</v>
      </c>
      <c r="AJ95" s="24"/>
      <c r="AK95" s="24"/>
      <c r="AL95" s="26"/>
      <c r="AM95" s="24"/>
      <c r="AN95" s="24"/>
      <c r="AO95" s="24"/>
      <c r="AP95" s="24"/>
      <c r="AQ95" s="26"/>
      <c r="AR95" s="26"/>
      <c r="AS95" s="24"/>
      <c r="AT95" s="26"/>
      <c r="AU95" s="24"/>
      <c r="AV95" s="24"/>
      <c r="AW95" s="24"/>
      <c r="AX95" s="24"/>
      <c r="AY95" s="24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8"/>
      <c r="BT95">
        <f t="shared" si="46"/>
        <v>0</v>
      </c>
      <c r="BU95"/>
      <c r="BV95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4"/>
      <c r="GA95" s="4"/>
      <c r="GB95" s="4"/>
      <c r="GC95" s="4"/>
      <c r="GD95" s="4"/>
      <c r="GE95" s="4"/>
      <c r="GF95" s="4"/>
      <c r="GG95" s="4"/>
      <c r="GH95" s="4"/>
      <c r="GI95" s="4"/>
      <c r="GJ95" s="4"/>
      <c r="GK95" s="4"/>
      <c r="GL95" s="4"/>
      <c r="GM95" s="4"/>
      <c r="GN95" s="4"/>
      <c r="GO95" s="4"/>
      <c r="GP95" s="4"/>
      <c r="GQ95" s="4"/>
      <c r="GR95" s="4"/>
      <c r="GS95" s="4"/>
      <c r="GT95" s="4"/>
      <c r="GU95" s="4"/>
      <c r="GV95" s="4"/>
      <c r="GW95" s="4"/>
      <c r="GX95" s="4"/>
      <c r="GY95" s="4"/>
      <c r="GZ95" s="4"/>
      <c r="HA95" s="4"/>
      <c r="HB95" s="4"/>
      <c r="HC95" s="4"/>
      <c r="HD95" s="4"/>
      <c r="HE95" s="4"/>
      <c r="HF95" s="4"/>
      <c r="HG95" s="4"/>
      <c r="HH95" s="4"/>
      <c r="HI95" s="4"/>
      <c r="HJ95" s="4"/>
      <c r="HK95" s="4"/>
      <c r="HL95" s="4"/>
      <c r="HM95" s="4"/>
      <c r="HN95" s="4"/>
      <c r="HO95" s="4"/>
      <c r="HP95" s="4"/>
      <c r="HQ95" s="4"/>
      <c r="HR95" s="4"/>
      <c r="HS95" s="4"/>
      <c r="HT95" s="4"/>
      <c r="HU95" s="4"/>
      <c r="HV95" s="4"/>
      <c r="HW95" s="4"/>
      <c r="HX95" s="4"/>
      <c r="HY95" s="4"/>
      <c r="HZ95" s="4"/>
      <c r="IA95" s="4"/>
      <c r="IB95" s="4"/>
      <c r="IC95" s="4"/>
      <c r="ID95" s="4"/>
      <c r="IE95" s="4"/>
      <c r="IF95" s="4"/>
      <c r="IG95" s="4"/>
      <c r="IH95" s="4"/>
      <c r="II95" s="4"/>
      <c r="IJ95" s="4"/>
      <c r="IK95" s="4"/>
      <c r="IL95" s="4"/>
      <c r="IM95" s="4"/>
      <c r="IN95" s="4"/>
      <c r="IO95" s="4"/>
      <c r="IP95" s="4"/>
      <c r="IQ95" s="4"/>
      <c r="IR95" s="4"/>
      <c r="IS95" s="4"/>
      <c r="IT95" s="4"/>
      <c r="IU95" s="4"/>
      <c r="IV95" s="4"/>
      <c r="IW95" s="4"/>
      <c r="IX95" s="4"/>
      <c r="IY95" s="4"/>
      <c r="IZ95" s="4"/>
      <c r="JA95" s="4"/>
      <c r="JB95" s="4"/>
      <c r="JC95" s="4"/>
      <c r="JD95" s="4"/>
      <c r="JE95" s="4"/>
      <c r="JF95" s="4"/>
      <c r="JG95" s="4"/>
      <c r="JH95" s="4"/>
      <c r="JI95" s="4"/>
      <c r="JJ95" s="4"/>
      <c r="JK95" s="4"/>
      <c r="JL95" s="4"/>
      <c r="JM95" s="4"/>
      <c r="JN95" s="4"/>
      <c r="JO95" s="4"/>
      <c r="JP95" s="4"/>
    </row>
    <row r="96" spans="1:276" ht="15" customHeight="1" x14ac:dyDescent="0.2">
      <c r="A96" s="29" t="s">
        <v>164</v>
      </c>
      <c r="B96" s="29"/>
      <c r="C96" s="37" t="s">
        <v>17</v>
      </c>
      <c r="D96" s="91">
        <v>2</v>
      </c>
      <c r="E96" s="37">
        <v>1</v>
      </c>
      <c r="F96" s="37" t="s">
        <v>161</v>
      </c>
      <c r="G96" s="37" t="s">
        <v>158</v>
      </c>
      <c r="H96" s="37">
        <v>30</v>
      </c>
      <c r="I96" s="37" t="s">
        <v>22</v>
      </c>
      <c r="J96" s="37"/>
      <c r="K96" s="37" t="s">
        <v>20</v>
      </c>
      <c r="L96" s="37" t="s">
        <v>20</v>
      </c>
      <c r="M96" s="37">
        <f t="shared" si="47"/>
        <v>0</v>
      </c>
      <c r="N96" s="68">
        <v>14</v>
      </c>
      <c r="O96" s="31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3"/>
      <c r="AF96" s="37"/>
      <c r="AG96" s="37"/>
      <c r="AH96" s="37"/>
      <c r="AI96" s="37"/>
      <c r="AJ96" s="37"/>
      <c r="AK96" s="37"/>
      <c r="AL96" s="33"/>
      <c r="AM96" s="37"/>
      <c r="AN96" s="37"/>
      <c r="AO96" s="37"/>
      <c r="AP96" s="37"/>
      <c r="AQ96" s="33"/>
      <c r="AR96" s="33"/>
      <c r="AS96" s="37"/>
      <c r="AT96" s="33"/>
      <c r="AU96" s="37">
        <v>14</v>
      </c>
      <c r="AV96" s="37"/>
      <c r="AW96" s="37"/>
      <c r="AX96" s="37"/>
      <c r="AY96" s="37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4"/>
      <c r="BT96">
        <f t="shared" si="46"/>
        <v>0</v>
      </c>
      <c r="BU96"/>
      <c r="BV96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/>
      <c r="GA96" s="4"/>
      <c r="GB96" s="4"/>
      <c r="GC96" s="4"/>
      <c r="GD96" s="4"/>
      <c r="GE96" s="4"/>
      <c r="GF96" s="4"/>
      <c r="GG96" s="4"/>
      <c r="GH96" s="4"/>
      <c r="GI96" s="4"/>
      <c r="GJ96" s="4"/>
      <c r="GK96" s="4"/>
      <c r="GL96" s="4"/>
      <c r="GM96" s="4"/>
      <c r="GN96" s="4"/>
      <c r="GO96" s="4"/>
      <c r="GP96" s="4"/>
      <c r="GQ96" s="4"/>
      <c r="GR96" s="4"/>
      <c r="GS96" s="4"/>
      <c r="GT96" s="4"/>
      <c r="GU96" s="4"/>
      <c r="GV96" s="4"/>
      <c r="GW96" s="4"/>
      <c r="GX96" s="4"/>
      <c r="GY96" s="4"/>
      <c r="GZ96" s="4"/>
      <c r="HA96" s="4"/>
      <c r="HB96" s="4"/>
      <c r="HC96" s="4"/>
      <c r="HD96" s="4"/>
      <c r="HE96" s="4"/>
      <c r="HF96" s="4"/>
      <c r="HG96" s="4"/>
      <c r="HH96" s="4"/>
      <c r="HI96" s="4"/>
      <c r="HJ96" s="4"/>
      <c r="HK96" s="4"/>
      <c r="HL96" s="4"/>
      <c r="HM96" s="4"/>
      <c r="HN96" s="4"/>
      <c r="HO96" s="4"/>
      <c r="HP96" s="4"/>
      <c r="HQ96" s="4"/>
      <c r="HR96" s="4"/>
      <c r="HS96" s="4"/>
      <c r="HT96" s="4"/>
      <c r="HU96" s="4"/>
      <c r="HV96" s="4"/>
      <c r="HW96" s="4"/>
      <c r="HX96" s="4"/>
      <c r="HY96" s="4"/>
      <c r="HZ96" s="4"/>
      <c r="IA96" s="4"/>
      <c r="IB96" s="4"/>
      <c r="IC96" s="4"/>
      <c r="ID96" s="4"/>
      <c r="IE96" s="4"/>
      <c r="IF96" s="4"/>
      <c r="IG96" s="4"/>
      <c r="IH96" s="4"/>
      <c r="II96" s="4"/>
      <c r="IJ96" s="4"/>
      <c r="IK96" s="4"/>
      <c r="IL96" s="4"/>
      <c r="IM96" s="4"/>
      <c r="IN96" s="4"/>
      <c r="IO96" s="4"/>
      <c r="IP96" s="4"/>
      <c r="IQ96" s="4"/>
      <c r="IR96" s="4"/>
      <c r="IS96" s="4"/>
      <c r="IT96" s="4"/>
      <c r="IU96" s="4"/>
      <c r="IV96" s="4"/>
      <c r="IW96" s="4"/>
      <c r="IX96" s="4"/>
      <c r="IY96" s="4"/>
      <c r="IZ96" s="4"/>
      <c r="JA96" s="4"/>
      <c r="JB96" s="4"/>
      <c r="JC96" s="4"/>
      <c r="JD96" s="4"/>
      <c r="JE96" s="4"/>
      <c r="JF96" s="4"/>
      <c r="JG96" s="4"/>
      <c r="JH96" s="4"/>
      <c r="JI96" s="4"/>
      <c r="JJ96" s="4"/>
      <c r="JK96" s="4"/>
      <c r="JL96" s="4"/>
      <c r="JM96" s="4"/>
      <c r="JN96" s="4"/>
      <c r="JO96" s="4"/>
      <c r="JP96" s="4"/>
    </row>
    <row r="97" spans="1:1024" ht="15" customHeight="1" x14ac:dyDescent="0.2">
      <c r="A97" s="29" t="s">
        <v>88</v>
      </c>
      <c r="B97" s="29"/>
      <c r="C97" s="37" t="s">
        <v>17</v>
      </c>
      <c r="D97" s="91">
        <v>2</v>
      </c>
      <c r="E97" s="37">
        <v>3</v>
      </c>
      <c r="F97" s="37" t="s">
        <v>160</v>
      </c>
      <c r="G97" s="37" t="s">
        <v>145</v>
      </c>
      <c r="H97" s="37">
        <v>16</v>
      </c>
      <c r="I97" s="37" t="s">
        <v>22</v>
      </c>
      <c r="J97" s="37"/>
      <c r="K97" s="37" t="s">
        <v>20</v>
      </c>
      <c r="L97" s="37" t="s">
        <v>20</v>
      </c>
      <c r="M97" s="37">
        <f t="shared" si="47"/>
        <v>0</v>
      </c>
      <c r="N97" s="68">
        <v>14</v>
      </c>
      <c r="O97" s="31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>
        <v>14</v>
      </c>
      <c r="AD97" s="37"/>
      <c r="AE97" s="33"/>
      <c r="AF97" s="37"/>
      <c r="AG97" s="37"/>
      <c r="AH97" s="37"/>
      <c r="AI97" s="37"/>
      <c r="AJ97" s="37"/>
      <c r="AK97" s="37"/>
      <c r="AL97" s="33"/>
      <c r="AM97" s="37"/>
      <c r="AN97" s="37"/>
      <c r="AO97" s="37"/>
      <c r="AP97" s="37"/>
      <c r="AQ97" s="33"/>
      <c r="AR97" s="33"/>
      <c r="AS97" s="37"/>
      <c r="AT97" s="33"/>
      <c r="AU97" s="37"/>
      <c r="AV97" s="37"/>
      <c r="AW97" s="37"/>
      <c r="AX97" s="37"/>
      <c r="AY97" s="37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4"/>
      <c r="BT97">
        <f t="shared" si="46"/>
        <v>0</v>
      </c>
      <c r="BU97"/>
      <c r="BV97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/>
      <c r="GA97" s="4"/>
      <c r="GB97" s="4"/>
      <c r="GC97" s="4"/>
      <c r="GD97" s="4"/>
      <c r="GE97" s="4"/>
      <c r="GF97" s="4"/>
      <c r="GG97" s="4"/>
      <c r="GH97" s="4"/>
      <c r="GI97" s="4"/>
      <c r="GJ97" s="4"/>
      <c r="GK97" s="4"/>
      <c r="GL97" s="4"/>
      <c r="GM97" s="4"/>
      <c r="GN97" s="4"/>
      <c r="GO97" s="4"/>
      <c r="GP97" s="4"/>
      <c r="GQ97" s="4"/>
      <c r="GR97" s="4"/>
      <c r="GS97" s="4"/>
      <c r="GT97" s="4"/>
      <c r="GU97" s="4"/>
      <c r="GV97" s="4"/>
      <c r="GW97" s="4"/>
      <c r="GX97" s="4"/>
      <c r="GY97" s="4"/>
      <c r="GZ97" s="4"/>
      <c r="HA97" s="4"/>
      <c r="HB97" s="4"/>
      <c r="HC97" s="4"/>
      <c r="HD97" s="4"/>
      <c r="HE97" s="4"/>
      <c r="HF97" s="4"/>
      <c r="HG97" s="4"/>
      <c r="HH97" s="4"/>
      <c r="HI97" s="4"/>
      <c r="HJ97" s="4"/>
      <c r="HK97" s="4"/>
      <c r="HL97" s="4"/>
      <c r="HM97" s="4"/>
      <c r="HN97" s="4"/>
      <c r="HO97" s="4"/>
      <c r="HP97" s="4"/>
      <c r="HQ97" s="4"/>
      <c r="HR97" s="4"/>
      <c r="HS97" s="4"/>
      <c r="HT97" s="4"/>
      <c r="HU97" s="4"/>
      <c r="HV97" s="4"/>
      <c r="HW97" s="4"/>
      <c r="HX97" s="4"/>
      <c r="HY97" s="4"/>
      <c r="HZ97" s="4"/>
      <c r="IA97" s="4"/>
      <c r="IB97" s="4"/>
      <c r="IC97" s="4"/>
      <c r="ID97" s="4"/>
      <c r="IE97" s="4"/>
      <c r="IF97" s="4"/>
      <c r="IG97" s="4"/>
      <c r="IH97" s="4"/>
      <c r="II97" s="4"/>
      <c r="IJ97" s="4"/>
      <c r="IK97" s="4"/>
      <c r="IL97" s="4"/>
      <c r="IM97" s="4"/>
      <c r="IN97" s="4"/>
      <c r="IO97" s="4"/>
      <c r="IP97" s="4"/>
      <c r="IQ97" s="4"/>
      <c r="IR97" s="4"/>
      <c r="IS97" s="4"/>
      <c r="IT97" s="4"/>
      <c r="IU97" s="4"/>
      <c r="IV97" s="4"/>
      <c r="IW97" s="4"/>
      <c r="IX97" s="4"/>
      <c r="IY97" s="4"/>
      <c r="IZ97" s="4"/>
      <c r="JA97" s="4"/>
      <c r="JB97" s="4"/>
      <c r="JC97" s="4"/>
      <c r="JD97" s="4"/>
      <c r="JE97" s="4"/>
      <c r="JF97" s="4"/>
      <c r="JG97" s="4"/>
      <c r="JH97" s="4"/>
      <c r="JI97" s="4"/>
      <c r="JJ97" s="4"/>
      <c r="JK97" s="4"/>
      <c r="JL97" s="4"/>
      <c r="JM97" s="4"/>
      <c r="JN97" s="4"/>
      <c r="JO97" s="4"/>
      <c r="JP97" s="4"/>
    </row>
    <row r="98" spans="1:1024" ht="15" customHeight="1" x14ac:dyDescent="0.2">
      <c r="A98" s="29" t="s">
        <v>83</v>
      </c>
      <c r="B98" s="29"/>
      <c r="C98" s="37" t="s">
        <v>17</v>
      </c>
      <c r="D98" s="91">
        <v>2</v>
      </c>
      <c r="E98" s="37">
        <v>3</v>
      </c>
      <c r="F98" s="37" t="s">
        <v>148</v>
      </c>
      <c r="G98" s="37" t="s">
        <v>145</v>
      </c>
      <c r="H98" s="37">
        <v>42</v>
      </c>
      <c r="I98" s="37" t="s">
        <v>22</v>
      </c>
      <c r="J98" s="37"/>
      <c r="K98" s="37" t="s">
        <v>20</v>
      </c>
      <c r="L98" s="37" t="s">
        <v>20</v>
      </c>
      <c r="M98" s="37">
        <f t="shared" si="47"/>
        <v>0</v>
      </c>
      <c r="N98" s="68">
        <v>14</v>
      </c>
      <c r="O98" s="31"/>
      <c r="P98" s="37"/>
      <c r="Q98" s="37"/>
      <c r="R98" s="37"/>
      <c r="S98" s="37"/>
      <c r="T98" s="37"/>
      <c r="U98" s="37"/>
      <c r="V98" s="37"/>
      <c r="W98" s="37"/>
      <c r="X98" s="37"/>
      <c r="Y98" s="37">
        <v>14</v>
      </c>
      <c r="Z98" s="37"/>
      <c r="AA98" s="37"/>
      <c r="AB98" s="37"/>
      <c r="AC98" s="37"/>
      <c r="AD98" s="37"/>
      <c r="AE98" s="33"/>
      <c r="AF98" s="37"/>
      <c r="AG98" s="37"/>
      <c r="AH98" s="33"/>
      <c r="AI98" s="37"/>
      <c r="AJ98" s="37"/>
      <c r="AK98" s="37"/>
      <c r="AL98" s="33"/>
      <c r="AM98" s="37"/>
      <c r="AN98" s="37"/>
      <c r="AO98" s="37"/>
      <c r="AP98" s="37"/>
      <c r="AQ98" s="33"/>
      <c r="AR98" s="33"/>
      <c r="AS98" s="37"/>
      <c r="AT98" s="33"/>
      <c r="AU98" s="37"/>
      <c r="AV98" s="37"/>
      <c r="AW98" s="37"/>
      <c r="AX98" s="37"/>
      <c r="AY98" s="37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4"/>
      <c r="BT98">
        <f t="shared" si="46"/>
        <v>0</v>
      </c>
      <c r="BU98"/>
      <c r="BV98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  <c r="GA98" s="4"/>
      <c r="GB98" s="4"/>
      <c r="GC98" s="4"/>
      <c r="GD98" s="4"/>
      <c r="GE98" s="4"/>
      <c r="GF98" s="4"/>
      <c r="GG98" s="4"/>
      <c r="GH98" s="4"/>
      <c r="GI98" s="4"/>
      <c r="GJ98" s="4"/>
      <c r="GK98" s="4"/>
      <c r="GL98" s="4"/>
      <c r="GM98" s="4"/>
      <c r="GN98" s="4"/>
      <c r="GO98" s="4"/>
      <c r="GP98" s="4"/>
      <c r="GQ98" s="4"/>
      <c r="GR98" s="4"/>
      <c r="GS98" s="4"/>
      <c r="GT98" s="4"/>
      <c r="GU98" s="4"/>
      <c r="GV98" s="4"/>
      <c r="GW98" s="4"/>
      <c r="GX98" s="4"/>
      <c r="GY98" s="4"/>
      <c r="GZ98" s="4"/>
      <c r="HA98" s="4"/>
      <c r="HB98" s="4"/>
      <c r="HC98" s="4"/>
      <c r="HD98" s="4"/>
      <c r="HE98" s="4"/>
      <c r="HF98" s="4"/>
      <c r="HG98" s="4"/>
      <c r="HH98" s="4"/>
      <c r="HI98" s="4"/>
      <c r="HJ98" s="4"/>
      <c r="HK98" s="4"/>
      <c r="HL98" s="4"/>
      <c r="HM98" s="4"/>
      <c r="HN98" s="4"/>
      <c r="HO98" s="4"/>
      <c r="HP98" s="4"/>
      <c r="HQ98" s="4"/>
      <c r="HR98" s="4"/>
      <c r="HS98" s="4"/>
      <c r="HT98" s="4"/>
      <c r="HU98" s="4"/>
      <c r="HV98" s="4"/>
      <c r="HW98" s="4"/>
      <c r="HX98" s="4"/>
      <c r="HY98" s="4"/>
      <c r="HZ98" s="4"/>
      <c r="IA98" s="4"/>
      <c r="IB98" s="4"/>
      <c r="IC98" s="4"/>
      <c r="ID98" s="4"/>
      <c r="IE98" s="4"/>
      <c r="IF98" s="4"/>
      <c r="IG98" s="4"/>
      <c r="IH98" s="4"/>
      <c r="II98" s="4"/>
      <c r="IJ98" s="4"/>
      <c r="IK98" s="4"/>
      <c r="IL98" s="4"/>
      <c r="IM98" s="4"/>
      <c r="IN98" s="4"/>
      <c r="IO98" s="4"/>
      <c r="IP98" s="4"/>
      <c r="IQ98" s="4"/>
      <c r="IR98" s="4"/>
      <c r="IS98" s="4"/>
      <c r="IT98" s="4"/>
      <c r="IU98" s="4"/>
      <c r="IV98" s="4"/>
      <c r="IW98" s="4"/>
      <c r="IX98" s="4"/>
      <c r="IY98" s="4"/>
      <c r="IZ98" s="4"/>
      <c r="JA98" s="4"/>
      <c r="JB98" s="4"/>
      <c r="JC98" s="4"/>
      <c r="JD98" s="4"/>
      <c r="JE98" s="4"/>
      <c r="JF98" s="4"/>
      <c r="JG98" s="4"/>
      <c r="JH98" s="4"/>
      <c r="JI98" s="4"/>
      <c r="JJ98" s="4"/>
      <c r="JK98" s="4"/>
      <c r="JL98" s="4"/>
      <c r="JM98" s="4"/>
      <c r="JN98" s="4"/>
      <c r="JO98" s="4"/>
      <c r="JP98" s="4"/>
    </row>
    <row r="99" spans="1:1024" ht="15" customHeight="1" x14ac:dyDescent="0.2">
      <c r="A99" s="29" t="s">
        <v>35</v>
      </c>
      <c r="B99" s="29"/>
      <c r="C99" s="37" t="s">
        <v>17</v>
      </c>
      <c r="D99" s="91">
        <v>1</v>
      </c>
      <c r="E99" s="37">
        <v>4</v>
      </c>
      <c r="F99" s="37"/>
      <c r="G99" s="37" t="s">
        <v>145</v>
      </c>
      <c r="H99" s="37">
        <v>145</v>
      </c>
      <c r="I99" s="37" t="s">
        <v>22</v>
      </c>
      <c r="J99" s="37" t="s">
        <v>326</v>
      </c>
      <c r="K99" s="37" t="s">
        <v>20</v>
      </c>
      <c r="L99" s="37" t="s">
        <v>20</v>
      </c>
      <c r="M99" s="37">
        <f t="shared" si="47"/>
        <v>14.5</v>
      </c>
      <c r="N99" s="68">
        <v>28</v>
      </c>
      <c r="O99" s="31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3"/>
      <c r="AF99" s="37"/>
      <c r="AG99" s="37"/>
      <c r="AH99" s="33"/>
      <c r="AI99" s="37"/>
      <c r="AJ99" s="37"/>
      <c r="AK99" s="37"/>
      <c r="AL99" s="33"/>
      <c r="AM99" s="37"/>
      <c r="AN99" s="37"/>
      <c r="AO99" s="37"/>
      <c r="AP99" s="37"/>
      <c r="AQ99" s="33"/>
      <c r="AR99" s="33"/>
      <c r="AS99" s="37"/>
      <c r="AT99" s="33"/>
      <c r="AU99" s="37"/>
      <c r="AV99" s="37"/>
      <c r="AW99" s="37"/>
      <c r="AX99" s="37"/>
      <c r="AY99" s="37">
        <v>28</v>
      </c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4"/>
      <c r="BT99">
        <f t="shared" si="46"/>
        <v>0</v>
      </c>
      <c r="BU99"/>
      <c r="BV99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4"/>
      <c r="GE99" s="4"/>
      <c r="GF99" s="4"/>
      <c r="GG99" s="4"/>
      <c r="GH99" s="4"/>
      <c r="GI99" s="4"/>
      <c r="GJ99" s="4"/>
      <c r="GK99" s="4"/>
      <c r="GL99" s="4"/>
      <c r="GM99" s="4"/>
      <c r="GN99" s="4"/>
      <c r="GO99" s="4"/>
      <c r="GP99" s="4"/>
      <c r="GQ99" s="4"/>
      <c r="GR99" s="4"/>
      <c r="GS99" s="4"/>
      <c r="GT99" s="4"/>
      <c r="GU99" s="4"/>
      <c r="GV99" s="4"/>
      <c r="GW99" s="4"/>
      <c r="GX99" s="4"/>
      <c r="GY99" s="4"/>
      <c r="GZ99" s="4"/>
      <c r="HA99" s="4"/>
      <c r="HB99" s="4"/>
      <c r="HC99" s="4"/>
      <c r="HD99" s="4"/>
      <c r="HE99" s="4"/>
      <c r="HF99" s="4"/>
      <c r="HG99" s="4"/>
      <c r="HH99" s="4"/>
      <c r="HI99" s="4"/>
      <c r="HJ99" s="4"/>
      <c r="HK99" s="4"/>
      <c r="HL99" s="4"/>
      <c r="HM99" s="4"/>
      <c r="HN99" s="4"/>
      <c r="HO99" s="4"/>
      <c r="HP99" s="4"/>
      <c r="HQ99" s="4"/>
      <c r="HR99" s="4"/>
      <c r="HS99" s="4"/>
      <c r="HT99" s="4"/>
      <c r="HU99" s="4"/>
      <c r="HV99" s="4"/>
      <c r="HW99" s="4"/>
      <c r="HX99" s="4"/>
      <c r="HY99" s="4"/>
      <c r="HZ99" s="4"/>
      <c r="IA99" s="4"/>
      <c r="IB99" s="4"/>
      <c r="IC99" s="4"/>
      <c r="ID99" s="4"/>
      <c r="IE99" s="4"/>
      <c r="IF99" s="4"/>
      <c r="IG99" s="4"/>
      <c r="IH99" s="4"/>
      <c r="II99" s="4"/>
      <c r="IJ99" s="4"/>
      <c r="IK99" s="4"/>
      <c r="IL99" s="4"/>
      <c r="IM99" s="4"/>
      <c r="IN99" s="4"/>
      <c r="IO99" s="4"/>
      <c r="IP99" s="4"/>
      <c r="IQ99" s="4"/>
      <c r="IR99" s="4"/>
      <c r="IS99" s="4"/>
      <c r="IT99" s="4"/>
      <c r="IU99" s="4"/>
      <c r="IV99" s="4"/>
      <c r="IW99" s="4"/>
      <c r="IX99" s="4"/>
      <c r="IY99" s="4"/>
      <c r="IZ99" s="4"/>
      <c r="JA99" s="4"/>
      <c r="JB99" s="4"/>
      <c r="JC99" s="4"/>
      <c r="JD99" s="4"/>
      <c r="JE99" s="4"/>
      <c r="JF99" s="4"/>
      <c r="JG99" s="4"/>
      <c r="JH99" s="4"/>
      <c r="JI99" s="4"/>
      <c r="JJ99" s="4"/>
      <c r="JK99" s="4"/>
      <c r="JL99" s="4"/>
      <c r="JM99" s="4"/>
      <c r="JN99" s="4"/>
      <c r="JO99" s="4"/>
      <c r="JP99" s="4"/>
    </row>
    <row r="100" spans="1:1024" ht="15" customHeight="1" x14ac:dyDescent="0.2">
      <c r="A100" s="23" t="s">
        <v>35</v>
      </c>
      <c r="B100" s="23"/>
      <c r="C100" s="24" t="s">
        <v>17</v>
      </c>
      <c r="D100" s="90">
        <v>1</v>
      </c>
      <c r="E100" s="24">
        <v>5</v>
      </c>
      <c r="F100" s="24"/>
      <c r="G100" s="24" t="s">
        <v>158</v>
      </c>
      <c r="H100" s="24">
        <v>111</v>
      </c>
      <c r="I100" s="24" t="s">
        <v>22</v>
      </c>
      <c r="J100" s="24"/>
      <c r="K100" s="24" t="s">
        <v>20</v>
      </c>
      <c r="L100" s="24" t="s">
        <v>20</v>
      </c>
      <c r="M100" s="24">
        <f t="shared" ref="M100:M103" si="48">IF(AND(H100&gt;90,"egzamin"=J100),H100*0.1,0)</f>
        <v>0</v>
      </c>
      <c r="N100" s="24">
        <v>28</v>
      </c>
      <c r="O100" s="25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6"/>
      <c r="AF100" s="24"/>
      <c r="AG100" s="24"/>
      <c r="AH100" s="26"/>
      <c r="AI100" s="24"/>
      <c r="AJ100" s="24"/>
      <c r="AK100" s="24"/>
      <c r="AL100" s="26"/>
      <c r="AM100" s="24"/>
      <c r="AN100" s="24"/>
      <c r="AO100" s="24"/>
      <c r="AP100" s="24"/>
      <c r="AQ100" s="26"/>
      <c r="AR100" s="26"/>
      <c r="AS100" s="24"/>
      <c r="AT100" s="26"/>
      <c r="AU100" s="24"/>
      <c r="AV100" s="24"/>
      <c r="AW100" s="24"/>
      <c r="AX100" s="24"/>
      <c r="AY100" s="24">
        <v>28</v>
      </c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BM100" s="26"/>
      <c r="BN100" s="26"/>
      <c r="BO100" s="26"/>
      <c r="BP100" s="26"/>
      <c r="BQ100" s="26"/>
      <c r="BR100" s="26"/>
      <c r="BS100" s="28"/>
      <c r="BT100">
        <f t="shared" si="46"/>
        <v>0</v>
      </c>
      <c r="BU100"/>
      <c r="BV100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4"/>
      <c r="GA100" s="4"/>
      <c r="GB100" s="4"/>
      <c r="GC100" s="4"/>
      <c r="GD100" s="4"/>
      <c r="GE100" s="4"/>
      <c r="GF100" s="4"/>
      <c r="GG100" s="4"/>
      <c r="GH100" s="4"/>
      <c r="GI100" s="4"/>
      <c r="GJ100" s="4"/>
      <c r="GK100" s="4"/>
      <c r="GL100" s="4"/>
      <c r="GM100" s="4"/>
      <c r="GN100" s="4"/>
      <c r="GO100" s="4"/>
      <c r="GP100" s="4"/>
      <c r="GQ100" s="4"/>
      <c r="GR100" s="4"/>
      <c r="GS100" s="4"/>
      <c r="GT100" s="4"/>
      <c r="GU100" s="4"/>
      <c r="GV100" s="4"/>
      <c r="GW100" s="4"/>
      <c r="GX100" s="4"/>
      <c r="GY100" s="4"/>
      <c r="GZ100" s="4"/>
      <c r="HA100" s="4"/>
      <c r="HB100" s="4"/>
      <c r="HC100" s="4"/>
      <c r="HD100" s="4"/>
      <c r="HE100" s="4"/>
      <c r="HF100" s="4"/>
      <c r="HG100" s="4"/>
      <c r="HH100" s="4"/>
      <c r="HI100" s="4"/>
      <c r="HJ100" s="4"/>
      <c r="HK100" s="4"/>
      <c r="HL100" s="4"/>
      <c r="HM100" s="4"/>
      <c r="HN100" s="4"/>
      <c r="HO100" s="4"/>
      <c r="HP100" s="4"/>
      <c r="HQ100" s="4"/>
      <c r="HR100" s="4"/>
      <c r="HS100" s="4"/>
      <c r="HT100" s="4"/>
      <c r="HU100" s="4"/>
      <c r="HV100" s="4"/>
      <c r="HW100" s="4"/>
      <c r="HX100" s="4"/>
      <c r="HY100" s="4"/>
      <c r="HZ100" s="4"/>
      <c r="IA100" s="4"/>
      <c r="IB100" s="4"/>
      <c r="IC100" s="4"/>
      <c r="ID100" s="4"/>
      <c r="IE100" s="4"/>
      <c r="IF100" s="4"/>
      <c r="IG100" s="4"/>
      <c r="IH100" s="4"/>
      <c r="II100" s="4"/>
      <c r="IJ100" s="4"/>
      <c r="IK100" s="4"/>
      <c r="IL100" s="4"/>
      <c r="IM100" s="4"/>
      <c r="IN100" s="4"/>
      <c r="IO100" s="4"/>
      <c r="IP100" s="4"/>
      <c r="IQ100" s="4"/>
      <c r="IR100" s="4"/>
      <c r="IS100" s="4"/>
      <c r="IT100" s="4"/>
      <c r="IU100" s="4"/>
      <c r="IV100" s="4"/>
      <c r="IW100" s="4"/>
      <c r="IX100" s="4"/>
      <c r="IY100" s="4"/>
      <c r="IZ100" s="4"/>
      <c r="JA100" s="4"/>
      <c r="JB100" s="4"/>
      <c r="JC100" s="4"/>
      <c r="JD100" s="4"/>
      <c r="JE100" s="4"/>
      <c r="JF100" s="4"/>
      <c r="JG100" s="4"/>
      <c r="JH100" s="4"/>
      <c r="JI100" s="4"/>
      <c r="JJ100" s="4"/>
      <c r="JK100" s="4"/>
      <c r="JL100" s="4"/>
      <c r="JM100" s="4"/>
      <c r="JN100" s="4"/>
      <c r="JO100" s="4"/>
      <c r="JP100" s="4"/>
    </row>
    <row r="101" spans="1:1024" s="1" customFormat="1" ht="15" customHeight="1" x14ac:dyDescent="0.2">
      <c r="A101" s="23" t="s">
        <v>29</v>
      </c>
      <c r="B101" s="23"/>
      <c r="C101" s="24" t="s">
        <v>171</v>
      </c>
      <c r="D101" s="90">
        <v>1</v>
      </c>
      <c r="E101" s="24">
        <v>7</v>
      </c>
      <c r="F101" s="24"/>
      <c r="G101" s="24" t="s">
        <v>168</v>
      </c>
      <c r="H101" s="24">
        <v>20</v>
      </c>
      <c r="I101" s="24" t="s">
        <v>22</v>
      </c>
      <c r="J101" s="24"/>
      <c r="K101" s="24" t="s">
        <v>20</v>
      </c>
      <c r="L101" s="24" t="s">
        <v>20</v>
      </c>
      <c r="M101" s="24">
        <f t="shared" si="48"/>
        <v>0</v>
      </c>
      <c r="N101" s="24">
        <v>14</v>
      </c>
      <c r="O101" s="25"/>
      <c r="P101" s="24"/>
      <c r="Q101" s="24"/>
      <c r="R101" s="24"/>
      <c r="S101" s="24"/>
      <c r="T101" s="24"/>
      <c r="U101" s="24"/>
      <c r="V101" s="24">
        <v>14</v>
      </c>
      <c r="W101" s="24"/>
      <c r="X101" s="24"/>
      <c r="Y101" s="24"/>
      <c r="Z101" s="24"/>
      <c r="AA101" s="24"/>
      <c r="AB101" s="24"/>
      <c r="AC101" s="24"/>
      <c r="AD101" s="24"/>
      <c r="AE101" s="26"/>
      <c r="AF101" s="24"/>
      <c r="AG101" s="24"/>
      <c r="AH101" s="26"/>
      <c r="AI101" s="24"/>
      <c r="AJ101" s="24"/>
      <c r="AK101" s="24"/>
      <c r="AL101" s="26"/>
      <c r="AM101" s="24"/>
      <c r="AN101" s="24"/>
      <c r="AO101" s="24"/>
      <c r="AP101" s="24"/>
      <c r="AQ101" s="26"/>
      <c r="AR101" s="26"/>
      <c r="AS101" s="24"/>
      <c r="AT101" s="26"/>
      <c r="AU101" s="24"/>
      <c r="AV101" s="24"/>
      <c r="AW101" s="24"/>
      <c r="AX101" s="24"/>
      <c r="AY101" s="24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  <c r="BN101" s="26"/>
      <c r="BO101" s="26"/>
      <c r="BP101" s="26"/>
      <c r="BQ101" s="26"/>
      <c r="BR101" s="26"/>
      <c r="BS101" s="28"/>
      <c r="BT101" s="1">
        <f t="shared" si="46"/>
        <v>0</v>
      </c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4"/>
      <c r="GX101" s="4"/>
      <c r="GY101" s="4"/>
      <c r="GZ101" s="4"/>
      <c r="HA101" s="4"/>
      <c r="HB101" s="4"/>
      <c r="HC101" s="4"/>
      <c r="HD101" s="4"/>
      <c r="HE101" s="4"/>
      <c r="HF101" s="4"/>
      <c r="HG101" s="4"/>
      <c r="HH101" s="4"/>
      <c r="HI101" s="4"/>
      <c r="HJ101" s="4"/>
      <c r="HK101" s="4"/>
      <c r="HL101" s="4"/>
      <c r="HM101" s="4"/>
      <c r="HN101" s="4"/>
      <c r="HO101" s="4"/>
      <c r="HP101" s="4"/>
      <c r="HQ101" s="4"/>
      <c r="HR101" s="4"/>
      <c r="HS101" s="4"/>
      <c r="HT101" s="4"/>
      <c r="HU101" s="4"/>
      <c r="HV101" s="4"/>
      <c r="HW101" s="4"/>
      <c r="HX101" s="4"/>
      <c r="HY101" s="4"/>
      <c r="HZ101" s="4"/>
      <c r="IA101" s="4"/>
      <c r="IB101" s="4"/>
      <c r="IC101" s="4"/>
      <c r="ID101" s="4"/>
      <c r="IE101" s="4"/>
      <c r="IF101" s="4"/>
      <c r="IG101" s="4"/>
      <c r="IH101" s="4"/>
      <c r="II101" s="4"/>
      <c r="IJ101" s="4"/>
      <c r="IK101" s="4"/>
      <c r="IL101" s="4"/>
      <c r="IM101" s="4"/>
      <c r="IN101" s="4"/>
      <c r="IO101" s="4"/>
      <c r="IP101" s="4"/>
      <c r="IQ101" s="4"/>
      <c r="IR101" s="4"/>
      <c r="IS101" s="4"/>
      <c r="IT101" s="4"/>
      <c r="IU101" s="4"/>
      <c r="IV101" s="4"/>
      <c r="IW101" s="4"/>
      <c r="IX101" s="4"/>
      <c r="IY101" s="4"/>
      <c r="IZ101" s="4"/>
      <c r="JA101" s="4"/>
      <c r="JB101" s="4"/>
      <c r="JC101" s="4"/>
      <c r="JD101" s="4"/>
      <c r="JE101" s="4"/>
      <c r="JF101" s="4"/>
      <c r="JG101" s="4"/>
      <c r="JH101" s="4"/>
      <c r="JI101" s="4"/>
      <c r="JJ101" s="4"/>
      <c r="JK101" s="4"/>
      <c r="JL101" s="4"/>
      <c r="JM101" s="4"/>
      <c r="JN101" s="4"/>
      <c r="JO101" s="4"/>
      <c r="JP101" s="4"/>
    </row>
    <row r="102" spans="1:1024" ht="15" customHeight="1" x14ac:dyDescent="0.2">
      <c r="A102" s="29" t="s">
        <v>29</v>
      </c>
      <c r="B102" s="29"/>
      <c r="C102" s="37" t="s">
        <v>17</v>
      </c>
      <c r="D102" s="91">
        <v>1</v>
      </c>
      <c r="E102" s="37">
        <v>2</v>
      </c>
      <c r="F102" s="37"/>
      <c r="G102" s="37" t="s">
        <v>145</v>
      </c>
      <c r="H102" s="37">
        <v>165</v>
      </c>
      <c r="I102" s="37" t="s">
        <v>22</v>
      </c>
      <c r="J102" s="37"/>
      <c r="K102" s="37" t="s">
        <v>20</v>
      </c>
      <c r="L102" s="37" t="s">
        <v>20</v>
      </c>
      <c r="M102" s="37">
        <f t="shared" si="48"/>
        <v>0</v>
      </c>
      <c r="N102" s="68">
        <v>14</v>
      </c>
      <c r="O102" s="31"/>
      <c r="P102" s="37"/>
      <c r="Q102" s="37"/>
      <c r="R102" s="37"/>
      <c r="S102" s="37"/>
      <c r="T102" s="37"/>
      <c r="U102" s="37"/>
      <c r="V102" s="37">
        <v>14</v>
      </c>
      <c r="W102" s="37"/>
      <c r="X102" s="37"/>
      <c r="Y102" s="37"/>
      <c r="Z102" s="37"/>
      <c r="AA102" s="37"/>
      <c r="AB102" s="37"/>
      <c r="AC102" s="37"/>
      <c r="AD102" s="37"/>
      <c r="AE102" s="33"/>
      <c r="AF102" s="37"/>
      <c r="AG102" s="37"/>
      <c r="AH102" s="33"/>
      <c r="AI102" s="37"/>
      <c r="AJ102" s="37"/>
      <c r="AK102" s="37"/>
      <c r="AL102" s="33"/>
      <c r="AM102" s="37"/>
      <c r="AN102" s="37"/>
      <c r="AO102" s="37"/>
      <c r="AP102" s="37"/>
      <c r="AQ102" s="33"/>
      <c r="AR102" s="33"/>
      <c r="AS102" s="37"/>
      <c r="AT102" s="33"/>
      <c r="AU102" s="37"/>
      <c r="AV102" s="37"/>
      <c r="AW102" s="37"/>
      <c r="AX102" s="37"/>
      <c r="AY102" s="37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4"/>
      <c r="BT102">
        <f t="shared" si="46"/>
        <v>0</v>
      </c>
      <c r="BU102"/>
      <c r="BV102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4"/>
      <c r="GA102" s="4"/>
      <c r="GB102" s="4"/>
      <c r="GC102" s="4"/>
      <c r="GD102" s="4"/>
      <c r="GE102" s="4"/>
      <c r="GF102" s="4"/>
      <c r="GG102" s="4"/>
      <c r="GH102" s="4"/>
      <c r="GI102" s="4"/>
      <c r="GJ102" s="4"/>
      <c r="GK102" s="4"/>
      <c r="GL102" s="4"/>
      <c r="GM102" s="4"/>
      <c r="GN102" s="4"/>
      <c r="GO102" s="4"/>
      <c r="GP102" s="4"/>
      <c r="GQ102" s="4"/>
      <c r="GR102" s="4"/>
      <c r="GS102" s="4"/>
      <c r="GT102" s="4"/>
      <c r="GU102" s="4"/>
      <c r="GV102" s="4"/>
      <c r="GW102" s="4"/>
      <c r="GX102" s="4"/>
      <c r="GY102" s="4"/>
      <c r="GZ102" s="4"/>
      <c r="HA102" s="4"/>
      <c r="HB102" s="4"/>
      <c r="HC102" s="4"/>
      <c r="HD102" s="4"/>
      <c r="HE102" s="4"/>
      <c r="HF102" s="4"/>
      <c r="HG102" s="4"/>
      <c r="HH102" s="4"/>
      <c r="HI102" s="4"/>
      <c r="HJ102" s="4"/>
      <c r="HK102" s="4"/>
      <c r="HL102" s="4"/>
      <c r="HM102" s="4"/>
      <c r="HN102" s="4"/>
      <c r="HO102" s="4"/>
      <c r="HP102" s="4"/>
      <c r="HQ102" s="4"/>
      <c r="HR102" s="4"/>
      <c r="HS102" s="4"/>
      <c r="HT102" s="4"/>
      <c r="HU102" s="4"/>
      <c r="HV102" s="4"/>
      <c r="HW102" s="4"/>
      <c r="HX102" s="4"/>
      <c r="HY102" s="4"/>
      <c r="HZ102" s="4"/>
      <c r="IA102" s="4"/>
      <c r="IB102" s="4"/>
      <c r="IC102" s="4"/>
      <c r="ID102" s="4"/>
      <c r="IE102" s="4"/>
      <c r="IF102" s="4"/>
      <c r="IG102" s="4"/>
      <c r="IH102" s="4"/>
      <c r="II102" s="4"/>
      <c r="IJ102" s="4"/>
      <c r="IK102" s="4"/>
      <c r="IL102" s="4"/>
      <c r="IM102" s="4"/>
      <c r="IN102" s="4"/>
      <c r="IO102" s="4"/>
      <c r="IP102" s="4"/>
      <c r="IQ102" s="4"/>
      <c r="IR102" s="4"/>
      <c r="IS102" s="4"/>
      <c r="IT102" s="4"/>
      <c r="IU102" s="4"/>
      <c r="IV102" s="4"/>
      <c r="IW102" s="4"/>
      <c r="IX102" s="4"/>
      <c r="IY102" s="4"/>
      <c r="IZ102" s="4"/>
      <c r="JA102" s="4"/>
      <c r="JB102" s="4"/>
      <c r="JC102" s="4"/>
      <c r="JD102" s="4"/>
      <c r="JE102" s="4"/>
      <c r="JF102" s="4"/>
      <c r="JG102" s="4"/>
      <c r="JH102" s="4"/>
      <c r="JI102" s="4"/>
      <c r="JJ102" s="4"/>
      <c r="JK102" s="4"/>
      <c r="JL102" s="4"/>
      <c r="JM102" s="4"/>
      <c r="JN102" s="4"/>
      <c r="JO102" s="4"/>
      <c r="JP102" s="4"/>
    </row>
    <row r="103" spans="1:1024" ht="15" customHeight="1" x14ac:dyDescent="0.2">
      <c r="A103" s="29" t="s">
        <v>102</v>
      </c>
      <c r="B103" s="29"/>
      <c r="C103" s="37" t="s">
        <v>17</v>
      </c>
      <c r="D103" s="91">
        <v>1</v>
      </c>
      <c r="E103" s="37">
        <v>6</v>
      </c>
      <c r="F103" s="37"/>
      <c r="G103" s="37" t="s">
        <v>145</v>
      </c>
      <c r="H103" s="37">
        <v>114</v>
      </c>
      <c r="I103" s="37" t="s">
        <v>22</v>
      </c>
      <c r="J103" s="37" t="s">
        <v>326</v>
      </c>
      <c r="K103" s="37" t="s">
        <v>20</v>
      </c>
      <c r="L103" s="37" t="s">
        <v>20</v>
      </c>
      <c r="M103" s="37">
        <f t="shared" si="48"/>
        <v>11.4</v>
      </c>
      <c r="N103" s="68">
        <v>28</v>
      </c>
      <c r="O103" s="31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3"/>
      <c r="AF103" s="37"/>
      <c r="AG103" s="37"/>
      <c r="AH103" s="33"/>
      <c r="AI103" s="37"/>
      <c r="AJ103" s="37"/>
      <c r="AK103" s="37"/>
      <c r="AL103" s="33"/>
      <c r="AM103" s="37">
        <v>14</v>
      </c>
      <c r="AN103" s="37"/>
      <c r="AO103" s="37"/>
      <c r="AP103" s="37"/>
      <c r="AQ103" s="33"/>
      <c r="AR103" s="33"/>
      <c r="AS103" s="37"/>
      <c r="AT103" s="33"/>
      <c r="AU103" s="37"/>
      <c r="AV103" s="37"/>
      <c r="AW103" s="37"/>
      <c r="AX103" s="37">
        <v>14</v>
      </c>
      <c r="AY103" s="37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4"/>
      <c r="BT103">
        <f t="shared" si="46"/>
        <v>0</v>
      </c>
      <c r="BU103"/>
      <c r="BV103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/>
      <c r="FZ103" s="4"/>
      <c r="GA103" s="4"/>
      <c r="GB103" s="4"/>
      <c r="GC103" s="4"/>
      <c r="GD103" s="4"/>
      <c r="GE103" s="4"/>
      <c r="GF103" s="4"/>
      <c r="GG103" s="4"/>
      <c r="GH103" s="4"/>
      <c r="GI103" s="4"/>
      <c r="GJ103" s="4"/>
      <c r="GK103" s="4"/>
      <c r="GL103" s="4"/>
      <c r="GM103" s="4"/>
      <c r="GN103" s="4"/>
      <c r="GO103" s="4"/>
      <c r="GP103" s="4"/>
      <c r="GQ103" s="4"/>
      <c r="GR103" s="4"/>
      <c r="GS103" s="4"/>
      <c r="GT103" s="4"/>
      <c r="GU103" s="4"/>
      <c r="GV103" s="4"/>
      <c r="GW103" s="4"/>
      <c r="GX103" s="4"/>
      <c r="GY103" s="4"/>
      <c r="GZ103" s="4"/>
      <c r="HA103" s="4"/>
      <c r="HB103" s="4"/>
      <c r="HC103" s="4"/>
      <c r="HD103" s="4"/>
      <c r="HE103" s="4"/>
      <c r="HF103" s="4"/>
      <c r="HG103" s="4"/>
      <c r="HH103" s="4"/>
      <c r="HI103" s="4"/>
      <c r="HJ103" s="4"/>
      <c r="HK103" s="4"/>
      <c r="HL103" s="4"/>
      <c r="HM103" s="4"/>
      <c r="HN103" s="4"/>
      <c r="HO103" s="4"/>
      <c r="HP103" s="4"/>
      <c r="HQ103" s="4"/>
      <c r="HR103" s="4"/>
      <c r="HS103" s="4"/>
      <c r="HT103" s="4"/>
      <c r="HU103" s="4"/>
      <c r="HV103" s="4"/>
      <c r="HW103" s="4"/>
      <c r="HX103" s="4"/>
      <c r="HY103" s="4"/>
      <c r="HZ103" s="4"/>
      <c r="IA103" s="4"/>
      <c r="IB103" s="4"/>
      <c r="IC103" s="4"/>
      <c r="ID103" s="4"/>
      <c r="IE103" s="4"/>
      <c r="IF103" s="4"/>
      <c r="IG103" s="4"/>
      <c r="IH103" s="4"/>
      <c r="II103" s="4"/>
      <c r="IJ103" s="4"/>
      <c r="IK103" s="4"/>
      <c r="IL103" s="4"/>
      <c r="IM103" s="4"/>
      <c r="IN103" s="4"/>
      <c r="IO103" s="4"/>
      <c r="IP103" s="4"/>
      <c r="IQ103" s="4"/>
      <c r="IR103" s="4"/>
      <c r="IS103" s="4"/>
      <c r="IT103" s="4"/>
      <c r="IU103" s="4"/>
      <c r="IV103" s="4"/>
      <c r="IW103" s="4"/>
      <c r="IX103" s="4"/>
      <c r="IY103" s="4"/>
      <c r="IZ103" s="4"/>
      <c r="JA103" s="4"/>
      <c r="JB103" s="4"/>
      <c r="JC103" s="4"/>
      <c r="JD103" s="4"/>
      <c r="JE103" s="4"/>
      <c r="JF103" s="4"/>
      <c r="JG103" s="4"/>
      <c r="JH103" s="4"/>
      <c r="JI103" s="4"/>
      <c r="JJ103" s="4"/>
      <c r="JK103" s="4"/>
      <c r="JL103" s="4"/>
      <c r="JM103" s="4"/>
      <c r="JN103" s="4"/>
      <c r="JO103" s="4"/>
      <c r="JP103" s="4"/>
    </row>
    <row r="104" spans="1:1024" ht="15" customHeight="1" x14ac:dyDescent="0.2">
      <c r="A104" s="23" t="s">
        <v>90</v>
      </c>
      <c r="B104" s="23"/>
      <c r="C104" s="24" t="s">
        <v>17</v>
      </c>
      <c r="D104" s="90">
        <v>2</v>
      </c>
      <c r="E104" s="24">
        <v>2</v>
      </c>
      <c r="F104" s="24" t="s">
        <v>163</v>
      </c>
      <c r="G104" s="24" t="s">
        <v>158</v>
      </c>
      <c r="H104" s="24">
        <v>13</v>
      </c>
      <c r="I104" s="24" t="s">
        <v>22</v>
      </c>
      <c r="J104" s="24" t="s">
        <v>326</v>
      </c>
      <c r="K104" s="24" t="s">
        <v>20</v>
      </c>
      <c r="L104" s="24" t="s">
        <v>20</v>
      </c>
      <c r="M104" s="24">
        <f>IF(AND(H104&gt;90,"egzamin"=J104),H104*0.1,0)</f>
        <v>0</v>
      </c>
      <c r="N104" s="24">
        <v>28</v>
      </c>
      <c r="O104" s="25">
        <v>28</v>
      </c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6"/>
      <c r="AF104" s="24"/>
      <c r="AG104" s="24"/>
      <c r="AH104" s="26"/>
      <c r="AI104" s="24"/>
      <c r="AJ104" s="24"/>
      <c r="AK104" s="24"/>
      <c r="AL104" s="26"/>
      <c r="AM104" s="24"/>
      <c r="AN104" s="24"/>
      <c r="AO104" s="24"/>
      <c r="AP104" s="24"/>
      <c r="AQ104" s="26"/>
      <c r="AR104" s="26"/>
      <c r="AS104" s="24"/>
      <c r="AT104" s="26"/>
      <c r="AU104" s="24"/>
      <c r="AV104" s="24"/>
      <c r="AW104" s="24"/>
      <c r="AX104" s="24"/>
      <c r="AY104" s="24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  <c r="BM104" s="26"/>
      <c r="BN104" s="26"/>
      <c r="BO104" s="26"/>
      <c r="BP104" s="26"/>
      <c r="BQ104" s="26"/>
      <c r="BR104" s="26"/>
      <c r="BS104" s="28"/>
      <c r="BT104">
        <f t="shared" si="46"/>
        <v>0</v>
      </c>
      <c r="BU104"/>
      <c r="BV10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4"/>
      <c r="GA104" s="4"/>
      <c r="GB104" s="4"/>
      <c r="GC104" s="4"/>
      <c r="GD104" s="4"/>
      <c r="GE104" s="4"/>
      <c r="GF104" s="4"/>
      <c r="GG104" s="4"/>
      <c r="GH104" s="4"/>
      <c r="GI104" s="4"/>
      <c r="GJ104" s="4"/>
      <c r="GK104" s="4"/>
      <c r="GL104" s="4"/>
      <c r="GM104" s="4"/>
      <c r="GN104" s="4"/>
      <c r="GO104" s="4"/>
      <c r="GP104" s="4"/>
      <c r="GQ104" s="4"/>
      <c r="GR104" s="4"/>
      <c r="GS104" s="4"/>
      <c r="GT104" s="4"/>
      <c r="GU104" s="4"/>
      <c r="GV104" s="4"/>
      <c r="GW104" s="4"/>
      <c r="GX104" s="4"/>
      <c r="GY104" s="4"/>
      <c r="GZ104" s="4"/>
      <c r="HA104" s="4"/>
      <c r="HB104" s="4"/>
      <c r="HC104" s="4"/>
      <c r="HD104" s="4"/>
      <c r="HE104" s="4"/>
      <c r="HF104" s="4"/>
      <c r="HG104" s="4"/>
      <c r="HH104" s="4"/>
      <c r="HI104" s="4"/>
      <c r="HJ104" s="4"/>
      <c r="HK104" s="4"/>
      <c r="HL104" s="4"/>
      <c r="HM104" s="4"/>
      <c r="HN104" s="4"/>
      <c r="HO104" s="4"/>
      <c r="HP104" s="4"/>
      <c r="HQ104" s="4"/>
      <c r="HR104" s="4"/>
      <c r="HS104" s="4"/>
      <c r="HT104" s="4"/>
      <c r="HU104" s="4"/>
      <c r="HV104" s="4"/>
      <c r="HW104" s="4"/>
      <c r="HX104" s="4"/>
      <c r="HY104" s="4"/>
      <c r="HZ104" s="4"/>
      <c r="IA104" s="4"/>
      <c r="IB104" s="4"/>
      <c r="IC104" s="4"/>
      <c r="ID104" s="4"/>
      <c r="IE104" s="4"/>
      <c r="IF104" s="4"/>
      <c r="IG104" s="4"/>
      <c r="IH104" s="4"/>
      <c r="II104" s="4"/>
      <c r="IJ104" s="4"/>
      <c r="IK104" s="4"/>
      <c r="IL104" s="4"/>
      <c r="IM104" s="4"/>
      <c r="IN104" s="4"/>
      <c r="IO104" s="4"/>
      <c r="IP104" s="4"/>
      <c r="IQ104" s="4"/>
      <c r="IR104" s="4"/>
      <c r="IS104" s="4"/>
      <c r="IT104" s="4"/>
      <c r="IU104" s="4"/>
      <c r="IV104" s="4"/>
      <c r="IW104" s="4"/>
      <c r="IX104" s="4"/>
      <c r="IY104" s="4"/>
      <c r="IZ104" s="4"/>
      <c r="JA104" s="4"/>
      <c r="JB104" s="4"/>
      <c r="JC104" s="4"/>
      <c r="JD104" s="4"/>
      <c r="JE104" s="4"/>
      <c r="JF104" s="4"/>
      <c r="JG104" s="4"/>
      <c r="JH104" s="4"/>
      <c r="JI104" s="4"/>
      <c r="JJ104" s="4"/>
      <c r="JK104" s="4"/>
      <c r="JL104" s="4"/>
      <c r="JM104" s="4"/>
      <c r="JN104" s="4"/>
      <c r="JO104" s="4"/>
      <c r="JP104" s="4"/>
    </row>
    <row r="105" spans="1:1024" ht="15" customHeight="1" x14ac:dyDescent="0.2">
      <c r="A105" s="29" t="s">
        <v>172</v>
      </c>
      <c r="B105" s="29"/>
      <c r="C105" s="37" t="s">
        <v>17</v>
      </c>
      <c r="D105" s="91">
        <v>1</v>
      </c>
      <c r="E105" s="37">
        <v>6</v>
      </c>
      <c r="F105" s="37"/>
      <c r="G105" s="37" t="s">
        <v>145</v>
      </c>
      <c r="H105" s="37">
        <v>114</v>
      </c>
      <c r="I105" s="37" t="s">
        <v>22</v>
      </c>
      <c r="J105" s="37"/>
      <c r="K105" s="37" t="s">
        <v>20</v>
      </c>
      <c r="L105" s="37" t="s">
        <v>20</v>
      </c>
      <c r="M105" s="37">
        <f>IF(AND(H105&gt;90,"egzamin"=J105),H105*0.1,0)</f>
        <v>0</v>
      </c>
      <c r="N105" s="68">
        <v>28</v>
      </c>
      <c r="O105" s="31">
        <v>28</v>
      </c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3"/>
      <c r="AF105" s="37"/>
      <c r="AG105" s="37"/>
      <c r="AH105" s="33"/>
      <c r="AI105" s="37"/>
      <c r="AJ105" s="37"/>
      <c r="AK105" s="37"/>
      <c r="AL105" s="33"/>
      <c r="AM105" s="37"/>
      <c r="AN105" s="37"/>
      <c r="AO105" s="37"/>
      <c r="AP105" s="37"/>
      <c r="AQ105" s="33"/>
      <c r="AR105" s="33"/>
      <c r="AS105" s="37"/>
      <c r="AT105" s="33"/>
      <c r="AU105" s="37"/>
      <c r="AV105" s="37"/>
      <c r="AW105" s="37"/>
      <c r="AX105" s="37"/>
      <c r="AY105" s="37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4"/>
      <c r="BT105">
        <f t="shared" si="46"/>
        <v>0</v>
      </c>
      <c r="BU105"/>
      <c r="BV105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  <c r="FW105" s="4"/>
      <c r="FX105" s="4"/>
      <c r="FY105" s="4"/>
      <c r="FZ105" s="4"/>
      <c r="GA105" s="4"/>
      <c r="GB105" s="4"/>
      <c r="GC105" s="4"/>
      <c r="GD105" s="4"/>
      <c r="GE105" s="4"/>
      <c r="GF105" s="4"/>
      <c r="GG105" s="4"/>
      <c r="GH105" s="4"/>
      <c r="GI105" s="4"/>
      <c r="GJ105" s="4"/>
      <c r="GK105" s="4"/>
      <c r="GL105" s="4"/>
      <c r="GM105" s="4"/>
      <c r="GN105" s="4"/>
      <c r="GO105" s="4"/>
      <c r="GP105" s="4"/>
      <c r="GQ105" s="4"/>
      <c r="GR105" s="4"/>
      <c r="GS105" s="4"/>
      <c r="GT105" s="4"/>
      <c r="GU105" s="4"/>
      <c r="GV105" s="4"/>
      <c r="GW105" s="4"/>
      <c r="GX105" s="4"/>
      <c r="GY105" s="4"/>
      <c r="GZ105" s="4"/>
      <c r="HA105" s="4"/>
      <c r="HB105" s="4"/>
      <c r="HC105" s="4"/>
      <c r="HD105" s="4"/>
      <c r="HE105" s="4"/>
      <c r="HF105" s="4"/>
      <c r="HG105" s="4"/>
      <c r="HH105" s="4"/>
      <c r="HI105" s="4"/>
      <c r="HJ105" s="4"/>
      <c r="HK105" s="4"/>
      <c r="HL105" s="4"/>
      <c r="HM105" s="4"/>
      <c r="HN105" s="4"/>
      <c r="HO105" s="4"/>
      <c r="HP105" s="4"/>
      <c r="HQ105" s="4"/>
      <c r="HR105" s="4"/>
      <c r="HS105" s="4"/>
      <c r="HT105" s="4"/>
      <c r="HU105" s="4"/>
      <c r="HV105" s="4"/>
      <c r="HW105" s="4"/>
      <c r="HX105" s="4"/>
      <c r="HY105" s="4"/>
      <c r="HZ105" s="4"/>
      <c r="IA105" s="4"/>
      <c r="IB105" s="4"/>
      <c r="IC105" s="4"/>
      <c r="ID105" s="4"/>
      <c r="IE105" s="4"/>
      <c r="IF105" s="4"/>
      <c r="IG105" s="4"/>
      <c r="IH105" s="4"/>
      <c r="II105" s="4"/>
      <c r="IJ105" s="4"/>
      <c r="IK105" s="4"/>
      <c r="IL105" s="4"/>
      <c r="IM105" s="4"/>
      <c r="IN105" s="4"/>
      <c r="IO105" s="4"/>
      <c r="IP105" s="4"/>
      <c r="IQ105" s="4"/>
      <c r="IR105" s="4"/>
      <c r="IS105" s="4"/>
      <c r="IT105" s="4"/>
      <c r="IU105" s="4"/>
      <c r="IV105" s="4"/>
      <c r="IW105" s="4"/>
      <c r="IX105" s="4"/>
      <c r="IY105" s="4"/>
      <c r="IZ105" s="4"/>
      <c r="JA105" s="4"/>
      <c r="JB105" s="4"/>
      <c r="JC105" s="4"/>
      <c r="JD105" s="4"/>
      <c r="JE105" s="4"/>
      <c r="JF105" s="4"/>
      <c r="JG105" s="4"/>
      <c r="JH105" s="4"/>
      <c r="JI105" s="4"/>
      <c r="JJ105" s="4"/>
      <c r="JK105" s="4"/>
      <c r="JL105" s="4"/>
      <c r="JM105" s="4"/>
      <c r="JN105" s="4"/>
      <c r="JO105" s="4"/>
      <c r="JP105" s="4"/>
    </row>
    <row r="106" spans="1:1024" ht="15" customHeight="1" x14ac:dyDescent="0.2">
      <c r="A106" s="23" t="s">
        <v>50</v>
      </c>
      <c r="B106" s="23"/>
      <c r="C106" s="24" t="s">
        <v>17</v>
      </c>
      <c r="D106" s="90">
        <v>1</v>
      </c>
      <c r="E106" s="24">
        <v>7</v>
      </c>
      <c r="F106" s="24"/>
      <c r="G106" s="24" t="s">
        <v>145</v>
      </c>
      <c r="H106" s="24">
        <v>119</v>
      </c>
      <c r="I106" s="24" t="s">
        <v>22</v>
      </c>
      <c r="J106" s="24"/>
      <c r="K106" s="24" t="s">
        <v>20</v>
      </c>
      <c r="L106" s="24" t="s">
        <v>20</v>
      </c>
      <c r="M106" s="24">
        <f>IF(AND(H106&gt;90,"egzamin"=J106),H106*0.1,0)</f>
        <v>0</v>
      </c>
      <c r="N106" s="24">
        <v>14</v>
      </c>
      <c r="O106" s="25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>
        <v>14</v>
      </c>
      <c r="AA106" s="24"/>
      <c r="AB106" s="24"/>
      <c r="AC106" s="24"/>
      <c r="AD106" s="24"/>
      <c r="AE106" s="26"/>
      <c r="AF106" s="24"/>
      <c r="AG106" s="24"/>
      <c r="AH106" s="26"/>
      <c r="AI106" s="24"/>
      <c r="AJ106" s="24"/>
      <c r="AK106" s="24"/>
      <c r="AL106" s="26"/>
      <c r="AM106" s="24"/>
      <c r="AN106" s="24"/>
      <c r="AO106" s="24"/>
      <c r="AP106" s="24"/>
      <c r="AQ106" s="26"/>
      <c r="AR106" s="26"/>
      <c r="AS106" s="24"/>
      <c r="AT106" s="26"/>
      <c r="AU106" s="24"/>
      <c r="AV106" s="24"/>
      <c r="AW106" s="24"/>
      <c r="AX106" s="24"/>
      <c r="AY106" s="24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6"/>
      <c r="BO106" s="26"/>
      <c r="BP106" s="26"/>
      <c r="BQ106" s="26"/>
      <c r="BR106" s="26"/>
      <c r="BS106" s="28"/>
      <c r="BT106">
        <f t="shared" si="46"/>
        <v>0</v>
      </c>
      <c r="BU106"/>
      <c r="BV106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4"/>
      <c r="GA106" s="4"/>
      <c r="GB106" s="4"/>
      <c r="GC106" s="4"/>
      <c r="GD106" s="4"/>
      <c r="GE106" s="4"/>
      <c r="GF106" s="4"/>
      <c r="GG106" s="4"/>
      <c r="GH106" s="4"/>
      <c r="GI106" s="4"/>
      <c r="GJ106" s="4"/>
      <c r="GK106" s="4"/>
      <c r="GL106" s="4"/>
      <c r="GM106" s="4"/>
      <c r="GN106" s="4"/>
      <c r="GO106" s="4"/>
      <c r="GP106" s="4"/>
      <c r="GQ106" s="4"/>
      <c r="GR106" s="4"/>
      <c r="GS106" s="4"/>
      <c r="GT106" s="4"/>
      <c r="GU106" s="4"/>
      <c r="GV106" s="4"/>
      <c r="GW106" s="4"/>
      <c r="GX106" s="4"/>
      <c r="GY106" s="4"/>
      <c r="GZ106" s="4"/>
      <c r="HA106" s="4"/>
      <c r="HB106" s="4"/>
      <c r="HC106" s="4"/>
      <c r="HD106" s="4"/>
      <c r="HE106" s="4"/>
      <c r="HF106" s="4"/>
      <c r="HG106" s="4"/>
      <c r="HH106" s="4"/>
      <c r="HI106" s="4"/>
      <c r="HJ106" s="4"/>
      <c r="HK106" s="4"/>
      <c r="HL106" s="4"/>
      <c r="HM106" s="4"/>
      <c r="HN106" s="4"/>
      <c r="HO106" s="4"/>
      <c r="HP106" s="4"/>
      <c r="HQ106" s="4"/>
      <c r="HR106" s="4"/>
      <c r="HS106" s="4"/>
      <c r="HT106" s="4"/>
      <c r="HU106" s="4"/>
      <c r="HV106" s="4"/>
      <c r="HW106" s="4"/>
      <c r="HX106" s="4"/>
      <c r="HY106" s="4"/>
      <c r="HZ106" s="4"/>
      <c r="IA106" s="4"/>
      <c r="IB106" s="4"/>
      <c r="IC106" s="4"/>
      <c r="ID106" s="4"/>
      <c r="IE106" s="4"/>
      <c r="IF106" s="4"/>
      <c r="IG106" s="4"/>
      <c r="IH106" s="4"/>
      <c r="II106" s="4"/>
      <c r="IJ106" s="4"/>
      <c r="IK106" s="4"/>
      <c r="IL106" s="4"/>
      <c r="IM106" s="4"/>
      <c r="IN106" s="4"/>
      <c r="IO106" s="4"/>
      <c r="IP106" s="4"/>
      <c r="IQ106" s="4"/>
      <c r="IR106" s="4"/>
      <c r="IS106" s="4"/>
      <c r="IT106" s="4"/>
      <c r="IU106" s="4"/>
      <c r="IV106" s="4"/>
      <c r="IW106" s="4"/>
      <c r="IX106" s="4"/>
      <c r="IY106" s="4"/>
      <c r="IZ106" s="4"/>
      <c r="JA106" s="4"/>
      <c r="JB106" s="4"/>
      <c r="JC106" s="4"/>
      <c r="JD106" s="4"/>
      <c r="JE106" s="4"/>
      <c r="JF106" s="4"/>
      <c r="JG106" s="4"/>
      <c r="JH106" s="4"/>
      <c r="JI106" s="4"/>
      <c r="JJ106" s="4"/>
      <c r="JK106" s="4"/>
      <c r="JL106" s="4"/>
      <c r="JM106" s="4"/>
      <c r="JN106" s="4"/>
      <c r="JO106" s="4"/>
      <c r="JP106" s="4"/>
    </row>
    <row r="107" spans="1:1024" ht="15" customHeight="1" x14ac:dyDescent="0.2">
      <c r="A107" s="29" t="s">
        <v>37</v>
      </c>
      <c r="B107" s="29"/>
      <c r="C107" s="37" t="s">
        <v>17</v>
      </c>
      <c r="D107" s="91">
        <v>1</v>
      </c>
      <c r="E107" s="37">
        <v>4</v>
      </c>
      <c r="F107" s="37"/>
      <c r="G107" s="37" t="s">
        <v>145</v>
      </c>
      <c r="H107" s="37">
        <v>145</v>
      </c>
      <c r="I107" s="37" t="s">
        <v>22</v>
      </c>
      <c r="J107" s="37" t="s">
        <v>326</v>
      </c>
      <c r="K107" s="37" t="s">
        <v>20</v>
      </c>
      <c r="L107" s="37" t="s">
        <v>20</v>
      </c>
      <c r="M107" s="37">
        <f>IF(AND(H107&gt;90,"egzamin"=J107),H107*0.1,0)</f>
        <v>14.5</v>
      </c>
      <c r="N107" s="68">
        <v>28</v>
      </c>
      <c r="O107" s="31"/>
      <c r="P107" s="37"/>
      <c r="Q107" s="37">
        <v>28</v>
      </c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3"/>
      <c r="AF107" s="37"/>
      <c r="AG107" s="37"/>
      <c r="AH107" s="33"/>
      <c r="AI107" s="37"/>
      <c r="AJ107" s="37"/>
      <c r="AK107" s="37"/>
      <c r="AL107" s="33"/>
      <c r="AM107" s="37"/>
      <c r="AN107" s="37"/>
      <c r="AO107" s="37"/>
      <c r="AP107" s="37"/>
      <c r="AQ107" s="33"/>
      <c r="AR107" s="33"/>
      <c r="AS107" s="37"/>
      <c r="AT107" s="33"/>
      <c r="AU107" s="37"/>
      <c r="AV107" s="37"/>
      <c r="AW107" s="37"/>
      <c r="AX107" s="37"/>
      <c r="AY107" s="37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4"/>
      <c r="BT107">
        <f t="shared" si="46"/>
        <v>0</v>
      </c>
      <c r="BU107"/>
      <c r="BV107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/>
      <c r="FZ107" s="4"/>
      <c r="GA107" s="4"/>
      <c r="GB107" s="4"/>
      <c r="GC107" s="4"/>
      <c r="GD107" s="4"/>
      <c r="GE107" s="4"/>
      <c r="GF107" s="4"/>
      <c r="GG107" s="4"/>
      <c r="GH107" s="4"/>
      <c r="GI107" s="4"/>
      <c r="GJ107" s="4"/>
      <c r="GK107" s="4"/>
      <c r="GL107" s="4"/>
      <c r="GM107" s="4"/>
      <c r="GN107" s="4"/>
      <c r="GO107" s="4"/>
      <c r="GP107" s="4"/>
      <c r="GQ107" s="4"/>
      <c r="GR107" s="4"/>
      <c r="GS107" s="4"/>
      <c r="GT107" s="4"/>
      <c r="GU107" s="4"/>
      <c r="GV107" s="4"/>
      <c r="GW107" s="4"/>
      <c r="GX107" s="4"/>
      <c r="GY107" s="4"/>
      <c r="GZ107" s="4"/>
      <c r="HA107" s="4"/>
      <c r="HB107" s="4"/>
      <c r="HC107" s="4"/>
      <c r="HD107" s="4"/>
      <c r="HE107" s="4"/>
      <c r="HF107" s="4"/>
      <c r="HG107" s="4"/>
      <c r="HH107" s="4"/>
      <c r="HI107" s="4"/>
      <c r="HJ107" s="4"/>
      <c r="HK107" s="4"/>
      <c r="HL107" s="4"/>
      <c r="HM107" s="4"/>
      <c r="HN107" s="4"/>
      <c r="HO107" s="4"/>
      <c r="HP107" s="4"/>
      <c r="HQ107" s="4"/>
      <c r="HR107" s="4"/>
      <c r="HS107" s="4"/>
      <c r="HT107" s="4"/>
      <c r="HU107" s="4"/>
      <c r="HV107" s="4"/>
      <c r="HW107" s="4"/>
      <c r="HX107" s="4"/>
      <c r="HY107" s="4"/>
      <c r="HZ107" s="4"/>
      <c r="IA107" s="4"/>
      <c r="IB107" s="4"/>
      <c r="IC107" s="4"/>
      <c r="ID107" s="4"/>
      <c r="IE107" s="4"/>
      <c r="IF107" s="4"/>
      <c r="IG107" s="4"/>
      <c r="IH107" s="4"/>
      <c r="II107" s="4"/>
      <c r="IJ107" s="4"/>
      <c r="IK107" s="4"/>
      <c r="IL107" s="4"/>
      <c r="IM107" s="4"/>
      <c r="IN107" s="4"/>
      <c r="IO107" s="4"/>
      <c r="IP107" s="4"/>
      <c r="IQ107" s="4"/>
      <c r="IR107" s="4"/>
      <c r="IS107" s="4"/>
      <c r="IT107" s="4"/>
      <c r="IU107" s="4"/>
      <c r="IV107" s="4"/>
      <c r="IW107" s="4"/>
      <c r="IX107" s="4"/>
      <c r="IY107" s="4"/>
      <c r="IZ107" s="4"/>
      <c r="JA107" s="4"/>
      <c r="JB107" s="4"/>
      <c r="JC107" s="4"/>
      <c r="JD107" s="4"/>
      <c r="JE107" s="4"/>
      <c r="JF107" s="4"/>
      <c r="JG107" s="4"/>
      <c r="JH107" s="4"/>
      <c r="JI107" s="4"/>
      <c r="JJ107" s="4"/>
      <c r="JK107" s="4"/>
      <c r="JL107" s="4"/>
      <c r="JM107" s="4"/>
      <c r="JN107" s="4"/>
      <c r="JO107" s="4"/>
      <c r="JP107" s="4"/>
    </row>
    <row r="108" spans="1:1024" s="64" customFormat="1" ht="15" customHeight="1" x14ac:dyDescent="0.2">
      <c r="A108" s="23" t="s">
        <v>76</v>
      </c>
      <c r="B108" s="23"/>
      <c r="C108" s="24" t="s">
        <v>17</v>
      </c>
      <c r="D108" s="90">
        <v>2</v>
      </c>
      <c r="E108" s="24">
        <v>2</v>
      </c>
      <c r="F108" s="24" t="s">
        <v>152</v>
      </c>
      <c r="G108" s="24" t="s">
        <v>145</v>
      </c>
      <c r="H108" s="24">
        <v>33</v>
      </c>
      <c r="I108" s="24" t="s">
        <v>22</v>
      </c>
      <c r="J108" s="24" t="s">
        <v>326</v>
      </c>
      <c r="K108" s="24" t="s">
        <v>20</v>
      </c>
      <c r="L108" s="24" t="s">
        <v>20</v>
      </c>
      <c r="M108" s="24">
        <f>IF(AND(H108&gt;90,"egzamin"=J108),H108*0.1,0)</f>
        <v>0</v>
      </c>
      <c r="N108" s="24">
        <v>28</v>
      </c>
      <c r="O108" s="25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>
        <v>28</v>
      </c>
      <c r="AD108" s="24"/>
      <c r="AE108" s="26"/>
      <c r="AF108" s="24"/>
      <c r="AG108" s="24"/>
      <c r="AH108" s="26"/>
      <c r="AI108" s="24"/>
      <c r="AJ108" s="24"/>
      <c r="AK108" s="24"/>
      <c r="AL108" s="26"/>
      <c r="AM108" s="24"/>
      <c r="AN108" s="24"/>
      <c r="AO108" s="24"/>
      <c r="AP108" s="24"/>
      <c r="AQ108" s="26"/>
      <c r="AR108" s="26"/>
      <c r="AS108" s="24"/>
      <c r="AT108" s="26"/>
      <c r="AU108" s="24"/>
      <c r="AV108" s="24"/>
      <c r="AW108" s="24"/>
      <c r="AX108" s="24"/>
      <c r="AY108" s="24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  <c r="BM108" s="26"/>
      <c r="BN108" s="26"/>
      <c r="BO108" s="26"/>
      <c r="BP108" s="26"/>
      <c r="BQ108" s="26"/>
      <c r="BR108" s="26"/>
      <c r="BS108" s="28"/>
      <c r="BT108" s="1">
        <f t="shared" si="46"/>
        <v>0</v>
      </c>
      <c r="BU108" s="1"/>
      <c r="BV108" s="1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4"/>
      <c r="GA108" s="4"/>
      <c r="GB108" s="4"/>
      <c r="GC108" s="4"/>
      <c r="GD108" s="4"/>
      <c r="GE108" s="4"/>
      <c r="GF108" s="4"/>
      <c r="GG108" s="4"/>
      <c r="GH108" s="4"/>
      <c r="GI108" s="4"/>
      <c r="GJ108" s="4"/>
      <c r="GK108" s="4"/>
      <c r="GL108" s="4"/>
      <c r="GM108" s="4"/>
      <c r="GN108" s="4"/>
      <c r="GO108" s="4"/>
      <c r="GP108" s="4"/>
      <c r="GQ108" s="4"/>
      <c r="GR108" s="4"/>
      <c r="GS108" s="4"/>
      <c r="GT108" s="4"/>
      <c r="GU108" s="4"/>
      <c r="GV108" s="4"/>
      <c r="GW108" s="4"/>
      <c r="GX108" s="4"/>
      <c r="GY108" s="4"/>
      <c r="GZ108" s="4"/>
      <c r="HA108" s="4"/>
      <c r="HB108" s="4"/>
      <c r="HC108" s="4"/>
      <c r="HD108" s="4"/>
      <c r="HE108" s="4"/>
      <c r="HF108" s="4"/>
      <c r="HG108" s="4"/>
      <c r="HH108" s="4"/>
      <c r="HI108" s="4"/>
      <c r="HJ108" s="4"/>
      <c r="HK108" s="4"/>
      <c r="HL108" s="4"/>
      <c r="HM108" s="4"/>
      <c r="HN108" s="4"/>
      <c r="HO108" s="4"/>
      <c r="HP108" s="4"/>
      <c r="HQ108" s="4"/>
      <c r="HR108" s="4"/>
      <c r="HS108" s="4"/>
      <c r="HT108" s="4"/>
      <c r="HU108" s="4"/>
      <c r="HV108" s="4"/>
      <c r="HW108" s="4"/>
      <c r="HX108" s="4"/>
      <c r="HY108" s="4"/>
      <c r="HZ108" s="4"/>
      <c r="IA108" s="4"/>
      <c r="IB108" s="4"/>
      <c r="IC108" s="4"/>
      <c r="ID108" s="4"/>
      <c r="IE108" s="4"/>
      <c r="IF108" s="4"/>
      <c r="IG108" s="4"/>
      <c r="IH108" s="4"/>
      <c r="II108" s="4"/>
      <c r="IJ108" s="4"/>
      <c r="IK108" s="4"/>
      <c r="IL108" s="4"/>
      <c r="IM108" s="4"/>
      <c r="IN108" s="4"/>
      <c r="IO108" s="4"/>
      <c r="IP108" s="4"/>
      <c r="IQ108" s="4"/>
      <c r="IR108" s="4"/>
      <c r="IS108" s="4"/>
      <c r="IT108" s="4"/>
      <c r="IU108" s="4"/>
      <c r="IV108" s="4"/>
      <c r="IW108" s="4"/>
      <c r="IX108" s="4"/>
      <c r="IY108" s="4"/>
      <c r="IZ108" s="4"/>
      <c r="JA108" s="4"/>
      <c r="JB108" s="4"/>
      <c r="JC108" s="4"/>
      <c r="JD108" s="4"/>
      <c r="JE108" s="4"/>
      <c r="JF108" s="4"/>
      <c r="JG108" s="4"/>
      <c r="JH108" s="4"/>
      <c r="JI108" s="4"/>
      <c r="JJ108" s="4"/>
      <c r="JK108" s="4"/>
      <c r="JL108" s="4"/>
      <c r="JM108" s="4"/>
      <c r="JN108" s="4"/>
      <c r="JO108" s="4"/>
      <c r="JP108" s="4"/>
      <c r="JQ108" s="1"/>
      <c r="JR108" s="1"/>
      <c r="JS108" s="1"/>
      <c r="JT108" s="1"/>
      <c r="JU108" s="1"/>
      <c r="JV108" s="1"/>
      <c r="JW108" s="1"/>
      <c r="JX108" s="1"/>
      <c r="JY108" s="1"/>
      <c r="JZ108" s="1"/>
      <c r="KA108" s="1"/>
      <c r="KB108" s="1"/>
      <c r="KC108" s="1"/>
      <c r="KD108" s="1"/>
      <c r="KE108" s="1"/>
      <c r="KF108" s="1"/>
      <c r="KG108" s="1"/>
      <c r="KH108" s="1"/>
      <c r="KI108" s="1"/>
      <c r="KJ108" s="1"/>
      <c r="KK108" s="1"/>
      <c r="KL108" s="1"/>
      <c r="KM108" s="1"/>
      <c r="KN108" s="1"/>
      <c r="KO108" s="1"/>
      <c r="KP108" s="1"/>
      <c r="KQ108" s="1"/>
      <c r="KR108" s="1"/>
      <c r="KS108" s="1"/>
      <c r="KT108" s="1"/>
      <c r="KU108" s="1"/>
      <c r="KV108" s="1"/>
      <c r="KW108" s="1"/>
      <c r="KX108" s="1"/>
      <c r="KY108" s="1"/>
      <c r="KZ108" s="1"/>
      <c r="LA108" s="1"/>
      <c r="LB108" s="1"/>
      <c r="LC108" s="1"/>
      <c r="LD108" s="1"/>
      <c r="LE108" s="1"/>
      <c r="LF108" s="1"/>
      <c r="LG108" s="1"/>
      <c r="LH108" s="1"/>
      <c r="LI108" s="1"/>
      <c r="LJ108" s="1"/>
      <c r="LK108" s="1"/>
      <c r="LL108" s="1"/>
      <c r="LM108" s="1"/>
      <c r="LN108" s="1"/>
      <c r="LO108" s="1"/>
      <c r="LP108" s="1"/>
      <c r="LQ108" s="1"/>
      <c r="LR108" s="1"/>
      <c r="LS108" s="1"/>
      <c r="LT108" s="1"/>
      <c r="LU108" s="1"/>
      <c r="LV108" s="1"/>
      <c r="LW108" s="1"/>
      <c r="LX108" s="1"/>
      <c r="LY108" s="1"/>
      <c r="LZ108" s="1"/>
      <c r="MA108" s="1"/>
      <c r="MB108" s="1"/>
      <c r="MC108" s="1"/>
      <c r="MD108" s="1"/>
      <c r="ME108" s="1"/>
      <c r="MF108" s="1"/>
      <c r="MG108" s="1"/>
      <c r="MH108" s="1"/>
      <c r="MI108" s="1"/>
      <c r="MJ108" s="1"/>
      <c r="MK108" s="1"/>
      <c r="ML108" s="1"/>
      <c r="MM108" s="1"/>
      <c r="MN108" s="1"/>
      <c r="MO108" s="1"/>
      <c r="MP108" s="1"/>
      <c r="MQ108" s="1"/>
      <c r="MR108" s="1"/>
      <c r="MS108" s="1"/>
      <c r="MT108" s="1"/>
      <c r="MU108" s="1"/>
      <c r="MV108" s="1"/>
      <c r="MW108" s="1"/>
      <c r="MX108" s="1"/>
      <c r="MY108" s="1"/>
      <c r="MZ108" s="1"/>
      <c r="NA108" s="1"/>
      <c r="NB108" s="1"/>
      <c r="NC108" s="1"/>
      <c r="ND108" s="1"/>
      <c r="NE108" s="1"/>
      <c r="NF108" s="1"/>
      <c r="NG108" s="1"/>
      <c r="NH108" s="1"/>
      <c r="NI108" s="1"/>
      <c r="NJ108" s="1"/>
      <c r="NK108" s="1"/>
      <c r="NL108" s="1"/>
      <c r="NM108" s="1"/>
      <c r="NN108" s="1"/>
      <c r="NO108" s="1"/>
      <c r="NP108" s="1"/>
      <c r="NQ108" s="1"/>
      <c r="NR108" s="1"/>
      <c r="NS108" s="1"/>
      <c r="NT108" s="1"/>
      <c r="NU108" s="1"/>
      <c r="NV108" s="1"/>
      <c r="NW108" s="1"/>
      <c r="NX108" s="1"/>
      <c r="NY108" s="1"/>
      <c r="NZ108" s="1"/>
      <c r="OA108" s="1"/>
      <c r="OB108" s="1"/>
      <c r="OC108" s="1"/>
      <c r="OD108" s="1"/>
      <c r="OE108" s="1"/>
      <c r="OF108" s="1"/>
      <c r="OG108" s="1"/>
      <c r="OH108" s="1"/>
      <c r="OI108" s="1"/>
      <c r="OJ108" s="1"/>
      <c r="OK108" s="1"/>
      <c r="OL108" s="1"/>
      <c r="OM108" s="1"/>
      <c r="ON108" s="1"/>
      <c r="OO108" s="1"/>
      <c r="OP108" s="1"/>
      <c r="OQ108" s="1"/>
      <c r="OR108" s="1"/>
      <c r="OS108" s="1"/>
      <c r="OT108" s="1"/>
      <c r="OU108" s="1"/>
      <c r="OV108" s="1"/>
      <c r="OW108" s="1"/>
      <c r="OX108" s="1"/>
      <c r="OY108" s="1"/>
      <c r="OZ108" s="1"/>
      <c r="PA108" s="1"/>
      <c r="PB108" s="1"/>
      <c r="PC108" s="1"/>
      <c r="PD108" s="1"/>
      <c r="PE108" s="1"/>
      <c r="PF108" s="1"/>
      <c r="PG108" s="1"/>
      <c r="PH108" s="1"/>
      <c r="PI108" s="1"/>
      <c r="PJ108" s="1"/>
      <c r="PK108" s="1"/>
      <c r="PL108" s="1"/>
      <c r="PM108" s="1"/>
      <c r="PN108" s="1"/>
      <c r="PO108" s="1"/>
      <c r="PP108" s="1"/>
      <c r="PQ108" s="1"/>
      <c r="PR108" s="1"/>
      <c r="PS108" s="1"/>
      <c r="PT108" s="1"/>
      <c r="PU108" s="1"/>
      <c r="PV108" s="1"/>
      <c r="PW108" s="1"/>
      <c r="PX108" s="1"/>
      <c r="PY108" s="1"/>
      <c r="PZ108" s="1"/>
      <c r="QA108" s="1"/>
      <c r="QB108" s="1"/>
      <c r="QC108" s="1"/>
      <c r="QD108" s="1"/>
      <c r="QE108" s="1"/>
      <c r="QF108" s="1"/>
      <c r="QG108" s="1"/>
      <c r="QH108" s="1"/>
      <c r="QI108" s="1"/>
      <c r="QJ108" s="1"/>
      <c r="QK108" s="1"/>
      <c r="QL108" s="1"/>
      <c r="QM108" s="1"/>
      <c r="QN108" s="1"/>
      <c r="QO108" s="1"/>
      <c r="QP108" s="1"/>
      <c r="QQ108" s="1"/>
      <c r="QR108" s="1"/>
      <c r="QS108" s="1"/>
      <c r="QT108" s="1"/>
      <c r="QU108" s="1"/>
      <c r="QV108" s="1"/>
      <c r="QW108" s="1"/>
      <c r="QX108" s="1"/>
      <c r="QY108" s="1"/>
      <c r="QZ108" s="1"/>
      <c r="RA108" s="1"/>
      <c r="RB108" s="1"/>
      <c r="RC108" s="1"/>
      <c r="RD108" s="1"/>
      <c r="RE108" s="1"/>
      <c r="RF108" s="1"/>
      <c r="RG108" s="1"/>
      <c r="RH108" s="1"/>
      <c r="RI108" s="1"/>
      <c r="RJ108" s="1"/>
      <c r="RK108" s="1"/>
      <c r="RL108" s="1"/>
      <c r="RM108" s="1"/>
      <c r="RN108" s="1"/>
      <c r="RO108" s="1"/>
      <c r="RP108" s="1"/>
      <c r="RQ108" s="1"/>
      <c r="RR108" s="1"/>
      <c r="RS108" s="1"/>
      <c r="RT108" s="1"/>
      <c r="RU108" s="1"/>
      <c r="RV108" s="1"/>
      <c r="RW108" s="1"/>
      <c r="RX108" s="1"/>
      <c r="RY108" s="1"/>
      <c r="RZ108" s="1"/>
      <c r="SA108" s="1"/>
      <c r="SB108" s="1"/>
      <c r="SC108" s="1"/>
      <c r="SD108" s="1"/>
      <c r="SE108" s="1"/>
      <c r="SF108" s="1"/>
      <c r="SG108" s="1"/>
      <c r="SH108" s="1"/>
      <c r="SI108" s="1"/>
      <c r="SJ108" s="1"/>
      <c r="SK108" s="1"/>
      <c r="SL108" s="1"/>
      <c r="SM108" s="1"/>
      <c r="SN108" s="1"/>
      <c r="SO108" s="1"/>
      <c r="SP108" s="1"/>
      <c r="SQ108" s="1"/>
      <c r="SR108" s="1"/>
      <c r="SS108" s="1"/>
      <c r="ST108" s="1"/>
      <c r="SU108" s="1"/>
      <c r="SV108" s="1"/>
      <c r="SW108" s="1"/>
      <c r="SX108" s="1"/>
      <c r="SY108" s="1"/>
      <c r="SZ108" s="1"/>
      <c r="TA108" s="1"/>
      <c r="TB108" s="1"/>
      <c r="TC108" s="1"/>
      <c r="TD108" s="1"/>
      <c r="TE108" s="1"/>
      <c r="TF108" s="1"/>
      <c r="TG108" s="1"/>
      <c r="TH108" s="1"/>
      <c r="TI108" s="1"/>
      <c r="TJ108" s="1"/>
      <c r="TK108" s="1"/>
      <c r="TL108" s="1"/>
      <c r="TM108" s="1"/>
      <c r="TN108" s="1"/>
      <c r="TO108" s="1"/>
      <c r="TP108" s="1"/>
      <c r="TQ108" s="1"/>
      <c r="TR108" s="1"/>
      <c r="TS108" s="1"/>
      <c r="TT108" s="1"/>
      <c r="TU108" s="1"/>
      <c r="TV108" s="1"/>
      <c r="TW108" s="1"/>
      <c r="TX108" s="1"/>
      <c r="TY108" s="1"/>
      <c r="TZ108" s="1"/>
      <c r="UA108" s="1"/>
      <c r="UB108" s="1"/>
      <c r="UC108" s="1"/>
      <c r="UD108" s="1"/>
      <c r="UE108" s="1"/>
      <c r="UF108" s="1"/>
      <c r="UG108" s="1"/>
      <c r="UH108" s="1"/>
      <c r="UI108" s="1"/>
      <c r="UJ108" s="1"/>
      <c r="UK108" s="1"/>
      <c r="UL108" s="1"/>
      <c r="UM108" s="1"/>
      <c r="UN108" s="1"/>
      <c r="UO108" s="1"/>
      <c r="UP108" s="1"/>
      <c r="UQ108" s="1"/>
      <c r="UR108" s="1"/>
      <c r="US108" s="1"/>
      <c r="UT108" s="1"/>
      <c r="UU108" s="1"/>
      <c r="UV108" s="1"/>
      <c r="UW108" s="1"/>
      <c r="UX108" s="1"/>
      <c r="UY108" s="1"/>
      <c r="UZ108" s="1"/>
      <c r="VA108" s="1"/>
      <c r="VB108" s="1"/>
      <c r="VC108" s="1"/>
      <c r="VD108" s="1"/>
      <c r="VE108" s="1"/>
      <c r="VF108" s="1"/>
      <c r="VG108" s="1"/>
      <c r="VH108" s="1"/>
      <c r="VI108" s="1"/>
      <c r="VJ108" s="1"/>
      <c r="VK108" s="1"/>
      <c r="VL108" s="1"/>
      <c r="VM108" s="1"/>
      <c r="VN108" s="1"/>
      <c r="VO108" s="1"/>
      <c r="VP108" s="1"/>
      <c r="VQ108" s="1"/>
      <c r="VR108" s="1"/>
      <c r="VS108" s="1"/>
      <c r="VT108" s="1"/>
      <c r="VU108" s="1"/>
      <c r="VV108" s="1"/>
      <c r="VW108" s="1"/>
      <c r="VX108" s="1"/>
      <c r="VY108" s="1"/>
      <c r="VZ108" s="1"/>
      <c r="WA108" s="1"/>
      <c r="WB108" s="1"/>
      <c r="WC108" s="1"/>
      <c r="WD108" s="1"/>
      <c r="WE108" s="1"/>
      <c r="WF108" s="1"/>
      <c r="WG108" s="1"/>
      <c r="WH108" s="1"/>
      <c r="WI108" s="1"/>
      <c r="WJ108" s="1"/>
      <c r="WK108" s="1"/>
      <c r="WL108" s="1"/>
      <c r="WM108" s="1"/>
      <c r="WN108" s="1"/>
      <c r="WO108" s="1"/>
      <c r="WP108" s="1"/>
      <c r="WQ108" s="1"/>
      <c r="WR108" s="1"/>
      <c r="WS108" s="1"/>
      <c r="WT108" s="1"/>
      <c r="WU108" s="1"/>
      <c r="WV108" s="1"/>
      <c r="WW108" s="1"/>
      <c r="WX108" s="1"/>
      <c r="WY108" s="1"/>
      <c r="WZ108" s="1"/>
      <c r="XA108" s="1"/>
      <c r="XB108" s="1"/>
      <c r="XC108" s="1"/>
      <c r="XD108" s="1"/>
      <c r="XE108" s="1"/>
      <c r="XF108" s="1"/>
      <c r="XG108" s="1"/>
      <c r="XH108" s="1"/>
      <c r="XI108" s="1"/>
      <c r="XJ108" s="1"/>
      <c r="XK108" s="1"/>
      <c r="XL108" s="1"/>
      <c r="XM108" s="1"/>
      <c r="XN108" s="1"/>
      <c r="XO108" s="1"/>
      <c r="XP108" s="1"/>
      <c r="XQ108" s="1"/>
      <c r="XR108" s="1"/>
      <c r="XS108" s="1"/>
      <c r="XT108" s="1"/>
      <c r="XU108" s="1"/>
      <c r="XV108" s="1"/>
      <c r="XW108" s="1"/>
      <c r="XX108" s="1"/>
      <c r="XY108" s="1"/>
      <c r="XZ108" s="1"/>
      <c r="YA108" s="1"/>
      <c r="YB108" s="1"/>
      <c r="YC108" s="1"/>
      <c r="YD108" s="1"/>
      <c r="YE108" s="1"/>
      <c r="YF108" s="1"/>
      <c r="YG108" s="1"/>
      <c r="YH108" s="1"/>
      <c r="YI108" s="1"/>
      <c r="YJ108" s="1"/>
      <c r="YK108" s="1"/>
      <c r="YL108" s="1"/>
      <c r="YM108" s="1"/>
      <c r="YN108" s="1"/>
      <c r="YO108" s="1"/>
      <c r="YP108" s="1"/>
      <c r="YQ108" s="1"/>
      <c r="YR108" s="1"/>
      <c r="YS108" s="1"/>
      <c r="YT108" s="1"/>
      <c r="YU108" s="1"/>
      <c r="YV108" s="1"/>
      <c r="YW108" s="1"/>
      <c r="YX108" s="1"/>
      <c r="YY108" s="1"/>
      <c r="YZ108" s="1"/>
      <c r="ZA108" s="1"/>
      <c r="ZB108" s="1"/>
      <c r="ZC108" s="1"/>
      <c r="ZD108" s="1"/>
      <c r="ZE108" s="1"/>
      <c r="ZF108" s="1"/>
      <c r="ZG108" s="1"/>
      <c r="ZH108" s="1"/>
      <c r="ZI108" s="1"/>
      <c r="ZJ108" s="1"/>
      <c r="ZK108" s="1"/>
      <c r="ZL108" s="1"/>
      <c r="ZM108" s="1"/>
      <c r="ZN108" s="1"/>
      <c r="ZO108" s="1"/>
      <c r="ZP108" s="1"/>
      <c r="ZQ108" s="1"/>
      <c r="ZR108" s="1"/>
      <c r="ZS108" s="1"/>
      <c r="ZT108" s="1"/>
      <c r="ZU108" s="1"/>
      <c r="ZV108" s="1"/>
      <c r="ZW108" s="1"/>
      <c r="ZX108" s="1"/>
      <c r="ZY108" s="1"/>
      <c r="ZZ108" s="1"/>
      <c r="AAA108" s="1"/>
      <c r="AAB108" s="1"/>
      <c r="AAC108" s="1"/>
      <c r="AAD108" s="1"/>
      <c r="AAE108" s="1"/>
      <c r="AAF108" s="1"/>
      <c r="AAG108" s="1"/>
      <c r="AAH108" s="1"/>
      <c r="AAI108" s="1"/>
      <c r="AAJ108" s="1"/>
      <c r="AAK108" s="1"/>
      <c r="AAL108" s="1"/>
      <c r="AAM108" s="1"/>
      <c r="AAN108" s="1"/>
      <c r="AAO108" s="1"/>
      <c r="AAP108" s="1"/>
      <c r="AAQ108" s="1"/>
      <c r="AAR108" s="1"/>
      <c r="AAS108" s="1"/>
      <c r="AAT108" s="1"/>
      <c r="AAU108" s="1"/>
      <c r="AAV108" s="1"/>
      <c r="AAW108" s="1"/>
      <c r="AAX108" s="1"/>
      <c r="AAY108" s="1"/>
      <c r="AAZ108" s="1"/>
      <c r="ABA108" s="1"/>
      <c r="ABB108" s="1"/>
      <c r="ABC108" s="1"/>
      <c r="ABD108" s="1"/>
      <c r="ABE108" s="1"/>
      <c r="ABF108" s="1"/>
      <c r="ABG108" s="1"/>
      <c r="ABH108" s="1"/>
      <c r="ABI108" s="1"/>
      <c r="ABJ108" s="1"/>
      <c r="ABK108" s="1"/>
      <c r="ABL108" s="1"/>
      <c r="ABM108" s="1"/>
      <c r="ABN108" s="1"/>
      <c r="ABO108" s="1"/>
      <c r="ABP108" s="1"/>
      <c r="ABQ108" s="1"/>
      <c r="ABR108" s="1"/>
      <c r="ABS108" s="1"/>
      <c r="ABT108" s="1"/>
      <c r="ABU108" s="1"/>
      <c r="ABV108" s="1"/>
      <c r="ABW108" s="1"/>
      <c r="ABX108" s="1"/>
      <c r="ABY108" s="1"/>
      <c r="ABZ108" s="1"/>
      <c r="ACA108" s="1"/>
      <c r="ACB108" s="1"/>
      <c r="ACC108" s="1"/>
      <c r="ACD108" s="1"/>
      <c r="ACE108" s="1"/>
      <c r="ACF108" s="1"/>
      <c r="ACG108" s="1"/>
      <c r="ACH108" s="1"/>
      <c r="ACI108" s="1"/>
      <c r="ACJ108" s="1"/>
      <c r="ACK108" s="1"/>
      <c r="ACL108" s="1"/>
      <c r="ACM108" s="1"/>
      <c r="ACN108" s="1"/>
      <c r="ACO108" s="1"/>
      <c r="ACP108" s="1"/>
      <c r="ACQ108" s="1"/>
      <c r="ACR108" s="1"/>
      <c r="ACS108" s="1"/>
      <c r="ACT108" s="1"/>
      <c r="ACU108" s="1"/>
      <c r="ACV108" s="1"/>
      <c r="ACW108" s="1"/>
      <c r="ACX108" s="1"/>
      <c r="ACY108" s="1"/>
      <c r="ACZ108" s="1"/>
      <c r="ADA108" s="1"/>
      <c r="ADB108" s="1"/>
      <c r="ADC108" s="1"/>
      <c r="ADD108" s="1"/>
      <c r="ADE108" s="1"/>
      <c r="ADF108" s="1"/>
      <c r="ADG108" s="1"/>
      <c r="ADH108" s="1"/>
      <c r="ADI108" s="1"/>
      <c r="ADJ108" s="1"/>
      <c r="ADK108" s="1"/>
      <c r="ADL108" s="1"/>
      <c r="ADM108" s="1"/>
      <c r="ADN108" s="1"/>
      <c r="ADO108" s="1"/>
      <c r="ADP108" s="1"/>
      <c r="ADQ108" s="1"/>
      <c r="ADR108" s="1"/>
      <c r="ADS108" s="1"/>
      <c r="ADT108" s="1"/>
      <c r="ADU108" s="1"/>
      <c r="ADV108" s="1"/>
      <c r="ADW108" s="1"/>
      <c r="ADX108" s="1"/>
      <c r="ADY108" s="1"/>
      <c r="ADZ108" s="1"/>
      <c r="AEA108" s="1"/>
      <c r="AEB108" s="1"/>
      <c r="AEC108" s="1"/>
      <c r="AED108" s="1"/>
      <c r="AEE108" s="1"/>
      <c r="AEF108" s="1"/>
      <c r="AEG108" s="1"/>
      <c r="AEH108" s="1"/>
      <c r="AEI108" s="1"/>
      <c r="AEJ108" s="1"/>
      <c r="AEK108" s="1"/>
      <c r="AEL108" s="1"/>
      <c r="AEM108" s="1"/>
      <c r="AEN108" s="1"/>
      <c r="AEO108" s="1"/>
      <c r="AEP108" s="1"/>
      <c r="AEQ108" s="1"/>
      <c r="AER108" s="1"/>
      <c r="AES108" s="1"/>
      <c r="AET108" s="1"/>
      <c r="AEU108" s="1"/>
      <c r="AEV108" s="1"/>
      <c r="AEW108" s="1"/>
      <c r="AEX108" s="1"/>
      <c r="AEY108" s="1"/>
      <c r="AEZ108" s="1"/>
      <c r="AFA108" s="1"/>
      <c r="AFB108" s="1"/>
      <c r="AFC108" s="1"/>
      <c r="AFD108" s="1"/>
      <c r="AFE108" s="1"/>
      <c r="AFF108" s="1"/>
      <c r="AFG108" s="1"/>
      <c r="AFH108" s="1"/>
      <c r="AFI108" s="1"/>
      <c r="AFJ108" s="1"/>
      <c r="AFK108" s="1"/>
      <c r="AFL108" s="1"/>
      <c r="AFM108" s="1"/>
      <c r="AFN108" s="1"/>
      <c r="AFO108" s="1"/>
      <c r="AFP108" s="1"/>
      <c r="AFQ108" s="1"/>
      <c r="AFR108" s="1"/>
      <c r="AFS108" s="1"/>
      <c r="AFT108" s="1"/>
      <c r="AFU108" s="1"/>
      <c r="AFV108" s="1"/>
      <c r="AFW108" s="1"/>
      <c r="AFX108" s="1"/>
      <c r="AFY108" s="1"/>
      <c r="AFZ108" s="1"/>
      <c r="AGA108" s="1"/>
      <c r="AGB108" s="1"/>
      <c r="AGC108" s="1"/>
      <c r="AGD108" s="1"/>
      <c r="AGE108" s="1"/>
      <c r="AGF108" s="1"/>
      <c r="AGG108" s="1"/>
      <c r="AGH108" s="1"/>
      <c r="AGI108" s="1"/>
      <c r="AGJ108" s="1"/>
      <c r="AGK108" s="1"/>
      <c r="AGL108" s="1"/>
      <c r="AGM108" s="1"/>
      <c r="AGN108" s="1"/>
      <c r="AGO108" s="1"/>
      <c r="AGP108" s="1"/>
      <c r="AGQ108" s="1"/>
      <c r="AGR108" s="1"/>
      <c r="AGS108" s="1"/>
      <c r="AGT108" s="1"/>
      <c r="AGU108" s="1"/>
      <c r="AGV108" s="1"/>
      <c r="AGW108" s="1"/>
      <c r="AGX108" s="1"/>
      <c r="AGY108" s="1"/>
      <c r="AGZ108" s="1"/>
      <c r="AHA108" s="1"/>
      <c r="AHB108" s="1"/>
      <c r="AHC108" s="1"/>
      <c r="AHD108" s="1"/>
      <c r="AHE108" s="1"/>
      <c r="AHF108" s="1"/>
      <c r="AHG108" s="1"/>
      <c r="AHH108" s="1"/>
      <c r="AHI108" s="1"/>
      <c r="AHJ108" s="1"/>
      <c r="AHK108" s="1"/>
      <c r="AHL108" s="1"/>
      <c r="AHM108" s="1"/>
      <c r="AHN108" s="1"/>
      <c r="AHO108" s="1"/>
      <c r="AHP108" s="1"/>
      <c r="AHQ108" s="1"/>
      <c r="AHR108" s="1"/>
      <c r="AHS108" s="1"/>
      <c r="AHT108" s="1"/>
      <c r="AHU108" s="1"/>
      <c r="AHV108" s="1"/>
      <c r="AHW108" s="1"/>
      <c r="AHX108" s="1"/>
      <c r="AHY108" s="1"/>
      <c r="AHZ108" s="1"/>
      <c r="AIA108" s="1"/>
      <c r="AIB108" s="1"/>
      <c r="AIC108" s="1"/>
      <c r="AID108" s="1"/>
      <c r="AIE108" s="1"/>
      <c r="AIF108" s="1"/>
      <c r="AIG108" s="1"/>
      <c r="AIH108" s="1"/>
      <c r="AII108" s="1"/>
      <c r="AIJ108" s="1"/>
      <c r="AIK108" s="1"/>
      <c r="AIL108" s="1"/>
      <c r="AIM108" s="1"/>
      <c r="AIN108" s="1"/>
      <c r="AIO108" s="1"/>
      <c r="AIP108" s="1"/>
      <c r="AIQ108" s="1"/>
      <c r="AIR108" s="1"/>
      <c r="AIS108" s="1"/>
      <c r="AIT108" s="1"/>
      <c r="AIU108" s="1"/>
      <c r="AIV108" s="1"/>
      <c r="AIW108" s="1"/>
      <c r="AIX108" s="1"/>
      <c r="AIY108" s="1"/>
      <c r="AIZ108" s="1"/>
      <c r="AJA108" s="1"/>
      <c r="AJB108" s="1"/>
      <c r="AJC108" s="1"/>
      <c r="AJD108" s="1"/>
      <c r="AJE108" s="1"/>
      <c r="AJF108" s="1"/>
      <c r="AJG108" s="1"/>
      <c r="AJH108" s="1"/>
      <c r="AJI108" s="1"/>
      <c r="AJJ108" s="1"/>
      <c r="AJK108" s="1"/>
      <c r="AJL108" s="1"/>
      <c r="AJM108" s="1"/>
      <c r="AJN108" s="1"/>
      <c r="AJO108" s="1"/>
      <c r="AJP108" s="1"/>
      <c r="AJQ108" s="1"/>
      <c r="AJR108" s="1"/>
      <c r="AJS108" s="1"/>
      <c r="AJT108" s="1"/>
      <c r="AJU108" s="1"/>
      <c r="AJV108" s="1"/>
      <c r="AJW108" s="1"/>
      <c r="AJX108" s="1"/>
      <c r="AJY108" s="1"/>
      <c r="AJZ108" s="1"/>
      <c r="AKA108" s="1"/>
      <c r="AKB108" s="1"/>
      <c r="AKC108" s="1"/>
      <c r="AKD108" s="1"/>
      <c r="AKE108" s="1"/>
      <c r="AKF108" s="1"/>
      <c r="AKG108" s="1"/>
      <c r="AKH108" s="1"/>
      <c r="AKI108" s="1"/>
      <c r="AKJ108" s="1"/>
      <c r="AKK108" s="1"/>
      <c r="AKL108" s="1"/>
      <c r="AKM108" s="1"/>
      <c r="AKN108" s="1"/>
      <c r="AKO108" s="1"/>
      <c r="AKP108" s="1"/>
      <c r="AKQ108" s="1"/>
      <c r="AKR108" s="1"/>
      <c r="AKS108" s="1"/>
      <c r="AKT108" s="1"/>
      <c r="AKU108" s="1"/>
      <c r="AKV108" s="1"/>
      <c r="AKW108" s="1"/>
      <c r="AKX108" s="1"/>
      <c r="AKY108" s="1"/>
      <c r="AKZ108" s="1"/>
      <c r="ALA108" s="1"/>
      <c r="ALB108" s="1"/>
      <c r="ALC108" s="1"/>
      <c r="ALD108" s="1"/>
      <c r="ALE108" s="1"/>
      <c r="ALF108" s="1"/>
      <c r="ALG108" s="1"/>
      <c r="ALH108" s="1"/>
      <c r="ALI108" s="1"/>
      <c r="ALJ108" s="1"/>
      <c r="ALK108" s="1"/>
      <c r="ALL108" s="1"/>
      <c r="ALM108" s="1"/>
      <c r="ALN108" s="1"/>
      <c r="ALO108" s="1"/>
      <c r="ALP108" s="1"/>
      <c r="ALQ108" s="1"/>
      <c r="ALR108" s="1"/>
      <c r="ALS108" s="1"/>
      <c r="ALT108" s="1"/>
      <c r="ALU108" s="1"/>
      <c r="ALV108" s="1"/>
      <c r="ALW108" s="1"/>
      <c r="ALX108" s="1"/>
      <c r="ALY108" s="1"/>
      <c r="ALZ108" s="1"/>
      <c r="AMA108" s="1"/>
      <c r="AMB108" s="1"/>
      <c r="AMC108" s="1"/>
      <c r="AMD108" s="1"/>
      <c r="AME108" s="1"/>
      <c r="AMF108" s="1"/>
      <c r="AMG108" s="1"/>
      <c r="AMH108" s="1"/>
      <c r="AMI108" s="1"/>
      <c r="AMJ108" s="1"/>
    </row>
    <row r="109" spans="1:1024" s="1" customFormat="1" ht="15" customHeight="1" x14ac:dyDescent="0.2">
      <c r="A109" s="65" t="s">
        <v>48</v>
      </c>
      <c r="B109" s="65"/>
      <c r="C109" s="66" t="s">
        <v>17</v>
      </c>
      <c r="D109" s="93" t="s">
        <v>39</v>
      </c>
      <c r="E109" s="66"/>
      <c r="F109" s="66" t="s">
        <v>39</v>
      </c>
      <c r="G109" s="66"/>
      <c r="H109" s="66">
        <v>113</v>
      </c>
      <c r="I109" s="66" t="s">
        <v>22</v>
      </c>
      <c r="J109" s="66"/>
      <c r="K109" s="66" t="s">
        <v>20</v>
      </c>
      <c r="L109" s="66" t="s">
        <v>20</v>
      </c>
      <c r="M109" s="66">
        <f>IF(AND(H109&gt;90,"W+E"=I109),H109*0.1,0)</f>
        <v>0</v>
      </c>
      <c r="N109" s="67">
        <v>28</v>
      </c>
      <c r="O109" s="31">
        <v>0</v>
      </c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3"/>
      <c r="AF109" s="37"/>
      <c r="AG109" s="37"/>
      <c r="AH109" s="33"/>
      <c r="AI109" s="37"/>
      <c r="AJ109" s="37"/>
      <c r="AK109" s="37"/>
      <c r="AL109" s="33"/>
      <c r="AM109" s="37"/>
      <c r="AN109" s="37"/>
      <c r="AO109" s="37"/>
      <c r="AP109" s="37"/>
      <c r="AQ109" s="33"/>
      <c r="AR109" s="33"/>
      <c r="AS109" s="37"/>
      <c r="AT109" s="33"/>
      <c r="AU109" s="37"/>
      <c r="AV109" s="37"/>
      <c r="AW109" s="37"/>
      <c r="AX109" s="37"/>
      <c r="AY109" s="37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4"/>
      <c r="BT109" s="64">
        <f t="shared" si="46"/>
        <v>28</v>
      </c>
      <c r="BU109" s="1" t="s">
        <v>351</v>
      </c>
      <c r="BV109" s="6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  <c r="FY109" s="4"/>
      <c r="FZ109" s="4"/>
      <c r="GA109" s="4"/>
      <c r="GB109" s="4"/>
      <c r="GC109" s="4"/>
      <c r="GD109" s="4"/>
      <c r="GE109" s="4"/>
      <c r="GF109" s="4"/>
      <c r="GG109" s="4"/>
      <c r="GH109" s="4"/>
      <c r="GI109" s="4"/>
      <c r="GJ109" s="4"/>
      <c r="GK109" s="4"/>
      <c r="GL109" s="4"/>
      <c r="GM109" s="4"/>
      <c r="GN109" s="4"/>
      <c r="GO109" s="4"/>
      <c r="GP109" s="4"/>
      <c r="GQ109" s="4"/>
      <c r="GR109" s="4"/>
      <c r="GS109" s="4"/>
      <c r="GT109" s="4"/>
      <c r="GU109" s="4"/>
      <c r="GV109" s="4"/>
      <c r="GW109" s="4"/>
      <c r="GX109" s="4"/>
      <c r="GY109" s="4"/>
      <c r="GZ109" s="4"/>
      <c r="HA109" s="4"/>
      <c r="HB109" s="4"/>
      <c r="HC109" s="4"/>
      <c r="HD109" s="4"/>
      <c r="HE109" s="4"/>
      <c r="HF109" s="4"/>
      <c r="HG109" s="4"/>
      <c r="HH109" s="4"/>
      <c r="HI109" s="4"/>
      <c r="HJ109" s="4"/>
      <c r="HK109" s="4"/>
      <c r="HL109" s="4"/>
      <c r="HM109" s="4"/>
      <c r="HN109" s="4"/>
      <c r="HO109" s="4"/>
      <c r="HP109" s="4"/>
      <c r="HQ109" s="4"/>
      <c r="HR109" s="4"/>
      <c r="HS109" s="4"/>
      <c r="HT109" s="4"/>
      <c r="HU109" s="4"/>
      <c r="HV109" s="4"/>
      <c r="HW109" s="4"/>
      <c r="HX109" s="4"/>
      <c r="HY109" s="4"/>
      <c r="HZ109" s="4"/>
      <c r="IA109" s="4"/>
      <c r="IB109" s="4"/>
      <c r="IC109" s="4"/>
      <c r="ID109" s="4"/>
      <c r="IE109" s="4"/>
      <c r="IF109" s="4"/>
      <c r="IG109" s="4"/>
      <c r="IH109" s="4"/>
      <c r="II109" s="4"/>
      <c r="IJ109" s="4"/>
      <c r="IK109" s="4"/>
      <c r="IL109" s="4"/>
      <c r="IM109" s="4"/>
      <c r="IN109" s="4"/>
      <c r="IO109" s="4"/>
      <c r="IP109" s="4"/>
      <c r="IQ109" s="4"/>
      <c r="IR109" s="4"/>
      <c r="IS109" s="4"/>
      <c r="IT109" s="4"/>
      <c r="IU109" s="4"/>
      <c r="IV109" s="4"/>
      <c r="IW109" s="4"/>
      <c r="IX109" s="4"/>
      <c r="IY109" s="4"/>
      <c r="IZ109" s="4"/>
      <c r="JA109" s="4"/>
      <c r="JB109" s="4"/>
      <c r="JC109" s="4"/>
      <c r="JD109" s="4"/>
      <c r="JE109" s="4"/>
      <c r="JF109" s="4"/>
      <c r="JG109" s="4"/>
      <c r="JH109" s="4"/>
      <c r="JI109" s="4"/>
      <c r="JJ109" s="4"/>
      <c r="JK109" s="4"/>
      <c r="JL109" s="4"/>
      <c r="JM109" s="4"/>
      <c r="JN109" s="4"/>
      <c r="JO109" s="4"/>
      <c r="JP109" s="4"/>
      <c r="JQ109" s="64"/>
      <c r="JR109" s="64"/>
      <c r="JS109" s="64"/>
      <c r="JT109" s="64"/>
      <c r="JU109" s="64"/>
      <c r="JV109" s="64"/>
      <c r="JW109" s="64"/>
      <c r="JX109" s="64"/>
      <c r="JY109" s="64"/>
      <c r="JZ109" s="64"/>
      <c r="KA109" s="64"/>
      <c r="KB109" s="64"/>
      <c r="KC109" s="64"/>
      <c r="KD109" s="64"/>
      <c r="KE109" s="64"/>
      <c r="KF109" s="64"/>
      <c r="KG109" s="64"/>
      <c r="KH109" s="64"/>
      <c r="KI109" s="64"/>
      <c r="KJ109" s="64"/>
      <c r="KK109" s="64"/>
      <c r="KL109" s="64"/>
      <c r="KM109" s="64"/>
      <c r="KN109" s="64"/>
      <c r="KO109" s="64"/>
      <c r="KP109" s="64"/>
      <c r="KQ109" s="64"/>
      <c r="KR109" s="64"/>
      <c r="KS109" s="64"/>
      <c r="KT109" s="64"/>
      <c r="KU109" s="64"/>
      <c r="KV109" s="64"/>
      <c r="KW109" s="64"/>
      <c r="KX109" s="64"/>
      <c r="KY109" s="64"/>
      <c r="KZ109" s="64"/>
      <c r="LA109" s="64"/>
      <c r="LB109" s="64"/>
      <c r="LC109" s="64"/>
      <c r="LD109" s="64"/>
      <c r="LE109" s="64"/>
      <c r="LF109" s="64"/>
      <c r="LG109" s="64"/>
      <c r="LH109" s="64"/>
      <c r="LI109" s="64"/>
      <c r="LJ109" s="64"/>
      <c r="LK109" s="64"/>
      <c r="LL109" s="64"/>
      <c r="LM109" s="64"/>
      <c r="LN109" s="64"/>
      <c r="LO109" s="64"/>
      <c r="LP109" s="64"/>
      <c r="LQ109" s="64"/>
      <c r="LR109" s="64"/>
      <c r="LS109" s="64"/>
      <c r="LT109" s="64"/>
      <c r="LU109" s="64"/>
      <c r="LV109" s="64"/>
      <c r="LW109" s="64"/>
      <c r="LX109" s="64"/>
      <c r="LY109" s="64"/>
      <c r="LZ109" s="64"/>
      <c r="MA109" s="64"/>
      <c r="MB109" s="64"/>
      <c r="MC109" s="64"/>
      <c r="MD109" s="64"/>
      <c r="ME109" s="64"/>
      <c r="MF109" s="64"/>
      <c r="MG109" s="64"/>
      <c r="MH109" s="64"/>
      <c r="MI109" s="64"/>
      <c r="MJ109" s="64"/>
      <c r="MK109" s="64"/>
      <c r="ML109" s="64"/>
      <c r="MM109" s="64"/>
      <c r="MN109" s="64"/>
      <c r="MO109" s="64"/>
      <c r="MP109" s="64"/>
      <c r="MQ109" s="64"/>
      <c r="MR109" s="64"/>
      <c r="MS109" s="64"/>
      <c r="MT109" s="64"/>
      <c r="MU109" s="64"/>
      <c r="MV109" s="64"/>
      <c r="MW109" s="64"/>
      <c r="MX109" s="64"/>
      <c r="MY109" s="64"/>
      <c r="MZ109" s="64"/>
      <c r="NA109" s="64"/>
      <c r="NB109" s="64"/>
      <c r="NC109" s="64"/>
      <c r="ND109" s="64"/>
      <c r="NE109" s="64"/>
      <c r="NF109" s="64"/>
      <c r="NG109" s="64"/>
      <c r="NH109" s="64"/>
      <c r="NI109" s="64"/>
      <c r="NJ109" s="64"/>
      <c r="NK109" s="64"/>
      <c r="NL109" s="64"/>
      <c r="NM109" s="64"/>
      <c r="NN109" s="64"/>
      <c r="NO109" s="64"/>
      <c r="NP109" s="64"/>
      <c r="NQ109" s="64"/>
      <c r="NR109" s="64"/>
      <c r="NS109" s="64"/>
      <c r="NT109" s="64"/>
      <c r="NU109" s="64"/>
      <c r="NV109" s="64"/>
      <c r="NW109" s="64"/>
      <c r="NX109" s="64"/>
      <c r="NY109" s="64"/>
      <c r="NZ109" s="64"/>
      <c r="OA109" s="64"/>
      <c r="OB109" s="64"/>
      <c r="OC109" s="64"/>
      <c r="OD109" s="64"/>
      <c r="OE109" s="64"/>
      <c r="OF109" s="64"/>
      <c r="OG109" s="64"/>
      <c r="OH109" s="64"/>
      <c r="OI109" s="64"/>
      <c r="OJ109" s="64"/>
      <c r="OK109" s="64"/>
      <c r="OL109" s="64"/>
      <c r="OM109" s="64"/>
      <c r="ON109" s="64"/>
      <c r="OO109" s="64"/>
      <c r="OP109" s="64"/>
      <c r="OQ109" s="64"/>
      <c r="OR109" s="64"/>
      <c r="OS109" s="64"/>
      <c r="OT109" s="64"/>
      <c r="OU109" s="64"/>
      <c r="OV109" s="64"/>
      <c r="OW109" s="64"/>
      <c r="OX109" s="64"/>
      <c r="OY109" s="64"/>
      <c r="OZ109" s="64"/>
      <c r="PA109" s="64"/>
      <c r="PB109" s="64"/>
      <c r="PC109" s="64"/>
      <c r="PD109" s="64"/>
      <c r="PE109" s="64"/>
      <c r="PF109" s="64"/>
      <c r="PG109" s="64"/>
      <c r="PH109" s="64"/>
      <c r="PI109" s="64"/>
      <c r="PJ109" s="64"/>
      <c r="PK109" s="64"/>
      <c r="PL109" s="64"/>
      <c r="PM109" s="64"/>
      <c r="PN109" s="64"/>
      <c r="PO109" s="64"/>
      <c r="PP109" s="64"/>
      <c r="PQ109" s="64"/>
      <c r="PR109" s="64"/>
      <c r="PS109" s="64"/>
      <c r="PT109" s="64"/>
      <c r="PU109" s="64"/>
      <c r="PV109" s="64"/>
      <c r="PW109" s="64"/>
      <c r="PX109" s="64"/>
      <c r="PY109" s="64"/>
      <c r="PZ109" s="64"/>
      <c r="QA109" s="64"/>
      <c r="QB109" s="64"/>
      <c r="QC109" s="64"/>
      <c r="QD109" s="64"/>
      <c r="QE109" s="64"/>
      <c r="QF109" s="64"/>
      <c r="QG109" s="64"/>
      <c r="QH109" s="64"/>
      <c r="QI109" s="64"/>
      <c r="QJ109" s="64"/>
      <c r="QK109" s="64"/>
      <c r="QL109" s="64"/>
      <c r="QM109" s="64"/>
      <c r="QN109" s="64"/>
      <c r="QO109" s="64"/>
      <c r="QP109" s="64"/>
      <c r="QQ109" s="64"/>
      <c r="QR109" s="64"/>
      <c r="QS109" s="64"/>
      <c r="QT109" s="64"/>
      <c r="QU109" s="64"/>
      <c r="QV109" s="64"/>
      <c r="QW109" s="64"/>
      <c r="QX109" s="64"/>
      <c r="QY109" s="64"/>
      <c r="QZ109" s="64"/>
      <c r="RA109" s="64"/>
      <c r="RB109" s="64"/>
      <c r="RC109" s="64"/>
      <c r="RD109" s="64"/>
      <c r="RE109" s="64"/>
      <c r="RF109" s="64"/>
      <c r="RG109" s="64"/>
      <c r="RH109" s="64"/>
      <c r="RI109" s="64"/>
      <c r="RJ109" s="64"/>
      <c r="RK109" s="64"/>
      <c r="RL109" s="64"/>
      <c r="RM109" s="64"/>
      <c r="RN109" s="64"/>
      <c r="RO109" s="64"/>
      <c r="RP109" s="64"/>
      <c r="RQ109" s="64"/>
      <c r="RR109" s="64"/>
      <c r="RS109" s="64"/>
      <c r="RT109" s="64"/>
      <c r="RU109" s="64"/>
      <c r="RV109" s="64"/>
      <c r="RW109" s="64"/>
      <c r="RX109" s="64"/>
      <c r="RY109" s="64"/>
      <c r="RZ109" s="64"/>
      <c r="SA109" s="64"/>
      <c r="SB109" s="64"/>
      <c r="SC109" s="64"/>
      <c r="SD109" s="64"/>
      <c r="SE109" s="64"/>
      <c r="SF109" s="64"/>
      <c r="SG109" s="64"/>
      <c r="SH109" s="64"/>
      <c r="SI109" s="64"/>
      <c r="SJ109" s="64"/>
      <c r="SK109" s="64"/>
      <c r="SL109" s="64"/>
      <c r="SM109" s="64"/>
      <c r="SN109" s="64"/>
      <c r="SO109" s="64"/>
      <c r="SP109" s="64"/>
      <c r="SQ109" s="64"/>
      <c r="SR109" s="64"/>
      <c r="SS109" s="64"/>
      <c r="ST109" s="64"/>
      <c r="SU109" s="64"/>
      <c r="SV109" s="64"/>
      <c r="SW109" s="64"/>
      <c r="SX109" s="64"/>
      <c r="SY109" s="64"/>
      <c r="SZ109" s="64"/>
      <c r="TA109" s="64"/>
      <c r="TB109" s="64"/>
      <c r="TC109" s="64"/>
      <c r="TD109" s="64"/>
      <c r="TE109" s="64"/>
      <c r="TF109" s="64"/>
      <c r="TG109" s="64"/>
      <c r="TH109" s="64"/>
      <c r="TI109" s="64"/>
      <c r="TJ109" s="64"/>
      <c r="TK109" s="64"/>
      <c r="TL109" s="64"/>
      <c r="TM109" s="64"/>
      <c r="TN109" s="64"/>
      <c r="TO109" s="64"/>
      <c r="TP109" s="64"/>
      <c r="TQ109" s="64"/>
      <c r="TR109" s="64"/>
      <c r="TS109" s="64"/>
      <c r="TT109" s="64"/>
      <c r="TU109" s="64"/>
      <c r="TV109" s="64"/>
      <c r="TW109" s="64"/>
      <c r="TX109" s="64"/>
      <c r="TY109" s="64"/>
      <c r="TZ109" s="64"/>
      <c r="UA109" s="64"/>
      <c r="UB109" s="64"/>
      <c r="UC109" s="64"/>
      <c r="UD109" s="64"/>
      <c r="UE109" s="64"/>
      <c r="UF109" s="64"/>
      <c r="UG109" s="64"/>
      <c r="UH109" s="64"/>
      <c r="UI109" s="64"/>
      <c r="UJ109" s="64"/>
      <c r="UK109" s="64"/>
      <c r="UL109" s="64"/>
      <c r="UM109" s="64"/>
      <c r="UN109" s="64"/>
      <c r="UO109" s="64"/>
      <c r="UP109" s="64"/>
      <c r="UQ109" s="64"/>
      <c r="UR109" s="64"/>
      <c r="US109" s="64"/>
      <c r="UT109" s="64"/>
      <c r="UU109" s="64"/>
      <c r="UV109" s="64"/>
      <c r="UW109" s="64"/>
      <c r="UX109" s="64"/>
      <c r="UY109" s="64"/>
      <c r="UZ109" s="64"/>
      <c r="VA109" s="64"/>
      <c r="VB109" s="64"/>
      <c r="VC109" s="64"/>
      <c r="VD109" s="64"/>
      <c r="VE109" s="64"/>
      <c r="VF109" s="64"/>
      <c r="VG109" s="64"/>
      <c r="VH109" s="64"/>
      <c r="VI109" s="64"/>
      <c r="VJ109" s="64"/>
      <c r="VK109" s="64"/>
      <c r="VL109" s="64"/>
      <c r="VM109" s="64"/>
      <c r="VN109" s="64"/>
      <c r="VO109" s="64"/>
      <c r="VP109" s="64"/>
      <c r="VQ109" s="64"/>
      <c r="VR109" s="64"/>
      <c r="VS109" s="64"/>
      <c r="VT109" s="64"/>
      <c r="VU109" s="64"/>
      <c r="VV109" s="64"/>
      <c r="VW109" s="64"/>
      <c r="VX109" s="64"/>
      <c r="VY109" s="64"/>
      <c r="VZ109" s="64"/>
      <c r="WA109" s="64"/>
      <c r="WB109" s="64"/>
      <c r="WC109" s="64"/>
      <c r="WD109" s="64"/>
      <c r="WE109" s="64"/>
      <c r="WF109" s="64"/>
      <c r="WG109" s="64"/>
      <c r="WH109" s="64"/>
      <c r="WI109" s="64"/>
      <c r="WJ109" s="64"/>
      <c r="WK109" s="64"/>
      <c r="WL109" s="64"/>
      <c r="WM109" s="64"/>
      <c r="WN109" s="64"/>
      <c r="WO109" s="64"/>
      <c r="WP109" s="64"/>
      <c r="WQ109" s="64"/>
      <c r="WR109" s="64"/>
      <c r="WS109" s="64"/>
      <c r="WT109" s="64"/>
      <c r="WU109" s="64"/>
      <c r="WV109" s="64"/>
      <c r="WW109" s="64"/>
      <c r="WX109" s="64"/>
      <c r="WY109" s="64"/>
      <c r="WZ109" s="64"/>
      <c r="XA109" s="64"/>
      <c r="XB109" s="64"/>
      <c r="XC109" s="64"/>
      <c r="XD109" s="64"/>
      <c r="XE109" s="64"/>
      <c r="XF109" s="64"/>
      <c r="XG109" s="64"/>
      <c r="XH109" s="64"/>
      <c r="XI109" s="64"/>
      <c r="XJ109" s="64"/>
      <c r="XK109" s="64"/>
      <c r="XL109" s="64"/>
      <c r="XM109" s="64"/>
      <c r="XN109" s="64"/>
      <c r="XO109" s="64"/>
      <c r="XP109" s="64"/>
      <c r="XQ109" s="64"/>
      <c r="XR109" s="64"/>
      <c r="XS109" s="64"/>
      <c r="XT109" s="64"/>
      <c r="XU109" s="64"/>
      <c r="XV109" s="64"/>
      <c r="XW109" s="64"/>
      <c r="XX109" s="64"/>
      <c r="XY109" s="64"/>
      <c r="XZ109" s="64"/>
      <c r="YA109" s="64"/>
      <c r="YB109" s="64"/>
      <c r="YC109" s="64"/>
      <c r="YD109" s="64"/>
      <c r="YE109" s="64"/>
      <c r="YF109" s="64"/>
      <c r="YG109" s="64"/>
      <c r="YH109" s="64"/>
      <c r="YI109" s="64"/>
      <c r="YJ109" s="64"/>
      <c r="YK109" s="64"/>
      <c r="YL109" s="64"/>
      <c r="YM109" s="64"/>
      <c r="YN109" s="64"/>
      <c r="YO109" s="64"/>
      <c r="YP109" s="64"/>
      <c r="YQ109" s="64"/>
      <c r="YR109" s="64"/>
      <c r="YS109" s="64"/>
      <c r="YT109" s="64"/>
      <c r="YU109" s="64"/>
      <c r="YV109" s="64"/>
      <c r="YW109" s="64"/>
      <c r="YX109" s="64"/>
      <c r="YY109" s="64"/>
      <c r="YZ109" s="64"/>
      <c r="ZA109" s="64"/>
      <c r="ZB109" s="64"/>
      <c r="ZC109" s="64"/>
      <c r="ZD109" s="64"/>
      <c r="ZE109" s="64"/>
      <c r="ZF109" s="64"/>
      <c r="ZG109" s="64"/>
      <c r="ZH109" s="64"/>
      <c r="ZI109" s="64"/>
      <c r="ZJ109" s="64"/>
      <c r="ZK109" s="64"/>
      <c r="ZL109" s="64"/>
      <c r="ZM109" s="64"/>
      <c r="ZN109" s="64"/>
      <c r="ZO109" s="64"/>
      <c r="ZP109" s="64"/>
      <c r="ZQ109" s="64"/>
      <c r="ZR109" s="64"/>
      <c r="ZS109" s="64"/>
      <c r="ZT109" s="64"/>
      <c r="ZU109" s="64"/>
      <c r="ZV109" s="64"/>
      <c r="ZW109" s="64"/>
      <c r="ZX109" s="64"/>
      <c r="ZY109" s="64"/>
      <c r="ZZ109" s="64"/>
      <c r="AAA109" s="64"/>
      <c r="AAB109" s="64"/>
      <c r="AAC109" s="64"/>
      <c r="AAD109" s="64"/>
      <c r="AAE109" s="64"/>
      <c r="AAF109" s="64"/>
      <c r="AAG109" s="64"/>
      <c r="AAH109" s="64"/>
      <c r="AAI109" s="64"/>
      <c r="AAJ109" s="64"/>
      <c r="AAK109" s="64"/>
      <c r="AAL109" s="64"/>
      <c r="AAM109" s="64"/>
      <c r="AAN109" s="64"/>
      <c r="AAO109" s="64"/>
      <c r="AAP109" s="64"/>
      <c r="AAQ109" s="64"/>
      <c r="AAR109" s="64"/>
      <c r="AAS109" s="64"/>
      <c r="AAT109" s="64"/>
      <c r="AAU109" s="64"/>
      <c r="AAV109" s="64"/>
      <c r="AAW109" s="64"/>
      <c r="AAX109" s="64"/>
      <c r="AAY109" s="64"/>
      <c r="AAZ109" s="64"/>
      <c r="ABA109" s="64"/>
      <c r="ABB109" s="64"/>
      <c r="ABC109" s="64"/>
      <c r="ABD109" s="64"/>
      <c r="ABE109" s="64"/>
      <c r="ABF109" s="64"/>
      <c r="ABG109" s="64"/>
      <c r="ABH109" s="64"/>
      <c r="ABI109" s="64"/>
      <c r="ABJ109" s="64"/>
      <c r="ABK109" s="64"/>
      <c r="ABL109" s="64"/>
      <c r="ABM109" s="64"/>
      <c r="ABN109" s="64"/>
      <c r="ABO109" s="64"/>
      <c r="ABP109" s="64"/>
      <c r="ABQ109" s="64"/>
      <c r="ABR109" s="64"/>
      <c r="ABS109" s="64"/>
      <c r="ABT109" s="64"/>
      <c r="ABU109" s="64"/>
      <c r="ABV109" s="64"/>
      <c r="ABW109" s="64"/>
      <c r="ABX109" s="64"/>
      <c r="ABY109" s="64"/>
      <c r="ABZ109" s="64"/>
      <c r="ACA109" s="64"/>
      <c r="ACB109" s="64"/>
      <c r="ACC109" s="64"/>
      <c r="ACD109" s="64"/>
      <c r="ACE109" s="64"/>
      <c r="ACF109" s="64"/>
      <c r="ACG109" s="64"/>
      <c r="ACH109" s="64"/>
      <c r="ACI109" s="64"/>
      <c r="ACJ109" s="64"/>
      <c r="ACK109" s="64"/>
      <c r="ACL109" s="64"/>
      <c r="ACM109" s="64"/>
      <c r="ACN109" s="64"/>
      <c r="ACO109" s="64"/>
      <c r="ACP109" s="64"/>
      <c r="ACQ109" s="64"/>
      <c r="ACR109" s="64"/>
      <c r="ACS109" s="64"/>
      <c r="ACT109" s="64"/>
      <c r="ACU109" s="64"/>
      <c r="ACV109" s="64"/>
      <c r="ACW109" s="64"/>
      <c r="ACX109" s="64"/>
      <c r="ACY109" s="64"/>
      <c r="ACZ109" s="64"/>
      <c r="ADA109" s="64"/>
      <c r="ADB109" s="64"/>
      <c r="ADC109" s="64"/>
      <c r="ADD109" s="64"/>
      <c r="ADE109" s="64"/>
      <c r="ADF109" s="64"/>
      <c r="ADG109" s="64"/>
      <c r="ADH109" s="64"/>
      <c r="ADI109" s="64"/>
      <c r="ADJ109" s="64"/>
      <c r="ADK109" s="64"/>
      <c r="ADL109" s="64"/>
      <c r="ADM109" s="64"/>
      <c r="ADN109" s="64"/>
      <c r="ADO109" s="64"/>
      <c r="ADP109" s="64"/>
      <c r="ADQ109" s="64"/>
      <c r="ADR109" s="64"/>
      <c r="ADS109" s="64"/>
      <c r="ADT109" s="64"/>
      <c r="ADU109" s="64"/>
      <c r="ADV109" s="64"/>
      <c r="ADW109" s="64"/>
      <c r="ADX109" s="64"/>
      <c r="ADY109" s="64"/>
      <c r="ADZ109" s="64"/>
      <c r="AEA109" s="64"/>
      <c r="AEB109" s="64"/>
      <c r="AEC109" s="64"/>
      <c r="AED109" s="64"/>
      <c r="AEE109" s="64"/>
      <c r="AEF109" s="64"/>
      <c r="AEG109" s="64"/>
      <c r="AEH109" s="64"/>
      <c r="AEI109" s="64"/>
      <c r="AEJ109" s="64"/>
      <c r="AEK109" s="64"/>
      <c r="AEL109" s="64"/>
      <c r="AEM109" s="64"/>
      <c r="AEN109" s="64"/>
      <c r="AEO109" s="64"/>
      <c r="AEP109" s="64"/>
      <c r="AEQ109" s="64"/>
      <c r="AER109" s="64"/>
      <c r="AES109" s="64"/>
      <c r="AET109" s="64"/>
      <c r="AEU109" s="64"/>
      <c r="AEV109" s="64"/>
      <c r="AEW109" s="64"/>
      <c r="AEX109" s="64"/>
      <c r="AEY109" s="64"/>
      <c r="AEZ109" s="64"/>
      <c r="AFA109" s="64"/>
      <c r="AFB109" s="64"/>
      <c r="AFC109" s="64"/>
      <c r="AFD109" s="64"/>
      <c r="AFE109" s="64"/>
      <c r="AFF109" s="64"/>
      <c r="AFG109" s="64"/>
      <c r="AFH109" s="64"/>
      <c r="AFI109" s="64"/>
      <c r="AFJ109" s="64"/>
      <c r="AFK109" s="64"/>
      <c r="AFL109" s="64"/>
      <c r="AFM109" s="64"/>
      <c r="AFN109" s="64"/>
      <c r="AFO109" s="64"/>
      <c r="AFP109" s="64"/>
      <c r="AFQ109" s="64"/>
      <c r="AFR109" s="64"/>
      <c r="AFS109" s="64"/>
      <c r="AFT109" s="64"/>
      <c r="AFU109" s="64"/>
      <c r="AFV109" s="64"/>
      <c r="AFW109" s="64"/>
      <c r="AFX109" s="64"/>
      <c r="AFY109" s="64"/>
      <c r="AFZ109" s="64"/>
      <c r="AGA109" s="64"/>
      <c r="AGB109" s="64"/>
      <c r="AGC109" s="64"/>
      <c r="AGD109" s="64"/>
      <c r="AGE109" s="64"/>
      <c r="AGF109" s="64"/>
      <c r="AGG109" s="64"/>
      <c r="AGH109" s="64"/>
      <c r="AGI109" s="64"/>
      <c r="AGJ109" s="64"/>
      <c r="AGK109" s="64"/>
      <c r="AGL109" s="64"/>
      <c r="AGM109" s="64"/>
      <c r="AGN109" s="64"/>
      <c r="AGO109" s="64"/>
      <c r="AGP109" s="64"/>
      <c r="AGQ109" s="64"/>
      <c r="AGR109" s="64"/>
      <c r="AGS109" s="64"/>
      <c r="AGT109" s="64"/>
      <c r="AGU109" s="64"/>
      <c r="AGV109" s="64"/>
      <c r="AGW109" s="64"/>
      <c r="AGX109" s="64"/>
      <c r="AGY109" s="64"/>
      <c r="AGZ109" s="64"/>
      <c r="AHA109" s="64"/>
      <c r="AHB109" s="64"/>
      <c r="AHC109" s="64"/>
      <c r="AHD109" s="64"/>
      <c r="AHE109" s="64"/>
      <c r="AHF109" s="64"/>
      <c r="AHG109" s="64"/>
      <c r="AHH109" s="64"/>
      <c r="AHI109" s="64"/>
      <c r="AHJ109" s="64"/>
      <c r="AHK109" s="64"/>
      <c r="AHL109" s="64"/>
      <c r="AHM109" s="64"/>
      <c r="AHN109" s="64"/>
      <c r="AHO109" s="64"/>
      <c r="AHP109" s="64"/>
      <c r="AHQ109" s="64"/>
      <c r="AHR109" s="64"/>
      <c r="AHS109" s="64"/>
      <c r="AHT109" s="64"/>
      <c r="AHU109" s="64"/>
      <c r="AHV109" s="64"/>
      <c r="AHW109" s="64"/>
      <c r="AHX109" s="64"/>
      <c r="AHY109" s="64"/>
      <c r="AHZ109" s="64"/>
      <c r="AIA109" s="64"/>
      <c r="AIB109" s="64"/>
      <c r="AIC109" s="64"/>
      <c r="AID109" s="64"/>
      <c r="AIE109" s="64"/>
      <c r="AIF109" s="64"/>
      <c r="AIG109" s="64"/>
      <c r="AIH109" s="64"/>
      <c r="AII109" s="64"/>
      <c r="AIJ109" s="64"/>
      <c r="AIK109" s="64"/>
      <c r="AIL109" s="64"/>
      <c r="AIM109" s="64"/>
      <c r="AIN109" s="64"/>
      <c r="AIO109" s="64"/>
      <c r="AIP109" s="64"/>
      <c r="AIQ109" s="64"/>
      <c r="AIR109" s="64"/>
      <c r="AIS109" s="64"/>
      <c r="AIT109" s="64"/>
      <c r="AIU109" s="64"/>
      <c r="AIV109" s="64"/>
      <c r="AIW109" s="64"/>
      <c r="AIX109" s="64"/>
      <c r="AIY109" s="64"/>
      <c r="AIZ109" s="64"/>
      <c r="AJA109" s="64"/>
      <c r="AJB109" s="64"/>
      <c r="AJC109" s="64"/>
      <c r="AJD109" s="64"/>
      <c r="AJE109" s="64"/>
      <c r="AJF109" s="64"/>
      <c r="AJG109" s="64"/>
      <c r="AJH109" s="64"/>
      <c r="AJI109" s="64"/>
      <c r="AJJ109" s="64"/>
      <c r="AJK109" s="64"/>
      <c r="AJL109" s="64"/>
      <c r="AJM109" s="64"/>
      <c r="AJN109" s="64"/>
      <c r="AJO109" s="64"/>
      <c r="AJP109" s="64"/>
      <c r="AJQ109" s="64"/>
      <c r="AJR109" s="64"/>
      <c r="AJS109" s="64"/>
      <c r="AJT109" s="64"/>
      <c r="AJU109" s="64"/>
      <c r="AJV109" s="64"/>
      <c r="AJW109" s="64"/>
      <c r="AJX109" s="64"/>
      <c r="AJY109" s="64"/>
      <c r="AJZ109" s="64"/>
      <c r="AKA109" s="64"/>
      <c r="AKB109" s="64"/>
      <c r="AKC109" s="64"/>
      <c r="AKD109" s="64"/>
      <c r="AKE109" s="64"/>
      <c r="AKF109" s="64"/>
      <c r="AKG109" s="64"/>
      <c r="AKH109" s="64"/>
      <c r="AKI109" s="64"/>
      <c r="AKJ109" s="64"/>
      <c r="AKK109" s="64"/>
      <c r="AKL109" s="64"/>
      <c r="AKM109" s="64"/>
      <c r="AKN109" s="64"/>
      <c r="AKO109" s="64"/>
      <c r="AKP109" s="64"/>
      <c r="AKQ109" s="64"/>
      <c r="AKR109" s="64"/>
      <c r="AKS109" s="64"/>
      <c r="AKT109" s="64"/>
      <c r="AKU109" s="64"/>
      <c r="AKV109" s="64"/>
      <c r="AKW109" s="64"/>
      <c r="AKX109" s="64"/>
      <c r="AKY109" s="64"/>
      <c r="AKZ109" s="64"/>
      <c r="ALA109" s="64"/>
      <c r="ALB109" s="64"/>
      <c r="ALC109" s="64"/>
      <c r="ALD109" s="64"/>
      <c r="ALE109" s="64"/>
      <c r="ALF109" s="64"/>
      <c r="ALG109" s="64"/>
      <c r="ALH109" s="64"/>
      <c r="ALI109" s="64"/>
      <c r="ALJ109" s="64"/>
      <c r="ALK109" s="64"/>
      <c r="ALL109" s="64"/>
      <c r="ALM109" s="64"/>
      <c r="ALN109" s="64"/>
      <c r="ALO109" s="64"/>
      <c r="ALP109" s="64"/>
      <c r="ALQ109" s="64"/>
      <c r="ALR109" s="64"/>
      <c r="ALS109" s="64"/>
      <c r="ALT109" s="64"/>
      <c r="ALU109" s="64"/>
      <c r="ALV109" s="64"/>
      <c r="ALW109" s="64"/>
      <c r="ALX109" s="64"/>
      <c r="ALY109" s="64"/>
      <c r="ALZ109" s="64"/>
      <c r="AMA109" s="64"/>
      <c r="AMB109" s="64"/>
      <c r="AMC109" s="64"/>
      <c r="AMD109" s="64"/>
      <c r="AME109" s="64"/>
      <c r="AMF109" s="64"/>
      <c r="AMG109" s="64"/>
      <c r="AMH109" s="64"/>
      <c r="AMI109" s="64"/>
      <c r="AMJ109" s="64"/>
    </row>
    <row r="110" spans="1:1024" ht="15" customHeight="1" x14ac:dyDescent="0.2">
      <c r="A110" s="23" t="s">
        <v>81</v>
      </c>
      <c r="B110" s="23"/>
      <c r="C110" s="24" t="s">
        <v>17</v>
      </c>
      <c r="D110" s="90">
        <v>2</v>
      </c>
      <c r="E110" s="24">
        <v>2</v>
      </c>
      <c r="F110" s="24" t="s">
        <v>160</v>
      </c>
      <c r="G110" s="24" t="s">
        <v>145</v>
      </c>
      <c r="H110" s="24">
        <v>16</v>
      </c>
      <c r="I110" s="24" t="s">
        <v>22</v>
      </c>
      <c r="J110" s="24" t="s">
        <v>326</v>
      </c>
      <c r="K110" s="24" t="s">
        <v>20</v>
      </c>
      <c r="L110" s="24" t="s">
        <v>20</v>
      </c>
      <c r="M110" s="24">
        <f>IF(AND(H110&gt;90,"egzamin"=J110),H110*0.1,0)</f>
        <v>0</v>
      </c>
      <c r="N110" s="24">
        <v>14</v>
      </c>
      <c r="O110" s="25"/>
      <c r="P110" s="24"/>
      <c r="Q110" s="24"/>
      <c r="R110" s="24"/>
      <c r="S110" s="24"/>
      <c r="T110" s="24">
        <v>14</v>
      </c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6"/>
      <c r="AF110" s="24"/>
      <c r="AG110" s="24"/>
      <c r="AH110" s="26"/>
      <c r="AI110" s="24"/>
      <c r="AJ110" s="24"/>
      <c r="AK110" s="24"/>
      <c r="AL110" s="26"/>
      <c r="AM110" s="24"/>
      <c r="AN110" s="24"/>
      <c r="AO110" s="24"/>
      <c r="AP110" s="24"/>
      <c r="AQ110" s="26"/>
      <c r="AR110" s="26"/>
      <c r="AS110" s="26"/>
      <c r="AT110" s="26"/>
      <c r="AU110" s="26"/>
      <c r="AV110" s="24"/>
      <c r="AW110" s="24"/>
      <c r="AX110" s="24"/>
      <c r="AY110" s="24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  <c r="BM110" s="26"/>
      <c r="BN110" s="26"/>
      <c r="BO110" s="26"/>
      <c r="BP110" s="26"/>
      <c r="BQ110" s="26"/>
      <c r="BR110" s="26"/>
      <c r="BS110" s="28"/>
      <c r="BT110">
        <f t="shared" si="46"/>
        <v>0</v>
      </c>
      <c r="BU110"/>
      <c r="BV110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  <c r="FW110" s="4"/>
      <c r="FX110" s="4"/>
      <c r="FY110" s="4"/>
      <c r="FZ110" s="4"/>
      <c r="GA110" s="4"/>
      <c r="GB110" s="4"/>
      <c r="GC110" s="4"/>
      <c r="GD110" s="4"/>
      <c r="GE110" s="4"/>
      <c r="GF110" s="4"/>
      <c r="GG110" s="4"/>
      <c r="GH110" s="4"/>
      <c r="GI110" s="4"/>
      <c r="GJ110" s="4"/>
      <c r="GK110" s="4"/>
      <c r="GL110" s="4"/>
      <c r="GM110" s="4"/>
      <c r="GN110" s="4"/>
      <c r="GO110" s="4"/>
      <c r="GP110" s="4"/>
      <c r="GQ110" s="4"/>
      <c r="GR110" s="4"/>
      <c r="GS110" s="4"/>
      <c r="GT110" s="4"/>
      <c r="GU110" s="4"/>
      <c r="GV110" s="4"/>
      <c r="GW110" s="4"/>
      <c r="GX110" s="4"/>
      <c r="GY110" s="4"/>
      <c r="GZ110" s="4"/>
      <c r="HA110" s="4"/>
      <c r="HB110" s="4"/>
      <c r="HC110" s="4"/>
      <c r="HD110" s="4"/>
      <c r="HE110" s="4"/>
      <c r="HF110" s="4"/>
      <c r="HG110" s="4"/>
      <c r="HH110" s="4"/>
      <c r="HI110" s="4"/>
      <c r="HJ110" s="4"/>
      <c r="HK110" s="4"/>
      <c r="HL110" s="4"/>
      <c r="HM110" s="4"/>
      <c r="HN110" s="4"/>
      <c r="HO110" s="4"/>
      <c r="HP110" s="4"/>
      <c r="HQ110" s="4"/>
      <c r="HR110" s="4"/>
      <c r="HS110" s="4"/>
      <c r="HT110" s="4"/>
      <c r="HU110" s="4"/>
      <c r="HV110" s="4"/>
      <c r="HW110" s="4"/>
      <c r="HX110" s="4"/>
      <c r="HY110" s="4"/>
      <c r="HZ110" s="4"/>
      <c r="IA110" s="4"/>
      <c r="IB110" s="4"/>
      <c r="IC110" s="4"/>
      <c r="ID110" s="4"/>
      <c r="IE110" s="4"/>
      <c r="IF110" s="4"/>
      <c r="IG110" s="4"/>
      <c r="IH110" s="4"/>
      <c r="II110" s="4"/>
      <c r="IJ110" s="4"/>
      <c r="IK110" s="4"/>
      <c r="IL110" s="4"/>
      <c r="IM110" s="4"/>
      <c r="IN110" s="4"/>
      <c r="IO110" s="4"/>
      <c r="IP110" s="4"/>
      <c r="IQ110" s="4"/>
      <c r="IR110" s="4"/>
      <c r="IS110" s="4"/>
      <c r="IT110" s="4"/>
      <c r="IU110" s="4"/>
      <c r="IV110" s="4"/>
      <c r="IW110" s="4"/>
      <c r="IX110" s="4"/>
      <c r="IY110" s="4"/>
      <c r="IZ110" s="4"/>
      <c r="JA110" s="4"/>
      <c r="JB110" s="4"/>
      <c r="JC110" s="4"/>
      <c r="JD110" s="4"/>
      <c r="JE110" s="4"/>
      <c r="JF110" s="4"/>
      <c r="JG110" s="4"/>
      <c r="JH110" s="4"/>
      <c r="JI110" s="4"/>
      <c r="JJ110" s="4"/>
      <c r="JK110" s="4"/>
      <c r="JL110" s="4"/>
      <c r="JM110" s="4"/>
      <c r="JN110" s="4"/>
      <c r="JO110" s="4"/>
      <c r="JP110" s="4"/>
    </row>
    <row r="111" spans="1:1024" ht="15" customHeight="1" x14ac:dyDescent="0.2">
      <c r="A111" s="29" t="s">
        <v>45</v>
      </c>
      <c r="B111" s="29"/>
      <c r="C111" s="37" t="s">
        <v>17</v>
      </c>
      <c r="D111" s="91">
        <v>1</v>
      </c>
      <c r="E111" s="37">
        <v>6</v>
      </c>
      <c r="F111" s="37"/>
      <c r="G111" s="37" t="s">
        <v>145</v>
      </c>
      <c r="H111" s="37">
        <v>114</v>
      </c>
      <c r="I111" s="37" t="s">
        <v>22</v>
      </c>
      <c r="J111" s="37" t="s">
        <v>326</v>
      </c>
      <c r="K111" s="37" t="s">
        <v>20</v>
      </c>
      <c r="L111" s="37" t="s">
        <v>20</v>
      </c>
      <c r="M111" s="37">
        <f t="shared" ref="M111:M112" si="49">IF(AND(H111&gt;90,"egzamin"=J111),H111*0.1,0)</f>
        <v>11.4</v>
      </c>
      <c r="N111" s="68">
        <v>28</v>
      </c>
      <c r="O111" s="31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3"/>
      <c r="AF111" s="37">
        <v>28</v>
      </c>
      <c r="AG111" s="37"/>
      <c r="AH111" s="33"/>
      <c r="AI111" s="37"/>
      <c r="AJ111" s="37"/>
      <c r="AK111" s="37"/>
      <c r="AL111" s="33"/>
      <c r="AM111" s="37"/>
      <c r="AN111" s="37"/>
      <c r="AO111" s="37"/>
      <c r="AP111" s="37"/>
      <c r="AQ111" s="33"/>
      <c r="AR111" s="33"/>
      <c r="AS111" s="33"/>
      <c r="AT111" s="33"/>
      <c r="AU111" s="33"/>
      <c r="AV111" s="37"/>
      <c r="AW111" s="37"/>
      <c r="AX111" s="37"/>
      <c r="AY111" s="37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4"/>
      <c r="BT111">
        <f t="shared" si="46"/>
        <v>0</v>
      </c>
      <c r="BU111"/>
      <c r="BV111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  <c r="FY111" s="4"/>
      <c r="FZ111" s="4"/>
      <c r="GA111" s="4"/>
      <c r="GB111" s="4"/>
      <c r="GC111" s="4"/>
      <c r="GD111" s="4"/>
      <c r="GE111" s="4"/>
      <c r="GF111" s="4"/>
      <c r="GG111" s="4"/>
      <c r="GH111" s="4"/>
      <c r="GI111" s="4"/>
      <c r="GJ111" s="4"/>
      <c r="GK111" s="4"/>
      <c r="GL111" s="4"/>
      <c r="GM111" s="4"/>
      <c r="GN111" s="4"/>
      <c r="GO111" s="4"/>
      <c r="GP111" s="4"/>
      <c r="GQ111" s="4"/>
      <c r="GR111" s="4"/>
      <c r="GS111" s="4"/>
      <c r="GT111" s="4"/>
      <c r="GU111" s="4"/>
      <c r="GV111" s="4"/>
      <c r="GW111" s="4"/>
      <c r="GX111" s="4"/>
      <c r="GY111" s="4"/>
      <c r="GZ111" s="4"/>
      <c r="HA111" s="4"/>
      <c r="HB111" s="4"/>
      <c r="HC111" s="4"/>
      <c r="HD111" s="4"/>
      <c r="HE111" s="4"/>
      <c r="HF111" s="4"/>
      <c r="HG111" s="4"/>
      <c r="HH111" s="4"/>
      <c r="HI111" s="4"/>
      <c r="HJ111" s="4"/>
      <c r="HK111" s="4"/>
      <c r="HL111" s="4"/>
      <c r="HM111" s="4"/>
      <c r="HN111" s="4"/>
      <c r="HO111" s="4"/>
      <c r="HP111" s="4"/>
      <c r="HQ111" s="4"/>
      <c r="HR111" s="4"/>
      <c r="HS111" s="4"/>
      <c r="HT111" s="4"/>
      <c r="HU111" s="4"/>
      <c r="HV111" s="4"/>
      <c r="HW111" s="4"/>
      <c r="HX111" s="4"/>
      <c r="HY111" s="4"/>
      <c r="HZ111" s="4"/>
      <c r="IA111" s="4"/>
      <c r="IB111" s="4"/>
      <c r="IC111" s="4"/>
      <c r="ID111" s="4"/>
      <c r="IE111" s="4"/>
      <c r="IF111" s="4"/>
      <c r="IG111" s="4"/>
      <c r="IH111" s="4"/>
      <c r="II111" s="4"/>
      <c r="IJ111" s="4"/>
      <c r="IK111" s="4"/>
      <c r="IL111" s="4"/>
      <c r="IM111" s="4"/>
      <c r="IN111" s="4"/>
      <c r="IO111" s="4"/>
      <c r="IP111" s="4"/>
      <c r="IQ111" s="4"/>
      <c r="IR111" s="4"/>
      <c r="IS111" s="4"/>
      <c r="IT111" s="4"/>
      <c r="IU111" s="4"/>
      <c r="IV111" s="4"/>
      <c r="IW111" s="4"/>
      <c r="IX111" s="4"/>
      <c r="IY111" s="4"/>
      <c r="IZ111" s="4"/>
      <c r="JA111" s="4"/>
      <c r="JB111" s="4"/>
      <c r="JC111" s="4"/>
      <c r="JD111" s="4"/>
      <c r="JE111" s="4"/>
      <c r="JF111" s="4"/>
      <c r="JG111" s="4"/>
      <c r="JH111" s="4"/>
      <c r="JI111" s="4"/>
      <c r="JJ111" s="4"/>
      <c r="JK111" s="4"/>
      <c r="JL111" s="4"/>
      <c r="JM111" s="4"/>
      <c r="JN111" s="4"/>
      <c r="JO111" s="4"/>
      <c r="JP111" s="4"/>
    </row>
    <row r="112" spans="1:1024" ht="15" customHeight="1" x14ac:dyDescent="0.2">
      <c r="A112" s="29" t="s">
        <v>61</v>
      </c>
      <c r="B112" s="29"/>
      <c r="C112" s="37" t="s">
        <v>17</v>
      </c>
      <c r="D112" s="91">
        <v>2</v>
      </c>
      <c r="E112" s="37">
        <v>1</v>
      </c>
      <c r="F112" s="37" t="s">
        <v>152</v>
      </c>
      <c r="G112" s="37" t="s">
        <v>145</v>
      </c>
      <c r="H112" s="116">
        <v>15</v>
      </c>
      <c r="I112" s="37" t="s">
        <v>22</v>
      </c>
      <c r="J112" s="37" t="s">
        <v>326</v>
      </c>
      <c r="K112" s="37" t="s">
        <v>20</v>
      </c>
      <c r="L112" s="37" t="s">
        <v>20</v>
      </c>
      <c r="M112" s="37">
        <f t="shared" si="49"/>
        <v>0</v>
      </c>
      <c r="N112" s="68">
        <v>28</v>
      </c>
      <c r="O112" s="31"/>
      <c r="P112" s="37"/>
      <c r="Q112" s="37"/>
      <c r="R112" s="37"/>
      <c r="S112" s="37"/>
      <c r="T112" s="37"/>
      <c r="U112" s="37"/>
      <c r="V112" s="37"/>
      <c r="W112" s="37">
        <v>28</v>
      </c>
      <c r="X112" s="37"/>
      <c r="Y112" s="37"/>
      <c r="Z112" s="37"/>
      <c r="AA112" s="37"/>
      <c r="AB112" s="37"/>
      <c r="AC112" s="37"/>
      <c r="AD112" s="37"/>
      <c r="AE112" s="33"/>
      <c r="AF112" s="37"/>
      <c r="AG112" s="37"/>
      <c r="AH112" s="33"/>
      <c r="AI112" s="37"/>
      <c r="AJ112" s="37"/>
      <c r="AK112" s="37"/>
      <c r="AL112" s="33"/>
      <c r="AM112" s="37"/>
      <c r="AN112" s="37"/>
      <c r="AO112" s="37"/>
      <c r="AP112" s="37"/>
      <c r="AQ112" s="33"/>
      <c r="AR112" s="33"/>
      <c r="AS112" s="33"/>
      <c r="AT112" s="33"/>
      <c r="AU112" s="33"/>
      <c r="AV112" s="37"/>
      <c r="AW112" s="37"/>
      <c r="AX112" s="37"/>
      <c r="AY112" s="37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4"/>
      <c r="BT112">
        <f t="shared" si="46"/>
        <v>0</v>
      </c>
      <c r="BU112"/>
      <c r="BV112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/>
      <c r="FX112" s="4"/>
      <c r="FY112" s="4"/>
      <c r="FZ112" s="4"/>
      <c r="GA112" s="4"/>
      <c r="GB112" s="4"/>
      <c r="GC112" s="4"/>
      <c r="GD112" s="4"/>
      <c r="GE112" s="4"/>
      <c r="GF112" s="4"/>
      <c r="GG112" s="4"/>
      <c r="GH112" s="4"/>
      <c r="GI112" s="4"/>
      <c r="GJ112" s="4"/>
      <c r="GK112" s="4"/>
      <c r="GL112" s="4"/>
      <c r="GM112" s="4"/>
      <c r="GN112" s="4"/>
      <c r="GO112" s="4"/>
      <c r="GP112" s="4"/>
      <c r="GQ112" s="4"/>
      <c r="GR112" s="4"/>
      <c r="GS112" s="4"/>
      <c r="GT112" s="4"/>
      <c r="GU112" s="4"/>
      <c r="GV112" s="4"/>
      <c r="GW112" s="4"/>
      <c r="GX112" s="4"/>
      <c r="GY112" s="4"/>
      <c r="GZ112" s="4"/>
      <c r="HA112" s="4"/>
      <c r="HB112" s="4"/>
      <c r="HC112" s="4"/>
      <c r="HD112" s="4"/>
      <c r="HE112" s="4"/>
      <c r="HF112" s="4"/>
      <c r="HG112" s="4"/>
      <c r="HH112" s="4"/>
      <c r="HI112" s="4"/>
      <c r="HJ112" s="4"/>
      <c r="HK112" s="4"/>
      <c r="HL112" s="4"/>
      <c r="HM112" s="4"/>
      <c r="HN112" s="4"/>
      <c r="HO112" s="4"/>
      <c r="HP112" s="4"/>
      <c r="HQ112" s="4"/>
      <c r="HR112" s="4"/>
      <c r="HS112" s="4"/>
      <c r="HT112" s="4"/>
      <c r="HU112" s="4"/>
      <c r="HV112" s="4"/>
      <c r="HW112" s="4"/>
      <c r="HX112" s="4"/>
      <c r="HY112" s="4"/>
      <c r="HZ112" s="4"/>
      <c r="IA112" s="4"/>
      <c r="IB112" s="4"/>
      <c r="IC112" s="4"/>
      <c r="ID112" s="4"/>
      <c r="IE112" s="4"/>
      <c r="IF112" s="4"/>
      <c r="IG112" s="4"/>
      <c r="IH112" s="4"/>
      <c r="II112" s="4"/>
      <c r="IJ112" s="4"/>
      <c r="IK112" s="4"/>
      <c r="IL112" s="4"/>
      <c r="IM112" s="4"/>
      <c r="IN112" s="4"/>
      <c r="IO112" s="4"/>
      <c r="IP112" s="4"/>
      <c r="IQ112" s="4"/>
      <c r="IR112" s="4"/>
      <c r="IS112" s="4"/>
      <c r="IT112" s="4"/>
      <c r="IU112" s="4"/>
      <c r="IV112" s="4"/>
      <c r="IW112" s="4"/>
      <c r="IX112" s="4"/>
      <c r="IY112" s="4"/>
      <c r="IZ112" s="4"/>
      <c r="JA112" s="4"/>
      <c r="JB112" s="4"/>
      <c r="JC112" s="4"/>
      <c r="JD112" s="4"/>
      <c r="JE112" s="4"/>
      <c r="JF112" s="4"/>
      <c r="JG112" s="4"/>
      <c r="JH112" s="4"/>
      <c r="JI112" s="4"/>
      <c r="JJ112" s="4"/>
      <c r="JK112" s="4"/>
      <c r="JL112" s="4"/>
      <c r="JM112" s="4"/>
      <c r="JN112" s="4"/>
      <c r="JO112" s="4"/>
      <c r="JP112" s="4"/>
    </row>
    <row r="113" spans="1:1024" ht="15" customHeight="1" x14ac:dyDescent="0.2">
      <c r="A113" s="23" t="s">
        <v>70</v>
      </c>
      <c r="B113" s="23"/>
      <c r="C113" s="24" t="s">
        <v>17</v>
      </c>
      <c r="D113" s="90">
        <v>2</v>
      </c>
      <c r="E113" s="24">
        <v>2</v>
      </c>
      <c r="F113" s="24" t="s">
        <v>148</v>
      </c>
      <c r="G113" s="24" t="s">
        <v>145</v>
      </c>
      <c r="H113" s="24">
        <v>42</v>
      </c>
      <c r="I113" s="24" t="s">
        <v>22</v>
      </c>
      <c r="J113" s="24"/>
      <c r="K113" s="24" t="s">
        <v>20</v>
      </c>
      <c r="L113" s="24" t="s">
        <v>20</v>
      </c>
      <c r="M113" s="24">
        <f>IF(AND(H113&gt;90,"egzamin"=J113),H113*0.1,0)</f>
        <v>0</v>
      </c>
      <c r="N113" s="24">
        <v>14</v>
      </c>
      <c r="O113" s="25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6"/>
      <c r="AF113" s="24"/>
      <c r="AG113" s="24"/>
      <c r="AH113" s="26"/>
      <c r="AI113" s="24"/>
      <c r="AJ113" s="24"/>
      <c r="AK113" s="24"/>
      <c r="AL113" s="26"/>
      <c r="AM113" s="24"/>
      <c r="AN113" s="24"/>
      <c r="AO113" s="24"/>
      <c r="AP113" s="24">
        <v>14</v>
      </c>
      <c r="AQ113" s="26"/>
      <c r="AR113" s="26"/>
      <c r="AS113" s="26"/>
      <c r="AT113" s="26"/>
      <c r="AU113" s="26"/>
      <c r="AV113" s="24"/>
      <c r="AW113" s="24"/>
      <c r="AX113" s="24"/>
      <c r="AY113" s="24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  <c r="BM113" s="26"/>
      <c r="BN113" s="26"/>
      <c r="BO113" s="26"/>
      <c r="BP113" s="26"/>
      <c r="BQ113" s="26"/>
      <c r="BR113" s="26"/>
      <c r="BS113" s="28"/>
      <c r="BT113">
        <f t="shared" si="46"/>
        <v>0</v>
      </c>
      <c r="BU113"/>
      <c r="BV113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/>
      <c r="FU113" s="4"/>
      <c r="FV113" s="4"/>
      <c r="FW113" s="4"/>
      <c r="FX113" s="4"/>
      <c r="FY113" s="4"/>
      <c r="FZ113" s="4"/>
      <c r="GA113" s="4"/>
      <c r="GB113" s="4"/>
      <c r="GC113" s="4"/>
      <c r="GD113" s="4"/>
      <c r="GE113" s="4"/>
      <c r="GF113" s="4"/>
      <c r="GG113" s="4"/>
      <c r="GH113" s="4"/>
      <c r="GI113" s="4"/>
      <c r="GJ113" s="4"/>
      <c r="GK113" s="4"/>
      <c r="GL113" s="4"/>
      <c r="GM113" s="4"/>
      <c r="GN113" s="4"/>
      <c r="GO113" s="4"/>
      <c r="GP113" s="4"/>
      <c r="GQ113" s="4"/>
      <c r="GR113" s="4"/>
      <c r="GS113" s="4"/>
      <c r="GT113" s="4"/>
      <c r="GU113" s="4"/>
      <c r="GV113" s="4"/>
      <c r="GW113" s="4"/>
      <c r="GX113" s="4"/>
      <c r="GY113" s="4"/>
      <c r="GZ113" s="4"/>
      <c r="HA113" s="4"/>
      <c r="HB113" s="4"/>
      <c r="HC113" s="4"/>
      <c r="HD113" s="4"/>
      <c r="HE113" s="4"/>
      <c r="HF113" s="4"/>
      <c r="HG113" s="4"/>
      <c r="HH113" s="4"/>
      <c r="HI113" s="4"/>
      <c r="HJ113" s="4"/>
      <c r="HK113" s="4"/>
      <c r="HL113" s="4"/>
      <c r="HM113" s="4"/>
      <c r="HN113" s="4"/>
      <c r="HO113" s="4"/>
      <c r="HP113" s="4"/>
      <c r="HQ113" s="4"/>
      <c r="HR113" s="4"/>
      <c r="HS113" s="4"/>
      <c r="HT113" s="4"/>
      <c r="HU113" s="4"/>
      <c r="HV113" s="4"/>
      <c r="HW113" s="4"/>
      <c r="HX113" s="4"/>
      <c r="HY113" s="4"/>
      <c r="HZ113" s="4"/>
      <c r="IA113" s="4"/>
      <c r="IB113" s="4"/>
      <c r="IC113" s="4"/>
      <c r="ID113" s="4"/>
      <c r="IE113" s="4"/>
      <c r="IF113" s="4"/>
      <c r="IG113" s="4"/>
      <c r="IH113" s="4"/>
      <c r="II113" s="4"/>
      <c r="IJ113" s="4"/>
      <c r="IK113" s="4"/>
      <c r="IL113" s="4"/>
      <c r="IM113" s="4"/>
      <c r="IN113" s="4"/>
      <c r="IO113" s="4"/>
      <c r="IP113" s="4"/>
      <c r="IQ113" s="4"/>
      <c r="IR113" s="4"/>
      <c r="IS113" s="4"/>
      <c r="IT113" s="4"/>
      <c r="IU113" s="4"/>
      <c r="IV113" s="4"/>
      <c r="IW113" s="4"/>
      <c r="IX113" s="4"/>
      <c r="IY113" s="4"/>
      <c r="IZ113" s="4"/>
      <c r="JA113" s="4"/>
      <c r="JB113" s="4"/>
      <c r="JC113" s="4"/>
      <c r="JD113" s="4"/>
      <c r="JE113" s="4"/>
      <c r="JF113" s="4"/>
      <c r="JG113" s="4"/>
      <c r="JH113" s="4"/>
      <c r="JI113" s="4"/>
      <c r="JJ113" s="4"/>
      <c r="JK113" s="4"/>
      <c r="JL113" s="4"/>
      <c r="JM113" s="4"/>
      <c r="JN113" s="4"/>
      <c r="JO113" s="4"/>
      <c r="JP113" s="4"/>
    </row>
    <row r="114" spans="1:1024" ht="15" customHeight="1" x14ac:dyDescent="0.2">
      <c r="A114" s="29" t="s">
        <v>63</v>
      </c>
      <c r="B114" s="29"/>
      <c r="C114" s="37" t="s">
        <v>17</v>
      </c>
      <c r="D114" s="91">
        <v>2</v>
      </c>
      <c r="E114" s="37">
        <v>1</v>
      </c>
      <c r="F114" s="37" t="s">
        <v>160</v>
      </c>
      <c r="G114" s="37" t="s">
        <v>145</v>
      </c>
      <c r="H114" s="116">
        <v>16</v>
      </c>
      <c r="I114" s="37" t="s">
        <v>22</v>
      </c>
      <c r="J114" s="37" t="s">
        <v>326</v>
      </c>
      <c r="K114" s="37" t="s">
        <v>20</v>
      </c>
      <c r="L114" s="37" t="s">
        <v>20</v>
      </c>
      <c r="M114" s="37">
        <f t="shared" ref="M114:M117" si="50">IF(AND(H114&gt;90,"egzamin"=J114),H114*0.1,0)</f>
        <v>0</v>
      </c>
      <c r="N114" s="68">
        <v>28</v>
      </c>
      <c r="O114" s="31"/>
      <c r="P114" s="37"/>
      <c r="Q114" s="37"/>
      <c r="R114" s="37"/>
      <c r="S114" s="37"/>
      <c r="T114" s="37">
        <v>12</v>
      </c>
      <c r="U114" s="37"/>
      <c r="V114" s="37"/>
      <c r="W114" s="37"/>
      <c r="X114" s="37"/>
      <c r="Y114" s="37"/>
      <c r="Z114" s="37">
        <v>16</v>
      </c>
      <c r="AA114" s="37"/>
      <c r="AB114" s="37"/>
      <c r="AC114" s="37"/>
      <c r="AD114" s="37"/>
      <c r="AE114" s="33"/>
      <c r="AF114" s="37"/>
      <c r="AG114" s="37"/>
      <c r="AH114" s="33"/>
      <c r="AI114" s="37"/>
      <c r="AJ114" s="37"/>
      <c r="AK114" s="37"/>
      <c r="AL114" s="33"/>
      <c r="AM114" s="37"/>
      <c r="AN114" s="37"/>
      <c r="AO114" s="37"/>
      <c r="AP114" s="37"/>
      <c r="AQ114" s="33"/>
      <c r="AR114" s="33"/>
      <c r="AS114" s="33"/>
      <c r="AT114" s="33"/>
      <c r="AU114" s="33"/>
      <c r="AV114" s="37"/>
      <c r="AW114" s="37"/>
      <c r="AX114" s="37"/>
      <c r="AY114" s="37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4"/>
      <c r="BT114">
        <f t="shared" si="46"/>
        <v>0</v>
      </c>
      <c r="BU114"/>
      <c r="BV11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4"/>
      <c r="FW114" s="4"/>
      <c r="FX114" s="4"/>
      <c r="FY114" s="4"/>
      <c r="FZ114" s="4"/>
      <c r="GA114" s="4"/>
      <c r="GB114" s="4"/>
      <c r="GC114" s="4"/>
      <c r="GD114" s="4"/>
      <c r="GE114" s="4"/>
      <c r="GF114" s="4"/>
      <c r="GG114" s="4"/>
      <c r="GH114" s="4"/>
      <c r="GI114" s="4"/>
      <c r="GJ114" s="4"/>
      <c r="GK114" s="4"/>
      <c r="GL114" s="4"/>
      <c r="GM114" s="4"/>
      <c r="GN114" s="4"/>
      <c r="GO114" s="4"/>
      <c r="GP114" s="4"/>
      <c r="GQ114" s="4"/>
      <c r="GR114" s="4"/>
      <c r="GS114" s="4"/>
      <c r="GT114" s="4"/>
      <c r="GU114" s="4"/>
      <c r="GV114" s="4"/>
      <c r="GW114" s="4"/>
      <c r="GX114" s="4"/>
      <c r="GY114" s="4"/>
      <c r="GZ114" s="4"/>
      <c r="HA114" s="4"/>
      <c r="HB114" s="4"/>
      <c r="HC114" s="4"/>
      <c r="HD114" s="4"/>
      <c r="HE114" s="4"/>
      <c r="HF114" s="4"/>
      <c r="HG114" s="4"/>
      <c r="HH114" s="4"/>
      <c r="HI114" s="4"/>
      <c r="HJ114" s="4"/>
      <c r="HK114" s="4"/>
      <c r="HL114" s="4"/>
      <c r="HM114" s="4"/>
      <c r="HN114" s="4"/>
      <c r="HO114" s="4"/>
      <c r="HP114" s="4"/>
      <c r="HQ114" s="4"/>
      <c r="HR114" s="4"/>
      <c r="HS114" s="4"/>
      <c r="HT114" s="4"/>
      <c r="HU114" s="4"/>
      <c r="HV114" s="4"/>
      <c r="HW114" s="4"/>
      <c r="HX114" s="4"/>
      <c r="HY114" s="4"/>
      <c r="HZ114" s="4"/>
      <c r="IA114" s="4"/>
      <c r="IB114" s="4"/>
      <c r="IC114" s="4"/>
      <c r="ID114" s="4"/>
      <c r="IE114" s="4"/>
      <c r="IF114" s="4"/>
      <c r="IG114" s="4"/>
      <c r="IH114" s="4"/>
      <c r="II114" s="4"/>
      <c r="IJ114" s="4"/>
      <c r="IK114" s="4"/>
      <c r="IL114" s="4"/>
      <c r="IM114" s="4"/>
      <c r="IN114" s="4"/>
      <c r="IO114" s="4"/>
      <c r="IP114" s="4"/>
      <c r="IQ114" s="4"/>
      <c r="IR114" s="4"/>
      <c r="IS114" s="4"/>
      <c r="IT114" s="4"/>
      <c r="IU114" s="4"/>
      <c r="IV114" s="4"/>
      <c r="IW114" s="4"/>
      <c r="IX114" s="4"/>
      <c r="IY114" s="4"/>
      <c r="IZ114" s="4"/>
      <c r="JA114" s="4"/>
      <c r="JB114" s="4"/>
      <c r="JC114" s="4"/>
      <c r="JD114" s="4"/>
      <c r="JE114" s="4"/>
      <c r="JF114" s="4"/>
      <c r="JG114" s="4"/>
      <c r="JH114" s="4"/>
      <c r="JI114" s="4"/>
      <c r="JJ114" s="4"/>
      <c r="JK114" s="4"/>
      <c r="JL114" s="4"/>
      <c r="JM114" s="4"/>
      <c r="JN114" s="4"/>
      <c r="JO114" s="4"/>
      <c r="JP114" s="4"/>
    </row>
    <row r="115" spans="1:1024" ht="15" customHeight="1" x14ac:dyDescent="0.2">
      <c r="A115" s="29" t="s">
        <v>60</v>
      </c>
      <c r="B115" s="29"/>
      <c r="C115" s="37" t="s">
        <v>17</v>
      </c>
      <c r="D115" s="91">
        <v>2</v>
      </c>
      <c r="E115" s="37">
        <v>1</v>
      </c>
      <c r="F115" s="37" t="s">
        <v>153</v>
      </c>
      <c r="G115" s="37" t="s">
        <v>145</v>
      </c>
      <c r="H115" s="116">
        <v>15</v>
      </c>
      <c r="I115" s="37" t="s">
        <v>22</v>
      </c>
      <c r="J115" s="37"/>
      <c r="K115" s="37" t="s">
        <v>20</v>
      </c>
      <c r="L115" s="37" t="s">
        <v>20</v>
      </c>
      <c r="M115" s="37">
        <f t="shared" si="50"/>
        <v>0</v>
      </c>
      <c r="N115" s="68">
        <v>14</v>
      </c>
      <c r="O115" s="31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3"/>
      <c r="AF115" s="37"/>
      <c r="AG115" s="37"/>
      <c r="AH115" s="33"/>
      <c r="AI115" s="37"/>
      <c r="AJ115" s="37"/>
      <c r="AK115" s="37"/>
      <c r="AL115" s="33"/>
      <c r="AM115" s="37"/>
      <c r="AN115" s="37"/>
      <c r="AO115" s="37"/>
      <c r="AP115" s="37"/>
      <c r="AQ115" s="33"/>
      <c r="AR115" s="33"/>
      <c r="AS115" s="33"/>
      <c r="AT115" s="33"/>
      <c r="AU115" s="33">
        <v>14</v>
      </c>
      <c r="AV115" s="37"/>
      <c r="AW115" s="37"/>
      <c r="AX115" s="37"/>
      <c r="AY115" s="37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4"/>
      <c r="BT115">
        <f t="shared" si="46"/>
        <v>0</v>
      </c>
      <c r="BU115"/>
      <c r="BV115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  <c r="FY115" s="4"/>
      <c r="FZ115" s="4"/>
      <c r="GA115" s="4"/>
      <c r="GB115" s="4"/>
      <c r="GC115" s="4"/>
      <c r="GD115" s="4"/>
      <c r="GE115" s="4"/>
      <c r="GF115" s="4"/>
      <c r="GG115" s="4"/>
      <c r="GH115" s="4"/>
      <c r="GI115" s="4"/>
      <c r="GJ115" s="4"/>
      <c r="GK115" s="4"/>
      <c r="GL115" s="4"/>
      <c r="GM115" s="4"/>
      <c r="GN115" s="4"/>
      <c r="GO115" s="4"/>
      <c r="GP115" s="4"/>
      <c r="GQ115" s="4"/>
      <c r="GR115" s="4"/>
      <c r="GS115" s="4"/>
      <c r="GT115" s="4"/>
      <c r="GU115" s="4"/>
      <c r="GV115" s="4"/>
      <c r="GW115" s="4"/>
      <c r="GX115" s="4"/>
      <c r="GY115" s="4"/>
      <c r="GZ115" s="4"/>
      <c r="HA115" s="4"/>
      <c r="HB115" s="4"/>
      <c r="HC115" s="4"/>
      <c r="HD115" s="4"/>
      <c r="HE115" s="4"/>
      <c r="HF115" s="4"/>
      <c r="HG115" s="4"/>
      <c r="HH115" s="4"/>
      <c r="HI115" s="4"/>
      <c r="HJ115" s="4"/>
      <c r="HK115" s="4"/>
      <c r="HL115" s="4"/>
      <c r="HM115" s="4"/>
      <c r="HN115" s="4"/>
      <c r="HO115" s="4"/>
      <c r="HP115" s="4"/>
      <c r="HQ115" s="4"/>
      <c r="HR115" s="4"/>
      <c r="HS115" s="4"/>
      <c r="HT115" s="4"/>
      <c r="HU115" s="4"/>
      <c r="HV115" s="4"/>
      <c r="HW115" s="4"/>
      <c r="HX115" s="4"/>
      <c r="HY115" s="4"/>
      <c r="HZ115" s="4"/>
      <c r="IA115" s="4"/>
      <c r="IB115" s="4"/>
      <c r="IC115" s="4"/>
      <c r="ID115" s="4"/>
      <c r="IE115" s="4"/>
      <c r="IF115" s="4"/>
      <c r="IG115" s="4"/>
      <c r="IH115" s="4"/>
      <c r="II115" s="4"/>
      <c r="IJ115" s="4"/>
      <c r="IK115" s="4"/>
      <c r="IL115" s="4"/>
      <c r="IM115" s="4"/>
      <c r="IN115" s="4"/>
      <c r="IO115" s="4"/>
      <c r="IP115" s="4"/>
      <c r="IQ115" s="4"/>
      <c r="IR115" s="4"/>
      <c r="IS115" s="4"/>
      <c r="IT115" s="4"/>
      <c r="IU115" s="4"/>
      <c r="IV115" s="4"/>
      <c r="IW115" s="4"/>
      <c r="IX115" s="4"/>
      <c r="IY115" s="4"/>
      <c r="IZ115" s="4"/>
      <c r="JA115" s="4"/>
      <c r="JB115" s="4"/>
      <c r="JC115" s="4"/>
      <c r="JD115" s="4"/>
      <c r="JE115" s="4"/>
      <c r="JF115" s="4"/>
      <c r="JG115" s="4"/>
      <c r="JH115" s="4"/>
      <c r="JI115" s="4"/>
      <c r="JJ115" s="4"/>
      <c r="JK115" s="4"/>
      <c r="JL115" s="4"/>
      <c r="JM115" s="4"/>
      <c r="JN115" s="4"/>
      <c r="JO115" s="4"/>
      <c r="JP115" s="4"/>
    </row>
    <row r="116" spans="1:1024" ht="15" customHeight="1" x14ac:dyDescent="0.2">
      <c r="A116" s="29" t="s">
        <v>53</v>
      </c>
      <c r="B116" s="29"/>
      <c r="C116" s="30" t="s">
        <v>17</v>
      </c>
      <c r="D116" s="91">
        <v>2</v>
      </c>
      <c r="E116" s="37">
        <v>1</v>
      </c>
      <c r="F116" s="30"/>
      <c r="G116" s="37" t="s">
        <v>145</v>
      </c>
      <c r="H116" s="30">
        <v>105</v>
      </c>
      <c r="I116" s="30" t="s">
        <v>22</v>
      </c>
      <c r="J116" s="37" t="s">
        <v>326</v>
      </c>
      <c r="K116" s="30" t="s">
        <v>20</v>
      </c>
      <c r="L116" s="30" t="s">
        <v>20</v>
      </c>
      <c r="M116" s="37">
        <f t="shared" si="50"/>
        <v>10.5</v>
      </c>
      <c r="N116" s="68">
        <v>28</v>
      </c>
      <c r="O116" s="31"/>
      <c r="P116" s="30"/>
      <c r="Q116" s="30"/>
      <c r="R116" s="30"/>
      <c r="S116" s="30"/>
      <c r="T116" s="30"/>
      <c r="U116" s="30"/>
      <c r="V116" s="30">
        <v>28</v>
      </c>
      <c r="W116" s="30"/>
      <c r="X116" s="37"/>
      <c r="Y116" s="30"/>
      <c r="Z116" s="37"/>
      <c r="AA116" s="37"/>
      <c r="AB116" s="30"/>
      <c r="AC116" s="30"/>
      <c r="AD116" s="30"/>
      <c r="AE116" s="33"/>
      <c r="AF116" s="30"/>
      <c r="AG116" s="37"/>
      <c r="AH116" s="33"/>
      <c r="AI116" s="30"/>
      <c r="AJ116" s="30"/>
      <c r="AK116" s="30"/>
      <c r="AL116" s="33"/>
      <c r="AM116" s="30"/>
      <c r="AN116" s="37"/>
      <c r="AO116" s="30"/>
      <c r="AP116" s="37"/>
      <c r="AQ116" s="33"/>
      <c r="AR116" s="33"/>
      <c r="AS116" s="37"/>
      <c r="AT116" s="33"/>
      <c r="AU116" s="37"/>
      <c r="AV116" s="30"/>
      <c r="AW116" s="30"/>
      <c r="AX116" s="30"/>
      <c r="AY116" s="37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4"/>
      <c r="BT116">
        <f t="shared" si="46"/>
        <v>0</v>
      </c>
      <c r="BU116"/>
      <c r="BV116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  <c r="FW116" s="4"/>
      <c r="FX116" s="4"/>
      <c r="FY116" s="4"/>
      <c r="FZ116" s="4"/>
      <c r="GA116" s="4"/>
      <c r="GB116" s="4"/>
      <c r="GC116" s="4"/>
      <c r="GD116" s="4"/>
      <c r="GE116" s="4"/>
      <c r="GF116" s="4"/>
      <c r="GG116" s="4"/>
      <c r="GH116" s="4"/>
      <c r="GI116" s="4"/>
      <c r="GJ116" s="4"/>
      <c r="GK116" s="4"/>
      <c r="GL116" s="4"/>
      <c r="GM116" s="4"/>
      <c r="GN116" s="4"/>
      <c r="GO116" s="4"/>
      <c r="GP116" s="4"/>
      <c r="GQ116" s="4"/>
      <c r="GR116" s="4"/>
      <c r="GS116" s="4"/>
      <c r="GT116" s="4"/>
      <c r="GU116" s="4"/>
      <c r="GV116" s="4"/>
      <c r="GW116" s="4"/>
      <c r="GX116" s="4"/>
      <c r="GY116" s="4"/>
      <c r="GZ116" s="4"/>
      <c r="HA116" s="4"/>
      <c r="HB116" s="4"/>
      <c r="HC116" s="4"/>
      <c r="HD116" s="4"/>
      <c r="HE116" s="4"/>
      <c r="HF116" s="4"/>
      <c r="HG116" s="4"/>
      <c r="HH116" s="4"/>
      <c r="HI116" s="4"/>
      <c r="HJ116" s="4"/>
      <c r="HK116" s="4"/>
      <c r="HL116" s="4"/>
      <c r="HM116" s="4"/>
      <c r="HN116" s="4"/>
      <c r="HO116" s="4"/>
      <c r="HP116" s="4"/>
      <c r="HQ116" s="4"/>
      <c r="HR116" s="4"/>
      <c r="HS116" s="4"/>
      <c r="HT116" s="4"/>
      <c r="HU116" s="4"/>
      <c r="HV116" s="4"/>
      <c r="HW116" s="4"/>
      <c r="HX116" s="4"/>
      <c r="HY116" s="4"/>
      <c r="HZ116" s="4"/>
      <c r="IA116" s="4"/>
      <c r="IB116" s="4"/>
      <c r="IC116" s="4"/>
      <c r="ID116" s="4"/>
      <c r="IE116" s="4"/>
      <c r="IF116" s="4"/>
      <c r="IG116" s="4"/>
      <c r="IH116" s="4"/>
      <c r="II116" s="4"/>
      <c r="IJ116" s="4"/>
      <c r="IK116" s="4"/>
      <c r="IL116" s="4"/>
      <c r="IM116" s="4"/>
      <c r="IN116" s="4"/>
      <c r="IO116" s="4"/>
      <c r="IP116" s="4"/>
      <c r="IQ116" s="4"/>
      <c r="IR116" s="4"/>
      <c r="IS116" s="4"/>
      <c r="IT116" s="4"/>
      <c r="IU116" s="4"/>
      <c r="IV116" s="4"/>
      <c r="IW116" s="4"/>
      <c r="IX116" s="4"/>
      <c r="IY116" s="4"/>
      <c r="IZ116" s="4"/>
      <c r="JA116" s="4"/>
      <c r="JB116" s="4"/>
      <c r="JC116" s="4"/>
      <c r="JD116" s="4"/>
      <c r="JE116" s="4"/>
      <c r="JF116" s="4"/>
      <c r="JG116" s="4"/>
      <c r="JH116" s="4"/>
      <c r="JI116" s="4"/>
      <c r="JJ116" s="4"/>
      <c r="JK116" s="4"/>
      <c r="JL116" s="4"/>
      <c r="JM116" s="4"/>
      <c r="JN116" s="4"/>
      <c r="JO116" s="4"/>
      <c r="JP116" s="4"/>
    </row>
    <row r="117" spans="1:1024" ht="15" customHeight="1" x14ac:dyDescent="0.2">
      <c r="A117" s="29" t="s">
        <v>86</v>
      </c>
      <c r="B117" s="29"/>
      <c r="C117" s="30" t="s">
        <v>17</v>
      </c>
      <c r="D117" s="91">
        <v>2</v>
      </c>
      <c r="E117" s="37">
        <v>3</v>
      </c>
      <c r="F117" s="30" t="s">
        <v>152</v>
      </c>
      <c r="G117" s="37" t="s">
        <v>145</v>
      </c>
      <c r="H117" s="30">
        <v>33</v>
      </c>
      <c r="I117" s="30" t="s">
        <v>22</v>
      </c>
      <c r="J117" s="37"/>
      <c r="K117" s="30" t="s">
        <v>20</v>
      </c>
      <c r="L117" s="30" t="s">
        <v>20</v>
      </c>
      <c r="M117" s="37">
        <f t="shared" si="50"/>
        <v>0</v>
      </c>
      <c r="N117" s="68">
        <v>28</v>
      </c>
      <c r="O117" s="31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3"/>
      <c r="AF117" s="30"/>
      <c r="AG117" s="30"/>
      <c r="AH117" s="33"/>
      <c r="AI117" s="30"/>
      <c r="AJ117" s="30"/>
      <c r="AK117" s="30"/>
      <c r="AL117" s="33"/>
      <c r="AM117" s="30"/>
      <c r="AN117" s="30"/>
      <c r="AO117" s="30"/>
      <c r="AP117" s="30"/>
      <c r="AQ117" s="33"/>
      <c r="AR117" s="33"/>
      <c r="AS117" s="30"/>
      <c r="AT117" s="33"/>
      <c r="AU117" s="30"/>
      <c r="AV117" s="30"/>
      <c r="AW117" s="30"/>
      <c r="AX117" s="30"/>
      <c r="AY117" s="30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4">
        <v>28</v>
      </c>
      <c r="BT117">
        <f t="shared" si="46"/>
        <v>0</v>
      </c>
      <c r="BU117"/>
      <c r="BV117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  <c r="FY117" s="4"/>
      <c r="FZ117" s="4"/>
      <c r="GA117" s="4"/>
      <c r="GB117" s="4"/>
      <c r="GC117" s="4"/>
      <c r="GD117" s="4"/>
      <c r="GE117" s="4"/>
      <c r="GF117" s="4"/>
      <c r="GG117" s="4"/>
      <c r="GH117" s="4"/>
      <c r="GI117" s="4"/>
      <c r="GJ117" s="4"/>
      <c r="GK117" s="4"/>
      <c r="GL117" s="4"/>
      <c r="GM117" s="4"/>
      <c r="GN117" s="4"/>
      <c r="GO117" s="4"/>
      <c r="GP117" s="4"/>
      <c r="GQ117" s="4"/>
      <c r="GR117" s="4"/>
      <c r="GS117" s="4"/>
      <c r="GT117" s="4"/>
      <c r="GU117" s="4"/>
      <c r="GV117" s="4"/>
      <c r="GW117" s="4"/>
      <c r="GX117" s="4"/>
      <c r="GY117" s="4"/>
      <c r="GZ117" s="4"/>
      <c r="HA117" s="4"/>
      <c r="HB117" s="4"/>
      <c r="HC117" s="4"/>
      <c r="HD117" s="4"/>
      <c r="HE117" s="4"/>
      <c r="HF117" s="4"/>
      <c r="HG117" s="4"/>
      <c r="HH117" s="4"/>
      <c r="HI117" s="4"/>
      <c r="HJ117" s="4"/>
      <c r="HK117" s="4"/>
      <c r="HL117" s="4"/>
      <c r="HM117" s="4"/>
      <c r="HN117" s="4"/>
      <c r="HO117" s="4"/>
      <c r="HP117" s="4"/>
      <c r="HQ117" s="4"/>
      <c r="HR117" s="4"/>
      <c r="HS117" s="4"/>
      <c r="HT117" s="4"/>
      <c r="HU117" s="4"/>
      <c r="HV117" s="4"/>
      <c r="HW117" s="4"/>
      <c r="HX117" s="4"/>
      <c r="HY117" s="4"/>
      <c r="HZ117" s="4"/>
      <c r="IA117" s="4"/>
      <c r="IB117" s="4"/>
      <c r="IC117" s="4"/>
      <c r="ID117" s="4"/>
      <c r="IE117" s="4"/>
      <c r="IF117" s="4"/>
      <c r="IG117" s="4"/>
      <c r="IH117" s="4"/>
      <c r="II117" s="4"/>
      <c r="IJ117" s="4"/>
      <c r="IK117" s="4"/>
      <c r="IL117" s="4"/>
      <c r="IM117" s="4"/>
      <c r="IN117" s="4"/>
      <c r="IO117" s="4"/>
      <c r="IP117" s="4"/>
      <c r="IQ117" s="4"/>
      <c r="IR117" s="4"/>
      <c r="IS117" s="4"/>
      <c r="IT117" s="4"/>
      <c r="IU117" s="4"/>
      <c r="IV117" s="4"/>
      <c r="IW117" s="4"/>
      <c r="IX117" s="4"/>
      <c r="IY117" s="4"/>
      <c r="IZ117" s="4"/>
      <c r="JA117" s="4"/>
      <c r="JB117" s="4"/>
      <c r="JC117" s="4"/>
      <c r="JD117" s="4"/>
      <c r="JE117" s="4"/>
      <c r="JF117" s="4"/>
      <c r="JG117" s="4"/>
      <c r="JH117" s="4"/>
      <c r="JI117" s="4"/>
      <c r="JJ117" s="4"/>
      <c r="JK117" s="4"/>
      <c r="JL117" s="4"/>
      <c r="JM117" s="4"/>
      <c r="JN117" s="4"/>
      <c r="JO117" s="4"/>
      <c r="JP117" s="4"/>
    </row>
    <row r="118" spans="1:1024" ht="15" customHeight="1" x14ac:dyDescent="0.2">
      <c r="A118" s="23" t="s">
        <v>51</v>
      </c>
      <c r="B118" s="23"/>
      <c r="C118" s="24" t="s">
        <v>17</v>
      </c>
      <c r="D118" s="90">
        <v>1</v>
      </c>
      <c r="E118" s="24">
        <v>7</v>
      </c>
      <c r="F118" s="24"/>
      <c r="G118" s="24" t="s">
        <v>145</v>
      </c>
      <c r="H118" s="24">
        <v>119</v>
      </c>
      <c r="I118" s="24" t="s">
        <v>22</v>
      </c>
      <c r="J118" s="24"/>
      <c r="K118" s="24" t="s">
        <v>20</v>
      </c>
      <c r="L118" s="24" t="s">
        <v>20</v>
      </c>
      <c r="M118" s="24">
        <f t="shared" ref="M118:M125" si="51">IF(AND(H118&gt;90,"egzamin"=J118),H118*0.1,0)</f>
        <v>0</v>
      </c>
      <c r="N118" s="24">
        <v>28</v>
      </c>
      <c r="O118" s="25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>
        <v>14</v>
      </c>
      <c r="AC118" s="24"/>
      <c r="AD118" s="24"/>
      <c r="AE118" s="26"/>
      <c r="AF118" s="24"/>
      <c r="AG118" s="24"/>
      <c r="AH118" s="26"/>
      <c r="AI118" s="24"/>
      <c r="AJ118" s="24"/>
      <c r="AK118" s="24"/>
      <c r="AL118" s="26"/>
      <c r="AM118" s="24">
        <v>14</v>
      </c>
      <c r="AN118" s="24"/>
      <c r="AO118" s="24"/>
      <c r="AP118" s="24"/>
      <c r="AQ118" s="26"/>
      <c r="AR118" s="26"/>
      <c r="AS118" s="24"/>
      <c r="AT118" s="26"/>
      <c r="AU118" s="24"/>
      <c r="AV118" s="24"/>
      <c r="AW118" s="24"/>
      <c r="AX118" s="24"/>
      <c r="AY118" s="24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N118" s="26"/>
      <c r="BO118" s="26"/>
      <c r="BP118" s="26"/>
      <c r="BQ118" s="26"/>
      <c r="BR118" s="26"/>
      <c r="BS118" s="28"/>
      <c r="BT118">
        <f t="shared" si="46"/>
        <v>0</v>
      </c>
      <c r="BU118"/>
      <c r="BV118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  <c r="FW118" s="4"/>
      <c r="FX118" s="4"/>
      <c r="FY118" s="4"/>
      <c r="FZ118" s="4"/>
      <c r="GA118" s="4"/>
      <c r="GB118" s="4"/>
      <c r="GC118" s="4"/>
      <c r="GD118" s="4"/>
      <c r="GE118" s="4"/>
      <c r="GF118" s="4"/>
      <c r="GG118" s="4"/>
      <c r="GH118" s="4"/>
      <c r="GI118" s="4"/>
      <c r="GJ118" s="4"/>
      <c r="GK118" s="4"/>
      <c r="GL118" s="4"/>
      <c r="GM118" s="4"/>
      <c r="GN118" s="4"/>
      <c r="GO118" s="4"/>
      <c r="GP118" s="4"/>
      <c r="GQ118" s="4"/>
      <c r="GR118" s="4"/>
      <c r="GS118" s="4"/>
      <c r="GT118" s="4"/>
      <c r="GU118" s="4"/>
      <c r="GV118" s="4"/>
      <c r="GW118" s="4"/>
      <c r="GX118" s="4"/>
      <c r="GY118" s="4"/>
      <c r="GZ118" s="4"/>
      <c r="HA118" s="4"/>
      <c r="HB118" s="4"/>
      <c r="HC118" s="4"/>
      <c r="HD118" s="4"/>
      <c r="HE118" s="4"/>
      <c r="HF118" s="4"/>
      <c r="HG118" s="4"/>
      <c r="HH118" s="4"/>
      <c r="HI118" s="4"/>
      <c r="HJ118" s="4"/>
      <c r="HK118" s="4"/>
      <c r="HL118" s="4"/>
      <c r="HM118" s="4"/>
      <c r="HN118" s="4"/>
      <c r="HO118" s="4"/>
      <c r="HP118" s="4"/>
      <c r="HQ118" s="4"/>
      <c r="HR118" s="4"/>
      <c r="HS118" s="4"/>
      <c r="HT118" s="4"/>
      <c r="HU118" s="4"/>
      <c r="HV118" s="4"/>
      <c r="HW118" s="4"/>
      <c r="HX118" s="4"/>
      <c r="HY118" s="4"/>
      <c r="HZ118" s="4"/>
      <c r="IA118" s="4"/>
      <c r="IB118" s="4"/>
      <c r="IC118" s="4"/>
      <c r="ID118" s="4"/>
      <c r="IE118" s="4"/>
      <c r="IF118" s="4"/>
      <c r="IG118" s="4"/>
      <c r="IH118" s="4"/>
      <c r="II118" s="4"/>
      <c r="IJ118" s="4"/>
      <c r="IK118" s="4"/>
      <c r="IL118" s="4"/>
      <c r="IM118" s="4"/>
      <c r="IN118" s="4"/>
      <c r="IO118" s="4"/>
      <c r="IP118" s="4"/>
      <c r="IQ118" s="4"/>
      <c r="IR118" s="4"/>
      <c r="IS118" s="4"/>
      <c r="IT118" s="4"/>
      <c r="IU118" s="4"/>
      <c r="IV118" s="4"/>
      <c r="IW118" s="4"/>
      <c r="IX118" s="4"/>
      <c r="IY118" s="4"/>
      <c r="IZ118" s="4"/>
      <c r="JA118" s="4"/>
      <c r="JB118" s="4"/>
      <c r="JC118" s="4"/>
      <c r="JD118" s="4"/>
      <c r="JE118" s="4"/>
      <c r="JF118" s="4"/>
      <c r="JG118" s="4"/>
      <c r="JH118" s="4"/>
      <c r="JI118" s="4"/>
      <c r="JJ118" s="4"/>
      <c r="JK118" s="4"/>
      <c r="JL118" s="4"/>
      <c r="JM118" s="4"/>
      <c r="JN118" s="4"/>
      <c r="JO118" s="4"/>
      <c r="JP118" s="4"/>
    </row>
    <row r="119" spans="1:1024" s="1" customFormat="1" ht="15" customHeight="1" x14ac:dyDescent="0.2">
      <c r="A119" s="23" t="s">
        <v>106</v>
      </c>
      <c r="B119" s="23"/>
      <c r="C119" s="24" t="s">
        <v>17</v>
      </c>
      <c r="D119" s="90">
        <v>1</v>
      </c>
      <c r="E119" s="24">
        <v>1</v>
      </c>
      <c r="F119" s="24"/>
      <c r="G119" s="24" t="s">
        <v>145</v>
      </c>
      <c r="H119" s="24">
        <v>165</v>
      </c>
      <c r="I119" s="24" t="s">
        <v>22</v>
      </c>
      <c r="J119" s="24" t="s">
        <v>326</v>
      </c>
      <c r="K119" s="24" t="s">
        <v>20</v>
      </c>
      <c r="L119" s="24" t="s">
        <v>20</v>
      </c>
      <c r="M119" s="24">
        <f t="shared" si="51"/>
        <v>16.5</v>
      </c>
      <c r="N119" s="24">
        <v>28</v>
      </c>
      <c r="O119" s="25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6"/>
      <c r="AF119" s="24"/>
      <c r="AG119" s="24"/>
      <c r="AH119" s="26"/>
      <c r="AI119" s="24"/>
      <c r="AJ119" s="24"/>
      <c r="AK119" s="24"/>
      <c r="AL119" s="26"/>
      <c r="AM119" s="24"/>
      <c r="AN119" s="24"/>
      <c r="AO119" s="24"/>
      <c r="AP119" s="24"/>
      <c r="AQ119" s="26"/>
      <c r="AR119" s="26"/>
      <c r="AS119" s="24"/>
      <c r="AT119" s="26"/>
      <c r="AU119" s="24"/>
      <c r="AV119" s="24"/>
      <c r="AW119" s="24"/>
      <c r="AX119" s="24"/>
      <c r="AY119" s="24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  <c r="BN119" s="26"/>
      <c r="BO119" s="26"/>
      <c r="BP119" s="26"/>
      <c r="BQ119" s="26"/>
      <c r="BR119" s="26">
        <v>28</v>
      </c>
      <c r="BS119" s="28"/>
      <c r="BT119" s="1">
        <f t="shared" si="46"/>
        <v>0</v>
      </c>
      <c r="BU119" s="1" t="s">
        <v>182</v>
      </c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  <c r="FY119" s="4"/>
      <c r="FZ119" s="4"/>
      <c r="GA119" s="4"/>
      <c r="GB119" s="4"/>
      <c r="GC119" s="4"/>
      <c r="GD119" s="4"/>
      <c r="GE119" s="4"/>
      <c r="GF119" s="4"/>
      <c r="GG119" s="4"/>
      <c r="GH119" s="4"/>
      <c r="GI119" s="4"/>
      <c r="GJ119" s="4"/>
      <c r="GK119" s="4"/>
      <c r="GL119" s="4"/>
      <c r="GM119" s="4"/>
      <c r="GN119" s="4"/>
      <c r="GO119" s="4"/>
      <c r="GP119" s="4"/>
      <c r="GQ119" s="4"/>
      <c r="GR119" s="4"/>
      <c r="GS119" s="4"/>
      <c r="GT119" s="4"/>
      <c r="GU119" s="4"/>
      <c r="GV119" s="4"/>
      <c r="GW119" s="4"/>
      <c r="GX119" s="4"/>
      <c r="GY119" s="4"/>
      <c r="GZ119" s="4"/>
      <c r="HA119" s="4"/>
      <c r="HB119" s="4"/>
      <c r="HC119" s="4"/>
      <c r="HD119" s="4"/>
      <c r="HE119" s="4"/>
      <c r="HF119" s="4"/>
      <c r="HG119" s="4"/>
      <c r="HH119" s="4"/>
      <c r="HI119" s="4"/>
      <c r="HJ119" s="4"/>
      <c r="HK119" s="4"/>
      <c r="HL119" s="4"/>
      <c r="HM119" s="4"/>
      <c r="HN119" s="4"/>
      <c r="HO119" s="4"/>
      <c r="HP119" s="4"/>
      <c r="HQ119" s="4"/>
      <c r="HR119" s="4"/>
      <c r="HS119" s="4"/>
      <c r="HT119" s="4"/>
      <c r="HU119" s="4"/>
      <c r="HV119" s="4"/>
      <c r="HW119" s="4"/>
      <c r="HX119" s="4"/>
      <c r="HY119" s="4"/>
      <c r="HZ119" s="4"/>
      <c r="IA119" s="4"/>
      <c r="IB119" s="4"/>
      <c r="IC119" s="4"/>
      <c r="ID119" s="4"/>
      <c r="IE119" s="4"/>
      <c r="IF119" s="4"/>
      <c r="IG119" s="4"/>
      <c r="IH119" s="4"/>
      <c r="II119" s="4"/>
      <c r="IJ119" s="4"/>
      <c r="IK119" s="4"/>
      <c r="IL119" s="4"/>
      <c r="IM119" s="4"/>
      <c r="IN119" s="4"/>
      <c r="IO119" s="4"/>
      <c r="IP119" s="4"/>
      <c r="IQ119" s="4"/>
      <c r="IR119" s="4"/>
      <c r="IS119" s="4"/>
      <c r="IT119" s="4"/>
      <c r="IU119" s="4"/>
      <c r="IV119" s="4"/>
      <c r="IW119" s="4"/>
      <c r="IX119" s="4"/>
      <c r="IY119" s="4"/>
      <c r="IZ119" s="4"/>
      <c r="JA119" s="4"/>
      <c r="JB119" s="4"/>
      <c r="JC119" s="4"/>
      <c r="JD119" s="4"/>
      <c r="JE119" s="4"/>
      <c r="JF119" s="4"/>
      <c r="JG119" s="4"/>
      <c r="JH119" s="4"/>
      <c r="JI119" s="4"/>
      <c r="JJ119" s="4"/>
      <c r="JK119" s="4"/>
      <c r="JL119" s="4"/>
      <c r="JM119" s="4"/>
      <c r="JN119" s="4"/>
      <c r="JO119" s="4"/>
      <c r="JP119" s="4"/>
    </row>
    <row r="120" spans="1:1024" ht="15" customHeight="1" x14ac:dyDescent="0.2">
      <c r="A120" s="23" t="s">
        <v>23</v>
      </c>
      <c r="B120" s="23"/>
      <c r="C120" s="24" t="s">
        <v>17</v>
      </c>
      <c r="D120" s="90">
        <v>1</v>
      </c>
      <c r="E120" s="24">
        <v>1</v>
      </c>
      <c r="F120" s="24"/>
      <c r="G120" s="24" t="s">
        <v>145</v>
      </c>
      <c r="H120" s="24">
        <v>165</v>
      </c>
      <c r="I120" s="24" t="s">
        <v>22</v>
      </c>
      <c r="J120" s="24"/>
      <c r="K120" s="24" t="s">
        <v>20</v>
      </c>
      <c r="L120" s="24" t="s">
        <v>20</v>
      </c>
      <c r="M120" s="24">
        <f t="shared" si="51"/>
        <v>0</v>
      </c>
      <c r="N120" s="24">
        <v>28</v>
      </c>
      <c r="O120" s="25"/>
      <c r="P120" s="24"/>
      <c r="Q120" s="24"/>
      <c r="R120" s="24"/>
      <c r="S120" s="24"/>
      <c r="T120" s="24">
        <v>28</v>
      </c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6"/>
      <c r="AF120" s="24"/>
      <c r="AG120" s="24"/>
      <c r="AH120" s="26"/>
      <c r="AI120" s="24"/>
      <c r="AJ120" s="24"/>
      <c r="AK120" s="24"/>
      <c r="AL120" s="26"/>
      <c r="AM120" s="24"/>
      <c r="AN120" s="24"/>
      <c r="AO120" s="24"/>
      <c r="AP120" s="24"/>
      <c r="AQ120" s="26"/>
      <c r="AR120" s="26"/>
      <c r="AS120" s="24"/>
      <c r="AT120" s="26"/>
      <c r="AU120" s="24"/>
      <c r="AV120" s="24"/>
      <c r="AW120" s="24"/>
      <c r="AX120" s="24"/>
      <c r="AY120" s="24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  <c r="BM120" s="26"/>
      <c r="BN120" s="26"/>
      <c r="BO120" s="26"/>
      <c r="BP120" s="26"/>
      <c r="BQ120" s="26"/>
      <c r="BR120" s="26"/>
      <c r="BS120" s="28"/>
      <c r="BT120">
        <f t="shared" si="46"/>
        <v>0</v>
      </c>
      <c r="BU120"/>
      <c r="BV120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  <c r="FY120" s="4"/>
      <c r="FZ120" s="4"/>
      <c r="GA120" s="4"/>
      <c r="GB120" s="4"/>
      <c r="GC120" s="4"/>
      <c r="GD120" s="4"/>
      <c r="GE120" s="4"/>
      <c r="GF120" s="4"/>
      <c r="GG120" s="4"/>
      <c r="GH120" s="4"/>
      <c r="GI120" s="4"/>
      <c r="GJ120" s="4"/>
      <c r="GK120" s="4"/>
      <c r="GL120" s="4"/>
      <c r="GM120" s="4"/>
      <c r="GN120" s="4"/>
      <c r="GO120" s="4"/>
      <c r="GP120" s="4"/>
      <c r="GQ120" s="4"/>
      <c r="GR120" s="4"/>
      <c r="GS120" s="4"/>
      <c r="GT120" s="4"/>
      <c r="GU120" s="4"/>
      <c r="GV120" s="4"/>
      <c r="GW120" s="4"/>
      <c r="GX120" s="4"/>
      <c r="GY120" s="4"/>
      <c r="GZ120" s="4"/>
      <c r="HA120" s="4"/>
      <c r="HB120" s="4"/>
      <c r="HC120" s="4"/>
      <c r="HD120" s="4"/>
      <c r="HE120" s="4"/>
      <c r="HF120" s="4"/>
      <c r="HG120" s="4"/>
      <c r="HH120" s="4"/>
      <c r="HI120" s="4"/>
      <c r="HJ120" s="4"/>
      <c r="HK120" s="4"/>
      <c r="HL120" s="4"/>
      <c r="HM120" s="4"/>
      <c r="HN120" s="4"/>
      <c r="HO120" s="4"/>
      <c r="HP120" s="4"/>
      <c r="HQ120" s="4"/>
      <c r="HR120" s="4"/>
      <c r="HS120" s="4"/>
      <c r="HT120" s="4"/>
      <c r="HU120" s="4"/>
      <c r="HV120" s="4"/>
      <c r="HW120" s="4"/>
      <c r="HX120" s="4"/>
      <c r="HY120" s="4"/>
      <c r="HZ120" s="4"/>
      <c r="IA120" s="4"/>
      <c r="IB120" s="4"/>
      <c r="IC120" s="4"/>
      <c r="ID120" s="4"/>
      <c r="IE120" s="4"/>
      <c r="IF120" s="4"/>
      <c r="IG120" s="4"/>
      <c r="IH120" s="4"/>
      <c r="II120" s="4"/>
      <c r="IJ120" s="4"/>
      <c r="IK120" s="4"/>
      <c r="IL120" s="4"/>
      <c r="IM120" s="4"/>
      <c r="IN120" s="4"/>
      <c r="IO120" s="4"/>
      <c r="IP120" s="4"/>
      <c r="IQ120" s="4"/>
      <c r="IR120" s="4"/>
      <c r="IS120" s="4"/>
      <c r="IT120" s="4"/>
      <c r="IU120" s="4"/>
      <c r="IV120" s="4"/>
      <c r="IW120" s="4"/>
      <c r="IX120" s="4"/>
      <c r="IY120" s="4"/>
      <c r="IZ120" s="4"/>
      <c r="JA120" s="4"/>
      <c r="JB120" s="4"/>
      <c r="JC120" s="4"/>
      <c r="JD120" s="4"/>
      <c r="JE120" s="4"/>
      <c r="JF120" s="4"/>
      <c r="JG120" s="4"/>
      <c r="JH120" s="4"/>
      <c r="JI120" s="4"/>
      <c r="JJ120" s="4"/>
      <c r="JK120" s="4"/>
      <c r="JL120" s="4"/>
      <c r="JM120" s="4"/>
      <c r="JN120" s="4"/>
      <c r="JO120" s="4"/>
      <c r="JP120" s="4"/>
    </row>
    <row r="121" spans="1:1024" ht="15" customHeight="1" x14ac:dyDescent="0.2">
      <c r="A121" s="23" t="s">
        <v>68</v>
      </c>
      <c r="B121" s="23"/>
      <c r="C121" s="24" t="s">
        <v>17</v>
      </c>
      <c r="D121" s="90">
        <v>2</v>
      </c>
      <c r="E121" s="24">
        <v>2</v>
      </c>
      <c r="F121" s="24"/>
      <c r="G121" s="24" t="s">
        <v>145</v>
      </c>
      <c r="H121" s="24">
        <v>123</v>
      </c>
      <c r="I121" s="24" t="s">
        <v>22</v>
      </c>
      <c r="J121" s="24" t="s">
        <v>326</v>
      </c>
      <c r="K121" s="24" t="s">
        <v>20</v>
      </c>
      <c r="L121" s="24" t="s">
        <v>20</v>
      </c>
      <c r="M121" s="24">
        <f t="shared" si="51"/>
        <v>12.3</v>
      </c>
      <c r="N121" s="24">
        <v>28</v>
      </c>
      <c r="O121" s="25"/>
      <c r="P121" s="24">
        <v>28</v>
      </c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6"/>
      <c r="AF121" s="24"/>
      <c r="AG121" s="24"/>
      <c r="AH121" s="26"/>
      <c r="AI121" s="24"/>
      <c r="AJ121" s="24"/>
      <c r="AK121" s="24"/>
      <c r="AL121" s="26"/>
      <c r="AM121" s="24"/>
      <c r="AN121" s="24"/>
      <c r="AO121" s="24"/>
      <c r="AP121" s="24"/>
      <c r="AQ121" s="26"/>
      <c r="AR121" s="26"/>
      <c r="AS121" s="24"/>
      <c r="AT121" s="26"/>
      <c r="AU121" s="24"/>
      <c r="AV121" s="24"/>
      <c r="AW121" s="24"/>
      <c r="AX121" s="24"/>
      <c r="AY121" s="24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  <c r="BN121" s="26"/>
      <c r="BO121" s="26"/>
      <c r="BP121" s="26"/>
      <c r="BQ121" s="26"/>
      <c r="BR121" s="26"/>
      <c r="BS121" s="28"/>
      <c r="BT121">
        <f t="shared" si="46"/>
        <v>0</v>
      </c>
      <c r="BU121"/>
      <c r="BV121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  <c r="FY121" s="4"/>
      <c r="FZ121" s="4"/>
      <c r="GA121" s="4"/>
      <c r="GB121" s="4"/>
      <c r="GC121" s="4"/>
      <c r="GD121" s="4"/>
      <c r="GE121" s="4"/>
      <c r="GF121" s="4"/>
      <c r="GG121" s="4"/>
      <c r="GH121" s="4"/>
      <c r="GI121" s="4"/>
      <c r="GJ121" s="4"/>
      <c r="GK121" s="4"/>
      <c r="GL121" s="4"/>
      <c r="GM121" s="4"/>
      <c r="GN121" s="4"/>
      <c r="GO121" s="4"/>
      <c r="GP121" s="4"/>
      <c r="GQ121" s="4"/>
      <c r="GR121" s="4"/>
      <c r="GS121" s="4"/>
      <c r="GT121" s="4"/>
      <c r="GU121" s="4"/>
      <c r="GV121" s="4"/>
      <c r="GW121" s="4"/>
      <c r="GX121" s="4"/>
      <c r="GY121" s="4"/>
      <c r="GZ121" s="4"/>
      <c r="HA121" s="4"/>
      <c r="HB121" s="4"/>
      <c r="HC121" s="4"/>
      <c r="HD121" s="4"/>
      <c r="HE121" s="4"/>
      <c r="HF121" s="4"/>
      <c r="HG121" s="4"/>
      <c r="HH121" s="4"/>
      <c r="HI121" s="4"/>
      <c r="HJ121" s="4"/>
      <c r="HK121" s="4"/>
      <c r="HL121" s="4"/>
      <c r="HM121" s="4"/>
      <c r="HN121" s="4"/>
      <c r="HO121" s="4"/>
      <c r="HP121" s="4"/>
      <c r="HQ121" s="4"/>
      <c r="HR121" s="4"/>
      <c r="HS121" s="4"/>
      <c r="HT121" s="4"/>
      <c r="HU121" s="4"/>
      <c r="HV121" s="4"/>
      <c r="HW121" s="4"/>
      <c r="HX121" s="4"/>
      <c r="HY121" s="4"/>
      <c r="HZ121" s="4"/>
      <c r="IA121" s="4"/>
      <c r="IB121" s="4"/>
      <c r="IC121" s="4"/>
      <c r="ID121" s="4"/>
      <c r="IE121" s="4"/>
      <c r="IF121" s="4"/>
      <c r="IG121" s="4"/>
      <c r="IH121" s="4"/>
      <c r="II121" s="4"/>
      <c r="IJ121" s="4"/>
      <c r="IK121" s="4"/>
      <c r="IL121" s="4"/>
      <c r="IM121" s="4"/>
      <c r="IN121" s="4"/>
      <c r="IO121" s="4"/>
      <c r="IP121" s="4"/>
      <c r="IQ121" s="4"/>
      <c r="IR121" s="4"/>
      <c r="IS121" s="4"/>
      <c r="IT121" s="4"/>
      <c r="IU121" s="4"/>
      <c r="IV121" s="4"/>
      <c r="IW121" s="4"/>
      <c r="IX121" s="4"/>
      <c r="IY121" s="4"/>
      <c r="IZ121" s="4"/>
      <c r="JA121" s="4"/>
      <c r="JB121" s="4"/>
      <c r="JC121" s="4"/>
      <c r="JD121" s="4"/>
      <c r="JE121" s="4"/>
      <c r="JF121" s="4"/>
      <c r="JG121" s="4"/>
      <c r="JH121" s="4"/>
      <c r="JI121" s="4"/>
      <c r="JJ121" s="4"/>
      <c r="JK121" s="4"/>
      <c r="JL121" s="4"/>
      <c r="JM121" s="4"/>
      <c r="JN121" s="4"/>
      <c r="JO121" s="4"/>
      <c r="JP121" s="4"/>
    </row>
    <row r="122" spans="1:1024" ht="15" customHeight="1" x14ac:dyDescent="0.2">
      <c r="A122" s="23" t="s">
        <v>72</v>
      </c>
      <c r="B122" s="23"/>
      <c r="C122" s="24" t="s">
        <v>17</v>
      </c>
      <c r="D122" s="90">
        <v>2</v>
      </c>
      <c r="E122" s="24">
        <v>2</v>
      </c>
      <c r="F122" s="24" t="s">
        <v>148</v>
      </c>
      <c r="G122" s="24" t="s">
        <v>145</v>
      </c>
      <c r="H122" s="24">
        <v>42</v>
      </c>
      <c r="I122" s="24" t="s">
        <v>22</v>
      </c>
      <c r="J122" s="24" t="s">
        <v>326</v>
      </c>
      <c r="K122" s="24" t="s">
        <v>20</v>
      </c>
      <c r="L122" s="24" t="s">
        <v>20</v>
      </c>
      <c r="M122" s="24">
        <f t="shared" si="51"/>
        <v>0</v>
      </c>
      <c r="N122" s="24">
        <v>14</v>
      </c>
      <c r="O122" s="25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6"/>
      <c r="AF122" s="24"/>
      <c r="AG122" s="24"/>
      <c r="AH122" s="26"/>
      <c r="AI122" s="24"/>
      <c r="AJ122" s="24"/>
      <c r="AK122" s="24"/>
      <c r="AL122" s="26"/>
      <c r="AM122" s="24"/>
      <c r="AN122" s="24"/>
      <c r="AO122" s="24"/>
      <c r="AP122" s="24"/>
      <c r="AQ122" s="26"/>
      <c r="AR122" s="26"/>
      <c r="AS122" s="24"/>
      <c r="AT122" s="26"/>
      <c r="AU122" s="24"/>
      <c r="AV122" s="24"/>
      <c r="AW122" s="24"/>
      <c r="AX122" s="24">
        <v>14</v>
      </c>
      <c r="AY122" s="24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  <c r="BN122" s="26"/>
      <c r="BO122" s="26"/>
      <c r="BP122" s="26"/>
      <c r="BQ122" s="26"/>
      <c r="BR122" s="26"/>
      <c r="BS122" s="28"/>
      <c r="BT122">
        <f t="shared" si="46"/>
        <v>0</v>
      </c>
      <c r="BU122"/>
      <c r="BV122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  <c r="FY122" s="4"/>
      <c r="FZ122" s="4"/>
      <c r="GA122" s="4"/>
      <c r="GB122" s="4"/>
      <c r="GC122" s="4"/>
      <c r="GD122" s="4"/>
      <c r="GE122" s="4"/>
      <c r="GF122" s="4"/>
      <c r="GG122" s="4"/>
      <c r="GH122" s="4"/>
      <c r="GI122" s="4"/>
      <c r="GJ122" s="4"/>
      <c r="GK122" s="4"/>
      <c r="GL122" s="4"/>
      <c r="GM122" s="4"/>
      <c r="GN122" s="4"/>
      <c r="GO122" s="4"/>
      <c r="GP122" s="4"/>
      <c r="GQ122" s="4"/>
      <c r="GR122" s="4"/>
      <c r="GS122" s="4"/>
      <c r="GT122" s="4"/>
      <c r="GU122" s="4"/>
      <c r="GV122" s="4"/>
      <c r="GW122" s="4"/>
      <c r="GX122" s="4"/>
      <c r="GY122" s="4"/>
      <c r="GZ122" s="4"/>
      <c r="HA122" s="4"/>
      <c r="HB122" s="4"/>
      <c r="HC122" s="4"/>
      <c r="HD122" s="4"/>
      <c r="HE122" s="4"/>
      <c r="HF122" s="4"/>
      <c r="HG122" s="4"/>
      <c r="HH122" s="4"/>
      <c r="HI122" s="4"/>
      <c r="HJ122" s="4"/>
      <c r="HK122" s="4"/>
      <c r="HL122" s="4"/>
      <c r="HM122" s="4"/>
      <c r="HN122" s="4"/>
      <c r="HO122" s="4"/>
      <c r="HP122" s="4"/>
      <c r="HQ122" s="4"/>
      <c r="HR122" s="4"/>
      <c r="HS122" s="4"/>
      <c r="HT122" s="4"/>
      <c r="HU122" s="4"/>
      <c r="HV122" s="4"/>
      <c r="HW122" s="4"/>
      <c r="HX122" s="4"/>
      <c r="HY122" s="4"/>
      <c r="HZ122" s="4"/>
      <c r="IA122" s="4"/>
      <c r="IB122" s="4"/>
      <c r="IC122" s="4"/>
      <c r="ID122" s="4"/>
      <c r="IE122" s="4"/>
      <c r="IF122" s="4"/>
      <c r="IG122" s="4"/>
      <c r="IH122" s="4"/>
      <c r="II122" s="4"/>
      <c r="IJ122" s="4"/>
      <c r="IK122" s="4"/>
      <c r="IL122" s="4"/>
      <c r="IM122" s="4"/>
      <c r="IN122" s="4"/>
      <c r="IO122" s="4"/>
      <c r="IP122" s="4"/>
      <c r="IQ122" s="4"/>
      <c r="IR122" s="4"/>
      <c r="IS122" s="4"/>
      <c r="IT122" s="4"/>
      <c r="IU122" s="4"/>
      <c r="IV122" s="4"/>
      <c r="IW122" s="4"/>
      <c r="IX122" s="4"/>
      <c r="IY122" s="4"/>
      <c r="IZ122" s="4"/>
      <c r="JA122" s="4"/>
      <c r="JB122" s="4"/>
      <c r="JC122" s="4"/>
      <c r="JD122" s="4"/>
      <c r="JE122" s="4"/>
      <c r="JF122" s="4"/>
      <c r="JG122" s="4"/>
      <c r="JH122" s="4"/>
      <c r="JI122" s="4"/>
      <c r="JJ122" s="4"/>
      <c r="JK122" s="4"/>
      <c r="JL122" s="4"/>
      <c r="JM122" s="4"/>
      <c r="JN122" s="4"/>
      <c r="JO122" s="4"/>
      <c r="JP122" s="4"/>
    </row>
    <row r="123" spans="1:1024" ht="15" customHeight="1" x14ac:dyDescent="0.2">
      <c r="A123" s="23" t="s">
        <v>71</v>
      </c>
      <c r="B123" s="23"/>
      <c r="C123" s="24" t="s">
        <v>17</v>
      </c>
      <c r="D123" s="90">
        <v>2</v>
      </c>
      <c r="E123" s="24">
        <v>2</v>
      </c>
      <c r="F123" s="24" t="s">
        <v>148</v>
      </c>
      <c r="G123" s="24" t="s">
        <v>145</v>
      </c>
      <c r="H123" s="24">
        <v>42</v>
      </c>
      <c r="I123" s="24" t="s">
        <v>22</v>
      </c>
      <c r="J123" s="24" t="s">
        <v>326</v>
      </c>
      <c r="K123" s="24" t="s">
        <v>20</v>
      </c>
      <c r="L123" s="24" t="s">
        <v>20</v>
      </c>
      <c r="M123" s="24">
        <f t="shared" si="51"/>
        <v>0</v>
      </c>
      <c r="N123" s="24">
        <v>28</v>
      </c>
      <c r="O123" s="25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>
        <v>28</v>
      </c>
      <c r="AC123" s="24"/>
      <c r="AD123" s="24"/>
      <c r="AE123" s="26"/>
      <c r="AF123" s="24"/>
      <c r="AG123" s="24"/>
      <c r="AH123" s="26"/>
      <c r="AI123" s="24"/>
      <c r="AJ123" s="24"/>
      <c r="AK123" s="24"/>
      <c r="AL123" s="26"/>
      <c r="AM123" s="24"/>
      <c r="AN123" s="24"/>
      <c r="AO123" s="24"/>
      <c r="AP123" s="24"/>
      <c r="AQ123" s="26"/>
      <c r="AR123" s="26"/>
      <c r="AS123" s="24">
        <v>0</v>
      </c>
      <c r="AT123" s="26"/>
      <c r="AU123" s="24"/>
      <c r="AV123" s="24"/>
      <c r="AW123" s="24"/>
      <c r="AX123" s="24"/>
      <c r="AY123" s="24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  <c r="BN123" s="26"/>
      <c r="BO123" s="26"/>
      <c r="BP123" s="26"/>
      <c r="BQ123" s="26"/>
      <c r="BR123" s="26"/>
      <c r="BS123" s="28"/>
      <c r="BT123">
        <f t="shared" si="46"/>
        <v>0</v>
      </c>
      <c r="BU123"/>
      <c r="BV123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/>
      <c r="FV123" s="4"/>
      <c r="FW123" s="4"/>
      <c r="FX123" s="4"/>
      <c r="FY123" s="4"/>
      <c r="FZ123" s="4"/>
      <c r="GA123" s="4"/>
      <c r="GB123" s="4"/>
      <c r="GC123" s="4"/>
      <c r="GD123" s="4"/>
      <c r="GE123" s="4"/>
      <c r="GF123" s="4"/>
      <c r="GG123" s="4"/>
      <c r="GH123" s="4"/>
      <c r="GI123" s="4"/>
      <c r="GJ123" s="4"/>
      <c r="GK123" s="4"/>
      <c r="GL123" s="4"/>
      <c r="GM123" s="4"/>
      <c r="GN123" s="4"/>
      <c r="GO123" s="4"/>
      <c r="GP123" s="4"/>
      <c r="GQ123" s="4"/>
      <c r="GR123" s="4"/>
      <c r="GS123" s="4"/>
      <c r="GT123" s="4"/>
      <c r="GU123" s="4"/>
      <c r="GV123" s="4"/>
      <c r="GW123" s="4"/>
      <c r="GX123" s="4"/>
      <c r="GY123" s="4"/>
      <c r="GZ123" s="4"/>
      <c r="HA123" s="4"/>
      <c r="HB123" s="4"/>
      <c r="HC123" s="4"/>
      <c r="HD123" s="4"/>
      <c r="HE123" s="4"/>
      <c r="HF123" s="4"/>
      <c r="HG123" s="4"/>
      <c r="HH123" s="4"/>
      <c r="HI123" s="4"/>
      <c r="HJ123" s="4"/>
      <c r="HK123" s="4"/>
      <c r="HL123" s="4"/>
      <c r="HM123" s="4"/>
      <c r="HN123" s="4"/>
      <c r="HO123" s="4"/>
      <c r="HP123" s="4"/>
      <c r="HQ123" s="4"/>
      <c r="HR123" s="4"/>
      <c r="HS123" s="4"/>
      <c r="HT123" s="4"/>
      <c r="HU123" s="4"/>
      <c r="HV123" s="4"/>
      <c r="HW123" s="4"/>
      <c r="HX123" s="4"/>
      <c r="HY123" s="4"/>
      <c r="HZ123" s="4"/>
      <c r="IA123" s="4"/>
      <c r="IB123" s="4"/>
      <c r="IC123" s="4"/>
      <c r="ID123" s="4"/>
      <c r="IE123" s="4"/>
      <c r="IF123" s="4"/>
      <c r="IG123" s="4"/>
      <c r="IH123" s="4"/>
      <c r="II123" s="4"/>
      <c r="IJ123" s="4"/>
      <c r="IK123" s="4"/>
      <c r="IL123" s="4"/>
      <c r="IM123" s="4"/>
      <c r="IN123" s="4"/>
      <c r="IO123" s="4"/>
      <c r="IP123" s="4"/>
      <c r="IQ123" s="4"/>
      <c r="IR123" s="4"/>
      <c r="IS123" s="4"/>
      <c r="IT123" s="4"/>
      <c r="IU123" s="4"/>
      <c r="IV123" s="4"/>
      <c r="IW123" s="4"/>
      <c r="IX123" s="4"/>
      <c r="IY123" s="4"/>
      <c r="IZ123" s="4"/>
      <c r="JA123" s="4"/>
      <c r="JB123" s="4"/>
      <c r="JC123" s="4"/>
      <c r="JD123" s="4"/>
      <c r="JE123" s="4"/>
      <c r="JF123" s="4"/>
      <c r="JG123" s="4"/>
      <c r="JH123" s="4"/>
      <c r="JI123" s="4"/>
      <c r="JJ123" s="4"/>
      <c r="JK123" s="4"/>
      <c r="JL123" s="4"/>
      <c r="JM123" s="4"/>
      <c r="JN123" s="4"/>
      <c r="JO123" s="4"/>
      <c r="JP123" s="4"/>
    </row>
    <row r="124" spans="1:1024" ht="15" customHeight="1" x14ac:dyDescent="0.2">
      <c r="A124" s="23" t="s">
        <v>78</v>
      </c>
      <c r="B124" s="23"/>
      <c r="C124" s="24" t="s">
        <v>17</v>
      </c>
      <c r="D124" s="90">
        <v>2</v>
      </c>
      <c r="E124" s="24">
        <v>2</v>
      </c>
      <c r="F124" s="24" t="s">
        <v>152</v>
      </c>
      <c r="G124" s="24" t="s">
        <v>145</v>
      </c>
      <c r="H124" s="24">
        <v>33</v>
      </c>
      <c r="I124" s="24" t="s">
        <v>22</v>
      </c>
      <c r="J124" s="24" t="s">
        <v>326</v>
      </c>
      <c r="K124" s="24" t="s">
        <v>20</v>
      </c>
      <c r="L124" s="24" t="s">
        <v>20</v>
      </c>
      <c r="M124" s="24">
        <f t="shared" si="51"/>
        <v>0</v>
      </c>
      <c r="N124" s="24">
        <v>28</v>
      </c>
      <c r="O124" s="25"/>
      <c r="P124" s="24"/>
      <c r="Q124" s="24"/>
      <c r="R124" s="24"/>
      <c r="S124" s="24"/>
      <c r="T124" s="24"/>
      <c r="U124" s="24"/>
      <c r="V124" s="24"/>
      <c r="W124" s="24">
        <v>28</v>
      </c>
      <c r="X124" s="24"/>
      <c r="Y124" s="24"/>
      <c r="Z124" s="24"/>
      <c r="AA124" s="24"/>
      <c r="AB124" s="24"/>
      <c r="AC124" s="24"/>
      <c r="AD124" s="24"/>
      <c r="AE124" s="26"/>
      <c r="AF124" s="24"/>
      <c r="AG124" s="24"/>
      <c r="AH124" s="26"/>
      <c r="AI124" s="24"/>
      <c r="AJ124" s="24"/>
      <c r="AK124" s="24"/>
      <c r="AL124" s="26"/>
      <c r="AM124" s="24"/>
      <c r="AN124" s="24"/>
      <c r="AO124" s="24"/>
      <c r="AP124" s="24"/>
      <c r="AQ124" s="26"/>
      <c r="AR124" s="26"/>
      <c r="AS124" s="24"/>
      <c r="AT124" s="26"/>
      <c r="AU124" s="24"/>
      <c r="AV124" s="24"/>
      <c r="AW124" s="24"/>
      <c r="AX124" s="24"/>
      <c r="AY124" s="24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  <c r="BM124" s="26"/>
      <c r="BN124" s="26"/>
      <c r="BO124" s="26"/>
      <c r="BP124" s="26"/>
      <c r="BQ124" s="26"/>
      <c r="BR124" s="26"/>
      <c r="BS124" s="28"/>
      <c r="BT124" s="1">
        <f t="shared" ref="BT124:BT125" si="52">N124-SUM(O124:BS124)</f>
        <v>0</v>
      </c>
      <c r="BU124"/>
      <c r="BV12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  <c r="FY124" s="4"/>
      <c r="FZ124" s="4"/>
      <c r="GA124" s="4"/>
      <c r="GB124" s="4"/>
      <c r="GC124" s="4"/>
      <c r="GD124" s="4"/>
      <c r="GE124" s="4"/>
      <c r="GF124" s="4"/>
      <c r="GG124" s="4"/>
      <c r="GH124" s="4"/>
      <c r="GI124" s="4"/>
      <c r="GJ124" s="4"/>
      <c r="GK124" s="4"/>
      <c r="GL124" s="4"/>
      <c r="GM124" s="4"/>
      <c r="GN124" s="4"/>
      <c r="GO124" s="4"/>
      <c r="GP124" s="4"/>
      <c r="GQ124" s="4"/>
      <c r="GR124" s="4"/>
      <c r="GS124" s="4"/>
      <c r="GT124" s="4"/>
      <c r="GU124" s="4"/>
      <c r="GV124" s="4"/>
      <c r="GW124" s="4"/>
      <c r="GX124" s="4"/>
      <c r="GY124" s="4"/>
      <c r="GZ124" s="4"/>
      <c r="HA124" s="4"/>
      <c r="HB124" s="4"/>
      <c r="HC124" s="4"/>
      <c r="HD124" s="4"/>
      <c r="HE124" s="4"/>
      <c r="HF124" s="4"/>
      <c r="HG124" s="4"/>
      <c r="HH124" s="4"/>
      <c r="HI124" s="4"/>
      <c r="HJ124" s="4"/>
      <c r="HK124" s="4"/>
      <c r="HL124" s="4"/>
      <c r="HM124" s="4"/>
      <c r="HN124" s="4"/>
      <c r="HO124" s="4"/>
      <c r="HP124" s="4"/>
      <c r="HQ124" s="4"/>
      <c r="HR124" s="4"/>
      <c r="HS124" s="4"/>
      <c r="HT124" s="4"/>
      <c r="HU124" s="4"/>
      <c r="HV124" s="4"/>
      <c r="HW124" s="4"/>
      <c r="HX124" s="4"/>
      <c r="HY124" s="4"/>
      <c r="HZ124" s="4"/>
      <c r="IA124" s="4"/>
      <c r="IB124" s="4"/>
      <c r="IC124" s="4"/>
      <c r="ID124" s="4"/>
      <c r="IE124" s="4"/>
      <c r="IF124" s="4"/>
      <c r="IG124" s="4"/>
      <c r="IH124" s="4"/>
      <c r="II124" s="4"/>
      <c r="IJ124" s="4"/>
      <c r="IK124" s="4"/>
      <c r="IL124" s="4"/>
      <c r="IM124" s="4"/>
      <c r="IN124" s="4"/>
      <c r="IO124" s="4"/>
      <c r="IP124" s="4"/>
      <c r="IQ124" s="4"/>
      <c r="IR124" s="4"/>
      <c r="IS124" s="4"/>
      <c r="IT124" s="4"/>
      <c r="IU124" s="4"/>
      <c r="IV124" s="4"/>
      <c r="IW124" s="4"/>
      <c r="IX124" s="4"/>
      <c r="IY124" s="4"/>
      <c r="IZ124" s="4"/>
      <c r="JA124" s="4"/>
      <c r="JB124" s="4"/>
      <c r="JC124" s="4"/>
      <c r="JD124" s="4"/>
      <c r="JE124" s="4"/>
      <c r="JF124" s="4"/>
      <c r="JG124" s="4"/>
      <c r="JH124" s="4"/>
      <c r="JI124" s="4"/>
      <c r="JJ124" s="4"/>
      <c r="JK124" s="4"/>
      <c r="JL124" s="4"/>
      <c r="JM124" s="4"/>
      <c r="JN124" s="4"/>
      <c r="JO124" s="4"/>
      <c r="JP124" s="4"/>
    </row>
    <row r="125" spans="1:1024" s="37" customFormat="1" ht="15" customHeight="1" x14ac:dyDescent="0.2">
      <c r="A125" s="29" t="s">
        <v>166</v>
      </c>
      <c r="C125" s="37" t="s">
        <v>17</v>
      </c>
      <c r="D125" s="37">
        <v>2</v>
      </c>
      <c r="E125" s="37">
        <v>3</v>
      </c>
      <c r="F125" s="37" t="s">
        <v>152</v>
      </c>
      <c r="G125" s="37" t="s">
        <v>145</v>
      </c>
      <c r="H125" s="37">
        <v>33</v>
      </c>
      <c r="I125" s="37" t="s">
        <v>22</v>
      </c>
      <c r="K125" s="37" t="s">
        <v>20</v>
      </c>
      <c r="L125" s="37" t="s">
        <v>20</v>
      </c>
      <c r="M125" s="37">
        <f t="shared" si="51"/>
        <v>0</v>
      </c>
      <c r="N125" s="37">
        <v>28</v>
      </c>
      <c r="AC125" s="37">
        <v>28</v>
      </c>
      <c r="BT125" s="37">
        <f t="shared" si="52"/>
        <v>0</v>
      </c>
    </row>
    <row r="126" spans="1:1024" ht="15" customHeight="1" x14ac:dyDescent="0.2">
      <c r="A126" s="38"/>
      <c r="B126" s="38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40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/>
      <c r="BU126"/>
      <c r="BV126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4"/>
      <c r="FX126" s="4"/>
      <c r="FY126" s="4"/>
      <c r="FZ126" s="4"/>
      <c r="GA126" s="4"/>
      <c r="GB126" s="4"/>
      <c r="GC126" s="4"/>
      <c r="GD126" s="4"/>
      <c r="GE126" s="4"/>
      <c r="GF126" s="4"/>
      <c r="GG126" s="4"/>
      <c r="GH126" s="4"/>
      <c r="GI126" s="4"/>
      <c r="GJ126" s="4"/>
      <c r="GK126" s="4"/>
      <c r="GL126" s="4"/>
      <c r="GM126" s="4"/>
      <c r="GN126" s="4"/>
      <c r="GO126" s="4"/>
      <c r="GP126" s="4"/>
      <c r="GQ126" s="4"/>
      <c r="GR126" s="4"/>
      <c r="GS126" s="4"/>
      <c r="GT126" s="4"/>
      <c r="GU126" s="4"/>
      <c r="GV126" s="4"/>
      <c r="GW126" s="4"/>
      <c r="GX126" s="4"/>
      <c r="GY126" s="4"/>
      <c r="GZ126" s="4"/>
      <c r="HA126" s="4"/>
      <c r="HB126" s="4"/>
      <c r="HC126" s="4"/>
      <c r="HD126" s="4"/>
      <c r="HE126" s="4"/>
      <c r="HF126" s="4"/>
      <c r="HG126" s="4"/>
      <c r="HH126" s="4"/>
      <c r="HI126" s="4"/>
      <c r="HJ126" s="4"/>
      <c r="HK126" s="4"/>
      <c r="HL126" s="4"/>
      <c r="HM126" s="4"/>
      <c r="HN126" s="4"/>
      <c r="HO126" s="4"/>
      <c r="HP126" s="4"/>
      <c r="HQ126" s="4"/>
      <c r="HR126" s="4"/>
      <c r="HS126" s="4"/>
      <c r="HT126" s="4"/>
      <c r="HU126" s="4"/>
      <c r="HV126" s="4"/>
      <c r="HW126" s="4"/>
      <c r="HX126" s="4"/>
      <c r="HY126" s="4"/>
      <c r="HZ126" s="4"/>
      <c r="IA126" s="4"/>
      <c r="IB126" s="4"/>
      <c r="IC126" s="4"/>
      <c r="ID126" s="4"/>
      <c r="IE126" s="4"/>
      <c r="IF126" s="4"/>
      <c r="IG126" s="4"/>
      <c r="IH126" s="4"/>
      <c r="II126" s="4"/>
      <c r="IJ126" s="4"/>
      <c r="IK126" s="4"/>
      <c r="IL126" s="4"/>
      <c r="IM126" s="4"/>
      <c r="IN126" s="4"/>
      <c r="IO126" s="4"/>
      <c r="IP126" s="4"/>
      <c r="IQ126" s="4"/>
      <c r="IR126" s="4"/>
      <c r="IS126" s="4"/>
      <c r="IT126" s="4"/>
      <c r="IU126" s="4"/>
      <c r="IV126" s="4"/>
      <c r="IW126" s="4"/>
      <c r="IX126" s="4"/>
      <c r="IY126" s="4"/>
      <c r="IZ126" s="4"/>
      <c r="JA126" s="4"/>
      <c r="JB126" s="4"/>
      <c r="JC126" s="4"/>
      <c r="JD126" s="4"/>
      <c r="JE126" s="4"/>
      <c r="JF126" s="4"/>
      <c r="JG126" s="4"/>
      <c r="JH126" s="4"/>
      <c r="JI126" s="4"/>
      <c r="JJ126" s="4"/>
      <c r="JK126" s="4"/>
      <c r="JL126" s="4"/>
      <c r="JM126" s="4"/>
      <c r="JN126" s="4"/>
      <c r="JO126" s="4"/>
      <c r="JP126" s="4"/>
    </row>
    <row r="127" spans="1:1024" ht="15" customHeight="1" x14ac:dyDescent="0.2">
      <c r="A127" s="121" t="s">
        <v>103</v>
      </c>
      <c r="B127" s="121"/>
      <c r="C127" s="121"/>
      <c r="D127" s="121"/>
      <c r="E127" s="121"/>
      <c r="F127" s="121"/>
      <c r="G127" s="121"/>
      <c r="H127" s="121"/>
      <c r="I127" s="121"/>
      <c r="J127" s="121"/>
      <c r="K127" s="121"/>
      <c r="L127" s="121"/>
      <c r="M127" s="121"/>
      <c r="N127" s="121"/>
      <c r="O127" s="41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E127"/>
      <c r="BG127"/>
      <c r="BI127"/>
      <c r="BJ127"/>
      <c r="BL127"/>
      <c r="BO127"/>
      <c r="BP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P127"/>
      <c r="NQ127"/>
      <c r="NR127"/>
      <c r="NS127"/>
      <c r="NT127"/>
      <c r="NU127"/>
      <c r="NV127"/>
      <c r="NW127"/>
      <c r="NX127"/>
      <c r="NY127"/>
      <c r="NZ127"/>
      <c r="OA127"/>
      <c r="OB127"/>
      <c r="OC127"/>
      <c r="OD127"/>
      <c r="OE127"/>
      <c r="OF127"/>
      <c r="OG127"/>
      <c r="OH127"/>
      <c r="OI127"/>
      <c r="OJ127"/>
      <c r="OK127"/>
      <c r="OL127"/>
      <c r="OM127"/>
      <c r="ON127"/>
      <c r="OO127"/>
      <c r="OP127"/>
      <c r="OQ127"/>
      <c r="OR127"/>
      <c r="OS127"/>
      <c r="OT127"/>
      <c r="OU127"/>
      <c r="OV127"/>
      <c r="OW127"/>
      <c r="OX127"/>
      <c r="OY127"/>
      <c r="OZ127"/>
      <c r="PA127"/>
      <c r="PB127"/>
      <c r="PC127"/>
      <c r="PD127"/>
      <c r="PE127"/>
      <c r="PF127"/>
      <c r="PG127"/>
      <c r="PH127"/>
      <c r="PI127"/>
      <c r="PJ127"/>
      <c r="PK127"/>
      <c r="PL127"/>
      <c r="PM127"/>
      <c r="PN127"/>
      <c r="PO127"/>
      <c r="PP127"/>
      <c r="PQ127"/>
      <c r="PR127"/>
      <c r="PS127"/>
      <c r="PT127"/>
      <c r="PU127"/>
      <c r="PV127"/>
      <c r="PW127"/>
      <c r="PX127"/>
      <c r="PY127"/>
      <c r="PZ127"/>
      <c r="QA127"/>
      <c r="QB127"/>
      <c r="QC127"/>
      <c r="QD127"/>
      <c r="QE127"/>
      <c r="QF127"/>
      <c r="QG127"/>
      <c r="QH127"/>
      <c r="QI127"/>
      <c r="QJ127"/>
      <c r="QK127"/>
      <c r="QL127"/>
      <c r="QM127"/>
      <c r="QN127"/>
      <c r="QO127"/>
      <c r="QP127"/>
      <c r="QQ127"/>
      <c r="QR127"/>
      <c r="QS127"/>
      <c r="QT127"/>
      <c r="QU127"/>
      <c r="QV127"/>
      <c r="QW127"/>
      <c r="QX127"/>
      <c r="QY127"/>
      <c r="QZ127"/>
      <c r="RA127"/>
      <c r="RB127"/>
      <c r="RC127"/>
      <c r="RD127"/>
      <c r="RE127"/>
      <c r="RF127"/>
      <c r="RG127"/>
      <c r="RH127"/>
      <c r="RI127"/>
      <c r="RJ127"/>
      <c r="RK127"/>
      <c r="RL127"/>
      <c r="RM127"/>
      <c r="RN127"/>
      <c r="RO127"/>
      <c r="RP127"/>
      <c r="RQ127"/>
      <c r="RR127"/>
      <c r="RS127"/>
      <c r="RT127"/>
      <c r="RU127"/>
      <c r="RV127"/>
      <c r="RW127"/>
      <c r="RX127"/>
      <c r="RY127"/>
      <c r="RZ127"/>
      <c r="SA127"/>
      <c r="SB127"/>
      <c r="SC127"/>
      <c r="SD127"/>
      <c r="SE127"/>
      <c r="SF127"/>
      <c r="SG127"/>
      <c r="SH127"/>
      <c r="SI127"/>
      <c r="SJ127"/>
      <c r="SK127"/>
      <c r="SL127"/>
      <c r="SM127"/>
      <c r="SN127"/>
      <c r="SO127"/>
      <c r="SP127"/>
      <c r="SQ127"/>
      <c r="SR127"/>
      <c r="SS127"/>
      <c r="ST127"/>
      <c r="SU127"/>
      <c r="SV127"/>
      <c r="SW127"/>
      <c r="SX127"/>
      <c r="SY127"/>
      <c r="SZ127"/>
      <c r="TA127"/>
      <c r="TB127"/>
      <c r="TC127"/>
      <c r="TD127"/>
      <c r="TE127"/>
      <c r="TF127"/>
      <c r="TG127"/>
      <c r="TH127"/>
      <c r="TI127"/>
      <c r="TJ127"/>
      <c r="TK127"/>
      <c r="TL127"/>
      <c r="TM127"/>
      <c r="TN127"/>
      <c r="TO127"/>
      <c r="TP127"/>
      <c r="TQ127"/>
      <c r="TR127"/>
      <c r="TS127"/>
      <c r="TT127"/>
      <c r="TU127"/>
      <c r="TV127"/>
      <c r="TW127"/>
      <c r="TX127"/>
      <c r="TY127"/>
      <c r="TZ127"/>
      <c r="UA127"/>
      <c r="UB127"/>
      <c r="UC127"/>
      <c r="UD127"/>
      <c r="UE127"/>
      <c r="UF127"/>
      <c r="UG127"/>
      <c r="UH127"/>
      <c r="UI127"/>
      <c r="UJ127"/>
      <c r="UK127"/>
      <c r="UL127"/>
      <c r="UM127"/>
      <c r="UN127"/>
      <c r="UO127"/>
      <c r="UP127"/>
      <c r="UQ127"/>
      <c r="UR127"/>
      <c r="US127"/>
      <c r="UT127"/>
      <c r="UU127"/>
      <c r="UV127"/>
      <c r="UW127"/>
      <c r="UX127"/>
      <c r="UY127"/>
      <c r="UZ127"/>
      <c r="VA127"/>
      <c r="VB127"/>
      <c r="VC127"/>
      <c r="VD127"/>
      <c r="VE127"/>
      <c r="VF127"/>
      <c r="VG127"/>
      <c r="VH127"/>
      <c r="VI127"/>
      <c r="VJ127"/>
      <c r="VK127"/>
      <c r="VL127"/>
      <c r="VM127"/>
      <c r="VN127"/>
      <c r="VO127"/>
      <c r="VP127"/>
      <c r="VQ127"/>
      <c r="VR127"/>
      <c r="VS127"/>
      <c r="VT127"/>
      <c r="VU127"/>
      <c r="VV127"/>
      <c r="VW127"/>
      <c r="VX127"/>
      <c r="VY127"/>
      <c r="VZ127"/>
      <c r="WA127"/>
      <c r="WB127"/>
      <c r="WC127"/>
      <c r="WD127"/>
      <c r="WE127"/>
      <c r="WF127"/>
      <c r="WG127"/>
      <c r="WH127"/>
      <c r="WI127"/>
      <c r="WJ127"/>
      <c r="WK127"/>
      <c r="WL127"/>
      <c r="WM127"/>
      <c r="WN127"/>
      <c r="WO127"/>
      <c r="WP127"/>
      <c r="WQ127"/>
      <c r="WR127"/>
      <c r="WS127"/>
      <c r="WT127"/>
      <c r="WU127"/>
      <c r="WV127"/>
      <c r="WW127"/>
      <c r="WX127"/>
      <c r="WY127"/>
      <c r="WZ127"/>
      <c r="XA127"/>
      <c r="XB127"/>
      <c r="XC127"/>
      <c r="XD127"/>
      <c r="XE127"/>
      <c r="XF127"/>
      <c r="XG127"/>
      <c r="XH127"/>
      <c r="XI127"/>
      <c r="XJ127"/>
      <c r="XK127"/>
      <c r="XL127"/>
      <c r="XM127"/>
      <c r="XN127"/>
      <c r="XO127"/>
      <c r="XP127"/>
      <c r="XQ127"/>
      <c r="XR127"/>
      <c r="XS127"/>
      <c r="XT127"/>
      <c r="XU127"/>
      <c r="XV127"/>
      <c r="XW127"/>
      <c r="XX127"/>
      <c r="XY127"/>
      <c r="XZ127"/>
      <c r="YA127"/>
      <c r="YB127"/>
      <c r="YC127"/>
      <c r="YD127"/>
      <c r="YE127"/>
      <c r="YF127"/>
      <c r="YG127"/>
      <c r="YH127"/>
      <c r="YI127"/>
      <c r="YJ127"/>
      <c r="YK127"/>
      <c r="YL127"/>
      <c r="YM127"/>
      <c r="YN127"/>
      <c r="YO127"/>
      <c r="YP127"/>
      <c r="YQ127"/>
      <c r="YR127"/>
      <c r="YS127"/>
      <c r="YT127"/>
      <c r="YU127"/>
      <c r="YV127"/>
      <c r="YW127"/>
      <c r="YX127"/>
      <c r="YY127"/>
      <c r="YZ127"/>
      <c r="ZA127"/>
      <c r="ZB127"/>
      <c r="ZC127"/>
      <c r="ZD127"/>
      <c r="ZE127"/>
      <c r="ZF127"/>
      <c r="ZG127"/>
      <c r="ZH127"/>
      <c r="ZI127"/>
      <c r="ZJ127"/>
      <c r="ZK127"/>
      <c r="ZL127"/>
      <c r="ZM127"/>
      <c r="ZN127"/>
      <c r="ZO127"/>
      <c r="ZP127"/>
      <c r="ZQ127"/>
      <c r="ZR127"/>
      <c r="ZS127"/>
      <c r="ZT127"/>
      <c r="ZU127"/>
      <c r="ZV127"/>
      <c r="ZW127"/>
      <c r="ZX127"/>
      <c r="ZY127"/>
      <c r="ZZ127"/>
      <c r="AAA127"/>
      <c r="AAB127"/>
      <c r="AAC127"/>
      <c r="AAD127"/>
      <c r="AAE127"/>
      <c r="AAF127"/>
      <c r="AAG127"/>
      <c r="AAH127"/>
      <c r="AAI127"/>
      <c r="AAJ127"/>
      <c r="AAK127"/>
      <c r="AAL127"/>
      <c r="AAM127"/>
      <c r="AAN127"/>
      <c r="AAO127"/>
      <c r="AAP127"/>
      <c r="AAQ127"/>
      <c r="AAR127"/>
      <c r="AAS127"/>
      <c r="AAT127"/>
      <c r="AAU127"/>
      <c r="AAV127"/>
      <c r="AAW127"/>
      <c r="AAX127"/>
      <c r="AAY127"/>
      <c r="AAZ127"/>
      <c r="ABA127"/>
      <c r="ABB127"/>
      <c r="ABC127"/>
      <c r="ABD127"/>
      <c r="ABE127"/>
      <c r="ABF127"/>
      <c r="ABG127"/>
      <c r="ABH127"/>
      <c r="ABI127"/>
      <c r="ABJ127"/>
      <c r="ABK127"/>
      <c r="ABL127"/>
      <c r="ABM127"/>
      <c r="ABN127"/>
      <c r="ABO127"/>
      <c r="ABP127"/>
      <c r="ABQ127"/>
      <c r="ABR127"/>
      <c r="ABS127"/>
      <c r="ABT127"/>
      <c r="ABU127"/>
      <c r="ABV127"/>
      <c r="ABW127"/>
      <c r="ABX127"/>
      <c r="ABY127"/>
      <c r="ABZ127"/>
      <c r="ACA127"/>
      <c r="ACB127"/>
      <c r="ACC127"/>
      <c r="ACD127"/>
      <c r="ACE127"/>
      <c r="ACF127"/>
      <c r="ACG127"/>
      <c r="ACH127"/>
      <c r="ACI127"/>
      <c r="ACJ127"/>
      <c r="ACK127"/>
      <c r="ACL127"/>
      <c r="ACM127"/>
      <c r="ACN127"/>
      <c r="ACO127"/>
      <c r="ACP127"/>
      <c r="ACQ127"/>
      <c r="ACR127"/>
      <c r="ACS127"/>
      <c r="ACT127"/>
      <c r="ACU127"/>
      <c r="ACV127"/>
      <c r="ACW127"/>
      <c r="ACX127"/>
      <c r="ACY127"/>
      <c r="ACZ127"/>
      <c r="ADA127"/>
      <c r="ADB127"/>
      <c r="ADC127"/>
      <c r="ADD127"/>
      <c r="ADE127"/>
      <c r="ADF127"/>
      <c r="ADG127"/>
      <c r="ADH127"/>
      <c r="ADI127"/>
      <c r="ADJ127"/>
      <c r="ADK127"/>
      <c r="ADL127"/>
      <c r="ADM127"/>
      <c r="ADN127"/>
      <c r="ADO127"/>
      <c r="ADP127"/>
      <c r="ADQ127"/>
      <c r="ADR127"/>
      <c r="ADS127"/>
      <c r="ADT127"/>
      <c r="ADU127"/>
      <c r="ADV127"/>
      <c r="ADW127"/>
      <c r="ADX127"/>
      <c r="ADY127"/>
      <c r="ADZ127"/>
      <c r="AEA127"/>
      <c r="AEB127"/>
      <c r="AEC127"/>
      <c r="AED127"/>
      <c r="AEE127"/>
      <c r="AEF127"/>
      <c r="AEG127"/>
      <c r="AEH127"/>
      <c r="AEI127"/>
      <c r="AEJ127"/>
      <c r="AEK127"/>
      <c r="AEL127"/>
      <c r="AEM127"/>
      <c r="AEN127"/>
      <c r="AEO127"/>
      <c r="AEP127"/>
      <c r="AEQ127"/>
      <c r="AER127"/>
      <c r="AES127"/>
      <c r="AET127"/>
      <c r="AEU127"/>
      <c r="AEV127"/>
      <c r="AEW127"/>
      <c r="AEX127"/>
      <c r="AEY127"/>
      <c r="AEZ127"/>
      <c r="AFA127"/>
      <c r="AFB127"/>
      <c r="AFC127"/>
      <c r="AFD127"/>
      <c r="AFE127"/>
      <c r="AFF127"/>
      <c r="AFG127"/>
      <c r="AFH127"/>
      <c r="AFI127"/>
      <c r="AFJ127"/>
      <c r="AFK127"/>
      <c r="AFL127"/>
      <c r="AFM127"/>
      <c r="AFN127"/>
      <c r="AFO127"/>
      <c r="AFP127"/>
      <c r="AFQ127"/>
      <c r="AFR127"/>
      <c r="AFS127"/>
      <c r="AFT127"/>
      <c r="AFU127"/>
      <c r="AFV127"/>
      <c r="AFW127"/>
      <c r="AFX127"/>
      <c r="AFY127"/>
      <c r="AFZ127"/>
      <c r="AGA127"/>
      <c r="AGB127"/>
      <c r="AGC127"/>
      <c r="AGD127"/>
      <c r="AGE127"/>
      <c r="AGF127"/>
      <c r="AGG127"/>
      <c r="AGH127"/>
      <c r="AGI127"/>
      <c r="AGJ127"/>
      <c r="AGK127"/>
      <c r="AGL127"/>
      <c r="AGM127"/>
      <c r="AGN127"/>
      <c r="AGO127"/>
      <c r="AGP127"/>
      <c r="AGQ127"/>
      <c r="AGR127"/>
      <c r="AGS127"/>
      <c r="AGT127"/>
      <c r="AGU127"/>
      <c r="AGV127"/>
      <c r="AGW127"/>
      <c r="AGX127"/>
      <c r="AGY127"/>
      <c r="AGZ127"/>
      <c r="AHA127"/>
      <c r="AHB127"/>
      <c r="AHC127"/>
      <c r="AHD127"/>
      <c r="AHE127"/>
      <c r="AHF127"/>
      <c r="AHG127"/>
      <c r="AHH127"/>
      <c r="AHI127"/>
      <c r="AHJ127"/>
      <c r="AHK127"/>
      <c r="AHL127"/>
      <c r="AHM127"/>
      <c r="AHN127"/>
      <c r="AHO127"/>
      <c r="AHP127"/>
      <c r="AHQ127"/>
      <c r="AHR127"/>
      <c r="AHS127"/>
      <c r="AHT127"/>
      <c r="AHU127"/>
      <c r="AHV127"/>
      <c r="AHW127"/>
      <c r="AHX127"/>
      <c r="AHY127"/>
      <c r="AHZ127"/>
      <c r="AIA127"/>
      <c r="AIB127"/>
      <c r="AIC127"/>
      <c r="AID127"/>
      <c r="AIE127"/>
      <c r="AIF127"/>
      <c r="AIG127"/>
      <c r="AIH127"/>
      <c r="AII127"/>
      <c r="AIJ127"/>
      <c r="AIK127"/>
      <c r="AIL127"/>
      <c r="AIM127"/>
      <c r="AIN127"/>
      <c r="AIO127"/>
      <c r="AIP127"/>
      <c r="AIQ127"/>
      <c r="AIR127"/>
      <c r="AIS127"/>
      <c r="AIT127"/>
      <c r="AIU127"/>
      <c r="AIV127"/>
      <c r="AIW127"/>
      <c r="AIX127"/>
      <c r="AIY127"/>
      <c r="AIZ127"/>
      <c r="AJA127"/>
      <c r="AJB127"/>
      <c r="AJC127"/>
      <c r="AJD127"/>
      <c r="AJE127"/>
      <c r="AJF127"/>
      <c r="AJG127"/>
      <c r="AJH127"/>
      <c r="AJI127"/>
      <c r="AJJ127"/>
      <c r="AJK127"/>
      <c r="AJL127"/>
      <c r="AJM127"/>
      <c r="AJN127"/>
      <c r="AJO127"/>
      <c r="AJP127"/>
      <c r="AJQ127"/>
      <c r="AJR127"/>
      <c r="AJS127"/>
      <c r="AJT127"/>
      <c r="AJU127"/>
      <c r="AJV127"/>
      <c r="AJW127"/>
      <c r="AJX127"/>
      <c r="AJY127"/>
      <c r="AJZ127"/>
      <c r="AKA127"/>
      <c r="AKB127"/>
      <c r="AKC127"/>
      <c r="AKD127"/>
      <c r="AKE127"/>
      <c r="AKF127"/>
      <c r="AKG127"/>
      <c r="AKH127"/>
      <c r="AKI127"/>
      <c r="AKJ127"/>
      <c r="AKK127"/>
      <c r="AKL127"/>
      <c r="AKM127"/>
      <c r="AKN127"/>
      <c r="AKO127"/>
      <c r="AKP127"/>
      <c r="AKQ127"/>
      <c r="AKR127"/>
      <c r="AKS127"/>
      <c r="AKT127"/>
      <c r="AKU127"/>
      <c r="AKV127"/>
      <c r="AKW127"/>
      <c r="AKX127"/>
      <c r="AKY127"/>
      <c r="AKZ127"/>
      <c r="ALA127"/>
      <c r="ALB127"/>
      <c r="ALC127"/>
      <c r="ALD127"/>
      <c r="ALE127"/>
      <c r="ALF127"/>
      <c r="ALG127"/>
      <c r="ALH127"/>
      <c r="ALI127"/>
      <c r="ALJ127"/>
      <c r="ALK127"/>
      <c r="ALL127"/>
      <c r="ALM127"/>
      <c r="ALN127"/>
      <c r="ALO127"/>
      <c r="ALP127"/>
      <c r="ALQ127"/>
      <c r="ALR127"/>
      <c r="ALS127"/>
      <c r="ALT127"/>
      <c r="ALU127"/>
      <c r="ALV127"/>
      <c r="ALW127"/>
      <c r="ALX127"/>
      <c r="ALY127"/>
      <c r="ALZ127"/>
      <c r="AMA127"/>
      <c r="AMB127"/>
      <c r="AMC127"/>
      <c r="AMD127"/>
      <c r="AME127"/>
      <c r="AMF127"/>
      <c r="AMG127"/>
      <c r="AMH127"/>
      <c r="AMI127"/>
      <c r="AMJ127"/>
    </row>
    <row r="128" spans="1:1024" ht="15" customHeight="1" x14ac:dyDescent="0.2">
      <c r="A128" s="96" t="s">
        <v>142</v>
      </c>
      <c r="B128" s="96"/>
      <c r="C128" s="24" t="s">
        <v>17</v>
      </c>
      <c r="D128" s="90">
        <v>2</v>
      </c>
      <c r="E128" s="24">
        <v>2</v>
      </c>
      <c r="F128" s="24" t="s">
        <v>143</v>
      </c>
      <c r="G128" s="24" t="s">
        <v>145</v>
      </c>
      <c r="H128" s="24">
        <v>19</v>
      </c>
      <c r="I128" s="24" t="s">
        <v>107</v>
      </c>
      <c r="J128" s="24"/>
      <c r="K128" s="24">
        <v>2</v>
      </c>
      <c r="L128" s="24">
        <v>14</v>
      </c>
      <c r="M128" s="24"/>
      <c r="N128" s="24">
        <f t="shared" ref="N128:N161" si="53">K128*L128</f>
        <v>28</v>
      </c>
      <c r="O128" s="25"/>
      <c r="P128" s="24"/>
      <c r="Q128" s="24"/>
      <c r="R128" s="24"/>
      <c r="S128" s="24"/>
      <c r="T128" s="24"/>
      <c r="U128" s="24">
        <v>28</v>
      </c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  <c r="BD128" s="24"/>
      <c r="BE128" s="24"/>
      <c r="BF128" s="24"/>
      <c r="BG128" s="24"/>
      <c r="BH128" s="24"/>
      <c r="BI128" s="24"/>
      <c r="BJ128" s="24"/>
      <c r="BK128" s="24"/>
      <c r="BL128" s="24"/>
      <c r="BM128" s="24"/>
      <c r="BN128" s="24"/>
      <c r="BO128" s="24"/>
      <c r="BP128" s="24"/>
      <c r="BQ128" s="24"/>
      <c r="BR128" s="24"/>
      <c r="BS128" s="24"/>
      <c r="BT128" s="1">
        <f t="shared" ref="BT128:BT173" si="54">N128-SUM(O128:BS128)</f>
        <v>0</v>
      </c>
      <c r="BU128"/>
      <c r="BV128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  <c r="FW128" s="4"/>
      <c r="FX128" s="4"/>
      <c r="FY128" s="4"/>
      <c r="FZ128" s="4"/>
      <c r="GA128" s="4"/>
      <c r="GB128" s="4"/>
      <c r="GC128" s="4"/>
      <c r="GD128" s="4"/>
      <c r="GE128" s="4"/>
      <c r="GF128" s="4"/>
      <c r="GG128" s="4"/>
      <c r="GH128" s="4"/>
      <c r="GI128" s="4"/>
      <c r="GJ128" s="4"/>
      <c r="GK128" s="4"/>
      <c r="GL128" s="4"/>
      <c r="GM128" s="4"/>
      <c r="GN128" s="4"/>
      <c r="GO128" s="4"/>
      <c r="GP128" s="4"/>
      <c r="GQ128" s="4"/>
      <c r="GR128" s="4"/>
      <c r="GS128" s="4"/>
      <c r="GT128" s="4"/>
      <c r="GU128" s="4"/>
      <c r="GV128" s="4"/>
      <c r="GW128" s="4"/>
      <c r="GX128" s="4"/>
      <c r="GY128" s="4"/>
      <c r="GZ128" s="4"/>
      <c r="HA128" s="4"/>
      <c r="HB128" s="4"/>
      <c r="HC128" s="4"/>
      <c r="HD128" s="4"/>
      <c r="HE128" s="4"/>
      <c r="HF128" s="4"/>
      <c r="HG128" s="4"/>
      <c r="HH128" s="4"/>
      <c r="HI128" s="4"/>
      <c r="HJ128" s="4"/>
      <c r="HK128" s="4"/>
      <c r="HL128" s="4"/>
      <c r="HM128" s="4"/>
      <c r="HN128" s="4"/>
      <c r="HO128" s="4"/>
      <c r="HP128" s="4"/>
      <c r="HQ128" s="4"/>
      <c r="HR128" s="4"/>
      <c r="HS128" s="4"/>
      <c r="HT128" s="4"/>
      <c r="HU128" s="4"/>
      <c r="HV128" s="4"/>
      <c r="HW128" s="4"/>
      <c r="HX128" s="4"/>
      <c r="HY128" s="4"/>
      <c r="HZ128" s="4"/>
      <c r="IA128" s="4"/>
      <c r="IB128" s="4"/>
      <c r="IC128" s="4"/>
      <c r="ID128" s="4"/>
      <c r="IE128" s="4"/>
      <c r="IF128" s="4"/>
      <c r="IG128" s="4"/>
      <c r="IH128" s="4"/>
      <c r="II128" s="4"/>
      <c r="IJ128" s="4"/>
      <c r="IK128" s="4"/>
      <c r="IL128" s="4"/>
      <c r="IM128" s="4"/>
      <c r="IN128" s="4"/>
      <c r="IO128" s="4"/>
      <c r="IP128" s="4"/>
      <c r="IQ128" s="4"/>
      <c r="IR128" s="4"/>
      <c r="IS128" s="4"/>
      <c r="IT128" s="4"/>
      <c r="IU128" s="4"/>
      <c r="IV128" s="4"/>
      <c r="IW128" s="4"/>
      <c r="IX128" s="4"/>
      <c r="IY128" s="4"/>
      <c r="IZ128" s="4"/>
      <c r="JA128" s="4"/>
      <c r="JB128" s="4"/>
      <c r="JC128" s="4"/>
      <c r="JD128" s="4"/>
      <c r="JE128" s="4"/>
      <c r="JF128" s="4"/>
      <c r="JG128" s="4"/>
      <c r="JH128" s="4"/>
      <c r="JI128" s="4"/>
      <c r="JJ128" s="4"/>
      <c r="JK128" s="4"/>
      <c r="JL128" s="4"/>
      <c r="JM128" s="4"/>
      <c r="JN128" s="4"/>
      <c r="JO128" s="4"/>
      <c r="JP128" s="4"/>
    </row>
    <row r="129" spans="1:276" ht="15" customHeight="1" x14ac:dyDescent="0.2">
      <c r="A129" s="29" t="s">
        <v>67</v>
      </c>
      <c r="B129" s="29"/>
      <c r="C129" s="37" t="s">
        <v>17</v>
      </c>
      <c r="D129" s="91">
        <v>2</v>
      </c>
      <c r="E129" s="37">
        <v>1</v>
      </c>
      <c r="F129" s="37" t="s">
        <v>143</v>
      </c>
      <c r="G129" s="37" t="s">
        <v>145</v>
      </c>
      <c r="H129" s="116">
        <v>45</v>
      </c>
      <c r="I129" s="37" t="s">
        <v>107</v>
      </c>
      <c r="J129" s="37"/>
      <c r="K129" s="116">
        <v>3</v>
      </c>
      <c r="L129" s="37">
        <v>14</v>
      </c>
      <c r="M129" s="37"/>
      <c r="N129" s="68">
        <f t="shared" si="53"/>
        <v>42</v>
      </c>
      <c r="O129" s="31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116">
        <v>28</v>
      </c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>
        <v>0</v>
      </c>
      <c r="AT129" s="37"/>
      <c r="AU129" s="37"/>
      <c r="AV129" s="37"/>
      <c r="AW129" s="37"/>
      <c r="AX129" s="37"/>
      <c r="AY129" s="37"/>
      <c r="AZ129" s="37">
        <v>14</v>
      </c>
      <c r="BA129" s="37"/>
      <c r="BB129" s="37"/>
      <c r="BC129" s="37"/>
      <c r="BD129" s="37"/>
      <c r="BE129" s="37"/>
      <c r="BF129" s="37"/>
      <c r="BG129" s="37"/>
      <c r="BH129" s="37"/>
      <c r="BI129" s="37"/>
      <c r="BJ129" s="37"/>
      <c r="BK129" s="37"/>
      <c r="BL129" s="37"/>
      <c r="BM129" s="37"/>
      <c r="BN129" s="37"/>
      <c r="BO129" s="37"/>
      <c r="BP129" s="37"/>
      <c r="BQ129" s="37"/>
      <c r="BR129" s="37"/>
      <c r="BS129" s="37"/>
      <c r="BT129" s="1">
        <f t="shared" si="54"/>
        <v>0</v>
      </c>
      <c r="BU129"/>
      <c r="BV129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  <c r="FW129" s="4"/>
      <c r="FX129" s="4"/>
      <c r="FY129" s="4"/>
      <c r="FZ129" s="4"/>
      <c r="GA129" s="4"/>
      <c r="GB129" s="4"/>
      <c r="GC129" s="4"/>
      <c r="GD129" s="4"/>
      <c r="GE129" s="4"/>
      <c r="GF129" s="4"/>
      <c r="GG129" s="4"/>
      <c r="GH129" s="4"/>
      <c r="GI129" s="4"/>
      <c r="GJ129" s="4"/>
      <c r="GK129" s="4"/>
      <c r="GL129" s="4"/>
      <c r="GM129" s="4"/>
      <c r="GN129" s="4"/>
      <c r="GO129" s="4"/>
      <c r="GP129" s="4"/>
      <c r="GQ129" s="4"/>
      <c r="GR129" s="4"/>
      <c r="GS129" s="4"/>
      <c r="GT129" s="4"/>
      <c r="GU129" s="4"/>
      <c r="GV129" s="4"/>
      <c r="GW129" s="4"/>
      <c r="GX129" s="4"/>
      <c r="GY129" s="4"/>
      <c r="GZ129" s="4"/>
      <c r="HA129" s="4"/>
      <c r="HB129" s="4"/>
      <c r="HC129" s="4"/>
      <c r="HD129" s="4"/>
      <c r="HE129" s="4"/>
      <c r="HF129" s="4"/>
      <c r="HG129" s="4"/>
      <c r="HH129" s="4"/>
      <c r="HI129" s="4"/>
      <c r="HJ129" s="4"/>
      <c r="HK129" s="4"/>
      <c r="HL129" s="4"/>
      <c r="HM129" s="4"/>
      <c r="HN129" s="4"/>
      <c r="HO129" s="4"/>
      <c r="HP129" s="4"/>
      <c r="HQ129" s="4"/>
      <c r="HR129" s="4"/>
      <c r="HS129" s="4"/>
      <c r="HT129" s="4"/>
      <c r="HU129" s="4"/>
      <c r="HV129" s="4"/>
      <c r="HW129" s="4"/>
      <c r="HX129" s="4"/>
      <c r="HY129" s="4"/>
      <c r="HZ129" s="4"/>
      <c r="IA129" s="4"/>
      <c r="IB129" s="4"/>
      <c r="IC129" s="4"/>
      <c r="ID129" s="4"/>
      <c r="IE129" s="4"/>
      <c r="IF129" s="4"/>
      <c r="IG129" s="4"/>
      <c r="IH129" s="4"/>
      <c r="II129" s="4"/>
      <c r="IJ129" s="4"/>
      <c r="IK129" s="4"/>
      <c r="IL129" s="4"/>
      <c r="IM129" s="4"/>
      <c r="IN129" s="4"/>
      <c r="IO129" s="4"/>
      <c r="IP129" s="4"/>
      <c r="IQ129" s="4"/>
      <c r="IR129" s="4"/>
      <c r="IS129" s="4"/>
      <c r="IT129" s="4"/>
      <c r="IU129" s="4"/>
      <c r="IV129" s="4"/>
      <c r="IW129" s="4"/>
      <c r="IX129" s="4"/>
      <c r="IY129" s="4"/>
      <c r="IZ129" s="4"/>
      <c r="JA129" s="4"/>
      <c r="JB129" s="4"/>
      <c r="JC129" s="4"/>
      <c r="JD129" s="4"/>
      <c r="JE129" s="4"/>
      <c r="JF129" s="4"/>
      <c r="JG129" s="4"/>
      <c r="JH129" s="4"/>
      <c r="JI129" s="4"/>
      <c r="JJ129" s="4"/>
      <c r="JK129" s="4"/>
      <c r="JL129" s="4"/>
      <c r="JM129" s="4"/>
      <c r="JN129" s="4"/>
      <c r="JO129" s="4"/>
      <c r="JP129" s="4"/>
    </row>
    <row r="130" spans="1:276" ht="15" customHeight="1" x14ac:dyDescent="0.2">
      <c r="A130" s="29" t="s">
        <v>67</v>
      </c>
      <c r="B130" s="29"/>
      <c r="C130" s="37" t="s">
        <v>17</v>
      </c>
      <c r="D130" s="91">
        <v>2</v>
      </c>
      <c r="E130" s="37">
        <v>1</v>
      </c>
      <c r="F130" s="37" t="s">
        <v>143</v>
      </c>
      <c r="G130" s="37" t="s">
        <v>145</v>
      </c>
      <c r="H130" s="116">
        <v>45</v>
      </c>
      <c r="I130" s="37" t="s">
        <v>110</v>
      </c>
      <c r="J130" s="37"/>
      <c r="K130" s="116">
        <v>2</v>
      </c>
      <c r="L130" s="37">
        <v>14</v>
      </c>
      <c r="M130" s="37"/>
      <c r="N130" s="68">
        <f t="shared" si="53"/>
        <v>28</v>
      </c>
      <c r="O130" s="31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116">
        <v>28</v>
      </c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>
        <v>0</v>
      </c>
      <c r="AT130" s="37"/>
      <c r="AU130" s="37"/>
      <c r="AV130" s="37"/>
      <c r="AW130" s="37"/>
      <c r="AX130" s="37"/>
      <c r="AY130" s="37"/>
      <c r="AZ130" s="37"/>
      <c r="BA130" s="37"/>
      <c r="BB130" s="37"/>
      <c r="BC130" s="37"/>
      <c r="BD130" s="37"/>
      <c r="BE130" s="37"/>
      <c r="BF130" s="37"/>
      <c r="BG130" s="37"/>
      <c r="BH130" s="37"/>
      <c r="BI130" s="37"/>
      <c r="BJ130" s="37"/>
      <c r="BK130" s="37"/>
      <c r="BL130" s="37"/>
      <c r="BM130" s="37"/>
      <c r="BN130" s="37"/>
      <c r="BO130" s="37"/>
      <c r="BP130" s="37"/>
      <c r="BQ130" s="37"/>
      <c r="BR130" s="37"/>
      <c r="BS130" s="37"/>
      <c r="BT130" s="1">
        <f t="shared" si="54"/>
        <v>0</v>
      </c>
      <c r="BU130"/>
      <c r="BV130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  <c r="FY130" s="4"/>
      <c r="FZ130" s="4"/>
      <c r="GA130" s="4"/>
      <c r="GB130" s="4"/>
      <c r="GC130" s="4"/>
      <c r="GD130" s="4"/>
      <c r="GE130" s="4"/>
      <c r="GF130" s="4"/>
      <c r="GG130" s="4"/>
      <c r="GH130" s="4"/>
      <c r="GI130" s="4"/>
      <c r="GJ130" s="4"/>
      <c r="GK130" s="4"/>
      <c r="GL130" s="4"/>
      <c r="GM130" s="4"/>
      <c r="GN130" s="4"/>
      <c r="GO130" s="4"/>
      <c r="GP130" s="4"/>
      <c r="GQ130" s="4"/>
      <c r="GR130" s="4"/>
      <c r="GS130" s="4"/>
      <c r="GT130" s="4"/>
      <c r="GU130" s="4"/>
      <c r="GV130" s="4"/>
      <c r="GW130" s="4"/>
      <c r="GX130" s="4"/>
      <c r="GY130" s="4"/>
      <c r="GZ130" s="4"/>
      <c r="HA130" s="4"/>
      <c r="HB130" s="4"/>
      <c r="HC130" s="4"/>
      <c r="HD130" s="4"/>
      <c r="HE130" s="4"/>
      <c r="HF130" s="4"/>
      <c r="HG130" s="4"/>
      <c r="HH130" s="4"/>
      <c r="HI130" s="4"/>
      <c r="HJ130" s="4"/>
      <c r="HK130" s="4"/>
      <c r="HL130" s="4"/>
      <c r="HM130" s="4"/>
      <c r="HN130" s="4"/>
      <c r="HO130" s="4"/>
      <c r="HP130" s="4"/>
      <c r="HQ130" s="4"/>
      <c r="HR130" s="4"/>
      <c r="HS130" s="4"/>
      <c r="HT130" s="4"/>
      <c r="HU130" s="4"/>
      <c r="HV130" s="4"/>
      <c r="HW130" s="4"/>
      <c r="HX130" s="4"/>
      <c r="HY130" s="4"/>
      <c r="HZ130" s="4"/>
      <c r="IA130" s="4"/>
      <c r="IB130" s="4"/>
      <c r="IC130" s="4"/>
      <c r="ID130" s="4"/>
      <c r="IE130" s="4"/>
      <c r="IF130" s="4"/>
      <c r="IG130" s="4"/>
      <c r="IH130" s="4"/>
      <c r="II130" s="4"/>
      <c r="IJ130" s="4"/>
      <c r="IK130" s="4"/>
      <c r="IL130" s="4"/>
      <c r="IM130" s="4"/>
      <c r="IN130" s="4"/>
      <c r="IO130" s="4"/>
      <c r="IP130" s="4"/>
      <c r="IQ130" s="4"/>
      <c r="IR130" s="4"/>
      <c r="IS130" s="4"/>
      <c r="IT130" s="4"/>
      <c r="IU130" s="4"/>
      <c r="IV130" s="4"/>
      <c r="IW130" s="4"/>
      <c r="IX130" s="4"/>
      <c r="IY130" s="4"/>
      <c r="IZ130" s="4"/>
      <c r="JA130" s="4"/>
      <c r="JB130" s="4"/>
      <c r="JC130" s="4"/>
      <c r="JD130" s="4"/>
      <c r="JE130" s="4"/>
      <c r="JF130" s="4"/>
      <c r="JG130" s="4"/>
      <c r="JH130" s="4"/>
      <c r="JI130" s="4"/>
      <c r="JJ130" s="4"/>
      <c r="JK130" s="4"/>
      <c r="JL130" s="4"/>
      <c r="JM130" s="4"/>
      <c r="JN130" s="4"/>
      <c r="JO130" s="4"/>
      <c r="JP130" s="4"/>
    </row>
    <row r="131" spans="1:276" s="1" customFormat="1" ht="15" customHeight="1" x14ac:dyDescent="0.2">
      <c r="A131" s="29" t="s">
        <v>379</v>
      </c>
      <c r="B131" s="29"/>
      <c r="C131" s="37" t="s">
        <v>17</v>
      </c>
      <c r="D131" s="91">
        <v>2</v>
      </c>
      <c r="E131" s="37">
        <v>1</v>
      </c>
      <c r="F131" s="37" t="s">
        <v>143</v>
      </c>
      <c r="G131" s="37" t="s">
        <v>145</v>
      </c>
      <c r="H131" s="116">
        <v>45</v>
      </c>
      <c r="I131" s="37" t="s">
        <v>107</v>
      </c>
      <c r="J131" s="37"/>
      <c r="K131" s="116">
        <v>3</v>
      </c>
      <c r="L131" s="37">
        <v>28</v>
      </c>
      <c r="M131" s="37"/>
      <c r="N131" s="68">
        <f t="shared" si="53"/>
        <v>84</v>
      </c>
      <c r="O131" s="31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116"/>
      <c r="AC131" s="37"/>
      <c r="AD131" s="37"/>
      <c r="AE131" s="116">
        <v>56</v>
      </c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37"/>
      <c r="BA131" s="37"/>
      <c r="BB131" s="37"/>
      <c r="BC131" s="37"/>
      <c r="BD131" s="37"/>
      <c r="BE131" s="37"/>
      <c r="BF131" s="37"/>
      <c r="BG131" s="37"/>
      <c r="BH131" s="37"/>
      <c r="BI131" s="37"/>
      <c r="BJ131" s="37"/>
      <c r="BK131" s="37"/>
      <c r="BL131" s="37"/>
      <c r="BM131" s="37"/>
      <c r="BN131" s="37"/>
      <c r="BO131" s="37"/>
      <c r="BP131" s="37"/>
      <c r="BQ131" s="37"/>
      <c r="BR131" s="37">
        <v>28</v>
      </c>
      <c r="BS131" s="37"/>
      <c r="BU131" s="1" t="s">
        <v>380</v>
      </c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/>
      <c r="FZ131" s="4"/>
      <c r="GA131" s="4"/>
      <c r="GB131" s="4"/>
      <c r="GC131" s="4"/>
      <c r="GD131" s="4"/>
      <c r="GE131" s="4"/>
      <c r="GF131" s="4"/>
      <c r="GG131" s="4"/>
      <c r="GH131" s="4"/>
      <c r="GI131" s="4"/>
      <c r="GJ131" s="4"/>
      <c r="GK131" s="4"/>
      <c r="GL131" s="4"/>
      <c r="GM131" s="4"/>
      <c r="GN131" s="4"/>
      <c r="GO131" s="4"/>
      <c r="GP131" s="4"/>
      <c r="GQ131" s="4"/>
      <c r="GR131" s="4"/>
      <c r="GS131" s="4"/>
      <c r="GT131" s="4"/>
      <c r="GU131" s="4"/>
      <c r="GV131" s="4"/>
      <c r="GW131" s="4"/>
      <c r="GX131" s="4"/>
      <c r="GY131" s="4"/>
      <c r="GZ131" s="4"/>
      <c r="HA131" s="4"/>
      <c r="HB131" s="4"/>
      <c r="HC131" s="4"/>
      <c r="HD131" s="4"/>
      <c r="HE131" s="4"/>
      <c r="HF131" s="4"/>
      <c r="HG131" s="4"/>
      <c r="HH131" s="4"/>
      <c r="HI131" s="4"/>
      <c r="HJ131" s="4"/>
      <c r="HK131" s="4"/>
      <c r="HL131" s="4"/>
      <c r="HM131" s="4"/>
      <c r="HN131" s="4"/>
      <c r="HO131" s="4"/>
      <c r="HP131" s="4"/>
      <c r="HQ131" s="4"/>
      <c r="HR131" s="4"/>
      <c r="HS131" s="4"/>
      <c r="HT131" s="4"/>
      <c r="HU131" s="4"/>
      <c r="HV131" s="4"/>
      <c r="HW131" s="4"/>
      <c r="HX131" s="4"/>
      <c r="HY131" s="4"/>
      <c r="HZ131" s="4"/>
      <c r="IA131" s="4"/>
      <c r="IB131" s="4"/>
      <c r="IC131" s="4"/>
      <c r="ID131" s="4"/>
      <c r="IE131" s="4"/>
      <c r="IF131" s="4"/>
      <c r="IG131" s="4"/>
      <c r="IH131" s="4"/>
      <c r="II131" s="4"/>
      <c r="IJ131" s="4"/>
      <c r="IK131" s="4"/>
      <c r="IL131" s="4"/>
      <c r="IM131" s="4"/>
      <c r="IN131" s="4"/>
      <c r="IO131" s="4"/>
      <c r="IP131" s="4"/>
      <c r="IQ131" s="4"/>
      <c r="IR131" s="4"/>
      <c r="IS131" s="4"/>
      <c r="IT131" s="4"/>
      <c r="IU131" s="4"/>
      <c r="IV131" s="4"/>
      <c r="IW131" s="4"/>
      <c r="IX131" s="4"/>
      <c r="IY131" s="4"/>
      <c r="IZ131" s="4"/>
      <c r="JA131" s="4"/>
      <c r="JB131" s="4"/>
      <c r="JC131" s="4"/>
      <c r="JD131" s="4"/>
      <c r="JE131" s="4"/>
      <c r="JF131" s="4"/>
      <c r="JG131" s="4"/>
      <c r="JH131" s="4"/>
      <c r="JI131" s="4"/>
      <c r="JJ131" s="4"/>
      <c r="JK131" s="4"/>
      <c r="JL131" s="4"/>
      <c r="JM131" s="4"/>
      <c r="JN131" s="4"/>
      <c r="JO131" s="4"/>
      <c r="JP131" s="4"/>
    </row>
    <row r="132" spans="1:276" s="1" customFormat="1" ht="15" customHeight="1" x14ac:dyDescent="0.2">
      <c r="A132" s="29" t="s">
        <v>378</v>
      </c>
      <c r="B132" s="29"/>
      <c r="C132" s="37" t="s">
        <v>17</v>
      </c>
      <c r="D132" s="91">
        <v>2</v>
      </c>
      <c r="E132" s="37">
        <v>3</v>
      </c>
      <c r="F132" s="37" t="s">
        <v>143</v>
      </c>
      <c r="G132" s="37" t="s">
        <v>145</v>
      </c>
      <c r="H132" s="116">
        <v>19</v>
      </c>
      <c r="I132" s="37" t="s">
        <v>107</v>
      </c>
      <c r="J132" s="37"/>
      <c r="K132" s="116">
        <v>1</v>
      </c>
      <c r="L132" s="37">
        <v>14</v>
      </c>
      <c r="M132" s="37"/>
      <c r="N132" s="68">
        <f t="shared" si="53"/>
        <v>14</v>
      </c>
      <c r="O132" s="31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116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  <c r="AY132" s="37"/>
      <c r="AZ132" s="37"/>
      <c r="BA132" s="37"/>
      <c r="BB132" s="37"/>
      <c r="BC132" s="37"/>
      <c r="BD132" s="37"/>
      <c r="BE132" s="37"/>
      <c r="BF132" s="37"/>
      <c r="BG132" s="37"/>
      <c r="BH132" s="37"/>
      <c r="BI132" s="37"/>
      <c r="BJ132" s="37"/>
      <c r="BK132" s="37"/>
      <c r="BL132" s="37"/>
      <c r="BM132" s="37"/>
      <c r="BN132" s="37"/>
      <c r="BO132" s="37"/>
      <c r="BP132" s="37"/>
      <c r="BQ132" s="37"/>
      <c r="BR132" s="37">
        <v>14</v>
      </c>
      <c r="BS132" s="37"/>
      <c r="BU132" s="1" t="s">
        <v>377</v>
      </c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  <c r="FY132" s="4"/>
      <c r="FZ132" s="4"/>
      <c r="GA132" s="4"/>
      <c r="GB132" s="4"/>
      <c r="GC132" s="4"/>
      <c r="GD132" s="4"/>
      <c r="GE132" s="4"/>
      <c r="GF132" s="4"/>
      <c r="GG132" s="4"/>
      <c r="GH132" s="4"/>
      <c r="GI132" s="4"/>
      <c r="GJ132" s="4"/>
      <c r="GK132" s="4"/>
      <c r="GL132" s="4"/>
      <c r="GM132" s="4"/>
      <c r="GN132" s="4"/>
      <c r="GO132" s="4"/>
      <c r="GP132" s="4"/>
      <c r="GQ132" s="4"/>
      <c r="GR132" s="4"/>
      <c r="GS132" s="4"/>
      <c r="GT132" s="4"/>
      <c r="GU132" s="4"/>
      <c r="GV132" s="4"/>
      <c r="GW132" s="4"/>
      <c r="GX132" s="4"/>
      <c r="GY132" s="4"/>
      <c r="GZ132" s="4"/>
      <c r="HA132" s="4"/>
      <c r="HB132" s="4"/>
      <c r="HC132" s="4"/>
      <c r="HD132" s="4"/>
      <c r="HE132" s="4"/>
      <c r="HF132" s="4"/>
      <c r="HG132" s="4"/>
      <c r="HH132" s="4"/>
      <c r="HI132" s="4"/>
      <c r="HJ132" s="4"/>
      <c r="HK132" s="4"/>
      <c r="HL132" s="4"/>
      <c r="HM132" s="4"/>
      <c r="HN132" s="4"/>
      <c r="HO132" s="4"/>
      <c r="HP132" s="4"/>
      <c r="HQ132" s="4"/>
      <c r="HR132" s="4"/>
      <c r="HS132" s="4"/>
      <c r="HT132" s="4"/>
      <c r="HU132" s="4"/>
      <c r="HV132" s="4"/>
      <c r="HW132" s="4"/>
      <c r="HX132" s="4"/>
      <c r="HY132" s="4"/>
      <c r="HZ132" s="4"/>
      <c r="IA132" s="4"/>
      <c r="IB132" s="4"/>
      <c r="IC132" s="4"/>
      <c r="ID132" s="4"/>
      <c r="IE132" s="4"/>
      <c r="IF132" s="4"/>
      <c r="IG132" s="4"/>
      <c r="IH132" s="4"/>
      <c r="II132" s="4"/>
      <c r="IJ132" s="4"/>
      <c r="IK132" s="4"/>
      <c r="IL132" s="4"/>
      <c r="IM132" s="4"/>
      <c r="IN132" s="4"/>
      <c r="IO132" s="4"/>
      <c r="IP132" s="4"/>
      <c r="IQ132" s="4"/>
      <c r="IR132" s="4"/>
      <c r="IS132" s="4"/>
      <c r="IT132" s="4"/>
      <c r="IU132" s="4"/>
      <c r="IV132" s="4"/>
      <c r="IW132" s="4"/>
      <c r="IX132" s="4"/>
      <c r="IY132" s="4"/>
      <c r="IZ132" s="4"/>
      <c r="JA132" s="4"/>
      <c r="JB132" s="4"/>
      <c r="JC132" s="4"/>
      <c r="JD132" s="4"/>
      <c r="JE132" s="4"/>
      <c r="JF132" s="4"/>
      <c r="JG132" s="4"/>
      <c r="JH132" s="4"/>
      <c r="JI132" s="4"/>
      <c r="JJ132" s="4"/>
      <c r="JK132" s="4"/>
      <c r="JL132" s="4"/>
      <c r="JM132" s="4"/>
      <c r="JN132" s="4"/>
      <c r="JO132" s="4"/>
      <c r="JP132" s="4"/>
    </row>
    <row r="133" spans="1:276" ht="15" customHeight="1" x14ac:dyDescent="0.2">
      <c r="A133" s="29" t="s">
        <v>147</v>
      </c>
      <c r="B133" s="29"/>
      <c r="C133" s="37" t="s">
        <v>17</v>
      </c>
      <c r="D133" s="91">
        <v>2</v>
      </c>
      <c r="E133" s="37">
        <v>3</v>
      </c>
      <c r="F133" s="37" t="s">
        <v>143</v>
      </c>
      <c r="G133" s="37" t="s">
        <v>145</v>
      </c>
      <c r="H133" s="37">
        <v>19</v>
      </c>
      <c r="I133" s="37" t="s">
        <v>110</v>
      </c>
      <c r="J133" s="37"/>
      <c r="K133" s="37">
        <v>1</v>
      </c>
      <c r="L133" s="37">
        <v>28</v>
      </c>
      <c r="M133" s="37"/>
      <c r="N133" s="68">
        <f t="shared" si="53"/>
        <v>28</v>
      </c>
      <c r="O133" s="31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>
        <v>28</v>
      </c>
      <c r="AJ133" s="37"/>
      <c r="AK133" s="37"/>
      <c r="AL133" s="37"/>
      <c r="AM133" s="37"/>
      <c r="AN133" s="37"/>
      <c r="AO133" s="37"/>
      <c r="AP133" s="37"/>
      <c r="AQ133" s="37"/>
      <c r="AR133" s="37"/>
      <c r="AS133" s="37"/>
      <c r="AT133" s="37"/>
      <c r="AU133" s="37"/>
      <c r="AV133" s="37"/>
      <c r="AW133" s="37"/>
      <c r="AX133" s="37"/>
      <c r="AY133" s="37"/>
      <c r="AZ133" s="37"/>
      <c r="BA133" s="37"/>
      <c r="BB133" s="37"/>
      <c r="BC133" s="37"/>
      <c r="BD133" s="37"/>
      <c r="BE133" s="37"/>
      <c r="BF133" s="37"/>
      <c r="BG133" s="37"/>
      <c r="BH133" s="37"/>
      <c r="BI133" s="37"/>
      <c r="BJ133" s="37"/>
      <c r="BK133" s="37"/>
      <c r="BL133" s="37"/>
      <c r="BM133" s="37"/>
      <c r="BN133" s="37"/>
      <c r="BO133" s="37"/>
      <c r="BP133" s="37"/>
      <c r="BQ133" s="37"/>
      <c r="BR133" s="37"/>
      <c r="BS133" s="37"/>
      <c r="BT133" s="1">
        <f t="shared" si="54"/>
        <v>0</v>
      </c>
      <c r="BU133"/>
      <c r="BV133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/>
      <c r="FZ133" s="4"/>
      <c r="GA133" s="4"/>
      <c r="GB133" s="4"/>
      <c r="GC133" s="4"/>
      <c r="GD133" s="4"/>
      <c r="GE133" s="4"/>
      <c r="GF133" s="4"/>
      <c r="GG133" s="4"/>
      <c r="GH133" s="4"/>
      <c r="GI133" s="4"/>
      <c r="GJ133" s="4"/>
      <c r="GK133" s="4"/>
      <c r="GL133" s="4"/>
      <c r="GM133" s="4"/>
      <c r="GN133" s="4"/>
      <c r="GO133" s="4"/>
      <c r="GP133" s="4"/>
      <c r="GQ133" s="4"/>
      <c r="GR133" s="4"/>
      <c r="GS133" s="4"/>
      <c r="GT133" s="4"/>
      <c r="GU133" s="4"/>
      <c r="GV133" s="4"/>
      <c r="GW133" s="4"/>
      <c r="GX133" s="4"/>
      <c r="GY133" s="4"/>
      <c r="GZ133" s="4"/>
      <c r="HA133" s="4"/>
      <c r="HB133" s="4"/>
      <c r="HC133" s="4"/>
      <c r="HD133" s="4"/>
      <c r="HE133" s="4"/>
      <c r="HF133" s="4"/>
      <c r="HG133" s="4"/>
      <c r="HH133" s="4"/>
      <c r="HI133" s="4"/>
      <c r="HJ133" s="4"/>
      <c r="HK133" s="4"/>
      <c r="HL133" s="4"/>
      <c r="HM133" s="4"/>
      <c r="HN133" s="4"/>
      <c r="HO133" s="4"/>
      <c r="HP133" s="4"/>
      <c r="HQ133" s="4"/>
      <c r="HR133" s="4"/>
      <c r="HS133" s="4"/>
      <c r="HT133" s="4"/>
      <c r="HU133" s="4"/>
      <c r="HV133" s="4"/>
      <c r="HW133" s="4"/>
      <c r="HX133" s="4"/>
      <c r="HY133" s="4"/>
      <c r="HZ133" s="4"/>
      <c r="IA133" s="4"/>
      <c r="IB133" s="4"/>
      <c r="IC133" s="4"/>
      <c r="ID133" s="4"/>
      <c r="IE133" s="4"/>
      <c r="IF133" s="4"/>
      <c r="IG133" s="4"/>
      <c r="IH133" s="4"/>
      <c r="II133" s="4"/>
      <c r="IJ133" s="4"/>
      <c r="IK133" s="4"/>
      <c r="IL133" s="4"/>
      <c r="IM133" s="4"/>
      <c r="IN133" s="4"/>
      <c r="IO133" s="4"/>
      <c r="IP133" s="4"/>
      <c r="IQ133" s="4"/>
      <c r="IR133" s="4"/>
      <c r="IS133" s="4"/>
      <c r="IT133" s="4"/>
      <c r="IU133" s="4"/>
      <c r="IV133" s="4"/>
      <c r="IW133" s="4"/>
      <c r="IX133" s="4"/>
      <c r="IY133" s="4"/>
      <c r="IZ133" s="4"/>
      <c r="JA133" s="4"/>
      <c r="JB133" s="4"/>
      <c r="JC133" s="4"/>
      <c r="JD133" s="4"/>
      <c r="JE133" s="4"/>
      <c r="JF133" s="4"/>
      <c r="JG133" s="4"/>
      <c r="JH133" s="4"/>
      <c r="JI133" s="4"/>
      <c r="JJ133" s="4"/>
      <c r="JK133" s="4"/>
      <c r="JL133" s="4"/>
      <c r="JM133" s="4"/>
      <c r="JN133" s="4"/>
      <c r="JO133" s="4"/>
      <c r="JP133" s="4"/>
    </row>
    <row r="134" spans="1:276" s="1" customFormat="1" ht="15" customHeight="1" x14ac:dyDescent="0.2">
      <c r="A134" s="23" t="s">
        <v>73</v>
      </c>
      <c r="B134" s="23"/>
      <c r="C134" s="24" t="s">
        <v>17</v>
      </c>
      <c r="D134" s="90">
        <v>2</v>
      </c>
      <c r="E134" s="24">
        <v>2</v>
      </c>
      <c r="F134" s="24" t="s">
        <v>148</v>
      </c>
      <c r="G134" s="24" t="s">
        <v>145</v>
      </c>
      <c r="H134" s="24">
        <v>42</v>
      </c>
      <c r="I134" s="24" t="s">
        <v>107</v>
      </c>
      <c r="J134" s="24"/>
      <c r="K134" s="24">
        <v>3</v>
      </c>
      <c r="L134" s="24">
        <v>28</v>
      </c>
      <c r="M134" s="24"/>
      <c r="N134" s="24">
        <f t="shared" si="53"/>
        <v>84</v>
      </c>
      <c r="O134" s="25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>
        <v>42</v>
      </c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>
        <v>42</v>
      </c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  <c r="BA134" s="24"/>
      <c r="BB134" s="24"/>
      <c r="BC134" s="24"/>
      <c r="BD134" s="24"/>
      <c r="BE134" s="24"/>
      <c r="BF134" s="24"/>
      <c r="BG134" s="24"/>
      <c r="BH134" s="24"/>
      <c r="BI134" s="24"/>
      <c r="BJ134" s="24"/>
      <c r="BK134" s="24"/>
      <c r="BL134" s="24"/>
      <c r="BM134" s="24"/>
      <c r="BN134" s="24"/>
      <c r="BO134" s="24"/>
      <c r="BP134" s="24"/>
      <c r="BQ134" s="24"/>
      <c r="BR134" s="24"/>
      <c r="BS134" s="24"/>
      <c r="BT134" s="1">
        <f t="shared" si="54"/>
        <v>0</v>
      </c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4"/>
      <c r="FQ134" s="4"/>
      <c r="FR134" s="4"/>
      <c r="FS134" s="4"/>
      <c r="FT134" s="4"/>
      <c r="FU134" s="4"/>
      <c r="FV134" s="4"/>
      <c r="FW134" s="4"/>
      <c r="FX134" s="4"/>
      <c r="FY134" s="4"/>
      <c r="FZ134" s="4"/>
      <c r="GA134" s="4"/>
      <c r="GB134" s="4"/>
      <c r="GC134" s="4"/>
      <c r="GD134" s="4"/>
      <c r="GE134" s="4"/>
      <c r="GF134" s="4"/>
      <c r="GG134" s="4"/>
      <c r="GH134" s="4"/>
      <c r="GI134" s="4"/>
      <c r="GJ134" s="4"/>
      <c r="GK134" s="4"/>
      <c r="GL134" s="4"/>
      <c r="GM134" s="4"/>
      <c r="GN134" s="4"/>
      <c r="GO134" s="4"/>
      <c r="GP134" s="4"/>
      <c r="GQ134" s="4"/>
      <c r="GR134" s="4"/>
      <c r="GS134" s="4"/>
      <c r="GT134" s="4"/>
      <c r="GU134" s="4"/>
      <c r="GV134" s="4"/>
      <c r="GW134" s="4"/>
      <c r="GX134" s="4"/>
      <c r="GY134" s="4"/>
      <c r="GZ134" s="4"/>
      <c r="HA134" s="4"/>
      <c r="HB134" s="4"/>
      <c r="HC134" s="4"/>
      <c r="HD134" s="4"/>
      <c r="HE134" s="4"/>
      <c r="HF134" s="4"/>
      <c r="HG134" s="4"/>
      <c r="HH134" s="4"/>
      <c r="HI134" s="4"/>
      <c r="HJ134" s="4"/>
      <c r="HK134" s="4"/>
      <c r="HL134" s="4"/>
      <c r="HM134" s="4"/>
      <c r="HN134" s="4"/>
      <c r="HO134" s="4"/>
      <c r="HP134" s="4"/>
      <c r="HQ134" s="4"/>
      <c r="HR134" s="4"/>
      <c r="HS134" s="4"/>
      <c r="HT134" s="4"/>
      <c r="HU134" s="4"/>
      <c r="HV134" s="4"/>
      <c r="HW134" s="4"/>
      <c r="HX134" s="4"/>
      <c r="HY134" s="4"/>
      <c r="HZ134" s="4"/>
      <c r="IA134" s="4"/>
      <c r="IB134" s="4"/>
      <c r="IC134" s="4"/>
      <c r="ID134" s="4"/>
      <c r="IE134" s="4"/>
      <c r="IF134" s="4"/>
      <c r="IG134" s="4"/>
      <c r="IH134" s="4"/>
      <c r="II134" s="4"/>
      <c r="IJ134" s="4"/>
      <c r="IK134" s="4"/>
      <c r="IL134" s="4"/>
      <c r="IM134" s="4"/>
      <c r="IN134" s="4"/>
      <c r="IO134" s="4"/>
      <c r="IP134" s="4"/>
      <c r="IQ134" s="4"/>
      <c r="IR134" s="4"/>
      <c r="IS134" s="4"/>
      <c r="IT134" s="4"/>
      <c r="IU134" s="4"/>
      <c r="IV134" s="4"/>
      <c r="IW134" s="4"/>
      <c r="IX134" s="4"/>
      <c r="IY134" s="4"/>
      <c r="IZ134" s="4"/>
      <c r="JA134" s="4"/>
      <c r="JB134" s="4"/>
      <c r="JC134" s="4"/>
      <c r="JD134" s="4"/>
      <c r="JE134" s="4"/>
      <c r="JF134" s="4"/>
      <c r="JG134" s="4"/>
      <c r="JH134" s="4"/>
      <c r="JI134" s="4"/>
      <c r="JJ134" s="4"/>
      <c r="JK134" s="4"/>
      <c r="JL134" s="4"/>
      <c r="JM134" s="4"/>
      <c r="JN134" s="4"/>
      <c r="JO134" s="4"/>
      <c r="JP134" s="4"/>
    </row>
    <row r="135" spans="1:276" s="1" customFormat="1" ht="15" customHeight="1" x14ac:dyDescent="0.2">
      <c r="A135" s="23" t="s">
        <v>149</v>
      </c>
      <c r="B135" s="23"/>
      <c r="C135" s="24" t="s">
        <v>17</v>
      </c>
      <c r="D135" s="90">
        <v>2</v>
      </c>
      <c r="E135" s="24">
        <v>2</v>
      </c>
      <c r="F135" s="24" t="s">
        <v>143</v>
      </c>
      <c r="G135" s="24" t="s">
        <v>145</v>
      </c>
      <c r="H135" s="24">
        <v>19</v>
      </c>
      <c r="I135" s="24" t="s">
        <v>110</v>
      </c>
      <c r="J135" s="24"/>
      <c r="K135" s="24">
        <v>1</v>
      </c>
      <c r="L135" s="24">
        <v>28</v>
      </c>
      <c r="M135" s="24"/>
      <c r="N135" s="24">
        <f t="shared" si="53"/>
        <v>28</v>
      </c>
      <c r="O135" s="25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>
        <v>28</v>
      </c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  <c r="BA135" s="24"/>
      <c r="BB135" s="24"/>
      <c r="BC135" s="24"/>
      <c r="BD135" s="24"/>
      <c r="BE135" s="24"/>
      <c r="BF135" s="24"/>
      <c r="BG135" s="24"/>
      <c r="BH135" s="24"/>
      <c r="BI135" s="24"/>
      <c r="BJ135" s="24"/>
      <c r="BK135" s="24"/>
      <c r="BL135" s="24"/>
      <c r="BM135" s="24"/>
      <c r="BN135" s="24"/>
      <c r="BO135" s="24"/>
      <c r="BP135" s="24"/>
      <c r="BQ135" s="24"/>
      <c r="BR135" s="24"/>
      <c r="BS135" s="24"/>
      <c r="BT135" s="1">
        <f t="shared" si="54"/>
        <v>0</v>
      </c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  <c r="FW135" s="4"/>
      <c r="FX135" s="4"/>
      <c r="FY135" s="4"/>
      <c r="FZ135" s="4"/>
      <c r="GA135" s="4"/>
      <c r="GB135" s="4"/>
      <c r="GC135" s="4"/>
      <c r="GD135" s="4"/>
      <c r="GE135" s="4"/>
      <c r="GF135" s="4"/>
      <c r="GG135" s="4"/>
      <c r="GH135" s="4"/>
      <c r="GI135" s="4"/>
      <c r="GJ135" s="4"/>
      <c r="GK135" s="4"/>
      <c r="GL135" s="4"/>
      <c r="GM135" s="4"/>
      <c r="GN135" s="4"/>
      <c r="GO135" s="4"/>
      <c r="GP135" s="4"/>
      <c r="GQ135" s="4"/>
      <c r="GR135" s="4"/>
      <c r="GS135" s="4"/>
      <c r="GT135" s="4"/>
      <c r="GU135" s="4"/>
      <c r="GV135" s="4"/>
      <c r="GW135" s="4"/>
      <c r="GX135" s="4"/>
      <c r="GY135" s="4"/>
      <c r="GZ135" s="4"/>
      <c r="HA135" s="4"/>
      <c r="HB135" s="4"/>
      <c r="HC135" s="4"/>
      <c r="HD135" s="4"/>
      <c r="HE135" s="4"/>
      <c r="HF135" s="4"/>
      <c r="HG135" s="4"/>
      <c r="HH135" s="4"/>
      <c r="HI135" s="4"/>
      <c r="HJ135" s="4"/>
      <c r="HK135" s="4"/>
      <c r="HL135" s="4"/>
      <c r="HM135" s="4"/>
      <c r="HN135" s="4"/>
      <c r="HO135" s="4"/>
      <c r="HP135" s="4"/>
      <c r="HQ135" s="4"/>
      <c r="HR135" s="4"/>
      <c r="HS135" s="4"/>
      <c r="HT135" s="4"/>
      <c r="HU135" s="4"/>
      <c r="HV135" s="4"/>
      <c r="HW135" s="4"/>
      <c r="HX135" s="4"/>
      <c r="HY135" s="4"/>
      <c r="HZ135" s="4"/>
      <c r="IA135" s="4"/>
      <c r="IB135" s="4"/>
      <c r="IC135" s="4"/>
      <c r="ID135" s="4"/>
      <c r="IE135" s="4"/>
      <c r="IF135" s="4"/>
      <c r="IG135" s="4"/>
      <c r="IH135" s="4"/>
      <c r="II135" s="4"/>
      <c r="IJ135" s="4"/>
      <c r="IK135" s="4"/>
      <c r="IL135" s="4"/>
      <c r="IM135" s="4"/>
      <c r="IN135" s="4"/>
      <c r="IO135" s="4"/>
      <c r="IP135" s="4"/>
      <c r="IQ135" s="4"/>
      <c r="IR135" s="4"/>
      <c r="IS135" s="4"/>
      <c r="IT135" s="4"/>
      <c r="IU135" s="4"/>
      <c r="IV135" s="4"/>
      <c r="IW135" s="4"/>
      <c r="IX135" s="4"/>
      <c r="IY135" s="4"/>
      <c r="IZ135" s="4"/>
      <c r="JA135" s="4"/>
      <c r="JB135" s="4"/>
      <c r="JC135" s="4"/>
      <c r="JD135" s="4"/>
      <c r="JE135" s="4"/>
      <c r="JF135" s="4"/>
      <c r="JG135" s="4"/>
      <c r="JH135" s="4"/>
      <c r="JI135" s="4"/>
      <c r="JJ135" s="4"/>
      <c r="JK135" s="4"/>
      <c r="JL135" s="4"/>
      <c r="JM135" s="4"/>
      <c r="JN135" s="4"/>
      <c r="JO135" s="4"/>
      <c r="JP135" s="4"/>
    </row>
    <row r="136" spans="1:276" s="1" customFormat="1" ht="15" customHeight="1" x14ac:dyDescent="0.2">
      <c r="A136" s="23" t="s">
        <v>151</v>
      </c>
      <c r="B136" s="23"/>
      <c r="C136" s="24" t="s">
        <v>17</v>
      </c>
      <c r="D136" s="90">
        <v>2</v>
      </c>
      <c r="E136" s="24">
        <v>2</v>
      </c>
      <c r="F136" s="24" t="s">
        <v>143</v>
      </c>
      <c r="G136" s="24" t="s">
        <v>145</v>
      </c>
      <c r="H136" s="24">
        <v>19</v>
      </c>
      <c r="I136" s="24" t="s">
        <v>110</v>
      </c>
      <c r="J136" s="24"/>
      <c r="K136" s="24">
        <v>1</v>
      </c>
      <c r="L136" s="24">
        <v>14</v>
      </c>
      <c r="M136" s="24"/>
      <c r="N136" s="24">
        <f t="shared" si="53"/>
        <v>14</v>
      </c>
      <c r="O136" s="25"/>
      <c r="P136" s="24"/>
      <c r="Q136" s="24"/>
      <c r="R136" s="24"/>
      <c r="S136" s="24"/>
      <c r="T136" s="24"/>
      <c r="U136" s="24"/>
      <c r="V136" s="24"/>
      <c r="W136" s="24"/>
      <c r="X136" s="24">
        <v>7</v>
      </c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>
        <v>7</v>
      </c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  <c r="BC136" s="24"/>
      <c r="BD136" s="24"/>
      <c r="BE136" s="24"/>
      <c r="BF136" s="24"/>
      <c r="BG136" s="24"/>
      <c r="BH136" s="24"/>
      <c r="BI136" s="24"/>
      <c r="BJ136" s="24"/>
      <c r="BK136" s="24"/>
      <c r="BL136" s="24"/>
      <c r="BM136" s="24"/>
      <c r="BN136" s="24"/>
      <c r="BO136" s="24"/>
      <c r="BP136" s="24"/>
      <c r="BQ136" s="24"/>
      <c r="BR136" s="24"/>
      <c r="BS136" s="24"/>
      <c r="BT136" s="1">
        <f t="shared" si="54"/>
        <v>0</v>
      </c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  <c r="FY136" s="4"/>
      <c r="FZ136" s="4"/>
      <c r="GA136" s="4"/>
      <c r="GB136" s="4"/>
      <c r="GC136" s="4"/>
      <c r="GD136" s="4"/>
      <c r="GE136" s="4"/>
      <c r="GF136" s="4"/>
      <c r="GG136" s="4"/>
      <c r="GH136" s="4"/>
      <c r="GI136" s="4"/>
      <c r="GJ136" s="4"/>
      <c r="GK136" s="4"/>
      <c r="GL136" s="4"/>
      <c r="GM136" s="4"/>
      <c r="GN136" s="4"/>
      <c r="GO136" s="4"/>
      <c r="GP136" s="4"/>
      <c r="GQ136" s="4"/>
      <c r="GR136" s="4"/>
      <c r="GS136" s="4"/>
      <c r="GT136" s="4"/>
      <c r="GU136" s="4"/>
      <c r="GV136" s="4"/>
      <c r="GW136" s="4"/>
      <c r="GX136" s="4"/>
      <c r="GY136" s="4"/>
      <c r="GZ136" s="4"/>
      <c r="HA136" s="4"/>
      <c r="HB136" s="4"/>
      <c r="HC136" s="4"/>
      <c r="HD136" s="4"/>
      <c r="HE136" s="4"/>
      <c r="HF136" s="4"/>
      <c r="HG136" s="4"/>
      <c r="HH136" s="4"/>
      <c r="HI136" s="4"/>
      <c r="HJ136" s="4"/>
      <c r="HK136" s="4"/>
      <c r="HL136" s="4"/>
      <c r="HM136" s="4"/>
      <c r="HN136" s="4"/>
      <c r="HO136" s="4"/>
      <c r="HP136" s="4"/>
      <c r="HQ136" s="4"/>
      <c r="HR136" s="4"/>
      <c r="HS136" s="4"/>
      <c r="HT136" s="4"/>
      <c r="HU136" s="4"/>
      <c r="HV136" s="4"/>
      <c r="HW136" s="4"/>
      <c r="HX136" s="4"/>
      <c r="HY136" s="4"/>
      <c r="HZ136" s="4"/>
      <c r="IA136" s="4"/>
      <c r="IB136" s="4"/>
      <c r="IC136" s="4"/>
      <c r="ID136" s="4"/>
      <c r="IE136" s="4"/>
      <c r="IF136" s="4"/>
      <c r="IG136" s="4"/>
      <c r="IH136" s="4"/>
      <c r="II136" s="4"/>
      <c r="IJ136" s="4"/>
      <c r="IK136" s="4"/>
      <c r="IL136" s="4"/>
      <c r="IM136" s="4"/>
      <c r="IN136" s="4"/>
      <c r="IO136" s="4"/>
      <c r="IP136" s="4"/>
      <c r="IQ136" s="4"/>
      <c r="IR136" s="4"/>
      <c r="IS136" s="4"/>
      <c r="IT136" s="4"/>
      <c r="IU136" s="4"/>
      <c r="IV136" s="4"/>
      <c r="IW136" s="4"/>
      <c r="IX136" s="4"/>
      <c r="IY136" s="4"/>
      <c r="IZ136" s="4"/>
      <c r="JA136" s="4"/>
      <c r="JB136" s="4"/>
      <c r="JC136" s="4"/>
      <c r="JD136" s="4"/>
      <c r="JE136" s="4"/>
      <c r="JF136" s="4"/>
      <c r="JG136" s="4"/>
      <c r="JH136" s="4"/>
      <c r="JI136" s="4"/>
      <c r="JJ136" s="4"/>
      <c r="JK136" s="4"/>
      <c r="JL136" s="4"/>
      <c r="JM136" s="4"/>
      <c r="JN136" s="4"/>
      <c r="JO136" s="4"/>
      <c r="JP136" s="4"/>
    </row>
    <row r="137" spans="1:276" ht="15" customHeight="1" x14ac:dyDescent="0.2">
      <c r="A137" s="23" t="s">
        <v>151</v>
      </c>
      <c r="B137" s="23"/>
      <c r="C137" s="24" t="s">
        <v>17</v>
      </c>
      <c r="D137" s="90">
        <v>2</v>
      </c>
      <c r="E137" s="24">
        <v>2</v>
      </c>
      <c r="F137" s="24" t="s">
        <v>143</v>
      </c>
      <c r="G137" s="24" t="s">
        <v>145</v>
      </c>
      <c r="H137" s="24">
        <v>19</v>
      </c>
      <c r="I137" s="24" t="s">
        <v>107</v>
      </c>
      <c r="J137" s="24"/>
      <c r="K137" s="24">
        <v>2</v>
      </c>
      <c r="L137" s="24">
        <v>14</v>
      </c>
      <c r="M137" s="24"/>
      <c r="N137" s="24">
        <f t="shared" si="53"/>
        <v>28</v>
      </c>
      <c r="O137" s="25"/>
      <c r="P137" s="24"/>
      <c r="Q137" s="24"/>
      <c r="R137" s="24"/>
      <c r="S137" s="24"/>
      <c r="T137" s="24"/>
      <c r="U137" s="24"/>
      <c r="V137" s="24"/>
      <c r="W137" s="24"/>
      <c r="X137" s="24">
        <v>14</v>
      </c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>
        <v>14</v>
      </c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/>
      <c r="BA137" s="24"/>
      <c r="BB137" s="24"/>
      <c r="BC137" s="24"/>
      <c r="BD137" s="24"/>
      <c r="BE137" s="24"/>
      <c r="BF137" s="24"/>
      <c r="BG137" s="24"/>
      <c r="BH137" s="24"/>
      <c r="BI137" s="24"/>
      <c r="BJ137" s="24"/>
      <c r="BK137" s="24"/>
      <c r="BL137" s="24"/>
      <c r="BM137" s="24"/>
      <c r="BN137" s="24"/>
      <c r="BO137" s="24"/>
      <c r="BP137" s="24"/>
      <c r="BQ137" s="24"/>
      <c r="BR137" s="24"/>
      <c r="BS137" s="24"/>
      <c r="BT137" s="1">
        <f t="shared" si="54"/>
        <v>0</v>
      </c>
      <c r="BU137"/>
      <c r="BV137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  <c r="FW137" s="4"/>
      <c r="FX137" s="4"/>
      <c r="FY137" s="4"/>
      <c r="FZ137" s="4"/>
      <c r="GA137" s="4"/>
      <c r="GB137" s="4"/>
      <c r="GC137" s="4"/>
      <c r="GD137" s="4"/>
      <c r="GE137" s="4"/>
      <c r="GF137" s="4"/>
      <c r="GG137" s="4"/>
      <c r="GH137" s="4"/>
      <c r="GI137" s="4"/>
      <c r="GJ137" s="4"/>
      <c r="GK137" s="4"/>
      <c r="GL137" s="4"/>
      <c r="GM137" s="4"/>
      <c r="GN137" s="4"/>
      <c r="GO137" s="4"/>
      <c r="GP137" s="4"/>
      <c r="GQ137" s="4"/>
      <c r="GR137" s="4"/>
      <c r="GS137" s="4"/>
      <c r="GT137" s="4"/>
      <c r="GU137" s="4"/>
      <c r="GV137" s="4"/>
      <c r="GW137" s="4"/>
      <c r="GX137" s="4"/>
      <c r="GY137" s="4"/>
      <c r="GZ137" s="4"/>
      <c r="HA137" s="4"/>
      <c r="HB137" s="4"/>
      <c r="HC137" s="4"/>
      <c r="HD137" s="4"/>
      <c r="HE137" s="4"/>
      <c r="HF137" s="4"/>
      <c r="HG137" s="4"/>
      <c r="HH137" s="4"/>
      <c r="HI137" s="4"/>
      <c r="HJ137" s="4"/>
      <c r="HK137" s="4"/>
      <c r="HL137" s="4"/>
      <c r="HM137" s="4"/>
      <c r="HN137" s="4"/>
      <c r="HO137" s="4"/>
      <c r="HP137" s="4"/>
      <c r="HQ137" s="4"/>
      <c r="HR137" s="4"/>
      <c r="HS137" s="4"/>
      <c r="HT137" s="4"/>
      <c r="HU137" s="4"/>
      <c r="HV137" s="4"/>
      <c r="HW137" s="4"/>
      <c r="HX137" s="4"/>
      <c r="HY137" s="4"/>
      <c r="HZ137" s="4"/>
      <c r="IA137" s="4"/>
      <c r="IB137" s="4"/>
      <c r="IC137" s="4"/>
      <c r="ID137" s="4"/>
      <c r="IE137" s="4"/>
      <c r="IF137" s="4"/>
      <c r="IG137" s="4"/>
      <c r="IH137" s="4"/>
      <c r="II137" s="4"/>
      <c r="IJ137" s="4"/>
      <c r="IK137" s="4"/>
      <c r="IL137" s="4"/>
      <c r="IM137" s="4"/>
      <c r="IN137" s="4"/>
      <c r="IO137" s="4"/>
      <c r="IP137" s="4"/>
      <c r="IQ137" s="4"/>
      <c r="IR137" s="4"/>
      <c r="IS137" s="4"/>
      <c r="IT137" s="4"/>
      <c r="IU137" s="4"/>
      <c r="IV137" s="4"/>
      <c r="IW137" s="4"/>
      <c r="IX137" s="4"/>
      <c r="IY137" s="4"/>
      <c r="IZ137" s="4"/>
      <c r="JA137" s="4"/>
      <c r="JB137" s="4"/>
      <c r="JC137" s="4"/>
      <c r="JD137" s="4"/>
      <c r="JE137" s="4"/>
      <c r="JF137" s="4"/>
      <c r="JG137" s="4"/>
      <c r="JH137" s="4"/>
      <c r="JI137" s="4"/>
      <c r="JJ137" s="4"/>
      <c r="JK137" s="4"/>
      <c r="JL137" s="4"/>
      <c r="JM137" s="4"/>
      <c r="JN137" s="4"/>
      <c r="JO137" s="4"/>
      <c r="JP137" s="4"/>
    </row>
    <row r="138" spans="1:276" ht="15" customHeight="1" x14ac:dyDescent="0.2">
      <c r="A138" s="56" t="s">
        <v>105</v>
      </c>
      <c r="B138" s="56"/>
      <c r="C138" s="67" t="s">
        <v>17</v>
      </c>
      <c r="D138" s="92" t="s">
        <v>18</v>
      </c>
      <c r="E138" s="67"/>
      <c r="F138" s="67" t="s">
        <v>18</v>
      </c>
      <c r="G138" s="67"/>
      <c r="H138" s="67">
        <v>90</v>
      </c>
      <c r="I138" s="67" t="s">
        <v>104</v>
      </c>
      <c r="J138" s="67"/>
      <c r="K138" s="67">
        <v>3</v>
      </c>
      <c r="L138" s="67">
        <v>28</v>
      </c>
      <c r="M138" s="67"/>
      <c r="N138" s="24">
        <f t="shared" si="53"/>
        <v>84</v>
      </c>
      <c r="O138" s="25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>
        <v>0</v>
      </c>
      <c r="AQ138" s="24"/>
      <c r="AR138" s="24"/>
      <c r="AS138" s="24"/>
      <c r="AT138" s="24"/>
      <c r="AU138" s="24"/>
      <c r="AV138" s="24"/>
      <c r="AW138" s="24"/>
      <c r="AX138" s="24"/>
      <c r="AY138" s="24"/>
      <c r="AZ138" s="24"/>
      <c r="BA138" s="24"/>
      <c r="BB138" s="24"/>
      <c r="BC138" s="24"/>
      <c r="BD138" s="24"/>
      <c r="BE138" s="24"/>
      <c r="BF138" s="24"/>
      <c r="BG138" s="24"/>
      <c r="BH138" s="24"/>
      <c r="BI138" s="24"/>
      <c r="BJ138" s="24"/>
      <c r="BK138" s="24"/>
      <c r="BL138" s="24"/>
      <c r="BM138" s="24"/>
      <c r="BN138" s="24"/>
      <c r="BO138" s="24"/>
      <c r="BP138" s="24"/>
      <c r="BQ138" s="24"/>
      <c r="BR138" s="24">
        <v>84</v>
      </c>
      <c r="BS138" s="24"/>
      <c r="BT138" s="1">
        <f t="shared" si="54"/>
        <v>0</v>
      </c>
      <c r="BU138"/>
      <c r="BV138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  <c r="FW138" s="4"/>
      <c r="FX138" s="4"/>
      <c r="FY138" s="4"/>
      <c r="FZ138" s="4"/>
      <c r="GA138" s="4"/>
      <c r="GB138" s="4"/>
      <c r="GC138" s="4"/>
      <c r="GD138" s="4"/>
      <c r="GE138" s="4"/>
      <c r="GF138" s="4"/>
      <c r="GG138" s="4"/>
      <c r="GH138" s="4"/>
      <c r="GI138" s="4"/>
      <c r="GJ138" s="4"/>
      <c r="GK138" s="4"/>
      <c r="GL138" s="4"/>
      <c r="GM138" s="4"/>
      <c r="GN138" s="4"/>
      <c r="GO138" s="4"/>
      <c r="GP138" s="4"/>
      <c r="GQ138" s="4"/>
      <c r="GR138" s="4"/>
      <c r="GS138" s="4"/>
      <c r="GT138" s="4"/>
      <c r="GU138" s="4"/>
      <c r="GV138" s="4"/>
      <c r="GW138" s="4"/>
      <c r="GX138" s="4"/>
      <c r="GY138" s="4"/>
      <c r="GZ138" s="4"/>
      <c r="HA138" s="4"/>
      <c r="HB138" s="4"/>
      <c r="HC138" s="4"/>
      <c r="HD138" s="4"/>
      <c r="HE138" s="4"/>
      <c r="HF138" s="4"/>
      <c r="HG138" s="4"/>
      <c r="HH138" s="4"/>
      <c r="HI138" s="4"/>
      <c r="HJ138" s="4"/>
      <c r="HK138" s="4"/>
      <c r="HL138" s="4"/>
      <c r="HM138" s="4"/>
      <c r="HN138" s="4"/>
      <c r="HO138" s="4"/>
      <c r="HP138" s="4"/>
      <c r="HQ138" s="4"/>
      <c r="HR138" s="4"/>
      <c r="HS138" s="4"/>
      <c r="HT138" s="4"/>
      <c r="HU138" s="4"/>
      <c r="HV138" s="4"/>
      <c r="HW138" s="4"/>
      <c r="HX138" s="4"/>
      <c r="HY138" s="4"/>
      <c r="HZ138" s="4"/>
      <c r="IA138" s="4"/>
      <c r="IB138" s="4"/>
      <c r="IC138" s="4"/>
      <c r="ID138" s="4"/>
      <c r="IE138" s="4"/>
      <c r="IF138" s="4"/>
      <c r="IG138" s="4"/>
      <c r="IH138" s="4"/>
      <c r="II138" s="4"/>
      <c r="IJ138" s="4"/>
      <c r="IK138" s="4"/>
      <c r="IL138" s="4"/>
      <c r="IM138" s="4"/>
      <c r="IN138" s="4"/>
      <c r="IO138" s="4"/>
      <c r="IP138" s="4"/>
      <c r="IQ138" s="4"/>
      <c r="IR138" s="4"/>
      <c r="IS138" s="4"/>
      <c r="IT138" s="4"/>
      <c r="IU138" s="4"/>
      <c r="IV138" s="4"/>
      <c r="IW138" s="4"/>
      <c r="IX138" s="4"/>
      <c r="IY138" s="4"/>
      <c r="IZ138" s="4"/>
      <c r="JA138" s="4"/>
      <c r="JB138" s="4"/>
      <c r="JC138" s="4"/>
      <c r="JD138" s="4"/>
      <c r="JE138" s="4"/>
      <c r="JF138" s="4"/>
      <c r="JG138" s="4"/>
      <c r="JH138" s="4"/>
      <c r="JI138" s="4"/>
      <c r="JJ138" s="4"/>
      <c r="JK138" s="4"/>
      <c r="JL138" s="4"/>
      <c r="JM138" s="4"/>
      <c r="JN138" s="4"/>
      <c r="JO138" s="4"/>
      <c r="JP138" s="4"/>
    </row>
    <row r="139" spans="1:276" s="1" customFormat="1" ht="15" customHeight="1" x14ac:dyDescent="0.2">
      <c r="A139" s="29" t="s">
        <v>27</v>
      </c>
      <c r="B139" s="29"/>
      <c r="C139" s="37" t="s">
        <v>17</v>
      </c>
      <c r="D139" s="91">
        <v>1</v>
      </c>
      <c r="E139" s="37">
        <v>2</v>
      </c>
      <c r="F139" s="37"/>
      <c r="G139" s="37" t="s">
        <v>145</v>
      </c>
      <c r="H139" s="37">
        <v>165</v>
      </c>
      <c r="I139" s="37" t="s">
        <v>104</v>
      </c>
      <c r="J139" s="37"/>
      <c r="K139" s="116">
        <v>5</v>
      </c>
      <c r="L139" s="37">
        <v>28</v>
      </c>
      <c r="M139" s="37"/>
      <c r="N139" s="68">
        <f t="shared" si="53"/>
        <v>140</v>
      </c>
      <c r="O139" s="31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  <c r="AN139" s="37"/>
      <c r="AO139" s="37"/>
      <c r="AP139" s="37"/>
      <c r="AQ139" s="37"/>
      <c r="AR139" s="37"/>
      <c r="AS139" s="37"/>
      <c r="AT139" s="37"/>
      <c r="AU139" s="37"/>
      <c r="AV139" s="37"/>
      <c r="AW139" s="37"/>
      <c r="AX139" s="37"/>
      <c r="AY139" s="37"/>
      <c r="AZ139" s="37"/>
      <c r="BA139" s="37"/>
      <c r="BB139" s="37"/>
      <c r="BC139" s="37"/>
      <c r="BD139" s="37"/>
      <c r="BE139" s="37"/>
      <c r="BF139" s="37"/>
      <c r="BG139" s="37"/>
      <c r="BH139" s="37"/>
      <c r="BI139" s="37"/>
      <c r="BJ139" s="37"/>
      <c r="BK139" s="37"/>
      <c r="BL139" s="37"/>
      <c r="BM139" s="37"/>
      <c r="BN139" s="37"/>
      <c r="BO139" s="37"/>
      <c r="BP139" s="37"/>
      <c r="BQ139" s="116">
        <v>140</v>
      </c>
      <c r="BR139" s="52"/>
      <c r="BS139" s="52"/>
      <c r="BT139" s="1">
        <f t="shared" si="54"/>
        <v>0</v>
      </c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  <c r="FW139" s="4"/>
      <c r="FX139" s="4"/>
      <c r="FY139" s="4"/>
      <c r="FZ139" s="4"/>
      <c r="GA139" s="4"/>
      <c r="GB139" s="4"/>
      <c r="GC139" s="4"/>
      <c r="GD139" s="4"/>
      <c r="GE139" s="4"/>
      <c r="GF139" s="4"/>
      <c r="GG139" s="4"/>
      <c r="GH139" s="4"/>
      <c r="GI139" s="4"/>
      <c r="GJ139" s="4"/>
      <c r="GK139" s="4"/>
      <c r="GL139" s="4"/>
      <c r="GM139" s="4"/>
      <c r="GN139" s="4"/>
      <c r="GO139" s="4"/>
      <c r="GP139" s="4"/>
      <c r="GQ139" s="4"/>
      <c r="GR139" s="4"/>
      <c r="GS139" s="4"/>
      <c r="GT139" s="4"/>
      <c r="GU139" s="4"/>
      <c r="GV139" s="4"/>
      <c r="GW139" s="4"/>
      <c r="GX139" s="4"/>
      <c r="GY139" s="4"/>
      <c r="GZ139" s="4"/>
      <c r="HA139" s="4"/>
      <c r="HB139" s="4"/>
      <c r="HC139" s="4"/>
      <c r="HD139" s="4"/>
      <c r="HE139" s="4"/>
      <c r="HF139" s="4"/>
      <c r="HG139" s="4"/>
      <c r="HH139" s="4"/>
      <c r="HI139" s="4"/>
      <c r="HJ139" s="4"/>
      <c r="HK139" s="4"/>
      <c r="HL139" s="4"/>
      <c r="HM139" s="4"/>
      <c r="HN139" s="4"/>
      <c r="HO139" s="4"/>
      <c r="HP139" s="4"/>
      <c r="HQ139" s="4"/>
      <c r="HR139" s="4"/>
      <c r="HS139" s="4"/>
      <c r="HT139" s="4"/>
      <c r="HU139" s="4"/>
      <c r="HV139" s="4"/>
      <c r="HW139" s="4"/>
      <c r="HX139" s="4"/>
      <c r="HY139" s="4"/>
      <c r="HZ139" s="4"/>
      <c r="IA139" s="4"/>
      <c r="IB139" s="4"/>
      <c r="IC139" s="4"/>
      <c r="ID139" s="4"/>
      <c r="IE139" s="4"/>
      <c r="IF139" s="4"/>
      <c r="IG139" s="4"/>
      <c r="IH139" s="4"/>
      <c r="II139" s="4"/>
      <c r="IJ139" s="4"/>
      <c r="IK139" s="4"/>
      <c r="IL139" s="4"/>
      <c r="IM139" s="4"/>
      <c r="IN139" s="4"/>
      <c r="IO139" s="4"/>
      <c r="IP139" s="4"/>
      <c r="IQ139" s="4"/>
      <c r="IR139" s="4"/>
      <c r="IS139" s="4"/>
      <c r="IT139" s="4"/>
      <c r="IU139" s="4"/>
      <c r="IV139" s="4"/>
      <c r="IW139" s="4"/>
      <c r="IX139" s="4"/>
      <c r="IY139" s="4"/>
      <c r="IZ139" s="4"/>
      <c r="JA139" s="4"/>
      <c r="JB139" s="4"/>
      <c r="JC139" s="4"/>
      <c r="JD139" s="4"/>
      <c r="JE139" s="4"/>
      <c r="JF139" s="4"/>
      <c r="JG139" s="4"/>
      <c r="JH139" s="4"/>
      <c r="JI139" s="4"/>
      <c r="JJ139" s="4"/>
      <c r="JK139" s="4"/>
      <c r="JL139" s="4"/>
      <c r="JM139" s="4"/>
      <c r="JN139" s="4"/>
      <c r="JO139" s="4"/>
      <c r="JP139" s="4"/>
    </row>
    <row r="140" spans="1:276" ht="15" customHeight="1" x14ac:dyDescent="0.2">
      <c r="A140" s="29" t="s">
        <v>85</v>
      </c>
      <c r="B140" s="29"/>
      <c r="C140" s="30" t="s">
        <v>17</v>
      </c>
      <c r="D140" s="91">
        <v>2</v>
      </c>
      <c r="E140" s="37">
        <v>3</v>
      </c>
      <c r="F140" s="30" t="s">
        <v>148</v>
      </c>
      <c r="G140" s="37" t="s">
        <v>145</v>
      </c>
      <c r="H140" s="30">
        <v>34</v>
      </c>
      <c r="I140" s="30" t="s">
        <v>107</v>
      </c>
      <c r="J140" s="37"/>
      <c r="K140" s="30">
        <v>3</v>
      </c>
      <c r="L140" s="30">
        <v>28</v>
      </c>
      <c r="M140" s="37"/>
      <c r="N140" s="68">
        <f t="shared" si="53"/>
        <v>84</v>
      </c>
      <c r="O140" s="31"/>
      <c r="P140" s="30"/>
      <c r="Q140" s="30">
        <v>0</v>
      </c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7"/>
      <c r="AE140" s="37"/>
      <c r="AF140" s="30"/>
      <c r="AG140" s="30"/>
      <c r="AH140" s="37"/>
      <c r="AI140" s="30"/>
      <c r="AJ140" s="30"/>
      <c r="AK140" s="30"/>
      <c r="AL140" s="30"/>
      <c r="AM140" s="30"/>
      <c r="AN140" s="30"/>
      <c r="AO140" s="30"/>
      <c r="AP140" s="30"/>
      <c r="AQ140" s="30"/>
      <c r="AR140" s="37"/>
      <c r="AS140" s="30"/>
      <c r="AT140" s="37"/>
      <c r="AU140" s="30"/>
      <c r="AV140" s="30"/>
      <c r="AW140" s="30"/>
      <c r="AX140" s="30"/>
      <c r="AY140" s="30"/>
      <c r="AZ140" s="30"/>
      <c r="BA140" s="30"/>
      <c r="BB140" s="30"/>
      <c r="BC140" s="37"/>
      <c r="BD140" s="37"/>
      <c r="BE140" s="30">
        <v>56</v>
      </c>
      <c r="BF140" s="37">
        <v>0</v>
      </c>
      <c r="BG140" s="116">
        <v>28</v>
      </c>
      <c r="BH140" s="37"/>
      <c r="BI140" s="30"/>
      <c r="BJ140" s="30"/>
      <c r="BK140" s="37"/>
      <c r="BL140" s="30"/>
      <c r="BM140" s="37"/>
      <c r="BN140" s="37"/>
      <c r="BO140" s="30"/>
      <c r="BP140" s="30"/>
      <c r="BQ140" s="37"/>
      <c r="BR140" s="33"/>
      <c r="BS140" s="34"/>
      <c r="BT140" s="1">
        <f t="shared" si="54"/>
        <v>0</v>
      </c>
      <c r="BU140">
        <f>N140-SUM(O140:BS140)</f>
        <v>0</v>
      </c>
      <c r="BV140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  <c r="FV140" s="4"/>
      <c r="FW140" s="4"/>
      <c r="FX140" s="4"/>
      <c r="FY140" s="4"/>
      <c r="FZ140" s="4"/>
      <c r="GA140" s="4"/>
      <c r="GB140" s="4"/>
      <c r="GC140" s="4"/>
      <c r="GD140" s="4"/>
      <c r="GE140" s="4"/>
      <c r="GF140" s="4"/>
      <c r="GG140" s="4"/>
      <c r="GH140" s="4"/>
      <c r="GI140" s="4"/>
      <c r="GJ140" s="4"/>
      <c r="GK140" s="4"/>
      <c r="GL140" s="4"/>
      <c r="GM140" s="4"/>
      <c r="GN140" s="4"/>
      <c r="GO140" s="4"/>
      <c r="GP140" s="4"/>
      <c r="GQ140" s="4"/>
      <c r="GR140" s="4"/>
      <c r="GS140" s="4"/>
      <c r="GT140" s="4"/>
      <c r="GU140" s="4"/>
      <c r="GV140" s="4"/>
      <c r="GW140" s="4"/>
      <c r="GX140" s="4"/>
      <c r="GY140" s="4"/>
      <c r="GZ140" s="4"/>
      <c r="HA140" s="4"/>
      <c r="HB140" s="4"/>
      <c r="HC140" s="4"/>
      <c r="HD140" s="4"/>
      <c r="HE140" s="4"/>
      <c r="HF140" s="4"/>
      <c r="HG140" s="4"/>
      <c r="HH140" s="4"/>
      <c r="HI140" s="4"/>
      <c r="HJ140" s="4"/>
      <c r="HK140" s="4"/>
      <c r="HL140" s="4"/>
      <c r="HM140" s="4"/>
      <c r="HN140" s="4"/>
      <c r="HO140" s="4"/>
      <c r="HP140" s="4"/>
      <c r="HQ140" s="4"/>
      <c r="HR140" s="4"/>
      <c r="HS140" s="4"/>
      <c r="HT140" s="4"/>
      <c r="HU140" s="4"/>
      <c r="HV140" s="4"/>
      <c r="HW140" s="4"/>
      <c r="HX140" s="4"/>
      <c r="HY140" s="4"/>
      <c r="HZ140" s="4"/>
      <c r="IA140" s="4"/>
      <c r="IB140" s="4"/>
      <c r="IC140" s="4"/>
      <c r="ID140" s="4"/>
      <c r="IE140" s="4"/>
      <c r="IF140" s="4"/>
      <c r="IG140" s="4"/>
      <c r="IH140" s="4"/>
      <c r="II140" s="4"/>
      <c r="IJ140" s="4"/>
      <c r="IK140" s="4"/>
      <c r="IL140" s="4"/>
      <c r="IM140" s="4"/>
      <c r="IN140" s="4"/>
      <c r="IO140" s="4"/>
      <c r="IP140" s="4"/>
      <c r="IQ140" s="4"/>
      <c r="IR140" s="4"/>
      <c r="IS140" s="4"/>
      <c r="IT140" s="4"/>
      <c r="IU140" s="4"/>
      <c r="IV140" s="4"/>
      <c r="IW140" s="4"/>
      <c r="IX140" s="4"/>
      <c r="IY140" s="4"/>
      <c r="IZ140" s="4"/>
      <c r="JA140" s="4"/>
      <c r="JB140" s="4"/>
      <c r="JC140" s="4"/>
      <c r="JD140" s="4"/>
      <c r="JE140" s="4"/>
      <c r="JF140" s="4"/>
      <c r="JG140" s="4"/>
      <c r="JH140" s="4"/>
      <c r="JI140" s="4"/>
      <c r="JJ140" s="4"/>
      <c r="JK140" s="4"/>
      <c r="JL140" s="4"/>
      <c r="JM140" s="4"/>
      <c r="JN140" s="4"/>
      <c r="JO140" s="4"/>
      <c r="JP140" s="4"/>
    </row>
    <row r="141" spans="1:276" ht="15" customHeight="1" x14ac:dyDescent="0.2">
      <c r="A141" s="23" t="s">
        <v>42</v>
      </c>
      <c r="B141" s="23"/>
      <c r="C141" s="24" t="s">
        <v>17</v>
      </c>
      <c r="D141" s="90">
        <v>1</v>
      </c>
      <c r="E141" s="24">
        <v>5</v>
      </c>
      <c r="F141" s="24"/>
      <c r="G141" s="24"/>
      <c r="H141" s="24">
        <v>114</v>
      </c>
      <c r="I141" s="24" t="s">
        <v>107</v>
      </c>
      <c r="J141" s="24"/>
      <c r="K141" s="24">
        <v>8</v>
      </c>
      <c r="L141" s="24">
        <v>14</v>
      </c>
      <c r="M141" s="24"/>
      <c r="N141" s="24">
        <f t="shared" si="53"/>
        <v>112</v>
      </c>
      <c r="O141" s="25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>
        <v>84</v>
      </c>
      <c r="AO141" s="24">
        <v>28</v>
      </c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  <c r="BD141" s="24"/>
      <c r="BE141" s="24"/>
      <c r="BF141" s="24"/>
      <c r="BG141" s="24"/>
      <c r="BH141" s="24"/>
      <c r="BI141" s="24"/>
      <c r="BJ141" s="24"/>
      <c r="BK141" s="24"/>
      <c r="BL141" s="24"/>
      <c r="BM141" s="24"/>
      <c r="BN141" s="24"/>
      <c r="BO141" s="24"/>
      <c r="BP141" s="24"/>
      <c r="BQ141" s="24"/>
      <c r="BR141" s="26"/>
      <c r="BS141" s="28"/>
      <c r="BT141" s="1">
        <f t="shared" si="54"/>
        <v>0</v>
      </c>
      <c r="BU141"/>
      <c r="BV141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  <c r="FQ141" s="4"/>
      <c r="FR141" s="4"/>
      <c r="FS141" s="4"/>
      <c r="FT141" s="4"/>
      <c r="FU141" s="4"/>
      <c r="FV141" s="4"/>
      <c r="FW141" s="4"/>
      <c r="FX141" s="4"/>
      <c r="FY141" s="4"/>
      <c r="FZ141" s="4"/>
      <c r="GA141" s="4"/>
      <c r="GB141" s="4"/>
      <c r="GC141" s="4"/>
      <c r="GD141" s="4"/>
      <c r="GE141" s="4"/>
      <c r="GF141" s="4"/>
      <c r="GG141" s="4"/>
      <c r="GH141" s="4"/>
      <c r="GI141" s="4"/>
      <c r="GJ141" s="4"/>
      <c r="GK141" s="4"/>
      <c r="GL141" s="4"/>
      <c r="GM141" s="4"/>
      <c r="GN141" s="4"/>
      <c r="GO141" s="4"/>
      <c r="GP141" s="4"/>
      <c r="GQ141" s="4"/>
      <c r="GR141" s="4"/>
      <c r="GS141" s="4"/>
      <c r="GT141" s="4"/>
      <c r="GU141" s="4"/>
      <c r="GV141" s="4"/>
      <c r="GW141" s="4"/>
      <c r="GX141" s="4"/>
      <c r="GY141" s="4"/>
      <c r="GZ141" s="4"/>
      <c r="HA141" s="4"/>
      <c r="HB141" s="4"/>
      <c r="HC141" s="4"/>
      <c r="HD141" s="4"/>
      <c r="HE141" s="4"/>
      <c r="HF141" s="4"/>
      <c r="HG141" s="4"/>
      <c r="HH141" s="4"/>
      <c r="HI141" s="4"/>
      <c r="HJ141" s="4"/>
      <c r="HK141" s="4"/>
      <c r="HL141" s="4"/>
      <c r="HM141" s="4"/>
      <c r="HN141" s="4"/>
      <c r="HO141" s="4"/>
      <c r="HP141" s="4"/>
      <c r="HQ141" s="4"/>
      <c r="HR141" s="4"/>
      <c r="HS141" s="4"/>
      <c r="HT141" s="4"/>
      <c r="HU141" s="4"/>
      <c r="HV141" s="4"/>
      <c r="HW141" s="4"/>
      <c r="HX141" s="4"/>
      <c r="HY141" s="4"/>
      <c r="HZ141" s="4"/>
      <c r="IA141" s="4"/>
      <c r="IB141" s="4"/>
      <c r="IC141" s="4"/>
      <c r="ID141" s="4"/>
      <c r="IE141" s="4"/>
      <c r="IF141" s="4"/>
      <c r="IG141" s="4"/>
      <c r="IH141" s="4"/>
      <c r="II141" s="4"/>
      <c r="IJ141" s="4"/>
      <c r="IK141" s="4"/>
      <c r="IL141" s="4"/>
      <c r="IM141" s="4"/>
      <c r="IN141" s="4"/>
      <c r="IO141" s="4"/>
      <c r="IP141" s="4"/>
      <c r="IQ141" s="4"/>
      <c r="IR141" s="4"/>
      <c r="IS141" s="4"/>
      <c r="IT141" s="4"/>
      <c r="IU141" s="4"/>
      <c r="IV141" s="4"/>
      <c r="IW141" s="4"/>
      <c r="IX141" s="4"/>
      <c r="IY141" s="4"/>
      <c r="IZ141" s="4"/>
      <c r="JA141" s="4"/>
      <c r="JB141" s="4"/>
      <c r="JC141" s="4"/>
      <c r="JD141" s="4"/>
      <c r="JE141" s="4"/>
      <c r="JF141" s="4"/>
      <c r="JG141" s="4"/>
      <c r="JH141" s="4"/>
      <c r="JI141" s="4"/>
      <c r="JJ141" s="4"/>
      <c r="JK141" s="4"/>
      <c r="JL141" s="4"/>
      <c r="JM141" s="4"/>
      <c r="JN141" s="4"/>
      <c r="JO141" s="4"/>
      <c r="JP141" s="4"/>
    </row>
    <row r="142" spans="1:276" ht="15" customHeight="1" x14ac:dyDescent="0.2">
      <c r="A142" s="23" t="s">
        <v>42</v>
      </c>
      <c r="B142" s="23"/>
      <c r="C142" s="24" t="s">
        <v>17</v>
      </c>
      <c r="D142" s="90">
        <v>1</v>
      </c>
      <c r="E142" s="24">
        <v>5</v>
      </c>
      <c r="F142" s="24"/>
      <c r="G142" s="24"/>
      <c r="H142" s="24">
        <v>114</v>
      </c>
      <c r="I142" s="24" t="s">
        <v>110</v>
      </c>
      <c r="J142" s="24"/>
      <c r="K142" s="24">
        <v>4</v>
      </c>
      <c r="L142" s="24">
        <v>14</v>
      </c>
      <c r="M142" s="24"/>
      <c r="N142" s="24">
        <f t="shared" si="53"/>
        <v>56</v>
      </c>
      <c r="O142" s="25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>
        <v>42</v>
      </c>
      <c r="AO142" s="24">
        <v>14</v>
      </c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24"/>
      <c r="BA142" s="24"/>
      <c r="BB142" s="24"/>
      <c r="BC142" s="24"/>
      <c r="BD142" s="24"/>
      <c r="BE142" s="24"/>
      <c r="BF142" s="24"/>
      <c r="BG142" s="24"/>
      <c r="BH142" s="24"/>
      <c r="BI142" s="24"/>
      <c r="BJ142" s="24"/>
      <c r="BK142" s="24"/>
      <c r="BL142" s="24"/>
      <c r="BM142" s="24"/>
      <c r="BN142" s="24"/>
      <c r="BO142" s="24"/>
      <c r="BP142" s="24"/>
      <c r="BQ142" s="24"/>
      <c r="BR142" s="26"/>
      <c r="BS142" s="28"/>
      <c r="BT142" s="1">
        <f t="shared" si="54"/>
        <v>0</v>
      </c>
      <c r="BU142"/>
      <c r="BV142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4"/>
      <c r="FQ142" s="4"/>
      <c r="FR142" s="4"/>
      <c r="FS142" s="4"/>
      <c r="FT142" s="4"/>
      <c r="FU142" s="4"/>
      <c r="FV142" s="4"/>
      <c r="FW142" s="4"/>
      <c r="FX142" s="4"/>
      <c r="FY142" s="4"/>
      <c r="FZ142" s="4"/>
      <c r="GA142" s="4"/>
      <c r="GB142" s="4"/>
      <c r="GC142" s="4"/>
      <c r="GD142" s="4"/>
      <c r="GE142" s="4"/>
      <c r="GF142" s="4"/>
      <c r="GG142" s="4"/>
      <c r="GH142" s="4"/>
      <c r="GI142" s="4"/>
      <c r="GJ142" s="4"/>
      <c r="GK142" s="4"/>
      <c r="GL142" s="4"/>
      <c r="GM142" s="4"/>
      <c r="GN142" s="4"/>
      <c r="GO142" s="4"/>
      <c r="GP142" s="4"/>
      <c r="GQ142" s="4"/>
      <c r="GR142" s="4"/>
      <c r="GS142" s="4"/>
      <c r="GT142" s="4"/>
      <c r="GU142" s="4"/>
      <c r="GV142" s="4"/>
      <c r="GW142" s="4"/>
      <c r="GX142" s="4"/>
      <c r="GY142" s="4"/>
      <c r="GZ142" s="4"/>
      <c r="HA142" s="4"/>
      <c r="HB142" s="4"/>
      <c r="HC142" s="4"/>
      <c r="HD142" s="4"/>
      <c r="HE142" s="4"/>
      <c r="HF142" s="4"/>
      <c r="HG142" s="4"/>
      <c r="HH142" s="4"/>
      <c r="HI142" s="4"/>
      <c r="HJ142" s="4"/>
      <c r="HK142" s="4"/>
      <c r="HL142" s="4"/>
      <c r="HM142" s="4"/>
      <c r="HN142" s="4"/>
      <c r="HO142" s="4"/>
      <c r="HP142" s="4"/>
      <c r="HQ142" s="4"/>
      <c r="HR142" s="4"/>
      <c r="HS142" s="4"/>
      <c r="HT142" s="4"/>
      <c r="HU142" s="4"/>
      <c r="HV142" s="4"/>
      <c r="HW142" s="4"/>
      <c r="HX142" s="4"/>
      <c r="HY142" s="4"/>
      <c r="HZ142" s="4"/>
      <c r="IA142" s="4"/>
      <c r="IB142" s="4"/>
      <c r="IC142" s="4"/>
      <c r="ID142" s="4"/>
      <c r="IE142" s="4"/>
      <c r="IF142" s="4"/>
      <c r="IG142" s="4"/>
      <c r="IH142" s="4"/>
      <c r="II142" s="4"/>
      <c r="IJ142" s="4"/>
      <c r="IK142" s="4"/>
      <c r="IL142" s="4"/>
      <c r="IM142" s="4"/>
      <c r="IN142" s="4"/>
      <c r="IO142" s="4"/>
      <c r="IP142" s="4"/>
      <c r="IQ142" s="4"/>
      <c r="IR142" s="4"/>
      <c r="IS142" s="4"/>
      <c r="IT142" s="4"/>
      <c r="IU142" s="4"/>
      <c r="IV142" s="4"/>
      <c r="IW142" s="4"/>
      <c r="IX142" s="4"/>
      <c r="IY142" s="4"/>
      <c r="IZ142" s="4"/>
      <c r="JA142" s="4"/>
      <c r="JB142" s="4"/>
      <c r="JC142" s="4"/>
      <c r="JD142" s="4"/>
      <c r="JE142" s="4"/>
      <c r="JF142" s="4"/>
      <c r="JG142" s="4"/>
      <c r="JH142" s="4"/>
      <c r="JI142" s="4"/>
      <c r="JJ142" s="4"/>
      <c r="JK142" s="4"/>
      <c r="JL142" s="4"/>
      <c r="JM142" s="4"/>
      <c r="JN142" s="4"/>
      <c r="JO142" s="4"/>
      <c r="JP142" s="4"/>
    </row>
    <row r="143" spans="1:276" ht="15" customHeight="1" x14ac:dyDescent="0.2">
      <c r="A143" s="23" t="s">
        <v>33</v>
      </c>
      <c r="B143" s="23"/>
      <c r="C143" s="24" t="s">
        <v>17</v>
      </c>
      <c r="D143" s="90">
        <v>1</v>
      </c>
      <c r="E143" s="24">
        <v>3</v>
      </c>
      <c r="F143" s="24"/>
      <c r="G143" s="24" t="s">
        <v>145</v>
      </c>
      <c r="H143" s="24">
        <v>145</v>
      </c>
      <c r="I143" s="24" t="s">
        <v>107</v>
      </c>
      <c r="J143" s="24"/>
      <c r="K143" s="24">
        <v>10</v>
      </c>
      <c r="L143" s="24">
        <v>14</v>
      </c>
      <c r="M143" s="24"/>
      <c r="N143" s="24">
        <f t="shared" si="53"/>
        <v>140</v>
      </c>
      <c r="O143" s="25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>
        <v>140</v>
      </c>
      <c r="AW143" s="24"/>
      <c r="AX143" s="24"/>
      <c r="AY143" s="24"/>
      <c r="AZ143" s="24"/>
      <c r="BA143" s="24"/>
      <c r="BB143" s="24"/>
      <c r="BC143" s="24"/>
      <c r="BD143" s="24"/>
      <c r="BE143" s="24"/>
      <c r="BF143" s="24"/>
      <c r="BG143" s="24"/>
      <c r="BH143" s="24"/>
      <c r="BI143" s="24"/>
      <c r="BJ143" s="24"/>
      <c r="BK143" s="24"/>
      <c r="BL143" s="24"/>
      <c r="BM143" s="24"/>
      <c r="BN143" s="24"/>
      <c r="BO143" s="24"/>
      <c r="BP143" s="24"/>
      <c r="BQ143" s="24"/>
      <c r="BR143" s="26"/>
      <c r="BS143" s="28"/>
      <c r="BT143" s="1">
        <f t="shared" si="54"/>
        <v>0</v>
      </c>
      <c r="BU143"/>
      <c r="BV143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4"/>
      <c r="FQ143" s="4"/>
      <c r="FR143" s="4"/>
      <c r="FS143" s="4"/>
      <c r="FT143" s="4"/>
      <c r="FU143" s="4"/>
      <c r="FV143" s="4"/>
      <c r="FW143" s="4"/>
      <c r="FX143" s="4"/>
      <c r="FY143" s="4"/>
      <c r="FZ143" s="4"/>
      <c r="GA143" s="4"/>
      <c r="GB143" s="4"/>
      <c r="GC143" s="4"/>
      <c r="GD143" s="4"/>
      <c r="GE143" s="4"/>
      <c r="GF143" s="4"/>
      <c r="GG143" s="4"/>
      <c r="GH143" s="4"/>
      <c r="GI143" s="4"/>
      <c r="GJ143" s="4"/>
      <c r="GK143" s="4"/>
      <c r="GL143" s="4"/>
      <c r="GM143" s="4"/>
      <c r="GN143" s="4"/>
      <c r="GO143" s="4"/>
      <c r="GP143" s="4"/>
      <c r="GQ143" s="4"/>
      <c r="GR143" s="4"/>
      <c r="GS143" s="4"/>
      <c r="GT143" s="4"/>
      <c r="GU143" s="4"/>
      <c r="GV143" s="4"/>
      <c r="GW143" s="4"/>
      <c r="GX143" s="4"/>
      <c r="GY143" s="4"/>
      <c r="GZ143" s="4"/>
      <c r="HA143" s="4"/>
      <c r="HB143" s="4"/>
      <c r="HC143" s="4"/>
      <c r="HD143" s="4"/>
      <c r="HE143" s="4"/>
      <c r="HF143" s="4"/>
      <c r="HG143" s="4"/>
      <c r="HH143" s="4"/>
      <c r="HI143" s="4"/>
      <c r="HJ143" s="4"/>
      <c r="HK143" s="4"/>
      <c r="HL143" s="4"/>
      <c r="HM143" s="4"/>
      <c r="HN143" s="4"/>
      <c r="HO143" s="4"/>
      <c r="HP143" s="4"/>
      <c r="HQ143" s="4"/>
      <c r="HR143" s="4"/>
      <c r="HS143" s="4"/>
      <c r="HT143" s="4"/>
      <c r="HU143" s="4"/>
      <c r="HV143" s="4"/>
      <c r="HW143" s="4"/>
      <c r="HX143" s="4"/>
      <c r="HY143" s="4"/>
      <c r="HZ143" s="4"/>
      <c r="IA143" s="4"/>
      <c r="IB143" s="4"/>
      <c r="IC143" s="4"/>
      <c r="ID143" s="4"/>
      <c r="IE143" s="4"/>
      <c r="IF143" s="4"/>
      <c r="IG143" s="4"/>
      <c r="IH143" s="4"/>
      <c r="II143" s="4"/>
      <c r="IJ143" s="4"/>
      <c r="IK143" s="4"/>
      <c r="IL143" s="4"/>
      <c r="IM143" s="4"/>
      <c r="IN143" s="4"/>
      <c r="IO143" s="4"/>
      <c r="IP143" s="4"/>
      <c r="IQ143" s="4"/>
      <c r="IR143" s="4"/>
      <c r="IS143" s="4"/>
      <c r="IT143" s="4"/>
      <c r="IU143" s="4"/>
      <c r="IV143" s="4"/>
      <c r="IW143" s="4"/>
      <c r="IX143" s="4"/>
      <c r="IY143" s="4"/>
      <c r="IZ143" s="4"/>
      <c r="JA143" s="4"/>
      <c r="JB143" s="4"/>
      <c r="JC143" s="4"/>
      <c r="JD143" s="4"/>
      <c r="JE143" s="4"/>
      <c r="JF143" s="4"/>
      <c r="JG143" s="4"/>
      <c r="JH143" s="4"/>
      <c r="JI143" s="4"/>
      <c r="JJ143" s="4"/>
      <c r="JK143" s="4"/>
      <c r="JL143" s="4"/>
      <c r="JM143" s="4"/>
      <c r="JN143" s="4"/>
      <c r="JO143" s="4"/>
      <c r="JP143" s="4"/>
    </row>
    <row r="144" spans="1:276" ht="15" customHeight="1" x14ac:dyDescent="0.2">
      <c r="A144" s="23" t="s">
        <v>122</v>
      </c>
      <c r="B144" s="23"/>
      <c r="C144" s="24" t="s">
        <v>17</v>
      </c>
      <c r="D144" s="90">
        <v>2</v>
      </c>
      <c r="E144" s="24">
        <v>2</v>
      </c>
      <c r="F144" s="24" t="s">
        <v>152</v>
      </c>
      <c r="G144" s="24" t="s">
        <v>145</v>
      </c>
      <c r="H144" s="24">
        <v>33</v>
      </c>
      <c r="I144" s="24" t="s">
        <v>107</v>
      </c>
      <c r="J144" s="24"/>
      <c r="K144" s="24">
        <v>2</v>
      </c>
      <c r="L144" s="24">
        <v>42</v>
      </c>
      <c r="M144" s="24"/>
      <c r="N144" s="24">
        <f t="shared" si="53"/>
        <v>84</v>
      </c>
      <c r="O144" s="25"/>
      <c r="P144" s="24"/>
      <c r="Q144" s="24"/>
      <c r="R144" s="24"/>
      <c r="S144" s="24"/>
      <c r="T144" s="24"/>
      <c r="U144" s="24"/>
      <c r="V144" s="24"/>
      <c r="W144" s="24">
        <v>84</v>
      </c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  <c r="AZ144" s="24"/>
      <c r="BA144" s="24"/>
      <c r="BB144" s="24"/>
      <c r="BC144" s="24"/>
      <c r="BD144" s="24"/>
      <c r="BE144" s="24"/>
      <c r="BF144" s="24"/>
      <c r="BG144" s="24"/>
      <c r="BH144" s="24"/>
      <c r="BI144" s="24"/>
      <c r="BJ144" s="24"/>
      <c r="BK144" s="24"/>
      <c r="BL144" s="24"/>
      <c r="BM144" s="24"/>
      <c r="BN144" s="24"/>
      <c r="BO144" s="24"/>
      <c r="BP144" s="24"/>
      <c r="BQ144" s="24"/>
      <c r="BR144" s="26"/>
      <c r="BS144" s="28"/>
      <c r="BT144" s="1">
        <f t="shared" si="54"/>
        <v>0</v>
      </c>
      <c r="BU144"/>
      <c r="BV14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/>
      <c r="FX144" s="4"/>
      <c r="FY144" s="4"/>
      <c r="FZ144" s="4"/>
      <c r="GA144" s="4"/>
      <c r="GB144" s="4"/>
      <c r="GC144" s="4"/>
      <c r="GD144" s="4"/>
      <c r="GE144" s="4"/>
      <c r="GF144" s="4"/>
      <c r="GG144" s="4"/>
      <c r="GH144" s="4"/>
      <c r="GI144" s="4"/>
      <c r="GJ144" s="4"/>
      <c r="GK144" s="4"/>
      <c r="GL144" s="4"/>
      <c r="GM144" s="4"/>
      <c r="GN144" s="4"/>
      <c r="GO144" s="4"/>
      <c r="GP144" s="4"/>
      <c r="GQ144" s="4"/>
      <c r="GR144" s="4"/>
      <c r="GS144" s="4"/>
      <c r="GT144" s="4"/>
      <c r="GU144" s="4"/>
      <c r="GV144" s="4"/>
      <c r="GW144" s="4"/>
      <c r="GX144" s="4"/>
      <c r="GY144" s="4"/>
      <c r="GZ144" s="4"/>
      <c r="HA144" s="4"/>
      <c r="HB144" s="4"/>
      <c r="HC144" s="4"/>
      <c r="HD144" s="4"/>
      <c r="HE144" s="4"/>
      <c r="HF144" s="4"/>
      <c r="HG144" s="4"/>
      <c r="HH144" s="4"/>
      <c r="HI144" s="4"/>
      <c r="HJ144" s="4"/>
      <c r="HK144" s="4"/>
      <c r="HL144" s="4"/>
      <c r="HM144" s="4"/>
      <c r="HN144" s="4"/>
      <c r="HO144" s="4"/>
      <c r="HP144" s="4"/>
      <c r="HQ144" s="4"/>
      <c r="HR144" s="4"/>
      <c r="HS144" s="4"/>
      <c r="HT144" s="4"/>
      <c r="HU144" s="4"/>
      <c r="HV144" s="4"/>
      <c r="HW144" s="4"/>
      <c r="HX144" s="4"/>
      <c r="HY144" s="4"/>
      <c r="HZ144" s="4"/>
      <c r="IA144" s="4"/>
      <c r="IB144" s="4"/>
      <c r="IC144" s="4"/>
      <c r="ID144" s="4"/>
      <c r="IE144" s="4"/>
      <c r="IF144" s="4"/>
      <c r="IG144" s="4"/>
      <c r="IH144" s="4"/>
      <c r="II144" s="4"/>
      <c r="IJ144" s="4"/>
      <c r="IK144" s="4"/>
      <c r="IL144" s="4"/>
      <c r="IM144" s="4"/>
      <c r="IN144" s="4"/>
      <c r="IO144" s="4"/>
      <c r="IP144" s="4"/>
      <c r="IQ144" s="4"/>
      <c r="IR144" s="4"/>
      <c r="IS144" s="4"/>
      <c r="IT144" s="4"/>
      <c r="IU144" s="4"/>
      <c r="IV144" s="4"/>
      <c r="IW144" s="4"/>
      <c r="IX144" s="4"/>
      <c r="IY144" s="4"/>
      <c r="IZ144" s="4"/>
      <c r="JA144" s="4"/>
      <c r="JB144" s="4"/>
      <c r="JC144" s="4"/>
      <c r="JD144" s="4"/>
      <c r="JE144" s="4"/>
      <c r="JF144" s="4"/>
      <c r="JG144" s="4"/>
      <c r="JH144" s="4"/>
      <c r="JI144" s="4"/>
      <c r="JJ144" s="4"/>
      <c r="JK144" s="4"/>
      <c r="JL144" s="4"/>
      <c r="JM144" s="4"/>
      <c r="JN144" s="4"/>
      <c r="JO144" s="4"/>
      <c r="JP144" s="4"/>
    </row>
    <row r="145" spans="1:276" ht="15" customHeight="1" x14ac:dyDescent="0.2">
      <c r="A145" s="23" t="s">
        <v>122</v>
      </c>
      <c r="B145" s="23"/>
      <c r="C145" s="24" t="s">
        <v>17</v>
      </c>
      <c r="D145" s="90">
        <v>2</v>
      </c>
      <c r="E145" s="24">
        <v>2</v>
      </c>
      <c r="F145" s="24" t="s">
        <v>152</v>
      </c>
      <c r="G145" s="24" t="s">
        <v>145</v>
      </c>
      <c r="H145" s="24">
        <v>33</v>
      </c>
      <c r="I145" s="24" t="s">
        <v>110</v>
      </c>
      <c r="J145" s="24"/>
      <c r="K145" s="24">
        <v>1</v>
      </c>
      <c r="L145" s="24">
        <v>28</v>
      </c>
      <c r="M145" s="24"/>
      <c r="N145" s="24">
        <f t="shared" si="53"/>
        <v>28</v>
      </c>
      <c r="O145" s="25"/>
      <c r="P145" s="24"/>
      <c r="Q145" s="24"/>
      <c r="R145" s="24"/>
      <c r="S145" s="24"/>
      <c r="T145" s="24"/>
      <c r="U145" s="24"/>
      <c r="V145" s="24"/>
      <c r="W145" s="24">
        <v>28</v>
      </c>
      <c r="X145" s="24"/>
      <c r="Y145" s="24"/>
      <c r="Z145" s="24"/>
      <c r="AA145" s="24"/>
      <c r="AB145" s="24"/>
      <c r="AC145" s="24"/>
      <c r="AD145" s="24"/>
      <c r="AE145" s="26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  <c r="AZ145" s="26"/>
      <c r="BA145" s="24"/>
      <c r="BB145" s="24"/>
      <c r="BC145" s="24"/>
      <c r="BD145" s="26"/>
      <c r="BE145" s="26"/>
      <c r="BF145" s="26"/>
      <c r="BG145" s="26"/>
      <c r="BH145" s="26"/>
      <c r="BI145" s="26"/>
      <c r="BJ145" s="26"/>
      <c r="BK145" s="24"/>
      <c r="BL145" s="26"/>
      <c r="BM145" s="24"/>
      <c r="BN145" s="26"/>
      <c r="BO145" s="24"/>
      <c r="BP145" s="24"/>
      <c r="BQ145" s="26"/>
      <c r="BR145" s="26"/>
      <c r="BS145" s="28"/>
      <c r="BT145" s="1">
        <f t="shared" si="54"/>
        <v>0</v>
      </c>
      <c r="BU145"/>
      <c r="BV145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  <c r="FY145" s="4"/>
      <c r="FZ145" s="4"/>
      <c r="GA145" s="4"/>
      <c r="GB145" s="4"/>
      <c r="GC145" s="4"/>
      <c r="GD145" s="4"/>
      <c r="GE145" s="4"/>
      <c r="GF145" s="4"/>
      <c r="GG145" s="4"/>
      <c r="GH145" s="4"/>
      <c r="GI145" s="4"/>
      <c r="GJ145" s="4"/>
      <c r="GK145" s="4"/>
      <c r="GL145" s="4"/>
      <c r="GM145" s="4"/>
      <c r="GN145" s="4"/>
      <c r="GO145" s="4"/>
      <c r="GP145" s="4"/>
      <c r="GQ145" s="4"/>
      <c r="GR145" s="4"/>
      <c r="GS145" s="4"/>
      <c r="GT145" s="4"/>
      <c r="GU145" s="4"/>
      <c r="GV145" s="4"/>
      <c r="GW145" s="4"/>
      <c r="GX145" s="4"/>
      <c r="GY145" s="4"/>
      <c r="GZ145" s="4"/>
      <c r="HA145" s="4"/>
      <c r="HB145" s="4"/>
      <c r="HC145" s="4"/>
      <c r="HD145" s="4"/>
      <c r="HE145" s="4"/>
      <c r="HF145" s="4"/>
      <c r="HG145" s="4"/>
      <c r="HH145" s="4"/>
      <c r="HI145" s="4"/>
      <c r="HJ145" s="4"/>
      <c r="HK145" s="4"/>
      <c r="HL145" s="4"/>
      <c r="HM145" s="4"/>
      <c r="HN145" s="4"/>
      <c r="HO145" s="4"/>
      <c r="HP145" s="4"/>
      <c r="HQ145" s="4"/>
      <c r="HR145" s="4"/>
      <c r="HS145" s="4"/>
      <c r="HT145" s="4"/>
      <c r="HU145" s="4"/>
      <c r="HV145" s="4"/>
      <c r="HW145" s="4"/>
      <c r="HX145" s="4"/>
      <c r="HY145" s="4"/>
      <c r="HZ145" s="4"/>
      <c r="IA145" s="4"/>
      <c r="IB145" s="4"/>
      <c r="IC145" s="4"/>
      <c r="ID145" s="4"/>
      <c r="IE145" s="4"/>
      <c r="IF145" s="4"/>
      <c r="IG145" s="4"/>
      <c r="IH145" s="4"/>
      <c r="II145" s="4"/>
      <c r="IJ145" s="4"/>
      <c r="IK145" s="4"/>
      <c r="IL145" s="4"/>
      <c r="IM145" s="4"/>
      <c r="IN145" s="4"/>
      <c r="IO145" s="4"/>
      <c r="IP145" s="4"/>
      <c r="IQ145" s="4"/>
      <c r="IR145" s="4"/>
      <c r="IS145" s="4"/>
      <c r="IT145" s="4"/>
      <c r="IU145" s="4"/>
      <c r="IV145" s="4"/>
      <c r="IW145" s="4"/>
      <c r="IX145" s="4"/>
      <c r="IY145" s="4"/>
      <c r="IZ145" s="4"/>
      <c r="JA145" s="4"/>
      <c r="JB145" s="4"/>
      <c r="JC145" s="4"/>
      <c r="JD145" s="4"/>
      <c r="JE145" s="4"/>
      <c r="JF145" s="4"/>
      <c r="JG145" s="4"/>
      <c r="JH145" s="4"/>
      <c r="JI145" s="4"/>
      <c r="JJ145" s="4"/>
      <c r="JK145" s="4"/>
      <c r="JL145" s="4"/>
      <c r="JM145" s="4"/>
      <c r="JN145" s="4"/>
      <c r="JO145" s="4"/>
      <c r="JP145" s="4"/>
    </row>
    <row r="146" spans="1:276" ht="15" customHeight="1" x14ac:dyDescent="0.2">
      <c r="A146" s="29" t="s">
        <v>57</v>
      </c>
      <c r="B146" s="29"/>
      <c r="C146" s="37" t="s">
        <v>17</v>
      </c>
      <c r="D146" s="91">
        <v>2</v>
      </c>
      <c r="E146" s="37">
        <v>1</v>
      </c>
      <c r="F146" s="37" t="s">
        <v>148</v>
      </c>
      <c r="G146" s="37" t="s">
        <v>145</v>
      </c>
      <c r="H146" s="116">
        <v>30</v>
      </c>
      <c r="I146" s="37" t="s">
        <v>110</v>
      </c>
      <c r="J146" s="37"/>
      <c r="K146" s="37">
        <v>1</v>
      </c>
      <c r="L146" s="37">
        <v>28</v>
      </c>
      <c r="M146" s="37"/>
      <c r="N146" s="68">
        <f t="shared" si="53"/>
        <v>28</v>
      </c>
      <c r="O146" s="31"/>
      <c r="P146" s="37"/>
      <c r="Q146" s="37"/>
      <c r="R146" s="37"/>
      <c r="S146" s="37"/>
      <c r="T146" s="37"/>
      <c r="U146" s="37"/>
      <c r="V146" s="37"/>
      <c r="W146" s="37"/>
      <c r="X146" s="37"/>
      <c r="Y146" s="116">
        <v>28</v>
      </c>
      <c r="Z146" s="37"/>
      <c r="AA146" s="37"/>
      <c r="AB146" s="37"/>
      <c r="AC146" s="37"/>
      <c r="AD146" s="37"/>
      <c r="AE146" s="33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33"/>
      <c r="BA146" s="37"/>
      <c r="BB146" s="37"/>
      <c r="BC146" s="37"/>
      <c r="BD146" s="33"/>
      <c r="BE146" s="33"/>
      <c r="BF146" s="33"/>
      <c r="BG146" s="33"/>
      <c r="BH146" s="33"/>
      <c r="BI146" s="33"/>
      <c r="BJ146" s="33"/>
      <c r="BK146" s="37"/>
      <c r="BL146" s="33"/>
      <c r="BM146" s="37"/>
      <c r="BN146" s="33"/>
      <c r="BO146" s="37"/>
      <c r="BP146" s="37"/>
      <c r="BQ146" s="33"/>
      <c r="BR146" s="33"/>
      <c r="BS146" s="34"/>
      <c r="BT146" s="1">
        <f t="shared" si="54"/>
        <v>0</v>
      </c>
      <c r="BU146"/>
      <c r="BV146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  <c r="FY146" s="4"/>
      <c r="FZ146" s="4"/>
      <c r="GA146" s="4"/>
      <c r="GB146" s="4"/>
      <c r="GC146" s="4"/>
      <c r="GD146" s="4"/>
      <c r="GE146" s="4"/>
      <c r="GF146" s="4"/>
      <c r="GG146" s="4"/>
      <c r="GH146" s="4"/>
      <c r="GI146" s="4"/>
      <c r="GJ146" s="4"/>
      <c r="GK146" s="4"/>
      <c r="GL146" s="4"/>
      <c r="GM146" s="4"/>
      <c r="GN146" s="4"/>
      <c r="GO146" s="4"/>
      <c r="GP146" s="4"/>
      <c r="GQ146" s="4"/>
      <c r="GR146" s="4"/>
      <c r="GS146" s="4"/>
      <c r="GT146" s="4"/>
      <c r="GU146" s="4"/>
      <c r="GV146" s="4"/>
      <c r="GW146" s="4"/>
      <c r="GX146" s="4"/>
      <c r="GY146" s="4"/>
      <c r="GZ146" s="4"/>
      <c r="HA146" s="4"/>
      <c r="HB146" s="4"/>
      <c r="HC146" s="4"/>
      <c r="HD146" s="4"/>
      <c r="HE146" s="4"/>
      <c r="HF146" s="4"/>
      <c r="HG146" s="4"/>
      <c r="HH146" s="4"/>
      <c r="HI146" s="4"/>
      <c r="HJ146" s="4"/>
      <c r="HK146" s="4"/>
      <c r="HL146" s="4"/>
      <c r="HM146" s="4"/>
      <c r="HN146" s="4"/>
      <c r="HO146" s="4"/>
      <c r="HP146" s="4"/>
      <c r="HQ146" s="4"/>
      <c r="HR146" s="4"/>
      <c r="HS146" s="4"/>
      <c r="HT146" s="4"/>
      <c r="HU146" s="4"/>
      <c r="HV146" s="4"/>
      <c r="HW146" s="4"/>
      <c r="HX146" s="4"/>
      <c r="HY146" s="4"/>
      <c r="HZ146" s="4"/>
      <c r="IA146" s="4"/>
      <c r="IB146" s="4"/>
      <c r="IC146" s="4"/>
      <c r="ID146" s="4"/>
      <c r="IE146" s="4"/>
      <c r="IF146" s="4"/>
      <c r="IG146" s="4"/>
      <c r="IH146" s="4"/>
      <c r="II146" s="4"/>
      <c r="IJ146" s="4"/>
      <c r="IK146" s="4"/>
      <c r="IL146" s="4"/>
      <c r="IM146" s="4"/>
      <c r="IN146" s="4"/>
      <c r="IO146" s="4"/>
      <c r="IP146" s="4"/>
      <c r="IQ146" s="4"/>
      <c r="IR146" s="4"/>
      <c r="IS146" s="4"/>
      <c r="IT146" s="4"/>
      <c r="IU146" s="4"/>
      <c r="IV146" s="4"/>
      <c r="IW146" s="4"/>
      <c r="IX146" s="4"/>
      <c r="IY146" s="4"/>
      <c r="IZ146" s="4"/>
      <c r="JA146" s="4"/>
      <c r="JB146" s="4"/>
      <c r="JC146" s="4"/>
      <c r="JD146" s="4"/>
      <c r="JE146" s="4"/>
      <c r="JF146" s="4"/>
      <c r="JG146" s="4"/>
      <c r="JH146" s="4"/>
      <c r="JI146" s="4"/>
      <c r="JJ146" s="4"/>
      <c r="JK146" s="4"/>
      <c r="JL146" s="4"/>
      <c r="JM146" s="4"/>
      <c r="JN146" s="4"/>
      <c r="JO146" s="4"/>
      <c r="JP146" s="4"/>
    </row>
    <row r="147" spans="1:276" ht="15" customHeight="1" x14ac:dyDescent="0.2">
      <c r="A147" s="65" t="s">
        <v>101</v>
      </c>
      <c r="B147" s="65"/>
      <c r="C147" s="66" t="s">
        <v>99</v>
      </c>
      <c r="D147" s="93" t="s">
        <v>100</v>
      </c>
      <c r="E147" s="66"/>
      <c r="F147" s="66" t="s">
        <v>100</v>
      </c>
      <c r="G147" s="66"/>
      <c r="H147" s="66">
        <v>14</v>
      </c>
      <c r="I147" s="66" t="s">
        <v>110</v>
      </c>
      <c r="J147" s="66"/>
      <c r="K147" s="66">
        <v>3</v>
      </c>
      <c r="L147" s="66">
        <v>14</v>
      </c>
      <c r="M147" s="66"/>
      <c r="N147" s="24">
        <f t="shared" si="53"/>
        <v>42</v>
      </c>
      <c r="O147" s="31"/>
      <c r="P147" s="37"/>
      <c r="Q147" s="37"/>
      <c r="R147" s="37"/>
      <c r="S147" s="37"/>
      <c r="T147" s="37"/>
      <c r="U147" s="37"/>
      <c r="V147" s="37"/>
      <c r="W147" s="37"/>
      <c r="X147" s="37"/>
      <c r="Y147" s="37">
        <v>42</v>
      </c>
      <c r="Z147" s="37"/>
      <c r="AA147" s="37"/>
      <c r="AB147" s="37"/>
      <c r="AC147" s="37"/>
      <c r="AD147" s="37"/>
      <c r="AE147" s="33"/>
      <c r="AF147" s="37"/>
      <c r="AG147" s="37"/>
      <c r="AH147" s="37"/>
      <c r="AI147" s="37"/>
      <c r="AJ147" s="37"/>
      <c r="AK147" s="37"/>
      <c r="AL147" s="37"/>
      <c r="AM147" s="37"/>
      <c r="AN147" s="37"/>
      <c r="AO147" s="37"/>
      <c r="AP147" s="37"/>
      <c r="AQ147" s="37"/>
      <c r="AR147" s="37"/>
      <c r="AS147" s="37"/>
      <c r="AT147" s="37"/>
      <c r="AU147" s="37"/>
      <c r="AV147" s="37"/>
      <c r="AW147" s="37"/>
      <c r="AX147" s="37"/>
      <c r="AY147" s="37"/>
      <c r="AZ147" s="33"/>
      <c r="BA147" s="37"/>
      <c r="BB147" s="37"/>
      <c r="BC147" s="37"/>
      <c r="BD147" s="33"/>
      <c r="BE147" s="33"/>
      <c r="BF147" s="33"/>
      <c r="BG147" s="33"/>
      <c r="BH147" s="33"/>
      <c r="BI147" s="33"/>
      <c r="BJ147" s="33"/>
      <c r="BK147" s="37"/>
      <c r="BL147" s="33"/>
      <c r="BM147" s="37"/>
      <c r="BN147" s="33"/>
      <c r="BO147" s="37"/>
      <c r="BP147" s="37"/>
      <c r="BQ147" s="33"/>
      <c r="BR147" s="33"/>
      <c r="BS147" s="34"/>
      <c r="BT147" s="1">
        <f t="shared" si="54"/>
        <v>0</v>
      </c>
      <c r="BU147"/>
      <c r="BV147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4"/>
      <c r="FQ147" s="4"/>
      <c r="FR147" s="4"/>
      <c r="FS147" s="4"/>
      <c r="FT147" s="4"/>
      <c r="FU147" s="4"/>
      <c r="FV147" s="4"/>
      <c r="FW147" s="4"/>
      <c r="FX147" s="4"/>
      <c r="FY147" s="4"/>
      <c r="FZ147" s="4"/>
      <c r="GA147" s="4"/>
      <c r="GB147" s="4"/>
      <c r="GC147" s="4"/>
      <c r="GD147" s="4"/>
      <c r="GE147" s="4"/>
      <c r="GF147" s="4"/>
      <c r="GG147" s="4"/>
      <c r="GH147" s="4"/>
      <c r="GI147" s="4"/>
      <c r="GJ147" s="4"/>
      <c r="GK147" s="4"/>
      <c r="GL147" s="4"/>
      <c r="GM147" s="4"/>
      <c r="GN147" s="4"/>
      <c r="GO147" s="4"/>
      <c r="GP147" s="4"/>
      <c r="GQ147" s="4"/>
      <c r="GR147" s="4"/>
      <c r="GS147" s="4"/>
      <c r="GT147" s="4"/>
      <c r="GU147" s="4"/>
      <c r="GV147" s="4"/>
      <c r="GW147" s="4"/>
      <c r="GX147" s="4"/>
      <c r="GY147" s="4"/>
      <c r="GZ147" s="4"/>
      <c r="HA147" s="4"/>
      <c r="HB147" s="4"/>
      <c r="HC147" s="4"/>
      <c r="HD147" s="4"/>
      <c r="HE147" s="4"/>
      <c r="HF147" s="4"/>
      <c r="HG147" s="4"/>
      <c r="HH147" s="4"/>
      <c r="HI147" s="4"/>
      <c r="HJ147" s="4"/>
      <c r="HK147" s="4"/>
      <c r="HL147" s="4"/>
      <c r="HM147" s="4"/>
      <c r="HN147" s="4"/>
      <c r="HO147" s="4"/>
      <c r="HP147" s="4"/>
      <c r="HQ147" s="4"/>
      <c r="HR147" s="4"/>
      <c r="HS147" s="4"/>
      <c r="HT147" s="4"/>
      <c r="HU147" s="4"/>
      <c r="HV147" s="4"/>
      <c r="HW147" s="4"/>
      <c r="HX147" s="4"/>
      <c r="HY147" s="4"/>
      <c r="HZ147" s="4"/>
      <c r="IA147" s="4"/>
      <c r="IB147" s="4"/>
      <c r="IC147" s="4"/>
      <c r="ID147" s="4"/>
      <c r="IE147" s="4"/>
      <c r="IF147" s="4"/>
      <c r="IG147" s="4"/>
      <c r="IH147" s="4"/>
      <c r="II147" s="4"/>
      <c r="IJ147" s="4"/>
      <c r="IK147" s="4"/>
      <c r="IL147" s="4"/>
      <c r="IM147" s="4"/>
      <c r="IN147" s="4"/>
      <c r="IO147" s="4"/>
      <c r="IP147" s="4"/>
      <c r="IQ147" s="4"/>
      <c r="IR147" s="4"/>
      <c r="IS147" s="4"/>
      <c r="IT147" s="4"/>
      <c r="IU147" s="4"/>
      <c r="IV147" s="4"/>
      <c r="IW147" s="4"/>
      <c r="IX147" s="4"/>
      <c r="IY147" s="4"/>
      <c r="IZ147" s="4"/>
      <c r="JA147" s="4"/>
      <c r="JB147" s="4"/>
      <c r="JC147" s="4"/>
      <c r="JD147" s="4"/>
      <c r="JE147" s="4"/>
      <c r="JF147" s="4"/>
      <c r="JG147" s="4"/>
      <c r="JH147" s="4"/>
      <c r="JI147" s="4"/>
      <c r="JJ147" s="4"/>
      <c r="JK147" s="4"/>
      <c r="JL147" s="4"/>
      <c r="JM147" s="4"/>
      <c r="JN147" s="4"/>
      <c r="JO147" s="4"/>
      <c r="JP147" s="4"/>
    </row>
    <row r="148" spans="1:276" ht="15" customHeight="1" x14ac:dyDescent="0.2">
      <c r="A148" s="29" t="s">
        <v>109</v>
      </c>
      <c r="B148" s="29"/>
      <c r="C148" s="37" t="s">
        <v>17</v>
      </c>
      <c r="D148" s="91">
        <v>1</v>
      </c>
      <c r="E148" s="37">
        <v>4</v>
      </c>
      <c r="F148" s="37"/>
      <c r="G148" s="37" t="s">
        <v>145</v>
      </c>
      <c r="H148" s="37">
        <v>145</v>
      </c>
      <c r="I148" s="37" t="s">
        <v>107</v>
      </c>
      <c r="J148" s="37"/>
      <c r="K148" s="37">
        <v>10</v>
      </c>
      <c r="L148" s="37">
        <v>28</v>
      </c>
      <c r="M148" s="37"/>
      <c r="N148" s="68">
        <f t="shared" si="53"/>
        <v>280</v>
      </c>
      <c r="O148" s="31"/>
      <c r="P148" s="37"/>
      <c r="Q148" s="37"/>
      <c r="R148" s="37">
        <v>140</v>
      </c>
      <c r="S148" s="37"/>
      <c r="T148" s="37"/>
      <c r="U148" s="37">
        <v>140</v>
      </c>
      <c r="V148" s="37"/>
      <c r="W148" s="37"/>
      <c r="X148" s="37"/>
      <c r="Y148" s="37"/>
      <c r="Z148" s="37"/>
      <c r="AA148" s="37"/>
      <c r="AB148" s="37"/>
      <c r="AC148" s="37"/>
      <c r="AD148" s="37"/>
      <c r="AE148" s="33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  <c r="AW148" s="37"/>
      <c r="AX148" s="37"/>
      <c r="AY148" s="37"/>
      <c r="AZ148" s="33"/>
      <c r="BA148" s="37"/>
      <c r="BB148" s="37"/>
      <c r="BC148" s="37"/>
      <c r="BD148" s="33"/>
      <c r="BE148" s="33"/>
      <c r="BF148" s="33"/>
      <c r="BG148" s="33"/>
      <c r="BH148" s="33"/>
      <c r="BI148" s="33"/>
      <c r="BJ148" s="33"/>
      <c r="BK148" s="37"/>
      <c r="BL148" s="33"/>
      <c r="BM148" s="37"/>
      <c r="BN148" s="33"/>
      <c r="BO148" s="37"/>
      <c r="BP148" s="37"/>
      <c r="BQ148" s="33"/>
      <c r="BR148" s="33"/>
      <c r="BS148" s="34"/>
      <c r="BT148" s="1">
        <f t="shared" si="54"/>
        <v>0</v>
      </c>
      <c r="BU148"/>
      <c r="BV148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  <c r="FW148" s="4"/>
      <c r="FX148" s="4"/>
      <c r="FY148" s="4"/>
      <c r="FZ148" s="4"/>
      <c r="GA148" s="4"/>
      <c r="GB148" s="4"/>
      <c r="GC148" s="4"/>
      <c r="GD148" s="4"/>
      <c r="GE148" s="4"/>
      <c r="GF148" s="4"/>
      <c r="GG148" s="4"/>
      <c r="GH148" s="4"/>
      <c r="GI148" s="4"/>
      <c r="GJ148" s="4"/>
      <c r="GK148" s="4"/>
      <c r="GL148" s="4"/>
      <c r="GM148" s="4"/>
      <c r="GN148" s="4"/>
      <c r="GO148" s="4"/>
      <c r="GP148" s="4"/>
      <c r="GQ148" s="4"/>
      <c r="GR148" s="4"/>
      <c r="GS148" s="4"/>
      <c r="GT148" s="4"/>
      <c r="GU148" s="4"/>
      <c r="GV148" s="4"/>
      <c r="GW148" s="4"/>
      <c r="GX148" s="4"/>
      <c r="GY148" s="4"/>
      <c r="GZ148" s="4"/>
      <c r="HA148" s="4"/>
      <c r="HB148" s="4"/>
      <c r="HC148" s="4"/>
      <c r="HD148" s="4"/>
      <c r="HE148" s="4"/>
      <c r="HF148" s="4"/>
      <c r="HG148" s="4"/>
      <c r="HH148" s="4"/>
      <c r="HI148" s="4"/>
      <c r="HJ148" s="4"/>
      <c r="HK148" s="4"/>
      <c r="HL148" s="4"/>
      <c r="HM148" s="4"/>
      <c r="HN148" s="4"/>
      <c r="HO148" s="4"/>
      <c r="HP148" s="4"/>
      <c r="HQ148" s="4"/>
      <c r="HR148" s="4"/>
      <c r="HS148" s="4"/>
      <c r="HT148" s="4"/>
      <c r="HU148" s="4"/>
      <c r="HV148" s="4"/>
      <c r="HW148" s="4"/>
      <c r="HX148" s="4"/>
      <c r="HY148" s="4"/>
      <c r="HZ148" s="4"/>
      <c r="IA148" s="4"/>
      <c r="IB148" s="4"/>
      <c r="IC148" s="4"/>
      <c r="ID148" s="4"/>
      <c r="IE148" s="4"/>
      <c r="IF148" s="4"/>
      <c r="IG148" s="4"/>
      <c r="IH148" s="4"/>
      <c r="II148" s="4"/>
      <c r="IJ148" s="4"/>
      <c r="IK148" s="4"/>
      <c r="IL148" s="4"/>
      <c r="IM148" s="4"/>
      <c r="IN148" s="4"/>
      <c r="IO148" s="4"/>
      <c r="IP148" s="4"/>
      <c r="IQ148" s="4"/>
      <c r="IR148" s="4"/>
      <c r="IS148" s="4"/>
      <c r="IT148" s="4"/>
      <c r="IU148" s="4"/>
      <c r="IV148" s="4"/>
      <c r="IW148" s="4"/>
      <c r="IX148" s="4"/>
      <c r="IY148" s="4"/>
      <c r="IZ148" s="4"/>
      <c r="JA148" s="4"/>
      <c r="JB148" s="4"/>
      <c r="JC148" s="4"/>
      <c r="JD148" s="4"/>
      <c r="JE148" s="4"/>
      <c r="JF148" s="4"/>
      <c r="JG148" s="4"/>
      <c r="JH148" s="4"/>
      <c r="JI148" s="4"/>
      <c r="JJ148" s="4"/>
      <c r="JK148" s="4"/>
      <c r="JL148" s="4"/>
      <c r="JM148" s="4"/>
      <c r="JN148" s="4"/>
      <c r="JO148" s="4"/>
      <c r="JP148" s="4"/>
    </row>
    <row r="149" spans="1:276" ht="15" customHeight="1" x14ac:dyDescent="0.2">
      <c r="A149" s="23" t="s">
        <v>43</v>
      </c>
      <c r="B149" s="23"/>
      <c r="C149" s="24" t="s">
        <v>17</v>
      </c>
      <c r="D149" s="90">
        <v>1</v>
      </c>
      <c r="E149" s="24">
        <v>5</v>
      </c>
      <c r="F149" s="24"/>
      <c r="G149" s="24" t="s">
        <v>145</v>
      </c>
      <c r="H149" s="24">
        <v>114</v>
      </c>
      <c r="I149" s="24" t="s">
        <v>107</v>
      </c>
      <c r="J149" s="24"/>
      <c r="K149" s="24">
        <v>8</v>
      </c>
      <c r="L149" s="24">
        <v>28</v>
      </c>
      <c r="M149" s="24"/>
      <c r="N149" s="24">
        <f t="shared" si="53"/>
        <v>224</v>
      </c>
      <c r="O149" s="25"/>
      <c r="P149" s="24"/>
      <c r="Q149" s="24"/>
      <c r="R149" s="24"/>
      <c r="S149" s="24"/>
      <c r="T149" s="24"/>
      <c r="U149" s="24"/>
      <c r="V149" s="24">
        <v>56</v>
      </c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>
        <v>0</v>
      </c>
      <c r="AT149" s="24"/>
      <c r="AU149" s="24"/>
      <c r="AV149" s="24"/>
      <c r="AW149" s="24"/>
      <c r="AX149" s="24"/>
      <c r="AY149" s="24"/>
      <c r="AZ149" s="24"/>
      <c r="BA149" s="24"/>
      <c r="BB149" s="26">
        <v>56</v>
      </c>
      <c r="BC149" s="26"/>
      <c r="BD149" s="24"/>
      <c r="BE149" s="24"/>
      <c r="BF149" s="24"/>
      <c r="BG149" s="24"/>
      <c r="BH149" s="24">
        <v>56</v>
      </c>
      <c r="BI149" s="24"/>
      <c r="BJ149" s="24"/>
      <c r="BK149" s="26"/>
      <c r="BL149" s="24">
        <v>56</v>
      </c>
      <c r="BM149" s="26"/>
      <c r="BN149" s="24"/>
      <c r="BO149" s="26"/>
      <c r="BP149" s="26"/>
      <c r="BQ149" s="24"/>
      <c r="BR149" s="24"/>
      <c r="BS149" s="24"/>
      <c r="BT149" s="1">
        <f t="shared" si="54"/>
        <v>0</v>
      </c>
      <c r="BU149"/>
      <c r="BV149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  <c r="FW149" s="4"/>
      <c r="FX149" s="4"/>
      <c r="FY149" s="4"/>
      <c r="FZ149" s="4"/>
      <c r="GA149" s="4"/>
      <c r="GB149" s="4"/>
      <c r="GC149" s="4"/>
      <c r="GD149" s="4"/>
      <c r="GE149" s="4"/>
      <c r="GF149" s="4"/>
      <c r="GG149" s="4"/>
      <c r="GH149" s="4"/>
      <c r="GI149" s="4"/>
      <c r="GJ149" s="4"/>
      <c r="GK149" s="4"/>
      <c r="GL149" s="4"/>
      <c r="GM149" s="4"/>
      <c r="GN149" s="4"/>
      <c r="GO149" s="4"/>
      <c r="GP149" s="4"/>
      <c r="GQ149" s="4"/>
      <c r="GR149" s="4"/>
      <c r="GS149" s="4"/>
      <c r="GT149" s="4"/>
      <c r="GU149" s="4"/>
      <c r="GV149" s="4"/>
      <c r="GW149" s="4"/>
      <c r="GX149" s="4"/>
      <c r="GY149" s="4"/>
      <c r="GZ149" s="4"/>
      <c r="HA149" s="4"/>
      <c r="HB149" s="4"/>
      <c r="HC149" s="4"/>
      <c r="HD149" s="4"/>
      <c r="HE149" s="4"/>
      <c r="HF149" s="4"/>
      <c r="HG149" s="4"/>
      <c r="HH149" s="4"/>
      <c r="HI149" s="4"/>
      <c r="HJ149" s="4"/>
      <c r="HK149" s="4"/>
      <c r="HL149" s="4"/>
      <c r="HM149" s="4"/>
      <c r="HN149" s="4"/>
      <c r="HO149" s="4"/>
      <c r="HP149" s="4"/>
      <c r="HQ149" s="4"/>
      <c r="HR149" s="4"/>
      <c r="HS149" s="4"/>
      <c r="HT149" s="4"/>
      <c r="HU149" s="4"/>
      <c r="HV149" s="4"/>
      <c r="HW149" s="4"/>
      <c r="HX149" s="4"/>
      <c r="HY149" s="4"/>
      <c r="HZ149" s="4"/>
      <c r="IA149" s="4"/>
      <c r="IB149" s="4"/>
      <c r="IC149" s="4"/>
      <c r="ID149" s="4"/>
      <c r="IE149" s="4"/>
      <c r="IF149" s="4"/>
      <c r="IG149" s="4"/>
      <c r="IH149" s="4"/>
      <c r="II149" s="4"/>
      <c r="IJ149" s="4"/>
      <c r="IK149" s="4"/>
      <c r="IL149" s="4"/>
      <c r="IM149" s="4"/>
      <c r="IN149" s="4"/>
      <c r="IO149" s="4"/>
      <c r="IP149" s="4"/>
      <c r="IQ149" s="4"/>
      <c r="IR149" s="4"/>
      <c r="IS149" s="4"/>
      <c r="IT149" s="4"/>
      <c r="IU149" s="4"/>
      <c r="IV149" s="4"/>
      <c r="IW149" s="4"/>
      <c r="IX149" s="4"/>
      <c r="IY149" s="4"/>
      <c r="IZ149" s="4"/>
      <c r="JA149" s="4"/>
      <c r="JB149" s="4"/>
      <c r="JC149" s="4"/>
      <c r="JD149" s="4"/>
      <c r="JE149" s="4"/>
      <c r="JF149" s="4"/>
      <c r="JG149" s="4"/>
      <c r="JH149" s="4"/>
      <c r="JI149" s="4"/>
      <c r="JJ149" s="4"/>
      <c r="JK149" s="4"/>
      <c r="JL149" s="4"/>
      <c r="JM149" s="4"/>
      <c r="JN149" s="4"/>
      <c r="JO149" s="4"/>
      <c r="JP149" s="4"/>
    </row>
    <row r="150" spans="1:276" ht="15" customHeight="1" x14ac:dyDescent="0.2">
      <c r="A150" s="23" t="s">
        <v>74</v>
      </c>
      <c r="B150" s="23"/>
      <c r="C150" s="24" t="s">
        <v>17</v>
      </c>
      <c r="D150" s="90">
        <v>2</v>
      </c>
      <c r="E150" s="24">
        <v>2</v>
      </c>
      <c r="F150" s="24" t="s">
        <v>153</v>
      </c>
      <c r="G150" s="24" t="s">
        <v>145</v>
      </c>
      <c r="H150" s="24">
        <v>13</v>
      </c>
      <c r="I150" s="24" t="s">
        <v>107</v>
      </c>
      <c r="J150" s="24"/>
      <c r="K150" s="24">
        <v>1</v>
      </c>
      <c r="L150" s="24">
        <v>14</v>
      </c>
      <c r="M150" s="24"/>
      <c r="N150" s="24">
        <f t="shared" si="53"/>
        <v>14</v>
      </c>
      <c r="O150" s="25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>
        <v>14</v>
      </c>
      <c r="AV150" s="24"/>
      <c r="AW150" s="24"/>
      <c r="AX150" s="24"/>
      <c r="AY150" s="24"/>
      <c r="AZ150" s="24"/>
      <c r="BA150" s="24"/>
      <c r="BB150" s="24"/>
      <c r="BC150" s="24"/>
      <c r="BD150" s="24"/>
      <c r="BE150" s="24"/>
      <c r="BF150" s="24"/>
      <c r="BG150" s="24"/>
      <c r="BH150" s="24"/>
      <c r="BI150" s="24"/>
      <c r="BJ150" s="24"/>
      <c r="BK150" s="24"/>
      <c r="BL150" s="24"/>
      <c r="BM150" s="24"/>
      <c r="BN150" s="24"/>
      <c r="BO150" s="24"/>
      <c r="BP150" s="24"/>
      <c r="BQ150" s="24"/>
      <c r="BR150" s="24"/>
      <c r="BS150" s="24"/>
      <c r="BT150" s="1">
        <f t="shared" si="54"/>
        <v>0</v>
      </c>
      <c r="BU150"/>
      <c r="BV150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4"/>
      <c r="FQ150" s="4"/>
      <c r="FR150" s="4"/>
      <c r="FS150" s="4"/>
      <c r="FT150" s="4"/>
      <c r="FU150" s="4"/>
      <c r="FV150" s="4"/>
      <c r="FW150" s="4"/>
      <c r="FX150" s="4"/>
      <c r="FY150" s="4"/>
      <c r="FZ150" s="4"/>
      <c r="GA150" s="4"/>
      <c r="GB150" s="4"/>
      <c r="GC150" s="4"/>
      <c r="GD150" s="4"/>
      <c r="GE150" s="4"/>
      <c r="GF150" s="4"/>
      <c r="GG150" s="4"/>
      <c r="GH150" s="4"/>
      <c r="GI150" s="4"/>
      <c r="GJ150" s="4"/>
      <c r="GK150" s="4"/>
      <c r="GL150" s="4"/>
      <c r="GM150" s="4"/>
      <c r="GN150" s="4"/>
      <c r="GO150" s="4"/>
      <c r="GP150" s="4"/>
      <c r="GQ150" s="4"/>
      <c r="GR150" s="4"/>
      <c r="GS150" s="4"/>
      <c r="GT150" s="4"/>
      <c r="GU150" s="4"/>
      <c r="GV150" s="4"/>
      <c r="GW150" s="4"/>
      <c r="GX150" s="4"/>
      <c r="GY150" s="4"/>
      <c r="GZ150" s="4"/>
      <c r="HA150" s="4"/>
      <c r="HB150" s="4"/>
      <c r="HC150" s="4"/>
      <c r="HD150" s="4"/>
      <c r="HE150" s="4"/>
      <c r="HF150" s="4"/>
      <c r="HG150" s="4"/>
      <c r="HH150" s="4"/>
      <c r="HI150" s="4"/>
      <c r="HJ150" s="4"/>
      <c r="HK150" s="4"/>
      <c r="HL150" s="4"/>
      <c r="HM150" s="4"/>
      <c r="HN150" s="4"/>
      <c r="HO150" s="4"/>
      <c r="HP150" s="4"/>
      <c r="HQ150" s="4"/>
      <c r="HR150" s="4"/>
      <c r="HS150" s="4"/>
      <c r="HT150" s="4"/>
      <c r="HU150" s="4"/>
      <c r="HV150" s="4"/>
      <c r="HW150" s="4"/>
      <c r="HX150" s="4"/>
      <c r="HY150" s="4"/>
      <c r="HZ150" s="4"/>
      <c r="IA150" s="4"/>
      <c r="IB150" s="4"/>
      <c r="IC150" s="4"/>
      <c r="ID150" s="4"/>
      <c r="IE150" s="4"/>
      <c r="IF150" s="4"/>
      <c r="IG150" s="4"/>
      <c r="IH150" s="4"/>
      <c r="II150" s="4"/>
      <c r="IJ150" s="4"/>
      <c r="IK150" s="4"/>
      <c r="IL150" s="4"/>
      <c r="IM150" s="4"/>
      <c r="IN150" s="4"/>
      <c r="IO150" s="4"/>
      <c r="IP150" s="4"/>
      <c r="IQ150" s="4"/>
      <c r="IR150" s="4"/>
      <c r="IS150" s="4"/>
      <c r="IT150" s="4"/>
      <c r="IU150" s="4"/>
      <c r="IV150" s="4"/>
      <c r="IW150" s="4"/>
      <c r="IX150" s="4"/>
      <c r="IY150" s="4"/>
      <c r="IZ150" s="4"/>
      <c r="JA150" s="4"/>
      <c r="JB150" s="4"/>
      <c r="JC150" s="4"/>
      <c r="JD150" s="4"/>
      <c r="JE150" s="4"/>
      <c r="JF150" s="4"/>
      <c r="JG150" s="4"/>
      <c r="JH150" s="4"/>
      <c r="JI150" s="4"/>
      <c r="JJ150" s="4"/>
      <c r="JK150" s="4"/>
      <c r="JL150" s="4"/>
      <c r="JM150" s="4"/>
      <c r="JN150" s="4"/>
      <c r="JO150" s="4"/>
      <c r="JP150" s="4"/>
    </row>
    <row r="151" spans="1:276" ht="15" customHeight="1" x14ac:dyDescent="0.2">
      <c r="A151" s="23" t="s">
        <v>74</v>
      </c>
      <c r="B151" s="23"/>
      <c r="C151" s="24" t="s">
        <v>17</v>
      </c>
      <c r="D151" s="90">
        <v>2</v>
      </c>
      <c r="E151" s="24">
        <v>2</v>
      </c>
      <c r="F151" s="24" t="s">
        <v>153</v>
      </c>
      <c r="G151" s="24" t="s">
        <v>145</v>
      </c>
      <c r="H151" s="24">
        <v>13</v>
      </c>
      <c r="I151" s="24" t="s">
        <v>110</v>
      </c>
      <c r="J151" s="24"/>
      <c r="K151" s="24">
        <v>1</v>
      </c>
      <c r="L151" s="24">
        <v>28</v>
      </c>
      <c r="M151" s="24"/>
      <c r="N151" s="24">
        <f t="shared" si="53"/>
        <v>28</v>
      </c>
      <c r="O151" s="25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>
        <v>28</v>
      </c>
      <c r="AV151" s="24"/>
      <c r="AW151" s="24"/>
      <c r="AX151" s="24"/>
      <c r="AY151" s="24"/>
      <c r="AZ151" s="24"/>
      <c r="BA151" s="24"/>
      <c r="BB151" s="24"/>
      <c r="BC151" s="24"/>
      <c r="BD151" s="24"/>
      <c r="BE151" s="24"/>
      <c r="BF151" s="24"/>
      <c r="BG151" s="24"/>
      <c r="BH151" s="24"/>
      <c r="BI151" s="24"/>
      <c r="BJ151" s="24"/>
      <c r="BK151" s="24"/>
      <c r="BL151" s="24"/>
      <c r="BM151" s="24"/>
      <c r="BN151" s="24"/>
      <c r="BO151" s="24"/>
      <c r="BP151" s="24"/>
      <c r="BQ151" s="24"/>
      <c r="BR151" s="24"/>
      <c r="BS151" s="24"/>
      <c r="BT151" s="1">
        <f t="shared" si="54"/>
        <v>0</v>
      </c>
      <c r="BU151"/>
      <c r="BV151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4"/>
      <c r="FX151" s="4"/>
      <c r="FY151" s="4"/>
      <c r="FZ151" s="4"/>
      <c r="GA151" s="4"/>
      <c r="GB151" s="4"/>
      <c r="GC151" s="4"/>
      <c r="GD151" s="4"/>
      <c r="GE151" s="4"/>
      <c r="GF151" s="4"/>
      <c r="GG151" s="4"/>
      <c r="GH151" s="4"/>
      <c r="GI151" s="4"/>
      <c r="GJ151" s="4"/>
      <c r="GK151" s="4"/>
      <c r="GL151" s="4"/>
      <c r="GM151" s="4"/>
      <c r="GN151" s="4"/>
      <c r="GO151" s="4"/>
      <c r="GP151" s="4"/>
      <c r="GQ151" s="4"/>
      <c r="GR151" s="4"/>
      <c r="GS151" s="4"/>
      <c r="GT151" s="4"/>
      <c r="GU151" s="4"/>
      <c r="GV151" s="4"/>
      <c r="GW151" s="4"/>
      <c r="GX151" s="4"/>
      <c r="GY151" s="4"/>
      <c r="GZ151" s="4"/>
      <c r="HA151" s="4"/>
      <c r="HB151" s="4"/>
      <c r="HC151" s="4"/>
      <c r="HD151" s="4"/>
      <c r="HE151" s="4"/>
      <c r="HF151" s="4"/>
      <c r="HG151" s="4"/>
      <c r="HH151" s="4"/>
      <c r="HI151" s="4"/>
      <c r="HJ151" s="4"/>
      <c r="HK151" s="4"/>
      <c r="HL151" s="4"/>
      <c r="HM151" s="4"/>
      <c r="HN151" s="4"/>
      <c r="HO151" s="4"/>
      <c r="HP151" s="4"/>
      <c r="HQ151" s="4"/>
      <c r="HR151" s="4"/>
      <c r="HS151" s="4"/>
      <c r="HT151" s="4"/>
      <c r="HU151" s="4"/>
      <c r="HV151" s="4"/>
      <c r="HW151" s="4"/>
      <c r="HX151" s="4"/>
      <c r="HY151" s="4"/>
      <c r="HZ151" s="4"/>
      <c r="IA151" s="4"/>
      <c r="IB151" s="4"/>
      <c r="IC151" s="4"/>
      <c r="ID151" s="4"/>
      <c r="IE151" s="4"/>
      <c r="IF151" s="4"/>
      <c r="IG151" s="4"/>
      <c r="IH151" s="4"/>
      <c r="II151" s="4"/>
      <c r="IJ151" s="4"/>
      <c r="IK151" s="4"/>
      <c r="IL151" s="4"/>
      <c r="IM151" s="4"/>
      <c r="IN151" s="4"/>
      <c r="IO151" s="4"/>
      <c r="IP151" s="4"/>
      <c r="IQ151" s="4"/>
      <c r="IR151" s="4"/>
      <c r="IS151" s="4"/>
      <c r="IT151" s="4"/>
      <c r="IU151" s="4"/>
      <c r="IV151" s="4"/>
      <c r="IW151" s="4"/>
      <c r="IX151" s="4"/>
      <c r="IY151" s="4"/>
      <c r="IZ151" s="4"/>
      <c r="JA151" s="4"/>
      <c r="JB151" s="4"/>
      <c r="JC151" s="4"/>
      <c r="JD151" s="4"/>
      <c r="JE151" s="4"/>
      <c r="JF151" s="4"/>
      <c r="JG151" s="4"/>
      <c r="JH151" s="4"/>
      <c r="JI151" s="4"/>
      <c r="JJ151" s="4"/>
      <c r="JK151" s="4"/>
      <c r="JL151" s="4"/>
      <c r="JM151" s="4"/>
      <c r="JN151" s="4"/>
      <c r="JO151" s="4"/>
      <c r="JP151" s="4"/>
    </row>
    <row r="152" spans="1:276" ht="15" customHeight="1" x14ac:dyDescent="0.2">
      <c r="A152" s="29" t="s">
        <v>84</v>
      </c>
      <c r="B152" s="29"/>
      <c r="C152" s="30" t="s">
        <v>17</v>
      </c>
      <c r="D152" s="91">
        <v>2</v>
      </c>
      <c r="E152" s="37">
        <v>3</v>
      </c>
      <c r="F152" s="30" t="s">
        <v>148</v>
      </c>
      <c r="G152" s="37" t="s">
        <v>145</v>
      </c>
      <c r="H152" s="30">
        <v>42</v>
      </c>
      <c r="I152" s="30" t="s">
        <v>110</v>
      </c>
      <c r="J152" s="37"/>
      <c r="K152" s="30">
        <v>2</v>
      </c>
      <c r="L152" s="30">
        <v>14</v>
      </c>
      <c r="M152" s="37"/>
      <c r="N152" s="68">
        <f t="shared" si="53"/>
        <v>28</v>
      </c>
      <c r="O152" s="31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3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>
        <v>28</v>
      </c>
      <c r="AV152" s="30"/>
      <c r="AW152" s="30"/>
      <c r="AX152" s="30"/>
      <c r="AY152" s="30"/>
      <c r="AZ152" s="33"/>
      <c r="BA152" s="30"/>
      <c r="BB152" s="30"/>
      <c r="BC152" s="37"/>
      <c r="BD152" s="33"/>
      <c r="BE152" s="33"/>
      <c r="BF152" s="33"/>
      <c r="BG152" s="33"/>
      <c r="BH152" s="33"/>
      <c r="BI152" s="33"/>
      <c r="BJ152" s="33"/>
      <c r="BK152" s="37"/>
      <c r="BL152" s="33"/>
      <c r="BM152" s="37"/>
      <c r="BN152" s="33"/>
      <c r="BO152" s="30"/>
      <c r="BP152" s="30"/>
      <c r="BQ152" s="33"/>
      <c r="BR152" s="33"/>
      <c r="BS152" s="34"/>
      <c r="BT152" s="1">
        <f t="shared" si="54"/>
        <v>0</v>
      </c>
      <c r="BU152"/>
      <c r="BV152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4"/>
      <c r="FX152" s="4"/>
      <c r="FY152" s="4"/>
      <c r="FZ152" s="4"/>
      <c r="GA152" s="4"/>
      <c r="GB152" s="4"/>
      <c r="GC152" s="4"/>
      <c r="GD152" s="4"/>
      <c r="GE152" s="4"/>
      <c r="GF152" s="4"/>
      <c r="GG152" s="4"/>
      <c r="GH152" s="4"/>
      <c r="GI152" s="4"/>
      <c r="GJ152" s="4"/>
      <c r="GK152" s="4"/>
      <c r="GL152" s="4"/>
      <c r="GM152" s="4"/>
      <c r="GN152" s="4"/>
      <c r="GO152" s="4"/>
      <c r="GP152" s="4"/>
      <c r="GQ152" s="4"/>
      <c r="GR152" s="4"/>
      <c r="GS152" s="4"/>
      <c r="GT152" s="4"/>
      <c r="GU152" s="4"/>
      <c r="GV152" s="4"/>
      <c r="GW152" s="4"/>
      <c r="GX152" s="4"/>
      <c r="GY152" s="4"/>
      <c r="GZ152" s="4"/>
      <c r="HA152" s="4"/>
      <c r="HB152" s="4"/>
      <c r="HC152" s="4"/>
      <c r="HD152" s="4"/>
      <c r="HE152" s="4"/>
      <c r="HF152" s="4"/>
      <c r="HG152" s="4"/>
      <c r="HH152" s="4"/>
      <c r="HI152" s="4"/>
      <c r="HJ152" s="4"/>
      <c r="HK152" s="4"/>
      <c r="HL152" s="4"/>
      <c r="HM152" s="4"/>
      <c r="HN152" s="4"/>
      <c r="HO152" s="4"/>
      <c r="HP152" s="4"/>
      <c r="HQ152" s="4"/>
      <c r="HR152" s="4"/>
      <c r="HS152" s="4"/>
      <c r="HT152" s="4"/>
      <c r="HU152" s="4"/>
      <c r="HV152" s="4"/>
      <c r="HW152" s="4"/>
      <c r="HX152" s="4"/>
      <c r="HY152" s="4"/>
      <c r="HZ152" s="4"/>
      <c r="IA152" s="4"/>
      <c r="IB152" s="4"/>
      <c r="IC152" s="4"/>
      <c r="ID152" s="4"/>
      <c r="IE152" s="4"/>
      <c r="IF152" s="4"/>
      <c r="IG152" s="4"/>
      <c r="IH152" s="4"/>
      <c r="II152" s="4"/>
      <c r="IJ152" s="4"/>
      <c r="IK152" s="4"/>
      <c r="IL152" s="4"/>
      <c r="IM152" s="4"/>
      <c r="IN152" s="4"/>
      <c r="IO152" s="4"/>
      <c r="IP152" s="4"/>
      <c r="IQ152" s="4"/>
      <c r="IR152" s="4"/>
      <c r="IS152" s="4"/>
      <c r="IT152" s="4"/>
      <c r="IU152" s="4"/>
      <c r="IV152" s="4"/>
      <c r="IW152" s="4"/>
      <c r="IX152" s="4"/>
      <c r="IY152" s="4"/>
      <c r="IZ152" s="4"/>
      <c r="JA152" s="4"/>
      <c r="JB152" s="4"/>
      <c r="JC152" s="4"/>
      <c r="JD152" s="4"/>
      <c r="JE152" s="4"/>
      <c r="JF152" s="4"/>
      <c r="JG152" s="4"/>
      <c r="JH152" s="4"/>
      <c r="JI152" s="4"/>
      <c r="JJ152" s="4"/>
      <c r="JK152" s="4"/>
      <c r="JL152" s="4"/>
      <c r="JM152" s="4"/>
      <c r="JN152" s="4"/>
      <c r="JO152" s="4"/>
      <c r="JP152" s="4"/>
    </row>
    <row r="153" spans="1:276" s="1" customFormat="1" ht="15" customHeight="1" x14ac:dyDescent="0.2">
      <c r="A153" s="29" t="s">
        <v>154</v>
      </c>
      <c r="B153" s="29"/>
      <c r="C153" s="37" t="s">
        <v>17</v>
      </c>
      <c r="D153" s="91">
        <v>2</v>
      </c>
      <c r="E153" s="37">
        <v>3</v>
      </c>
      <c r="F153" s="37" t="s">
        <v>143</v>
      </c>
      <c r="G153" s="37" t="s">
        <v>145</v>
      </c>
      <c r="H153" s="37">
        <v>19</v>
      </c>
      <c r="I153" s="37" t="s">
        <v>118</v>
      </c>
      <c r="J153" s="37"/>
      <c r="K153" s="37">
        <v>1</v>
      </c>
      <c r="L153" s="37">
        <v>14</v>
      </c>
      <c r="M153" s="37"/>
      <c r="N153" s="68">
        <f t="shared" si="53"/>
        <v>14</v>
      </c>
      <c r="O153" s="31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3">
        <v>14</v>
      </c>
      <c r="AF153" s="37"/>
      <c r="AG153" s="37"/>
      <c r="AH153" s="37"/>
      <c r="AI153" s="37"/>
      <c r="AJ153" s="37"/>
      <c r="AK153" s="37"/>
      <c r="AL153" s="37"/>
      <c r="AM153" s="37"/>
      <c r="AN153" s="37"/>
      <c r="AO153" s="37"/>
      <c r="AP153" s="37"/>
      <c r="AQ153" s="37"/>
      <c r="AR153" s="37"/>
      <c r="AS153" s="37"/>
      <c r="AT153" s="37"/>
      <c r="AU153" s="37"/>
      <c r="AV153" s="37"/>
      <c r="AW153" s="37"/>
      <c r="AX153" s="37"/>
      <c r="AY153" s="37"/>
      <c r="AZ153" s="33"/>
      <c r="BA153" s="37"/>
      <c r="BB153" s="37"/>
      <c r="BC153" s="37"/>
      <c r="BD153" s="33"/>
      <c r="BE153" s="33"/>
      <c r="BF153" s="33"/>
      <c r="BG153" s="33"/>
      <c r="BH153" s="33"/>
      <c r="BI153" s="33"/>
      <c r="BJ153" s="33"/>
      <c r="BK153" s="37"/>
      <c r="BL153" s="33"/>
      <c r="BM153" s="37"/>
      <c r="BN153" s="33"/>
      <c r="BO153" s="37"/>
      <c r="BP153" s="37"/>
      <c r="BQ153" s="33"/>
      <c r="BR153" s="33"/>
      <c r="BS153" s="34"/>
      <c r="BT153" s="1">
        <f t="shared" si="54"/>
        <v>0</v>
      </c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4"/>
      <c r="FQ153" s="4"/>
      <c r="FR153" s="4"/>
      <c r="FS153" s="4"/>
      <c r="FT153" s="4"/>
      <c r="FU153" s="4"/>
      <c r="FV153" s="4"/>
      <c r="FW153" s="4"/>
      <c r="FX153" s="4"/>
      <c r="FY153" s="4"/>
      <c r="FZ153" s="4"/>
      <c r="GA153" s="4"/>
      <c r="GB153" s="4"/>
      <c r="GC153" s="4"/>
      <c r="GD153" s="4"/>
      <c r="GE153" s="4"/>
      <c r="GF153" s="4"/>
      <c r="GG153" s="4"/>
      <c r="GH153" s="4"/>
      <c r="GI153" s="4"/>
      <c r="GJ153" s="4"/>
      <c r="GK153" s="4"/>
      <c r="GL153" s="4"/>
      <c r="GM153" s="4"/>
      <c r="GN153" s="4"/>
      <c r="GO153" s="4"/>
      <c r="GP153" s="4"/>
      <c r="GQ153" s="4"/>
      <c r="GR153" s="4"/>
      <c r="GS153" s="4"/>
      <c r="GT153" s="4"/>
      <c r="GU153" s="4"/>
      <c r="GV153" s="4"/>
      <c r="GW153" s="4"/>
      <c r="GX153" s="4"/>
      <c r="GY153" s="4"/>
      <c r="GZ153" s="4"/>
      <c r="HA153" s="4"/>
      <c r="HB153" s="4"/>
      <c r="HC153" s="4"/>
      <c r="HD153" s="4"/>
      <c r="HE153" s="4"/>
      <c r="HF153" s="4"/>
      <c r="HG153" s="4"/>
      <c r="HH153" s="4"/>
      <c r="HI153" s="4"/>
      <c r="HJ153" s="4"/>
      <c r="HK153" s="4"/>
      <c r="HL153" s="4"/>
      <c r="HM153" s="4"/>
      <c r="HN153" s="4"/>
      <c r="HO153" s="4"/>
      <c r="HP153" s="4"/>
      <c r="HQ153" s="4"/>
      <c r="HR153" s="4"/>
      <c r="HS153" s="4"/>
      <c r="HT153" s="4"/>
      <c r="HU153" s="4"/>
      <c r="HV153" s="4"/>
      <c r="HW153" s="4"/>
      <c r="HX153" s="4"/>
      <c r="HY153" s="4"/>
      <c r="HZ153" s="4"/>
      <c r="IA153" s="4"/>
      <c r="IB153" s="4"/>
      <c r="IC153" s="4"/>
      <c r="ID153" s="4"/>
      <c r="IE153" s="4"/>
      <c r="IF153" s="4"/>
      <c r="IG153" s="4"/>
      <c r="IH153" s="4"/>
      <c r="II153" s="4"/>
      <c r="IJ153" s="4"/>
      <c r="IK153" s="4"/>
      <c r="IL153" s="4"/>
      <c r="IM153" s="4"/>
      <c r="IN153" s="4"/>
      <c r="IO153" s="4"/>
      <c r="IP153" s="4"/>
      <c r="IQ153" s="4"/>
      <c r="IR153" s="4"/>
      <c r="IS153" s="4"/>
      <c r="IT153" s="4"/>
      <c r="IU153" s="4"/>
      <c r="IV153" s="4"/>
      <c r="IW153" s="4"/>
      <c r="IX153" s="4"/>
      <c r="IY153" s="4"/>
      <c r="IZ153" s="4"/>
      <c r="JA153" s="4"/>
      <c r="JB153" s="4"/>
      <c r="JC153" s="4"/>
      <c r="JD153" s="4"/>
      <c r="JE153" s="4"/>
      <c r="JF153" s="4"/>
      <c r="JG153" s="4"/>
      <c r="JH153" s="4"/>
      <c r="JI153" s="4"/>
      <c r="JJ153" s="4"/>
      <c r="JK153" s="4"/>
      <c r="JL153" s="4"/>
      <c r="JM153" s="4"/>
      <c r="JN153" s="4"/>
      <c r="JO153" s="4"/>
      <c r="JP153" s="4"/>
    </row>
    <row r="154" spans="1:276" ht="15" customHeight="1" x14ac:dyDescent="0.2">
      <c r="A154" s="23" t="s">
        <v>167</v>
      </c>
      <c r="B154" s="23"/>
      <c r="C154" s="24" t="s">
        <v>17</v>
      </c>
      <c r="D154" s="90">
        <v>1</v>
      </c>
      <c r="E154" s="24">
        <v>7</v>
      </c>
      <c r="F154" s="24"/>
      <c r="G154" s="24" t="s">
        <v>168</v>
      </c>
      <c r="H154" s="24">
        <v>14</v>
      </c>
      <c r="I154" s="24" t="s">
        <v>107</v>
      </c>
      <c r="J154" s="24"/>
      <c r="K154" s="24">
        <v>1</v>
      </c>
      <c r="L154" s="24">
        <v>28</v>
      </c>
      <c r="M154" s="24"/>
      <c r="N154" s="24">
        <f t="shared" si="53"/>
        <v>28</v>
      </c>
      <c r="O154" s="25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6"/>
      <c r="AF154" s="24"/>
      <c r="AG154" s="24"/>
      <c r="AH154" s="24"/>
      <c r="AI154" s="24"/>
      <c r="AJ154" s="24"/>
      <c r="AK154" s="24">
        <v>0</v>
      </c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>
        <v>28</v>
      </c>
      <c r="AZ154" s="26"/>
      <c r="BA154" s="24"/>
      <c r="BB154" s="24"/>
      <c r="BC154" s="24"/>
      <c r="BD154" s="26"/>
      <c r="BE154" s="26"/>
      <c r="BF154" s="26"/>
      <c r="BG154" s="26"/>
      <c r="BH154" s="26"/>
      <c r="BI154" s="26"/>
      <c r="BJ154" s="26"/>
      <c r="BK154" s="24"/>
      <c r="BL154" s="26"/>
      <c r="BM154" s="24"/>
      <c r="BN154" s="26"/>
      <c r="BO154" s="24"/>
      <c r="BP154" s="24"/>
      <c r="BQ154" s="26"/>
      <c r="BR154" s="26"/>
      <c r="BS154" s="28"/>
      <c r="BT154" s="1">
        <f t="shared" si="54"/>
        <v>0</v>
      </c>
      <c r="BU154"/>
      <c r="BV15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  <c r="FW154" s="4"/>
      <c r="FX154" s="4"/>
      <c r="FY154" s="4"/>
      <c r="FZ154" s="4"/>
      <c r="GA154" s="4"/>
      <c r="GB154" s="4"/>
      <c r="GC154" s="4"/>
      <c r="GD154" s="4"/>
      <c r="GE154" s="4"/>
      <c r="GF154" s="4"/>
      <c r="GG154" s="4"/>
      <c r="GH154" s="4"/>
      <c r="GI154" s="4"/>
      <c r="GJ154" s="4"/>
      <c r="GK154" s="4"/>
      <c r="GL154" s="4"/>
      <c r="GM154" s="4"/>
      <c r="GN154" s="4"/>
      <c r="GO154" s="4"/>
      <c r="GP154" s="4"/>
      <c r="GQ154" s="4"/>
      <c r="GR154" s="4"/>
      <c r="GS154" s="4"/>
      <c r="GT154" s="4"/>
      <c r="GU154" s="4"/>
      <c r="GV154" s="4"/>
      <c r="GW154" s="4"/>
      <c r="GX154" s="4"/>
      <c r="GY154" s="4"/>
      <c r="GZ154" s="4"/>
      <c r="HA154" s="4"/>
      <c r="HB154" s="4"/>
      <c r="HC154" s="4"/>
      <c r="HD154" s="4"/>
      <c r="HE154" s="4"/>
      <c r="HF154" s="4"/>
      <c r="HG154" s="4"/>
      <c r="HH154" s="4"/>
      <c r="HI154" s="4"/>
      <c r="HJ154" s="4"/>
      <c r="HK154" s="4"/>
      <c r="HL154" s="4"/>
      <c r="HM154" s="4"/>
      <c r="HN154" s="4"/>
      <c r="HO154" s="4"/>
      <c r="HP154" s="4"/>
      <c r="HQ154" s="4"/>
      <c r="HR154" s="4"/>
      <c r="HS154" s="4"/>
      <c r="HT154" s="4"/>
      <c r="HU154" s="4"/>
      <c r="HV154" s="4"/>
      <c r="HW154" s="4"/>
      <c r="HX154" s="4"/>
      <c r="HY154" s="4"/>
      <c r="HZ154" s="4"/>
      <c r="IA154" s="4"/>
      <c r="IB154" s="4"/>
      <c r="IC154" s="4"/>
      <c r="ID154" s="4"/>
      <c r="IE154" s="4"/>
      <c r="IF154" s="4"/>
      <c r="IG154" s="4"/>
      <c r="IH154" s="4"/>
      <c r="II154" s="4"/>
      <c r="IJ154" s="4"/>
      <c r="IK154" s="4"/>
      <c r="IL154" s="4"/>
      <c r="IM154" s="4"/>
      <c r="IN154" s="4"/>
      <c r="IO154" s="4"/>
      <c r="IP154" s="4"/>
      <c r="IQ154" s="4"/>
      <c r="IR154" s="4"/>
      <c r="IS154" s="4"/>
      <c r="IT154" s="4"/>
      <c r="IU154" s="4"/>
      <c r="IV154" s="4"/>
      <c r="IW154" s="4"/>
      <c r="IX154" s="4"/>
      <c r="IY154" s="4"/>
      <c r="IZ154" s="4"/>
      <c r="JA154" s="4"/>
      <c r="JB154" s="4"/>
      <c r="JC154" s="4"/>
      <c r="JD154" s="4"/>
      <c r="JE154" s="4"/>
      <c r="JF154" s="4"/>
      <c r="JG154" s="4"/>
      <c r="JH154" s="4"/>
      <c r="JI154" s="4"/>
      <c r="JJ154" s="4"/>
      <c r="JK154" s="4"/>
      <c r="JL154" s="4"/>
      <c r="JM154" s="4"/>
      <c r="JN154" s="4"/>
      <c r="JO154" s="4"/>
      <c r="JP154" s="4"/>
    </row>
    <row r="155" spans="1:276" s="1" customFormat="1" ht="15" customHeight="1" x14ac:dyDescent="0.2">
      <c r="A155" s="23" t="s">
        <v>359</v>
      </c>
      <c r="B155" s="112" t="s">
        <v>358</v>
      </c>
      <c r="C155" s="24" t="s">
        <v>357</v>
      </c>
      <c r="D155" s="90"/>
      <c r="E155" s="24"/>
      <c r="F155" s="24"/>
      <c r="G155" s="24"/>
      <c r="H155" s="24"/>
      <c r="I155" s="24" t="s">
        <v>107</v>
      </c>
      <c r="J155" s="24"/>
      <c r="K155" s="118">
        <v>2</v>
      </c>
      <c r="L155" s="24">
        <v>14</v>
      </c>
      <c r="M155" s="24"/>
      <c r="N155" s="24">
        <f t="shared" si="53"/>
        <v>28</v>
      </c>
      <c r="O155" s="25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6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118">
        <v>28</v>
      </c>
      <c r="AV155" s="24"/>
      <c r="AW155" s="24"/>
      <c r="AX155" s="24"/>
      <c r="AY155" s="24"/>
      <c r="AZ155" s="26"/>
      <c r="BA155" s="24"/>
      <c r="BB155" s="24"/>
      <c r="BC155" s="24"/>
      <c r="BD155" s="26"/>
      <c r="BE155" s="26"/>
      <c r="BF155" s="26"/>
      <c r="BG155" s="26"/>
      <c r="BH155" s="26"/>
      <c r="BI155" s="26"/>
      <c r="BJ155" s="26"/>
      <c r="BK155" s="24"/>
      <c r="BL155" s="26"/>
      <c r="BM155" s="24"/>
      <c r="BN155" s="26"/>
      <c r="BO155" s="24"/>
      <c r="BP155" s="24"/>
      <c r="BQ155" s="26"/>
      <c r="BR155" s="26"/>
      <c r="BS155" s="28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  <c r="FQ155" s="4"/>
      <c r="FR155" s="4"/>
      <c r="FS155" s="4"/>
      <c r="FT155" s="4"/>
      <c r="FU155" s="4"/>
      <c r="FV155" s="4"/>
      <c r="FW155" s="4"/>
      <c r="FX155" s="4"/>
      <c r="FY155" s="4"/>
      <c r="FZ155" s="4"/>
      <c r="GA155" s="4"/>
      <c r="GB155" s="4"/>
      <c r="GC155" s="4"/>
      <c r="GD155" s="4"/>
      <c r="GE155" s="4"/>
      <c r="GF155" s="4"/>
      <c r="GG155" s="4"/>
      <c r="GH155" s="4"/>
      <c r="GI155" s="4"/>
      <c r="GJ155" s="4"/>
      <c r="GK155" s="4"/>
      <c r="GL155" s="4"/>
      <c r="GM155" s="4"/>
      <c r="GN155" s="4"/>
      <c r="GO155" s="4"/>
      <c r="GP155" s="4"/>
      <c r="GQ155" s="4"/>
      <c r="GR155" s="4"/>
      <c r="GS155" s="4"/>
      <c r="GT155" s="4"/>
      <c r="GU155" s="4"/>
      <c r="GV155" s="4"/>
      <c r="GW155" s="4"/>
      <c r="GX155" s="4"/>
      <c r="GY155" s="4"/>
      <c r="GZ155" s="4"/>
      <c r="HA155" s="4"/>
      <c r="HB155" s="4"/>
      <c r="HC155" s="4"/>
      <c r="HD155" s="4"/>
      <c r="HE155" s="4"/>
      <c r="HF155" s="4"/>
      <c r="HG155" s="4"/>
      <c r="HH155" s="4"/>
      <c r="HI155" s="4"/>
      <c r="HJ155" s="4"/>
      <c r="HK155" s="4"/>
      <c r="HL155" s="4"/>
      <c r="HM155" s="4"/>
      <c r="HN155" s="4"/>
      <c r="HO155" s="4"/>
      <c r="HP155" s="4"/>
      <c r="HQ155" s="4"/>
      <c r="HR155" s="4"/>
      <c r="HS155" s="4"/>
      <c r="HT155" s="4"/>
      <c r="HU155" s="4"/>
      <c r="HV155" s="4"/>
      <c r="HW155" s="4"/>
      <c r="HX155" s="4"/>
      <c r="HY155" s="4"/>
      <c r="HZ155" s="4"/>
      <c r="IA155" s="4"/>
      <c r="IB155" s="4"/>
      <c r="IC155" s="4"/>
      <c r="ID155" s="4"/>
      <c r="IE155" s="4"/>
      <c r="IF155" s="4"/>
      <c r="IG155" s="4"/>
      <c r="IH155" s="4"/>
      <c r="II155" s="4"/>
      <c r="IJ155" s="4"/>
      <c r="IK155" s="4"/>
      <c r="IL155" s="4"/>
      <c r="IM155" s="4"/>
      <c r="IN155" s="4"/>
      <c r="IO155" s="4"/>
      <c r="IP155" s="4"/>
      <c r="IQ155" s="4"/>
      <c r="IR155" s="4"/>
      <c r="IS155" s="4"/>
      <c r="IT155" s="4"/>
      <c r="IU155" s="4"/>
      <c r="IV155" s="4"/>
      <c r="IW155" s="4"/>
      <c r="IX155" s="4"/>
      <c r="IY155" s="4"/>
      <c r="IZ155" s="4"/>
      <c r="JA155" s="4"/>
      <c r="JB155" s="4"/>
      <c r="JC155" s="4"/>
      <c r="JD155" s="4"/>
      <c r="JE155" s="4"/>
      <c r="JF155" s="4"/>
      <c r="JG155" s="4"/>
      <c r="JH155" s="4"/>
      <c r="JI155" s="4"/>
      <c r="JJ155" s="4"/>
      <c r="JK155" s="4"/>
      <c r="JL155" s="4"/>
      <c r="JM155" s="4"/>
      <c r="JN155" s="4"/>
      <c r="JO155" s="4"/>
      <c r="JP155" s="4"/>
    </row>
    <row r="156" spans="1:276" s="1" customFormat="1" ht="15" customHeight="1" x14ac:dyDescent="0.2">
      <c r="A156" s="23" t="s">
        <v>359</v>
      </c>
      <c r="B156" s="112" t="s">
        <v>358</v>
      </c>
      <c r="C156" s="24" t="s">
        <v>357</v>
      </c>
      <c r="D156" s="90"/>
      <c r="E156" s="24"/>
      <c r="F156" s="24"/>
      <c r="G156" s="24"/>
      <c r="H156" s="24"/>
      <c r="I156" s="24" t="s">
        <v>110</v>
      </c>
      <c r="J156" s="24"/>
      <c r="K156" s="24">
        <v>1</v>
      </c>
      <c r="L156" s="24">
        <v>14</v>
      </c>
      <c r="M156" s="24"/>
      <c r="N156" s="24">
        <f t="shared" si="53"/>
        <v>14</v>
      </c>
      <c r="O156" s="25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6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>
        <v>14</v>
      </c>
      <c r="AV156" s="24"/>
      <c r="AW156" s="24"/>
      <c r="AX156" s="24"/>
      <c r="AY156" s="24"/>
      <c r="AZ156" s="26"/>
      <c r="BA156" s="24"/>
      <c r="BB156" s="24"/>
      <c r="BC156" s="24"/>
      <c r="BD156" s="26"/>
      <c r="BE156" s="26"/>
      <c r="BF156" s="26"/>
      <c r="BG156" s="26"/>
      <c r="BH156" s="26"/>
      <c r="BI156" s="26"/>
      <c r="BJ156" s="26"/>
      <c r="BK156" s="24"/>
      <c r="BL156" s="26"/>
      <c r="BM156" s="24"/>
      <c r="BN156" s="26"/>
      <c r="BO156" s="24"/>
      <c r="BP156" s="24"/>
      <c r="BQ156" s="26"/>
      <c r="BR156" s="26"/>
      <c r="BS156" s="28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  <c r="FW156" s="4"/>
      <c r="FX156" s="4"/>
      <c r="FY156" s="4"/>
      <c r="FZ156" s="4"/>
      <c r="GA156" s="4"/>
      <c r="GB156" s="4"/>
      <c r="GC156" s="4"/>
      <c r="GD156" s="4"/>
      <c r="GE156" s="4"/>
      <c r="GF156" s="4"/>
      <c r="GG156" s="4"/>
      <c r="GH156" s="4"/>
      <c r="GI156" s="4"/>
      <c r="GJ156" s="4"/>
      <c r="GK156" s="4"/>
      <c r="GL156" s="4"/>
      <c r="GM156" s="4"/>
      <c r="GN156" s="4"/>
      <c r="GO156" s="4"/>
      <c r="GP156" s="4"/>
      <c r="GQ156" s="4"/>
      <c r="GR156" s="4"/>
      <c r="GS156" s="4"/>
      <c r="GT156" s="4"/>
      <c r="GU156" s="4"/>
      <c r="GV156" s="4"/>
      <c r="GW156" s="4"/>
      <c r="GX156" s="4"/>
      <c r="GY156" s="4"/>
      <c r="GZ156" s="4"/>
      <c r="HA156" s="4"/>
      <c r="HB156" s="4"/>
      <c r="HC156" s="4"/>
      <c r="HD156" s="4"/>
      <c r="HE156" s="4"/>
      <c r="HF156" s="4"/>
      <c r="HG156" s="4"/>
      <c r="HH156" s="4"/>
      <c r="HI156" s="4"/>
      <c r="HJ156" s="4"/>
      <c r="HK156" s="4"/>
      <c r="HL156" s="4"/>
      <c r="HM156" s="4"/>
      <c r="HN156" s="4"/>
      <c r="HO156" s="4"/>
      <c r="HP156" s="4"/>
      <c r="HQ156" s="4"/>
      <c r="HR156" s="4"/>
      <c r="HS156" s="4"/>
      <c r="HT156" s="4"/>
      <c r="HU156" s="4"/>
      <c r="HV156" s="4"/>
      <c r="HW156" s="4"/>
      <c r="HX156" s="4"/>
      <c r="HY156" s="4"/>
      <c r="HZ156" s="4"/>
      <c r="IA156" s="4"/>
      <c r="IB156" s="4"/>
      <c r="IC156" s="4"/>
      <c r="ID156" s="4"/>
      <c r="IE156" s="4"/>
      <c r="IF156" s="4"/>
      <c r="IG156" s="4"/>
      <c r="IH156" s="4"/>
      <c r="II156" s="4"/>
      <c r="IJ156" s="4"/>
      <c r="IK156" s="4"/>
      <c r="IL156" s="4"/>
      <c r="IM156" s="4"/>
      <c r="IN156" s="4"/>
      <c r="IO156" s="4"/>
      <c r="IP156" s="4"/>
      <c r="IQ156" s="4"/>
      <c r="IR156" s="4"/>
      <c r="IS156" s="4"/>
      <c r="IT156" s="4"/>
      <c r="IU156" s="4"/>
      <c r="IV156" s="4"/>
      <c r="IW156" s="4"/>
      <c r="IX156" s="4"/>
      <c r="IY156" s="4"/>
      <c r="IZ156" s="4"/>
      <c r="JA156" s="4"/>
      <c r="JB156" s="4"/>
      <c r="JC156" s="4"/>
      <c r="JD156" s="4"/>
      <c r="JE156" s="4"/>
      <c r="JF156" s="4"/>
      <c r="JG156" s="4"/>
      <c r="JH156" s="4"/>
      <c r="JI156" s="4"/>
      <c r="JJ156" s="4"/>
      <c r="JK156" s="4"/>
      <c r="JL156" s="4"/>
      <c r="JM156" s="4"/>
      <c r="JN156" s="4"/>
      <c r="JO156" s="4"/>
      <c r="JP156" s="4"/>
    </row>
    <row r="157" spans="1:276" s="1" customFormat="1" ht="15" customHeight="1" x14ac:dyDescent="0.2">
      <c r="A157" s="23" t="s">
        <v>178</v>
      </c>
      <c r="B157" s="23"/>
      <c r="C157" s="24" t="s">
        <v>17</v>
      </c>
      <c r="D157" s="90">
        <v>2</v>
      </c>
      <c r="E157" s="24">
        <v>2</v>
      </c>
      <c r="F157" s="24" t="s">
        <v>143</v>
      </c>
      <c r="G157" s="24" t="s">
        <v>145</v>
      </c>
      <c r="H157" s="24">
        <v>19</v>
      </c>
      <c r="I157" s="24" t="s">
        <v>118</v>
      </c>
      <c r="J157" s="24"/>
      <c r="K157" s="24">
        <v>1</v>
      </c>
      <c r="L157" s="24">
        <v>14</v>
      </c>
      <c r="M157" s="24"/>
      <c r="N157" s="24">
        <f t="shared" si="53"/>
        <v>14</v>
      </c>
      <c r="O157" s="25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6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>
        <v>14</v>
      </c>
      <c r="AV157" s="24"/>
      <c r="AW157" s="24"/>
      <c r="AX157" s="24"/>
      <c r="AY157" s="24"/>
      <c r="AZ157" s="26"/>
      <c r="BA157" s="24"/>
      <c r="BB157" s="24"/>
      <c r="BC157" s="24"/>
      <c r="BD157" s="26"/>
      <c r="BE157" s="26"/>
      <c r="BF157" s="26"/>
      <c r="BG157" s="26"/>
      <c r="BH157" s="26"/>
      <c r="BI157" s="26"/>
      <c r="BJ157" s="26"/>
      <c r="BK157" s="24"/>
      <c r="BL157" s="26"/>
      <c r="BM157" s="24"/>
      <c r="BN157" s="26"/>
      <c r="BO157" s="24"/>
      <c r="BP157" s="24"/>
      <c r="BQ157" s="26"/>
      <c r="BR157" s="26"/>
      <c r="BS157" s="28"/>
      <c r="BT157" s="1">
        <f t="shared" si="54"/>
        <v>0</v>
      </c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  <c r="FW157" s="4"/>
      <c r="FX157" s="4"/>
      <c r="FY157" s="4"/>
      <c r="FZ157" s="4"/>
      <c r="GA157" s="4"/>
      <c r="GB157" s="4"/>
      <c r="GC157" s="4"/>
      <c r="GD157" s="4"/>
      <c r="GE157" s="4"/>
      <c r="GF157" s="4"/>
      <c r="GG157" s="4"/>
      <c r="GH157" s="4"/>
      <c r="GI157" s="4"/>
      <c r="GJ157" s="4"/>
      <c r="GK157" s="4"/>
      <c r="GL157" s="4"/>
      <c r="GM157" s="4"/>
      <c r="GN157" s="4"/>
      <c r="GO157" s="4"/>
      <c r="GP157" s="4"/>
      <c r="GQ157" s="4"/>
      <c r="GR157" s="4"/>
      <c r="GS157" s="4"/>
      <c r="GT157" s="4"/>
      <c r="GU157" s="4"/>
      <c r="GV157" s="4"/>
      <c r="GW157" s="4"/>
      <c r="GX157" s="4"/>
      <c r="GY157" s="4"/>
      <c r="GZ157" s="4"/>
      <c r="HA157" s="4"/>
      <c r="HB157" s="4"/>
      <c r="HC157" s="4"/>
      <c r="HD157" s="4"/>
      <c r="HE157" s="4"/>
      <c r="HF157" s="4"/>
      <c r="HG157" s="4"/>
      <c r="HH157" s="4"/>
      <c r="HI157" s="4"/>
      <c r="HJ157" s="4"/>
      <c r="HK157" s="4"/>
      <c r="HL157" s="4"/>
      <c r="HM157" s="4"/>
      <c r="HN157" s="4"/>
      <c r="HO157" s="4"/>
      <c r="HP157" s="4"/>
      <c r="HQ157" s="4"/>
      <c r="HR157" s="4"/>
      <c r="HS157" s="4"/>
      <c r="HT157" s="4"/>
      <c r="HU157" s="4"/>
      <c r="HV157" s="4"/>
      <c r="HW157" s="4"/>
      <c r="HX157" s="4"/>
      <c r="HY157" s="4"/>
      <c r="HZ157" s="4"/>
      <c r="IA157" s="4"/>
      <c r="IB157" s="4"/>
      <c r="IC157" s="4"/>
      <c r="ID157" s="4"/>
      <c r="IE157" s="4"/>
      <c r="IF157" s="4"/>
      <c r="IG157" s="4"/>
      <c r="IH157" s="4"/>
      <c r="II157" s="4"/>
      <c r="IJ157" s="4"/>
      <c r="IK157" s="4"/>
      <c r="IL157" s="4"/>
      <c r="IM157" s="4"/>
      <c r="IN157" s="4"/>
      <c r="IO157" s="4"/>
      <c r="IP157" s="4"/>
      <c r="IQ157" s="4"/>
      <c r="IR157" s="4"/>
      <c r="IS157" s="4"/>
      <c r="IT157" s="4"/>
      <c r="IU157" s="4"/>
      <c r="IV157" s="4"/>
      <c r="IW157" s="4"/>
      <c r="IX157" s="4"/>
      <c r="IY157" s="4"/>
      <c r="IZ157" s="4"/>
      <c r="JA157" s="4"/>
      <c r="JB157" s="4"/>
      <c r="JC157" s="4"/>
      <c r="JD157" s="4"/>
      <c r="JE157" s="4"/>
      <c r="JF157" s="4"/>
      <c r="JG157" s="4"/>
      <c r="JH157" s="4"/>
      <c r="JI157" s="4"/>
      <c r="JJ157" s="4"/>
      <c r="JK157" s="4"/>
      <c r="JL157" s="4"/>
      <c r="JM157" s="4"/>
      <c r="JN157" s="4"/>
      <c r="JO157" s="4"/>
      <c r="JP157" s="4"/>
    </row>
    <row r="158" spans="1:276" s="1" customFormat="1" ht="15" customHeight="1" x14ac:dyDescent="0.2">
      <c r="A158" s="23" t="s">
        <v>155</v>
      </c>
      <c r="B158" s="23"/>
      <c r="C158" s="24" t="s">
        <v>17</v>
      </c>
      <c r="D158" s="90">
        <v>2</v>
      </c>
      <c r="E158" s="24">
        <v>2</v>
      </c>
      <c r="F158" s="24" t="s">
        <v>143</v>
      </c>
      <c r="G158" s="24" t="s">
        <v>145</v>
      </c>
      <c r="H158" s="24">
        <v>19</v>
      </c>
      <c r="I158" s="24" t="s">
        <v>107</v>
      </c>
      <c r="J158" s="24"/>
      <c r="K158" s="24">
        <v>2</v>
      </c>
      <c r="L158" s="24">
        <v>28</v>
      </c>
      <c r="M158" s="24"/>
      <c r="N158" s="24">
        <f t="shared" si="53"/>
        <v>56</v>
      </c>
      <c r="O158" s="25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6">
        <v>56</v>
      </c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6"/>
      <c r="BA158" s="24"/>
      <c r="BB158" s="24"/>
      <c r="BC158" s="24"/>
      <c r="BD158" s="26"/>
      <c r="BE158" s="26"/>
      <c r="BF158" s="26"/>
      <c r="BG158" s="26"/>
      <c r="BH158" s="26"/>
      <c r="BI158" s="26"/>
      <c r="BJ158" s="26"/>
      <c r="BK158" s="24"/>
      <c r="BL158" s="26"/>
      <c r="BM158" s="24"/>
      <c r="BN158" s="26"/>
      <c r="BO158" s="24"/>
      <c r="BP158" s="24"/>
      <c r="BQ158" s="26"/>
      <c r="BR158" s="26"/>
      <c r="BS158" s="28"/>
      <c r="BT158" s="1">
        <f t="shared" si="54"/>
        <v>0</v>
      </c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/>
      <c r="FM158" s="4"/>
      <c r="FN158" s="4"/>
      <c r="FO158" s="4"/>
      <c r="FP158" s="4"/>
      <c r="FQ158" s="4"/>
      <c r="FR158" s="4"/>
      <c r="FS158" s="4"/>
      <c r="FT158" s="4"/>
      <c r="FU158" s="4"/>
      <c r="FV158" s="4"/>
      <c r="FW158" s="4"/>
      <c r="FX158" s="4"/>
      <c r="FY158" s="4"/>
      <c r="FZ158" s="4"/>
      <c r="GA158" s="4"/>
      <c r="GB158" s="4"/>
      <c r="GC158" s="4"/>
      <c r="GD158" s="4"/>
      <c r="GE158" s="4"/>
      <c r="GF158" s="4"/>
      <c r="GG158" s="4"/>
      <c r="GH158" s="4"/>
      <c r="GI158" s="4"/>
      <c r="GJ158" s="4"/>
      <c r="GK158" s="4"/>
      <c r="GL158" s="4"/>
      <c r="GM158" s="4"/>
      <c r="GN158" s="4"/>
      <c r="GO158" s="4"/>
      <c r="GP158" s="4"/>
      <c r="GQ158" s="4"/>
      <c r="GR158" s="4"/>
      <c r="GS158" s="4"/>
      <c r="GT158" s="4"/>
      <c r="GU158" s="4"/>
      <c r="GV158" s="4"/>
      <c r="GW158" s="4"/>
      <c r="GX158" s="4"/>
      <c r="GY158" s="4"/>
      <c r="GZ158" s="4"/>
      <c r="HA158" s="4"/>
      <c r="HB158" s="4"/>
      <c r="HC158" s="4"/>
      <c r="HD158" s="4"/>
      <c r="HE158" s="4"/>
      <c r="HF158" s="4"/>
      <c r="HG158" s="4"/>
      <c r="HH158" s="4"/>
      <c r="HI158" s="4"/>
      <c r="HJ158" s="4"/>
      <c r="HK158" s="4"/>
      <c r="HL158" s="4"/>
      <c r="HM158" s="4"/>
      <c r="HN158" s="4"/>
      <c r="HO158" s="4"/>
      <c r="HP158" s="4"/>
      <c r="HQ158" s="4"/>
      <c r="HR158" s="4"/>
      <c r="HS158" s="4"/>
      <c r="HT158" s="4"/>
      <c r="HU158" s="4"/>
      <c r="HV158" s="4"/>
      <c r="HW158" s="4"/>
      <c r="HX158" s="4"/>
      <c r="HY158" s="4"/>
      <c r="HZ158" s="4"/>
      <c r="IA158" s="4"/>
      <c r="IB158" s="4"/>
      <c r="IC158" s="4"/>
      <c r="ID158" s="4"/>
      <c r="IE158" s="4"/>
      <c r="IF158" s="4"/>
      <c r="IG158" s="4"/>
      <c r="IH158" s="4"/>
      <c r="II158" s="4"/>
      <c r="IJ158" s="4"/>
      <c r="IK158" s="4"/>
      <c r="IL158" s="4"/>
      <c r="IM158" s="4"/>
      <c r="IN158" s="4"/>
      <c r="IO158" s="4"/>
      <c r="IP158" s="4"/>
      <c r="IQ158" s="4"/>
      <c r="IR158" s="4"/>
      <c r="IS158" s="4"/>
      <c r="IT158" s="4"/>
      <c r="IU158" s="4"/>
      <c r="IV158" s="4"/>
      <c r="IW158" s="4"/>
      <c r="IX158" s="4"/>
      <c r="IY158" s="4"/>
      <c r="IZ158" s="4"/>
      <c r="JA158" s="4"/>
      <c r="JB158" s="4"/>
      <c r="JC158" s="4"/>
      <c r="JD158" s="4"/>
      <c r="JE158" s="4"/>
      <c r="JF158" s="4"/>
      <c r="JG158" s="4"/>
      <c r="JH158" s="4"/>
      <c r="JI158" s="4"/>
      <c r="JJ158" s="4"/>
      <c r="JK158" s="4"/>
      <c r="JL158" s="4"/>
      <c r="JM158" s="4"/>
      <c r="JN158" s="4"/>
      <c r="JO158" s="4"/>
      <c r="JP158" s="4"/>
    </row>
    <row r="159" spans="1:276" s="1" customFormat="1" ht="15" customHeight="1" x14ac:dyDescent="0.2">
      <c r="A159" s="23" t="s">
        <v>156</v>
      </c>
      <c r="B159" s="23"/>
      <c r="C159" s="24" t="s">
        <v>17</v>
      </c>
      <c r="D159" s="90">
        <v>2</v>
      </c>
      <c r="E159" s="24">
        <v>2</v>
      </c>
      <c r="F159" s="24" t="s">
        <v>176</v>
      </c>
      <c r="G159" s="24" t="s">
        <v>145</v>
      </c>
      <c r="H159" s="24">
        <f>19+16</f>
        <v>35</v>
      </c>
      <c r="I159" s="24" t="s">
        <v>107</v>
      </c>
      <c r="J159" s="24"/>
      <c r="K159" s="24">
        <f>2+1</f>
        <v>3</v>
      </c>
      <c r="L159" s="24">
        <v>28</v>
      </c>
      <c r="M159" s="24"/>
      <c r="N159" s="24">
        <f t="shared" si="53"/>
        <v>84</v>
      </c>
      <c r="O159" s="25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6"/>
      <c r="AF159" s="24"/>
      <c r="AG159" s="24">
        <v>28</v>
      </c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>
        <v>56</v>
      </c>
      <c r="AS159" s="24"/>
      <c r="AT159" s="24"/>
      <c r="AU159" s="24"/>
      <c r="AV159" s="24"/>
      <c r="AW159" s="24"/>
      <c r="AX159" s="24"/>
      <c r="AY159" s="24"/>
      <c r="AZ159" s="26"/>
      <c r="BA159" s="24"/>
      <c r="BB159" s="24"/>
      <c r="BC159" s="24"/>
      <c r="BD159" s="26"/>
      <c r="BE159" s="26"/>
      <c r="BF159" s="26"/>
      <c r="BG159" s="26"/>
      <c r="BH159" s="26"/>
      <c r="BI159" s="26"/>
      <c r="BJ159" s="26"/>
      <c r="BK159" s="24"/>
      <c r="BL159" s="26"/>
      <c r="BM159" s="24"/>
      <c r="BN159" s="26"/>
      <c r="BO159" s="24"/>
      <c r="BP159" s="24"/>
      <c r="BQ159" s="26"/>
      <c r="BR159" s="26"/>
      <c r="BS159" s="28"/>
      <c r="BT159" s="1">
        <f t="shared" si="54"/>
        <v>0</v>
      </c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4"/>
      <c r="FQ159" s="4"/>
      <c r="FR159" s="4"/>
      <c r="FS159" s="4"/>
      <c r="FT159" s="4"/>
      <c r="FU159" s="4"/>
      <c r="FV159" s="4"/>
      <c r="FW159" s="4"/>
      <c r="FX159" s="4"/>
      <c r="FY159" s="4"/>
      <c r="FZ159" s="4"/>
      <c r="GA159" s="4"/>
      <c r="GB159" s="4"/>
      <c r="GC159" s="4"/>
      <c r="GD159" s="4"/>
      <c r="GE159" s="4"/>
      <c r="GF159" s="4"/>
      <c r="GG159" s="4"/>
      <c r="GH159" s="4"/>
      <c r="GI159" s="4"/>
      <c r="GJ159" s="4"/>
      <c r="GK159" s="4"/>
      <c r="GL159" s="4"/>
      <c r="GM159" s="4"/>
      <c r="GN159" s="4"/>
      <c r="GO159" s="4"/>
      <c r="GP159" s="4"/>
      <c r="GQ159" s="4"/>
      <c r="GR159" s="4"/>
      <c r="GS159" s="4"/>
      <c r="GT159" s="4"/>
      <c r="GU159" s="4"/>
      <c r="GV159" s="4"/>
      <c r="GW159" s="4"/>
      <c r="GX159" s="4"/>
      <c r="GY159" s="4"/>
      <c r="GZ159" s="4"/>
      <c r="HA159" s="4"/>
      <c r="HB159" s="4"/>
      <c r="HC159" s="4"/>
      <c r="HD159" s="4"/>
      <c r="HE159" s="4"/>
      <c r="HF159" s="4"/>
      <c r="HG159" s="4"/>
      <c r="HH159" s="4"/>
      <c r="HI159" s="4"/>
      <c r="HJ159" s="4"/>
      <c r="HK159" s="4"/>
      <c r="HL159" s="4"/>
      <c r="HM159" s="4"/>
      <c r="HN159" s="4"/>
      <c r="HO159" s="4"/>
      <c r="HP159" s="4"/>
      <c r="HQ159" s="4"/>
      <c r="HR159" s="4"/>
      <c r="HS159" s="4"/>
      <c r="HT159" s="4"/>
      <c r="HU159" s="4"/>
      <c r="HV159" s="4"/>
      <c r="HW159" s="4"/>
      <c r="HX159" s="4"/>
      <c r="HY159" s="4"/>
      <c r="HZ159" s="4"/>
      <c r="IA159" s="4"/>
      <c r="IB159" s="4"/>
      <c r="IC159" s="4"/>
      <c r="ID159" s="4"/>
      <c r="IE159" s="4"/>
      <c r="IF159" s="4"/>
      <c r="IG159" s="4"/>
      <c r="IH159" s="4"/>
      <c r="II159" s="4"/>
      <c r="IJ159" s="4"/>
      <c r="IK159" s="4"/>
      <c r="IL159" s="4"/>
      <c r="IM159" s="4"/>
      <c r="IN159" s="4"/>
      <c r="IO159" s="4"/>
      <c r="IP159" s="4"/>
      <c r="IQ159" s="4"/>
      <c r="IR159" s="4"/>
      <c r="IS159" s="4"/>
      <c r="IT159" s="4"/>
      <c r="IU159" s="4"/>
      <c r="IV159" s="4"/>
      <c r="IW159" s="4"/>
      <c r="IX159" s="4"/>
      <c r="IY159" s="4"/>
      <c r="IZ159" s="4"/>
      <c r="JA159" s="4"/>
      <c r="JB159" s="4"/>
      <c r="JC159" s="4"/>
      <c r="JD159" s="4"/>
      <c r="JE159" s="4"/>
      <c r="JF159" s="4"/>
      <c r="JG159" s="4"/>
      <c r="JH159" s="4"/>
      <c r="JI159" s="4"/>
      <c r="JJ159" s="4"/>
      <c r="JK159" s="4"/>
      <c r="JL159" s="4"/>
      <c r="JM159" s="4"/>
      <c r="JN159" s="4"/>
      <c r="JO159" s="4"/>
      <c r="JP159" s="4"/>
    </row>
    <row r="160" spans="1:276" s="1" customFormat="1" ht="15" customHeight="1" x14ac:dyDescent="0.2">
      <c r="A160" s="23" t="s">
        <v>156</v>
      </c>
      <c r="B160" s="23"/>
      <c r="C160" s="24" t="s">
        <v>17</v>
      </c>
      <c r="D160" s="90">
        <v>2</v>
      </c>
      <c r="E160" s="24">
        <v>2</v>
      </c>
      <c r="F160" s="24" t="s">
        <v>176</v>
      </c>
      <c r="G160" s="24" t="s">
        <v>145</v>
      </c>
      <c r="H160" s="24">
        <f>19+16</f>
        <v>35</v>
      </c>
      <c r="I160" s="24" t="s">
        <v>110</v>
      </c>
      <c r="J160" s="24"/>
      <c r="K160" s="24">
        <f>1+1</f>
        <v>2</v>
      </c>
      <c r="L160" s="24">
        <v>14</v>
      </c>
      <c r="M160" s="24"/>
      <c r="N160" s="24">
        <f t="shared" si="53"/>
        <v>28</v>
      </c>
      <c r="O160" s="25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6"/>
      <c r="AF160" s="24"/>
      <c r="AG160" s="24">
        <v>14</v>
      </c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>
        <v>14</v>
      </c>
      <c r="AS160" s="24"/>
      <c r="AT160" s="24"/>
      <c r="AU160" s="24"/>
      <c r="AV160" s="24"/>
      <c r="AW160" s="24"/>
      <c r="AX160" s="24"/>
      <c r="AY160" s="24"/>
      <c r="AZ160" s="26"/>
      <c r="BA160" s="24"/>
      <c r="BB160" s="24"/>
      <c r="BC160" s="24"/>
      <c r="BD160" s="26"/>
      <c r="BE160" s="26"/>
      <c r="BF160" s="26"/>
      <c r="BG160" s="26"/>
      <c r="BH160" s="26"/>
      <c r="BI160" s="26"/>
      <c r="BJ160" s="26"/>
      <c r="BK160" s="24"/>
      <c r="BL160" s="26"/>
      <c r="BM160" s="24"/>
      <c r="BN160" s="26"/>
      <c r="BO160" s="24"/>
      <c r="BP160" s="24"/>
      <c r="BQ160" s="26"/>
      <c r="BR160" s="26"/>
      <c r="BS160" s="28"/>
      <c r="BT160" s="1">
        <f t="shared" si="54"/>
        <v>0</v>
      </c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  <c r="FW160" s="4"/>
      <c r="FX160" s="4"/>
      <c r="FY160" s="4"/>
      <c r="FZ160" s="4"/>
      <c r="GA160" s="4"/>
      <c r="GB160" s="4"/>
      <c r="GC160" s="4"/>
      <c r="GD160" s="4"/>
      <c r="GE160" s="4"/>
      <c r="GF160" s="4"/>
      <c r="GG160" s="4"/>
      <c r="GH160" s="4"/>
      <c r="GI160" s="4"/>
      <c r="GJ160" s="4"/>
      <c r="GK160" s="4"/>
      <c r="GL160" s="4"/>
      <c r="GM160" s="4"/>
      <c r="GN160" s="4"/>
      <c r="GO160" s="4"/>
      <c r="GP160" s="4"/>
      <c r="GQ160" s="4"/>
      <c r="GR160" s="4"/>
      <c r="GS160" s="4"/>
      <c r="GT160" s="4"/>
      <c r="GU160" s="4"/>
      <c r="GV160" s="4"/>
      <c r="GW160" s="4"/>
      <c r="GX160" s="4"/>
      <c r="GY160" s="4"/>
      <c r="GZ160" s="4"/>
      <c r="HA160" s="4"/>
      <c r="HB160" s="4"/>
      <c r="HC160" s="4"/>
      <c r="HD160" s="4"/>
      <c r="HE160" s="4"/>
      <c r="HF160" s="4"/>
      <c r="HG160" s="4"/>
      <c r="HH160" s="4"/>
      <c r="HI160" s="4"/>
      <c r="HJ160" s="4"/>
      <c r="HK160" s="4"/>
      <c r="HL160" s="4"/>
      <c r="HM160" s="4"/>
      <c r="HN160" s="4"/>
      <c r="HO160" s="4"/>
      <c r="HP160" s="4"/>
      <c r="HQ160" s="4"/>
      <c r="HR160" s="4"/>
      <c r="HS160" s="4"/>
      <c r="HT160" s="4"/>
      <c r="HU160" s="4"/>
      <c r="HV160" s="4"/>
      <c r="HW160" s="4"/>
      <c r="HX160" s="4"/>
      <c r="HY160" s="4"/>
      <c r="HZ160" s="4"/>
      <c r="IA160" s="4"/>
      <c r="IB160" s="4"/>
      <c r="IC160" s="4"/>
      <c r="ID160" s="4"/>
      <c r="IE160" s="4"/>
      <c r="IF160" s="4"/>
      <c r="IG160" s="4"/>
      <c r="IH160" s="4"/>
      <c r="II160" s="4"/>
      <c r="IJ160" s="4"/>
      <c r="IK160" s="4"/>
      <c r="IL160" s="4"/>
      <c r="IM160" s="4"/>
      <c r="IN160" s="4"/>
      <c r="IO160" s="4"/>
      <c r="IP160" s="4"/>
      <c r="IQ160" s="4"/>
      <c r="IR160" s="4"/>
      <c r="IS160" s="4"/>
      <c r="IT160" s="4"/>
      <c r="IU160" s="4"/>
      <c r="IV160" s="4"/>
      <c r="IW160" s="4"/>
      <c r="IX160" s="4"/>
      <c r="IY160" s="4"/>
      <c r="IZ160" s="4"/>
      <c r="JA160" s="4"/>
      <c r="JB160" s="4"/>
      <c r="JC160" s="4"/>
      <c r="JD160" s="4"/>
      <c r="JE160" s="4"/>
      <c r="JF160" s="4"/>
      <c r="JG160" s="4"/>
      <c r="JH160" s="4"/>
      <c r="JI160" s="4"/>
      <c r="JJ160" s="4"/>
      <c r="JK160" s="4"/>
      <c r="JL160" s="4"/>
      <c r="JM160" s="4"/>
      <c r="JN160" s="4"/>
      <c r="JO160" s="4"/>
      <c r="JP160" s="4"/>
    </row>
    <row r="161" spans="1:276" s="1" customFormat="1" ht="15" customHeight="1" x14ac:dyDescent="0.2">
      <c r="A161" s="23" t="s">
        <v>169</v>
      </c>
      <c r="B161" s="23"/>
      <c r="C161" s="24" t="s">
        <v>17</v>
      </c>
      <c r="D161" s="90">
        <v>1</v>
      </c>
      <c r="E161" s="24">
        <v>5</v>
      </c>
      <c r="F161" s="24"/>
      <c r="G161" s="24" t="s">
        <v>145</v>
      </c>
      <c r="H161" s="24">
        <v>114</v>
      </c>
      <c r="I161" s="24" t="s">
        <v>110</v>
      </c>
      <c r="J161" s="24"/>
      <c r="K161" s="24">
        <v>4</v>
      </c>
      <c r="L161" s="24">
        <v>14</v>
      </c>
      <c r="M161" s="24"/>
      <c r="N161" s="24">
        <f t="shared" si="53"/>
        <v>56</v>
      </c>
      <c r="O161" s="25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6"/>
      <c r="AF161" s="24"/>
      <c r="AG161" s="24"/>
      <c r="AH161" s="24"/>
      <c r="AI161" s="24"/>
      <c r="AJ161" s="24">
        <v>56</v>
      </c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6"/>
      <c r="BA161" s="24"/>
      <c r="BB161" s="24"/>
      <c r="BC161" s="24"/>
      <c r="BD161" s="26"/>
      <c r="BE161" s="26"/>
      <c r="BF161" s="26"/>
      <c r="BG161" s="26"/>
      <c r="BH161" s="26"/>
      <c r="BI161" s="26"/>
      <c r="BJ161" s="26"/>
      <c r="BK161" s="24"/>
      <c r="BL161" s="26"/>
      <c r="BM161" s="24"/>
      <c r="BN161" s="26"/>
      <c r="BO161" s="24"/>
      <c r="BP161" s="24"/>
      <c r="BQ161" s="26"/>
      <c r="BR161" s="26"/>
      <c r="BS161" s="28"/>
      <c r="BT161" s="1">
        <f t="shared" si="54"/>
        <v>0</v>
      </c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4"/>
      <c r="GA161" s="4"/>
      <c r="GB161" s="4"/>
      <c r="GC161" s="4"/>
      <c r="GD161" s="4"/>
      <c r="GE161" s="4"/>
      <c r="GF161" s="4"/>
      <c r="GG161" s="4"/>
      <c r="GH161" s="4"/>
      <c r="GI161" s="4"/>
      <c r="GJ161" s="4"/>
      <c r="GK161" s="4"/>
      <c r="GL161" s="4"/>
      <c r="GM161" s="4"/>
      <c r="GN161" s="4"/>
      <c r="GO161" s="4"/>
      <c r="GP161" s="4"/>
      <c r="GQ161" s="4"/>
      <c r="GR161" s="4"/>
      <c r="GS161" s="4"/>
      <c r="GT161" s="4"/>
      <c r="GU161" s="4"/>
      <c r="GV161" s="4"/>
      <c r="GW161" s="4"/>
      <c r="GX161" s="4"/>
      <c r="GY161" s="4"/>
      <c r="GZ161" s="4"/>
      <c r="HA161" s="4"/>
      <c r="HB161" s="4"/>
      <c r="HC161" s="4"/>
      <c r="HD161" s="4"/>
      <c r="HE161" s="4"/>
      <c r="HF161" s="4"/>
      <c r="HG161" s="4"/>
      <c r="HH161" s="4"/>
      <c r="HI161" s="4"/>
      <c r="HJ161" s="4"/>
      <c r="HK161" s="4"/>
      <c r="HL161" s="4"/>
      <c r="HM161" s="4"/>
      <c r="HN161" s="4"/>
      <c r="HO161" s="4"/>
      <c r="HP161" s="4"/>
      <c r="HQ161" s="4"/>
      <c r="HR161" s="4"/>
      <c r="HS161" s="4"/>
      <c r="HT161" s="4"/>
      <c r="HU161" s="4"/>
      <c r="HV161" s="4"/>
      <c r="HW161" s="4"/>
      <c r="HX161" s="4"/>
      <c r="HY161" s="4"/>
      <c r="HZ161" s="4"/>
      <c r="IA161" s="4"/>
      <c r="IB161" s="4"/>
      <c r="IC161" s="4"/>
      <c r="ID161" s="4"/>
      <c r="IE161" s="4"/>
      <c r="IF161" s="4"/>
      <c r="IG161" s="4"/>
      <c r="IH161" s="4"/>
      <c r="II161" s="4"/>
      <c r="IJ161" s="4"/>
      <c r="IK161" s="4"/>
      <c r="IL161" s="4"/>
      <c r="IM161" s="4"/>
      <c r="IN161" s="4"/>
      <c r="IO161" s="4"/>
      <c r="IP161" s="4"/>
      <c r="IQ161" s="4"/>
      <c r="IR161" s="4"/>
      <c r="IS161" s="4"/>
      <c r="IT161" s="4"/>
      <c r="IU161" s="4"/>
      <c r="IV161" s="4"/>
      <c r="IW161" s="4"/>
      <c r="IX161" s="4"/>
      <c r="IY161" s="4"/>
      <c r="IZ161" s="4"/>
      <c r="JA161" s="4"/>
      <c r="JB161" s="4"/>
      <c r="JC161" s="4"/>
      <c r="JD161" s="4"/>
      <c r="JE161" s="4"/>
      <c r="JF161" s="4"/>
      <c r="JG161" s="4"/>
      <c r="JH161" s="4"/>
      <c r="JI161" s="4"/>
      <c r="JJ161" s="4"/>
      <c r="JK161" s="4"/>
      <c r="JL161" s="4"/>
      <c r="JM161" s="4"/>
      <c r="JN161" s="4"/>
      <c r="JO161" s="4"/>
      <c r="JP161" s="4"/>
    </row>
    <row r="162" spans="1:276" s="1" customFormat="1" ht="15" customHeight="1" x14ac:dyDescent="0.2">
      <c r="A162" s="29" t="s">
        <v>94</v>
      </c>
      <c r="B162" s="29"/>
      <c r="C162" s="37" t="s">
        <v>17</v>
      </c>
      <c r="D162" s="91">
        <v>2</v>
      </c>
      <c r="E162" s="37">
        <v>1</v>
      </c>
      <c r="F162" s="37" t="s">
        <v>157</v>
      </c>
      <c r="G162" s="37" t="s">
        <v>158</v>
      </c>
      <c r="H162" s="37">
        <v>30</v>
      </c>
      <c r="I162" s="37" t="s">
        <v>110</v>
      </c>
      <c r="J162" s="37"/>
      <c r="K162" s="37">
        <v>1</v>
      </c>
      <c r="L162" s="37">
        <v>28</v>
      </c>
      <c r="M162" s="37"/>
      <c r="N162" s="68">
        <f t="shared" ref="N162:N193" si="55">K162*L162</f>
        <v>28</v>
      </c>
      <c r="O162" s="31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3"/>
      <c r="AF162" s="37">
        <v>28</v>
      </c>
      <c r="AG162" s="37"/>
      <c r="AH162" s="37"/>
      <c r="AI162" s="37"/>
      <c r="AJ162" s="37"/>
      <c r="AK162" s="37"/>
      <c r="AL162" s="37"/>
      <c r="AM162" s="37"/>
      <c r="AN162" s="37"/>
      <c r="AO162" s="37"/>
      <c r="AP162" s="37"/>
      <c r="AQ162" s="37"/>
      <c r="AR162" s="37"/>
      <c r="AS162" s="37"/>
      <c r="AT162" s="37"/>
      <c r="AU162" s="37"/>
      <c r="AV162" s="37"/>
      <c r="AW162" s="37"/>
      <c r="AX162" s="37"/>
      <c r="AY162" s="37"/>
      <c r="AZ162" s="33"/>
      <c r="BA162" s="37"/>
      <c r="BB162" s="37"/>
      <c r="BC162" s="37"/>
      <c r="BD162" s="33"/>
      <c r="BE162" s="33"/>
      <c r="BF162" s="33"/>
      <c r="BG162" s="33"/>
      <c r="BH162" s="33"/>
      <c r="BI162" s="33"/>
      <c r="BJ162" s="33"/>
      <c r="BK162" s="37"/>
      <c r="BL162" s="33"/>
      <c r="BM162" s="37"/>
      <c r="BN162" s="33"/>
      <c r="BO162" s="37"/>
      <c r="BP162" s="37"/>
      <c r="BQ162" s="33"/>
      <c r="BR162" s="33"/>
      <c r="BS162" s="34"/>
      <c r="BT162" s="1">
        <f t="shared" si="54"/>
        <v>0</v>
      </c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4"/>
      <c r="GA162" s="4"/>
      <c r="GB162" s="4"/>
      <c r="GC162" s="4"/>
      <c r="GD162" s="4"/>
      <c r="GE162" s="4"/>
      <c r="GF162" s="4"/>
      <c r="GG162" s="4"/>
      <c r="GH162" s="4"/>
      <c r="GI162" s="4"/>
      <c r="GJ162" s="4"/>
      <c r="GK162" s="4"/>
      <c r="GL162" s="4"/>
      <c r="GM162" s="4"/>
      <c r="GN162" s="4"/>
      <c r="GO162" s="4"/>
      <c r="GP162" s="4"/>
      <c r="GQ162" s="4"/>
      <c r="GR162" s="4"/>
      <c r="GS162" s="4"/>
      <c r="GT162" s="4"/>
      <c r="GU162" s="4"/>
      <c r="GV162" s="4"/>
      <c r="GW162" s="4"/>
      <c r="GX162" s="4"/>
      <c r="GY162" s="4"/>
      <c r="GZ162" s="4"/>
      <c r="HA162" s="4"/>
      <c r="HB162" s="4"/>
      <c r="HC162" s="4"/>
      <c r="HD162" s="4"/>
      <c r="HE162" s="4"/>
      <c r="HF162" s="4"/>
      <c r="HG162" s="4"/>
      <c r="HH162" s="4"/>
      <c r="HI162" s="4"/>
      <c r="HJ162" s="4"/>
      <c r="HK162" s="4"/>
      <c r="HL162" s="4"/>
      <c r="HM162" s="4"/>
      <c r="HN162" s="4"/>
      <c r="HO162" s="4"/>
      <c r="HP162" s="4"/>
      <c r="HQ162" s="4"/>
      <c r="HR162" s="4"/>
      <c r="HS162" s="4"/>
      <c r="HT162" s="4"/>
      <c r="HU162" s="4"/>
      <c r="HV162" s="4"/>
      <c r="HW162" s="4"/>
      <c r="HX162" s="4"/>
      <c r="HY162" s="4"/>
      <c r="HZ162" s="4"/>
      <c r="IA162" s="4"/>
      <c r="IB162" s="4"/>
      <c r="IC162" s="4"/>
      <c r="ID162" s="4"/>
      <c r="IE162" s="4"/>
      <c r="IF162" s="4"/>
      <c r="IG162" s="4"/>
      <c r="IH162" s="4"/>
      <c r="II162" s="4"/>
      <c r="IJ162" s="4"/>
      <c r="IK162" s="4"/>
      <c r="IL162" s="4"/>
      <c r="IM162" s="4"/>
      <c r="IN162" s="4"/>
      <c r="IO162" s="4"/>
      <c r="IP162" s="4"/>
      <c r="IQ162" s="4"/>
      <c r="IR162" s="4"/>
      <c r="IS162" s="4"/>
      <c r="IT162" s="4"/>
      <c r="IU162" s="4"/>
      <c r="IV162" s="4"/>
      <c r="IW162" s="4"/>
      <c r="IX162" s="4"/>
      <c r="IY162" s="4"/>
      <c r="IZ162" s="4"/>
      <c r="JA162" s="4"/>
      <c r="JB162" s="4"/>
      <c r="JC162" s="4"/>
      <c r="JD162" s="4"/>
      <c r="JE162" s="4"/>
      <c r="JF162" s="4"/>
      <c r="JG162" s="4"/>
      <c r="JH162" s="4"/>
      <c r="JI162" s="4"/>
      <c r="JJ162" s="4"/>
      <c r="JK162" s="4"/>
      <c r="JL162" s="4"/>
      <c r="JM162" s="4"/>
      <c r="JN162" s="4"/>
      <c r="JO162" s="4"/>
      <c r="JP162" s="4"/>
    </row>
    <row r="163" spans="1:276" ht="15" customHeight="1" x14ac:dyDescent="0.2">
      <c r="A163" s="29" t="s">
        <v>62</v>
      </c>
      <c r="B163" s="29"/>
      <c r="C163" s="37" t="s">
        <v>17</v>
      </c>
      <c r="D163" s="91">
        <v>2</v>
      </c>
      <c r="E163" s="37">
        <v>1</v>
      </c>
      <c r="F163" s="37" t="s">
        <v>152</v>
      </c>
      <c r="G163" s="37" t="s">
        <v>145</v>
      </c>
      <c r="H163" s="116">
        <v>15</v>
      </c>
      <c r="I163" s="37" t="s">
        <v>110</v>
      </c>
      <c r="J163" s="37"/>
      <c r="K163" s="37">
        <v>1</v>
      </c>
      <c r="L163" s="37">
        <v>28</v>
      </c>
      <c r="M163" s="37"/>
      <c r="N163" s="68">
        <f t="shared" si="55"/>
        <v>28</v>
      </c>
      <c r="O163" s="31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3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  <c r="AW163" s="37"/>
      <c r="AX163" s="37"/>
      <c r="AY163" s="37"/>
      <c r="AZ163" s="33"/>
      <c r="BA163" s="37"/>
      <c r="BB163" s="37"/>
      <c r="BC163" s="37"/>
      <c r="BD163" s="33"/>
      <c r="BE163" s="33"/>
      <c r="BF163" s="33"/>
      <c r="BG163" s="33"/>
      <c r="BH163" s="33"/>
      <c r="BI163" s="33"/>
      <c r="BJ163" s="33"/>
      <c r="BK163" s="37"/>
      <c r="BL163" s="33"/>
      <c r="BM163" s="37"/>
      <c r="BN163" s="33"/>
      <c r="BO163" s="37"/>
      <c r="BP163" s="37"/>
      <c r="BQ163" s="33"/>
      <c r="BR163" s="33"/>
      <c r="BS163" s="34">
        <v>28</v>
      </c>
      <c r="BT163" s="1">
        <f t="shared" si="54"/>
        <v>0</v>
      </c>
      <c r="BU163"/>
      <c r="BV163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4"/>
      <c r="GA163" s="4"/>
      <c r="GB163" s="4"/>
      <c r="GC163" s="4"/>
      <c r="GD163" s="4"/>
      <c r="GE163" s="4"/>
      <c r="GF163" s="4"/>
      <c r="GG163" s="4"/>
      <c r="GH163" s="4"/>
      <c r="GI163" s="4"/>
      <c r="GJ163" s="4"/>
      <c r="GK163" s="4"/>
      <c r="GL163" s="4"/>
      <c r="GM163" s="4"/>
      <c r="GN163" s="4"/>
      <c r="GO163" s="4"/>
      <c r="GP163" s="4"/>
      <c r="GQ163" s="4"/>
      <c r="GR163" s="4"/>
      <c r="GS163" s="4"/>
      <c r="GT163" s="4"/>
      <c r="GU163" s="4"/>
      <c r="GV163" s="4"/>
      <c r="GW163" s="4"/>
      <c r="GX163" s="4"/>
      <c r="GY163" s="4"/>
      <c r="GZ163" s="4"/>
      <c r="HA163" s="4"/>
      <c r="HB163" s="4"/>
      <c r="HC163" s="4"/>
      <c r="HD163" s="4"/>
      <c r="HE163" s="4"/>
      <c r="HF163" s="4"/>
      <c r="HG163" s="4"/>
      <c r="HH163" s="4"/>
      <c r="HI163" s="4"/>
      <c r="HJ163" s="4"/>
      <c r="HK163" s="4"/>
      <c r="HL163" s="4"/>
      <c r="HM163" s="4"/>
      <c r="HN163" s="4"/>
      <c r="HO163" s="4"/>
      <c r="HP163" s="4"/>
      <c r="HQ163" s="4"/>
      <c r="HR163" s="4"/>
      <c r="HS163" s="4"/>
      <c r="HT163" s="4"/>
      <c r="HU163" s="4"/>
      <c r="HV163" s="4"/>
      <c r="HW163" s="4"/>
      <c r="HX163" s="4"/>
      <c r="HY163" s="4"/>
      <c r="HZ163" s="4"/>
      <c r="IA163" s="4"/>
      <c r="IB163" s="4"/>
      <c r="IC163" s="4"/>
      <c r="ID163" s="4"/>
      <c r="IE163" s="4"/>
      <c r="IF163" s="4"/>
      <c r="IG163" s="4"/>
      <c r="IH163" s="4"/>
      <c r="II163" s="4"/>
      <c r="IJ163" s="4"/>
      <c r="IK163" s="4"/>
      <c r="IL163" s="4"/>
      <c r="IM163" s="4"/>
      <c r="IN163" s="4"/>
      <c r="IO163" s="4"/>
      <c r="IP163" s="4"/>
      <c r="IQ163" s="4"/>
      <c r="IR163" s="4"/>
      <c r="IS163" s="4"/>
      <c r="IT163" s="4"/>
      <c r="IU163" s="4"/>
      <c r="IV163" s="4"/>
      <c r="IW163" s="4"/>
      <c r="IX163" s="4"/>
      <c r="IY163" s="4"/>
      <c r="IZ163" s="4"/>
      <c r="JA163" s="4"/>
      <c r="JB163" s="4"/>
      <c r="JC163" s="4"/>
      <c r="JD163" s="4"/>
      <c r="JE163" s="4"/>
      <c r="JF163" s="4"/>
      <c r="JG163" s="4"/>
      <c r="JH163" s="4"/>
      <c r="JI163" s="4"/>
      <c r="JJ163" s="4"/>
      <c r="JK163" s="4"/>
      <c r="JL163" s="4"/>
      <c r="JM163" s="4"/>
      <c r="JN163" s="4"/>
      <c r="JO163" s="4"/>
      <c r="JP163" s="4"/>
    </row>
    <row r="164" spans="1:276" s="1" customFormat="1" ht="15" customHeight="1" x14ac:dyDescent="0.2">
      <c r="A164" s="23" t="s">
        <v>159</v>
      </c>
      <c r="B164" s="23"/>
      <c r="C164" s="24" t="s">
        <v>17</v>
      </c>
      <c r="D164" s="90">
        <v>2</v>
      </c>
      <c r="E164" s="24">
        <v>2</v>
      </c>
      <c r="F164" s="24" t="s">
        <v>143</v>
      </c>
      <c r="G164" s="24" t="s">
        <v>145</v>
      </c>
      <c r="H164" s="24">
        <v>19</v>
      </c>
      <c r="I164" s="24" t="s">
        <v>107</v>
      </c>
      <c r="J164" s="24"/>
      <c r="K164" s="24">
        <v>2</v>
      </c>
      <c r="L164" s="24">
        <v>14</v>
      </c>
      <c r="M164" s="24"/>
      <c r="N164" s="24">
        <f t="shared" si="55"/>
        <v>28</v>
      </c>
      <c r="O164" s="25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6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  <c r="AZ164" s="26"/>
      <c r="BA164" s="24"/>
      <c r="BB164" s="24"/>
      <c r="BC164" s="24"/>
      <c r="BD164" s="26"/>
      <c r="BE164" s="26"/>
      <c r="BF164" s="26"/>
      <c r="BG164" s="26"/>
      <c r="BH164" s="26"/>
      <c r="BI164" s="26"/>
      <c r="BJ164" s="26"/>
      <c r="BK164" s="24"/>
      <c r="BL164" s="26"/>
      <c r="BM164" s="24"/>
      <c r="BN164" s="26"/>
      <c r="BO164" s="24"/>
      <c r="BP164" s="24"/>
      <c r="BQ164" s="26"/>
      <c r="BR164" s="26">
        <v>28</v>
      </c>
      <c r="BS164" s="28"/>
      <c r="BT164" s="1">
        <f t="shared" si="54"/>
        <v>0</v>
      </c>
      <c r="BU164" s="1" t="s">
        <v>188</v>
      </c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  <c r="FW164" s="4"/>
      <c r="FX164" s="4"/>
      <c r="FY164" s="4"/>
      <c r="FZ164" s="4"/>
      <c r="GA164" s="4"/>
      <c r="GB164" s="4"/>
      <c r="GC164" s="4"/>
      <c r="GD164" s="4"/>
      <c r="GE164" s="4"/>
      <c r="GF164" s="4"/>
      <c r="GG164" s="4"/>
      <c r="GH164" s="4"/>
      <c r="GI164" s="4"/>
      <c r="GJ164" s="4"/>
      <c r="GK164" s="4"/>
      <c r="GL164" s="4"/>
      <c r="GM164" s="4"/>
      <c r="GN164" s="4"/>
      <c r="GO164" s="4"/>
      <c r="GP164" s="4"/>
      <c r="GQ164" s="4"/>
      <c r="GR164" s="4"/>
      <c r="GS164" s="4"/>
      <c r="GT164" s="4"/>
      <c r="GU164" s="4"/>
      <c r="GV164" s="4"/>
      <c r="GW164" s="4"/>
      <c r="GX164" s="4"/>
      <c r="GY164" s="4"/>
      <c r="GZ164" s="4"/>
      <c r="HA164" s="4"/>
      <c r="HB164" s="4"/>
      <c r="HC164" s="4"/>
      <c r="HD164" s="4"/>
      <c r="HE164" s="4"/>
      <c r="HF164" s="4"/>
      <c r="HG164" s="4"/>
      <c r="HH164" s="4"/>
      <c r="HI164" s="4"/>
      <c r="HJ164" s="4"/>
      <c r="HK164" s="4"/>
      <c r="HL164" s="4"/>
      <c r="HM164" s="4"/>
      <c r="HN164" s="4"/>
      <c r="HO164" s="4"/>
      <c r="HP164" s="4"/>
      <c r="HQ164" s="4"/>
      <c r="HR164" s="4"/>
      <c r="HS164" s="4"/>
      <c r="HT164" s="4"/>
      <c r="HU164" s="4"/>
      <c r="HV164" s="4"/>
      <c r="HW164" s="4"/>
      <c r="HX164" s="4"/>
      <c r="HY164" s="4"/>
      <c r="HZ164" s="4"/>
      <c r="IA164" s="4"/>
      <c r="IB164" s="4"/>
      <c r="IC164" s="4"/>
      <c r="ID164" s="4"/>
      <c r="IE164" s="4"/>
      <c r="IF164" s="4"/>
      <c r="IG164" s="4"/>
      <c r="IH164" s="4"/>
      <c r="II164" s="4"/>
      <c r="IJ164" s="4"/>
      <c r="IK164" s="4"/>
      <c r="IL164" s="4"/>
      <c r="IM164" s="4"/>
      <c r="IN164" s="4"/>
      <c r="IO164" s="4"/>
      <c r="IP164" s="4"/>
      <c r="IQ164" s="4"/>
      <c r="IR164" s="4"/>
      <c r="IS164" s="4"/>
      <c r="IT164" s="4"/>
      <c r="IU164" s="4"/>
      <c r="IV164" s="4"/>
      <c r="IW164" s="4"/>
      <c r="IX164" s="4"/>
      <c r="IY164" s="4"/>
      <c r="IZ164" s="4"/>
      <c r="JA164" s="4"/>
      <c r="JB164" s="4"/>
      <c r="JC164" s="4"/>
      <c r="JD164" s="4"/>
      <c r="JE164" s="4"/>
      <c r="JF164" s="4"/>
      <c r="JG164" s="4"/>
      <c r="JH164" s="4"/>
      <c r="JI164" s="4"/>
      <c r="JJ164" s="4"/>
      <c r="JK164" s="4"/>
      <c r="JL164" s="4"/>
      <c r="JM164" s="4"/>
      <c r="JN164" s="4"/>
      <c r="JO164" s="4"/>
      <c r="JP164" s="4"/>
    </row>
    <row r="165" spans="1:276" ht="15" customHeight="1" x14ac:dyDescent="0.2">
      <c r="A165" s="23" t="s">
        <v>159</v>
      </c>
      <c r="B165" s="23"/>
      <c r="C165" s="24" t="s">
        <v>17</v>
      </c>
      <c r="D165" s="90">
        <v>2</v>
      </c>
      <c r="E165" s="24">
        <v>2</v>
      </c>
      <c r="F165" s="24" t="s">
        <v>143</v>
      </c>
      <c r="G165" s="24" t="s">
        <v>145</v>
      </c>
      <c r="H165" s="24">
        <v>19</v>
      </c>
      <c r="I165" s="24" t="s">
        <v>110</v>
      </c>
      <c r="J165" s="24"/>
      <c r="K165" s="24">
        <v>1</v>
      </c>
      <c r="L165" s="24">
        <v>14</v>
      </c>
      <c r="M165" s="24"/>
      <c r="N165" s="24">
        <f t="shared" si="55"/>
        <v>14</v>
      </c>
      <c r="O165" s="25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6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6"/>
      <c r="BA165" s="24"/>
      <c r="BB165" s="24"/>
      <c r="BC165" s="24"/>
      <c r="BD165" s="26"/>
      <c r="BE165" s="26"/>
      <c r="BF165" s="26"/>
      <c r="BG165" s="26"/>
      <c r="BH165" s="26"/>
      <c r="BI165" s="26"/>
      <c r="BJ165" s="26"/>
      <c r="BK165" s="24"/>
      <c r="BL165" s="26"/>
      <c r="BM165" s="24"/>
      <c r="BN165" s="26"/>
      <c r="BO165" s="24"/>
      <c r="BP165" s="24"/>
      <c r="BQ165" s="26"/>
      <c r="BR165" s="26">
        <v>14</v>
      </c>
      <c r="BS165" s="28"/>
      <c r="BT165" s="1">
        <f t="shared" si="54"/>
        <v>0</v>
      </c>
      <c r="BU165" s="1" t="s">
        <v>188</v>
      </c>
      <c r="BV165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  <c r="FK165" s="4"/>
      <c r="FL165" s="4"/>
      <c r="FM165" s="4"/>
      <c r="FN165" s="4"/>
      <c r="FO165" s="4"/>
      <c r="FP165" s="4"/>
      <c r="FQ165" s="4"/>
      <c r="FR165" s="4"/>
      <c r="FS165" s="4"/>
      <c r="FT165" s="4"/>
      <c r="FU165" s="4"/>
      <c r="FV165" s="4"/>
      <c r="FW165" s="4"/>
      <c r="FX165" s="4"/>
      <c r="FY165" s="4"/>
      <c r="FZ165" s="4"/>
      <c r="GA165" s="4"/>
      <c r="GB165" s="4"/>
      <c r="GC165" s="4"/>
      <c r="GD165" s="4"/>
      <c r="GE165" s="4"/>
      <c r="GF165" s="4"/>
      <c r="GG165" s="4"/>
      <c r="GH165" s="4"/>
      <c r="GI165" s="4"/>
      <c r="GJ165" s="4"/>
      <c r="GK165" s="4"/>
      <c r="GL165" s="4"/>
      <c r="GM165" s="4"/>
      <c r="GN165" s="4"/>
      <c r="GO165" s="4"/>
      <c r="GP165" s="4"/>
      <c r="GQ165" s="4"/>
      <c r="GR165" s="4"/>
      <c r="GS165" s="4"/>
      <c r="GT165" s="4"/>
      <c r="GU165" s="4"/>
      <c r="GV165" s="4"/>
      <c r="GW165" s="4"/>
      <c r="GX165" s="4"/>
      <c r="GY165" s="4"/>
      <c r="GZ165" s="4"/>
      <c r="HA165" s="4"/>
      <c r="HB165" s="4"/>
      <c r="HC165" s="4"/>
      <c r="HD165" s="4"/>
      <c r="HE165" s="4"/>
      <c r="HF165" s="4"/>
      <c r="HG165" s="4"/>
      <c r="HH165" s="4"/>
      <c r="HI165" s="4"/>
      <c r="HJ165" s="4"/>
      <c r="HK165" s="4"/>
      <c r="HL165" s="4"/>
      <c r="HM165" s="4"/>
      <c r="HN165" s="4"/>
      <c r="HO165" s="4"/>
      <c r="HP165" s="4"/>
      <c r="HQ165" s="4"/>
      <c r="HR165" s="4"/>
      <c r="HS165" s="4"/>
      <c r="HT165" s="4"/>
      <c r="HU165" s="4"/>
      <c r="HV165" s="4"/>
      <c r="HW165" s="4"/>
      <c r="HX165" s="4"/>
      <c r="HY165" s="4"/>
      <c r="HZ165" s="4"/>
      <c r="IA165" s="4"/>
      <c r="IB165" s="4"/>
      <c r="IC165" s="4"/>
      <c r="ID165" s="4"/>
      <c r="IE165" s="4"/>
      <c r="IF165" s="4"/>
      <c r="IG165" s="4"/>
      <c r="IH165" s="4"/>
      <c r="II165" s="4"/>
      <c r="IJ165" s="4"/>
      <c r="IK165" s="4"/>
      <c r="IL165" s="4"/>
      <c r="IM165" s="4"/>
      <c r="IN165" s="4"/>
      <c r="IO165" s="4"/>
      <c r="IP165" s="4"/>
      <c r="IQ165" s="4"/>
      <c r="IR165" s="4"/>
      <c r="IS165" s="4"/>
      <c r="IT165" s="4"/>
      <c r="IU165" s="4"/>
      <c r="IV165" s="4"/>
      <c r="IW165" s="4"/>
      <c r="IX165" s="4"/>
      <c r="IY165" s="4"/>
      <c r="IZ165" s="4"/>
      <c r="JA165" s="4"/>
      <c r="JB165" s="4"/>
      <c r="JC165" s="4"/>
      <c r="JD165" s="4"/>
      <c r="JE165" s="4"/>
      <c r="JF165" s="4"/>
      <c r="JG165" s="4"/>
      <c r="JH165" s="4"/>
      <c r="JI165" s="4"/>
      <c r="JJ165" s="4"/>
      <c r="JK165" s="4"/>
      <c r="JL165" s="4"/>
      <c r="JM165" s="4"/>
      <c r="JN165" s="4"/>
      <c r="JO165" s="4"/>
      <c r="JP165" s="4"/>
    </row>
    <row r="166" spans="1:276" ht="15" customHeight="1" x14ac:dyDescent="0.2">
      <c r="A166" s="29" t="s">
        <v>65</v>
      </c>
      <c r="B166" s="29"/>
      <c r="C166" s="37" t="s">
        <v>17</v>
      </c>
      <c r="D166" s="91">
        <v>2</v>
      </c>
      <c r="E166" s="37">
        <v>1</v>
      </c>
      <c r="F166" s="37" t="s">
        <v>143</v>
      </c>
      <c r="G166" s="37" t="s">
        <v>145</v>
      </c>
      <c r="H166" s="116">
        <v>45</v>
      </c>
      <c r="I166" s="37" t="s">
        <v>107</v>
      </c>
      <c r="J166" s="37"/>
      <c r="K166" s="37">
        <v>3</v>
      </c>
      <c r="L166" s="116">
        <v>28</v>
      </c>
      <c r="M166" s="37"/>
      <c r="N166" s="68">
        <f t="shared" si="55"/>
        <v>84</v>
      </c>
      <c r="O166" s="31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33"/>
      <c r="AF166" s="37"/>
      <c r="AG166" s="37"/>
      <c r="AH166" s="37"/>
      <c r="AI166" s="37"/>
      <c r="AJ166" s="37">
        <v>28</v>
      </c>
      <c r="AK166" s="37"/>
      <c r="AL166" s="37"/>
      <c r="AM166" s="37"/>
      <c r="AN166" s="116">
        <v>56</v>
      </c>
      <c r="AO166" s="37"/>
      <c r="AP166" s="37"/>
      <c r="AQ166" s="37"/>
      <c r="AR166" s="37"/>
      <c r="AS166" s="37"/>
      <c r="AT166" s="37"/>
      <c r="AU166" s="37"/>
      <c r="AV166" s="37"/>
      <c r="AW166" s="37"/>
      <c r="AX166" s="37"/>
      <c r="AY166" s="37"/>
      <c r="AZ166" s="33"/>
      <c r="BA166" s="37"/>
      <c r="BB166" s="37"/>
      <c r="BC166" s="37"/>
      <c r="BD166" s="33"/>
      <c r="BE166" s="33"/>
      <c r="BF166" s="33"/>
      <c r="BG166" s="33"/>
      <c r="BH166" s="33"/>
      <c r="BI166" s="33"/>
      <c r="BJ166" s="33"/>
      <c r="BK166" s="37"/>
      <c r="BL166" s="33"/>
      <c r="BM166" s="37"/>
      <c r="BN166" s="33"/>
      <c r="BO166" s="37"/>
      <c r="BP166" s="37"/>
      <c r="BQ166" s="33"/>
      <c r="BR166" s="33"/>
      <c r="BS166" s="34"/>
      <c r="BT166" s="1">
        <f t="shared" si="54"/>
        <v>0</v>
      </c>
      <c r="BU166"/>
      <c r="BV166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  <c r="FK166" s="4"/>
      <c r="FL166" s="4"/>
      <c r="FM166" s="4"/>
      <c r="FN166" s="4"/>
      <c r="FO166" s="4"/>
      <c r="FP166" s="4"/>
      <c r="FQ166" s="4"/>
      <c r="FR166" s="4"/>
      <c r="FS166" s="4"/>
      <c r="FT166" s="4"/>
      <c r="FU166" s="4"/>
      <c r="FV166" s="4"/>
      <c r="FW166" s="4"/>
      <c r="FX166" s="4"/>
      <c r="FY166" s="4"/>
      <c r="FZ166" s="4"/>
      <c r="GA166" s="4"/>
      <c r="GB166" s="4"/>
      <c r="GC166" s="4"/>
      <c r="GD166" s="4"/>
      <c r="GE166" s="4"/>
      <c r="GF166" s="4"/>
      <c r="GG166" s="4"/>
      <c r="GH166" s="4"/>
      <c r="GI166" s="4"/>
      <c r="GJ166" s="4"/>
      <c r="GK166" s="4"/>
      <c r="GL166" s="4"/>
      <c r="GM166" s="4"/>
      <c r="GN166" s="4"/>
      <c r="GO166" s="4"/>
      <c r="GP166" s="4"/>
      <c r="GQ166" s="4"/>
      <c r="GR166" s="4"/>
      <c r="GS166" s="4"/>
      <c r="GT166" s="4"/>
      <c r="GU166" s="4"/>
      <c r="GV166" s="4"/>
      <c r="GW166" s="4"/>
      <c r="GX166" s="4"/>
      <c r="GY166" s="4"/>
      <c r="GZ166" s="4"/>
      <c r="HA166" s="4"/>
      <c r="HB166" s="4"/>
      <c r="HC166" s="4"/>
      <c r="HD166" s="4"/>
      <c r="HE166" s="4"/>
      <c r="HF166" s="4"/>
      <c r="HG166" s="4"/>
      <c r="HH166" s="4"/>
      <c r="HI166" s="4"/>
      <c r="HJ166" s="4"/>
      <c r="HK166" s="4"/>
      <c r="HL166" s="4"/>
      <c r="HM166" s="4"/>
      <c r="HN166" s="4"/>
      <c r="HO166" s="4"/>
      <c r="HP166" s="4"/>
      <c r="HQ166" s="4"/>
      <c r="HR166" s="4"/>
      <c r="HS166" s="4"/>
      <c r="HT166" s="4"/>
      <c r="HU166" s="4"/>
      <c r="HV166" s="4"/>
      <c r="HW166" s="4"/>
      <c r="HX166" s="4"/>
      <c r="HY166" s="4"/>
      <c r="HZ166" s="4"/>
      <c r="IA166" s="4"/>
      <c r="IB166" s="4"/>
      <c r="IC166" s="4"/>
      <c r="ID166" s="4"/>
      <c r="IE166" s="4"/>
      <c r="IF166" s="4"/>
      <c r="IG166" s="4"/>
      <c r="IH166" s="4"/>
      <c r="II166" s="4"/>
      <c r="IJ166" s="4"/>
      <c r="IK166" s="4"/>
      <c r="IL166" s="4"/>
      <c r="IM166" s="4"/>
      <c r="IN166" s="4"/>
      <c r="IO166" s="4"/>
      <c r="IP166" s="4"/>
      <c r="IQ166" s="4"/>
      <c r="IR166" s="4"/>
      <c r="IS166" s="4"/>
      <c r="IT166" s="4"/>
      <c r="IU166" s="4"/>
      <c r="IV166" s="4"/>
      <c r="IW166" s="4"/>
      <c r="IX166" s="4"/>
      <c r="IY166" s="4"/>
      <c r="IZ166" s="4"/>
      <c r="JA166" s="4"/>
      <c r="JB166" s="4"/>
      <c r="JC166" s="4"/>
      <c r="JD166" s="4"/>
      <c r="JE166" s="4"/>
      <c r="JF166" s="4"/>
      <c r="JG166" s="4"/>
      <c r="JH166" s="4"/>
      <c r="JI166" s="4"/>
      <c r="JJ166" s="4"/>
      <c r="JK166" s="4"/>
      <c r="JL166" s="4"/>
      <c r="JM166" s="4"/>
      <c r="JN166" s="4"/>
      <c r="JO166" s="4"/>
      <c r="JP166" s="4"/>
    </row>
    <row r="167" spans="1:276" ht="15" customHeight="1" x14ac:dyDescent="0.2">
      <c r="A167" s="23" t="s">
        <v>77</v>
      </c>
      <c r="B167" s="23"/>
      <c r="C167" s="24" t="s">
        <v>17</v>
      </c>
      <c r="D167" s="90">
        <v>2</v>
      </c>
      <c r="E167" s="24">
        <v>2</v>
      </c>
      <c r="F167" s="24" t="s">
        <v>152</v>
      </c>
      <c r="G167" s="24" t="s">
        <v>145</v>
      </c>
      <c r="H167" s="24">
        <v>33</v>
      </c>
      <c r="I167" s="24" t="s">
        <v>107</v>
      </c>
      <c r="J167" s="24"/>
      <c r="K167" s="24">
        <v>2</v>
      </c>
      <c r="L167" s="24">
        <v>28</v>
      </c>
      <c r="M167" s="24"/>
      <c r="N167" s="24">
        <f t="shared" si="55"/>
        <v>56</v>
      </c>
      <c r="O167" s="25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6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>
        <v>56</v>
      </c>
      <c r="AY167" s="24"/>
      <c r="AZ167" s="26"/>
      <c r="BA167" s="24"/>
      <c r="BB167" s="24"/>
      <c r="BC167" s="24"/>
      <c r="BD167" s="26"/>
      <c r="BE167" s="26"/>
      <c r="BF167" s="26"/>
      <c r="BG167" s="26"/>
      <c r="BH167" s="26"/>
      <c r="BI167" s="26"/>
      <c r="BJ167" s="26"/>
      <c r="BK167" s="24"/>
      <c r="BL167" s="26"/>
      <c r="BM167" s="24"/>
      <c r="BN167" s="26"/>
      <c r="BO167" s="24"/>
      <c r="BP167" s="24"/>
      <c r="BQ167" s="26"/>
      <c r="BR167" s="26"/>
      <c r="BS167" s="28"/>
      <c r="BT167" s="1">
        <f t="shared" si="54"/>
        <v>0</v>
      </c>
      <c r="BU167"/>
      <c r="BV167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  <c r="FW167" s="4"/>
      <c r="FX167" s="4"/>
      <c r="FY167" s="4"/>
      <c r="FZ167" s="4"/>
      <c r="GA167" s="4"/>
      <c r="GB167" s="4"/>
      <c r="GC167" s="4"/>
      <c r="GD167" s="4"/>
      <c r="GE167" s="4"/>
      <c r="GF167" s="4"/>
      <c r="GG167" s="4"/>
      <c r="GH167" s="4"/>
      <c r="GI167" s="4"/>
      <c r="GJ167" s="4"/>
      <c r="GK167" s="4"/>
      <c r="GL167" s="4"/>
      <c r="GM167" s="4"/>
      <c r="GN167" s="4"/>
      <c r="GO167" s="4"/>
      <c r="GP167" s="4"/>
      <c r="GQ167" s="4"/>
      <c r="GR167" s="4"/>
      <c r="GS167" s="4"/>
      <c r="GT167" s="4"/>
      <c r="GU167" s="4"/>
      <c r="GV167" s="4"/>
      <c r="GW167" s="4"/>
      <c r="GX167" s="4"/>
      <c r="GY167" s="4"/>
      <c r="GZ167" s="4"/>
      <c r="HA167" s="4"/>
      <c r="HB167" s="4"/>
      <c r="HC167" s="4"/>
      <c r="HD167" s="4"/>
      <c r="HE167" s="4"/>
      <c r="HF167" s="4"/>
      <c r="HG167" s="4"/>
      <c r="HH167" s="4"/>
      <c r="HI167" s="4"/>
      <c r="HJ167" s="4"/>
      <c r="HK167" s="4"/>
      <c r="HL167" s="4"/>
      <c r="HM167" s="4"/>
      <c r="HN167" s="4"/>
      <c r="HO167" s="4"/>
      <c r="HP167" s="4"/>
      <c r="HQ167" s="4"/>
      <c r="HR167" s="4"/>
      <c r="HS167" s="4"/>
      <c r="HT167" s="4"/>
      <c r="HU167" s="4"/>
      <c r="HV167" s="4"/>
      <c r="HW167" s="4"/>
      <c r="HX167" s="4"/>
      <c r="HY167" s="4"/>
      <c r="HZ167" s="4"/>
      <c r="IA167" s="4"/>
      <c r="IB167" s="4"/>
      <c r="IC167" s="4"/>
      <c r="ID167" s="4"/>
      <c r="IE167" s="4"/>
      <c r="IF167" s="4"/>
      <c r="IG167" s="4"/>
      <c r="IH167" s="4"/>
      <c r="II167" s="4"/>
      <c r="IJ167" s="4"/>
      <c r="IK167" s="4"/>
      <c r="IL167" s="4"/>
      <c r="IM167" s="4"/>
      <c r="IN167" s="4"/>
      <c r="IO167" s="4"/>
      <c r="IP167" s="4"/>
      <c r="IQ167" s="4"/>
      <c r="IR167" s="4"/>
      <c r="IS167" s="4"/>
      <c r="IT167" s="4"/>
      <c r="IU167" s="4"/>
      <c r="IV167" s="4"/>
      <c r="IW167" s="4"/>
      <c r="IX167" s="4"/>
      <c r="IY167" s="4"/>
      <c r="IZ167" s="4"/>
      <c r="JA167" s="4"/>
      <c r="JB167" s="4"/>
      <c r="JC167" s="4"/>
      <c r="JD167" s="4"/>
      <c r="JE167" s="4"/>
      <c r="JF167" s="4"/>
      <c r="JG167" s="4"/>
      <c r="JH167" s="4"/>
      <c r="JI167" s="4"/>
      <c r="JJ167" s="4"/>
      <c r="JK167" s="4"/>
      <c r="JL167" s="4"/>
      <c r="JM167" s="4"/>
      <c r="JN167" s="4"/>
      <c r="JO167" s="4"/>
      <c r="JP167" s="4"/>
    </row>
    <row r="168" spans="1:276" ht="15" customHeight="1" x14ac:dyDescent="0.2">
      <c r="A168" s="23" t="s">
        <v>77</v>
      </c>
      <c r="B168" s="23"/>
      <c r="C168" s="24" t="s">
        <v>17</v>
      </c>
      <c r="D168" s="90">
        <v>2</v>
      </c>
      <c r="E168" s="24">
        <v>2</v>
      </c>
      <c r="F168" s="24" t="s">
        <v>152</v>
      </c>
      <c r="G168" s="24" t="s">
        <v>145</v>
      </c>
      <c r="H168" s="24">
        <v>33</v>
      </c>
      <c r="I168" s="24" t="s">
        <v>110</v>
      </c>
      <c r="J168" s="24"/>
      <c r="K168" s="24">
        <v>1</v>
      </c>
      <c r="L168" s="24">
        <v>28</v>
      </c>
      <c r="M168" s="24"/>
      <c r="N168" s="24">
        <f t="shared" si="55"/>
        <v>28</v>
      </c>
      <c r="O168" s="25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6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>
        <v>28</v>
      </c>
      <c r="AY168" s="24"/>
      <c r="AZ168" s="26"/>
      <c r="BA168" s="24"/>
      <c r="BB168" s="24"/>
      <c r="BC168" s="24"/>
      <c r="BD168" s="26"/>
      <c r="BE168" s="26"/>
      <c r="BF168" s="26"/>
      <c r="BG168" s="26"/>
      <c r="BH168" s="26"/>
      <c r="BI168" s="26"/>
      <c r="BJ168" s="26"/>
      <c r="BK168" s="24"/>
      <c r="BL168" s="26"/>
      <c r="BM168" s="24"/>
      <c r="BN168" s="26"/>
      <c r="BO168" s="24"/>
      <c r="BP168" s="24"/>
      <c r="BQ168" s="26"/>
      <c r="BR168" s="26"/>
      <c r="BS168" s="28"/>
      <c r="BT168" s="1">
        <f t="shared" si="54"/>
        <v>0</v>
      </c>
      <c r="BU168"/>
      <c r="BV168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4"/>
      <c r="FQ168" s="4"/>
      <c r="FR168" s="4"/>
      <c r="FS168" s="4"/>
      <c r="FT168" s="4"/>
      <c r="FU168" s="4"/>
      <c r="FV168" s="4"/>
      <c r="FW168" s="4"/>
      <c r="FX168" s="4"/>
      <c r="FY168" s="4"/>
      <c r="FZ168" s="4"/>
      <c r="GA168" s="4"/>
      <c r="GB168" s="4"/>
      <c r="GC168" s="4"/>
      <c r="GD168" s="4"/>
      <c r="GE168" s="4"/>
      <c r="GF168" s="4"/>
      <c r="GG168" s="4"/>
      <c r="GH168" s="4"/>
      <c r="GI168" s="4"/>
      <c r="GJ168" s="4"/>
      <c r="GK168" s="4"/>
      <c r="GL168" s="4"/>
      <c r="GM168" s="4"/>
      <c r="GN168" s="4"/>
      <c r="GO168" s="4"/>
      <c r="GP168" s="4"/>
      <c r="GQ168" s="4"/>
      <c r="GR168" s="4"/>
      <c r="GS168" s="4"/>
      <c r="GT168" s="4"/>
      <c r="GU168" s="4"/>
      <c r="GV168" s="4"/>
      <c r="GW168" s="4"/>
      <c r="GX168" s="4"/>
      <c r="GY168" s="4"/>
      <c r="GZ168" s="4"/>
      <c r="HA168" s="4"/>
      <c r="HB168" s="4"/>
      <c r="HC168" s="4"/>
      <c r="HD168" s="4"/>
      <c r="HE168" s="4"/>
      <c r="HF168" s="4"/>
      <c r="HG168" s="4"/>
      <c r="HH168" s="4"/>
      <c r="HI168" s="4"/>
      <c r="HJ168" s="4"/>
      <c r="HK168" s="4"/>
      <c r="HL168" s="4"/>
      <c r="HM168" s="4"/>
      <c r="HN168" s="4"/>
      <c r="HO168" s="4"/>
      <c r="HP168" s="4"/>
      <c r="HQ168" s="4"/>
      <c r="HR168" s="4"/>
      <c r="HS168" s="4"/>
      <c r="HT168" s="4"/>
      <c r="HU168" s="4"/>
      <c r="HV168" s="4"/>
      <c r="HW168" s="4"/>
      <c r="HX168" s="4"/>
      <c r="HY168" s="4"/>
      <c r="HZ168" s="4"/>
      <c r="IA168" s="4"/>
      <c r="IB168" s="4"/>
      <c r="IC168" s="4"/>
      <c r="ID168" s="4"/>
      <c r="IE168" s="4"/>
      <c r="IF168" s="4"/>
      <c r="IG168" s="4"/>
      <c r="IH168" s="4"/>
      <c r="II168" s="4"/>
      <c r="IJ168" s="4"/>
      <c r="IK168" s="4"/>
      <c r="IL168" s="4"/>
      <c r="IM168" s="4"/>
      <c r="IN168" s="4"/>
      <c r="IO168" s="4"/>
      <c r="IP168" s="4"/>
      <c r="IQ168" s="4"/>
      <c r="IR168" s="4"/>
      <c r="IS168" s="4"/>
      <c r="IT168" s="4"/>
      <c r="IU168" s="4"/>
      <c r="IV168" s="4"/>
      <c r="IW168" s="4"/>
      <c r="IX168" s="4"/>
      <c r="IY168" s="4"/>
      <c r="IZ168" s="4"/>
      <c r="JA168" s="4"/>
      <c r="JB168" s="4"/>
      <c r="JC168" s="4"/>
      <c r="JD168" s="4"/>
      <c r="JE168" s="4"/>
      <c r="JF168" s="4"/>
      <c r="JG168" s="4"/>
      <c r="JH168" s="4"/>
      <c r="JI168" s="4"/>
      <c r="JJ168" s="4"/>
      <c r="JK168" s="4"/>
      <c r="JL168" s="4"/>
      <c r="JM168" s="4"/>
      <c r="JN168" s="4"/>
      <c r="JO168" s="4"/>
      <c r="JP168" s="4"/>
    </row>
    <row r="169" spans="1:276" ht="15" customHeight="1" x14ac:dyDescent="0.2">
      <c r="A169" s="23" t="s">
        <v>91</v>
      </c>
      <c r="B169" s="23"/>
      <c r="C169" s="24" t="s">
        <v>17</v>
      </c>
      <c r="D169" s="90">
        <v>1</v>
      </c>
      <c r="E169" s="24">
        <v>5</v>
      </c>
      <c r="F169" s="24"/>
      <c r="G169" s="24" t="s">
        <v>170</v>
      </c>
      <c r="H169" s="24">
        <v>82</v>
      </c>
      <c r="I169" s="24" t="s">
        <v>107</v>
      </c>
      <c r="J169" s="24"/>
      <c r="K169" s="24">
        <v>6</v>
      </c>
      <c r="L169" s="24">
        <v>14</v>
      </c>
      <c r="M169" s="24"/>
      <c r="N169" s="24">
        <f t="shared" si="55"/>
        <v>84</v>
      </c>
      <c r="O169" s="25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>
        <v>84</v>
      </c>
      <c r="AD169" s="24"/>
      <c r="AE169" s="26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  <c r="AZ169" s="26"/>
      <c r="BA169" s="24"/>
      <c r="BB169" s="24"/>
      <c r="BC169" s="24"/>
      <c r="BD169" s="26"/>
      <c r="BE169" s="26"/>
      <c r="BF169" s="26"/>
      <c r="BG169" s="26"/>
      <c r="BH169" s="26"/>
      <c r="BI169" s="26"/>
      <c r="BJ169" s="26"/>
      <c r="BK169" s="24"/>
      <c r="BL169" s="26"/>
      <c r="BM169" s="24"/>
      <c r="BN169" s="26"/>
      <c r="BO169" s="24"/>
      <c r="BP169" s="24"/>
      <c r="BQ169" s="26"/>
      <c r="BR169" s="26"/>
      <c r="BS169" s="28"/>
      <c r="BT169" s="1">
        <f t="shared" si="54"/>
        <v>0</v>
      </c>
      <c r="BU169"/>
      <c r="BV169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4"/>
      <c r="FQ169" s="4"/>
      <c r="FR169" s="4"/>
      <c r="FS169" s="4"/>
      <c r="FT169" s="4"/>
      <c r="FU169" s="4"/>
      <c r="FV169" s="4"/>
      <c r="FW169" s="4"/>
      <c r="FX169" s="4"/>
      <c r="FY169" s="4"/>
      <c r="FZ169" s="4"/>
      <c r="GA169" s="4"/>
      <c r="GB169" s="4"/>
      <c r="GC169" s="4"/>
      <c r="GD169" s="4"/>
      <c r="GE169" s="4"/>
      <c r="GF169" s="4"/>
      <c r="GG169" s="4"/>
      <c r="GH169" s="4"/>
      <c r="GI169" s="4"/>
      <c r="GJ169" s="4"/>
      <c r="GK169" s="4"/>
      <c r="GL169" s="4"/>
      <c r="GM169" s="4"/>
      <c r="GN169" s="4"/>
      <c r="GO169" s="4"/>
      <c r="GP169" s="4"/>
      <c r="GQ169" s="4"/>
      <c r="GR169" s="4"/>
      <c r="GS169" s="4"/>
      <c r="GT169" s="4"/>
      <c r="GU169" s="4"/>
      <c r="GV169" s="4"/>
      <c r="GW169" s="4"/>
      <c r="GX169" s="4"/>
      <c r="GY169" s="4"/>
      <c r="GZ169" s="4"/>
      <c r="HA169" s="4"/>
      <c r="HB169" s="4"/>
      <c r="HC169" s="4"/>
      <c r="HD169" s="4"/>
      <c r="HE169" s="4"/>
      <c r="HF169" s="4"/>
      <c r="HG169" s="4"/>
      <c r="HH169" s="4"/>
      <c r="HI169" s="4"/>
      <c r="HJ169" s="4"/>
      <c r="HK169" s="4"/>
      <c r="HL169" s="4"/>
      <c r="HM169" s="4"/>
      <c r="HN169" s="4"/>
      <c r="HO169" s="4"/>
      <c r="HP169" s="4"/>
      <c r="HQ169" s="4"/>
      <c r="HR169" s="4"/>
      <c r="HS169" s="4"/>
      <c r="HT169" s="4"/>
      <c r="HU169" s="4"/>
      <c r="HV169" s="4"/>
      <c r="HW169" s="4"/>
      <c r="HX169" s="4"/>
      <c r="HY169" s="4"/>
      <c r="HZ169" s="4"/>
      <c r="IA169" s="4"/>
      <c r="IB169" s="4"/>
      <c r="IC169" s="4"/>
      <c r="ID169" s="4"/>
      <c r="IE169" s="4"/>
      <c r="IF169" s="4"/>
      <c r="IG169" s="4"/>
      <c r="IH169" s="4"/>
      <c r="II169" s="4"/>
      <c r="IJ169" s="4"/>
      <c r="IK169" s="4"/>
      <c r="IL169" s="4"/>
      <c r="IM169" s="4"/>
      <c r="IN169" s="4"/>
      <c r="IO169" s="4"/>
      <c r="IP169" s="4"/>
      <c r="IQ169" s="4"/>
      <c r="IR169" s="4"/>
      <c r="IS169" s="4"/>
      <c r="IT169" s="4"/>
      <c r="IU169" s="4"/>
      <c r="IV169" s="4"/>
      <c r="IW169" s="4"/>
      <c r="IX169" s="4"/>
      <c r="IY169" s="4"/>
      <c r="IZ169" s="4"/>
      <c r="JA169" s="4"/>
      <c r="JB169" s="4"/>
      <c r="JC169" s="4"/>
      <c r="JD169" s="4"/>
      <c r="JE169" s="4"/>
      <c r="JF169" s="4"/>
      <c r="JG169" s="4"/>
      <c r="JH169" s="4"/>
      <c r="JI169" s="4"/>
      <c r="JJ169" s="4"/>
      <c r="JK169" s="4"/>
      <c r="JL169" s="4"/>
      <c r="JM169" s="4"/>
      <c r="JN169" s="4"/>
      <c r="JO169" s="4"/>
      <c r="JP169" s="4"/>
    </row>
    <row r="170" spans="1:276" ht="15" customHeight="1" x14ac:dyDescent="0.2">
      <c r="A170" s="29" t="s">
        <v>115</v>
      </c>
      <c r="B170" s="29"/>
      <c r="C170" s="37" t="s">
        <v>17</v>
      </c>
      <c r="D170" s="91">
        <v>2</v>
      </c>
      <c r="E170" s="37">
        <v>1</v>
      </c>
      <c r="F170" s="37" t="s">
        <v>152</v>
      </c>
      <c r="G170" s="37" t="s">
        <v>145</v>
      </c>
      <c r="H170" s="116">
        <v>15</v>
      </c>
      <c r="I170" s="37" t="s">
        <v>107</v>
      </c>
      <c r="J170" s="37"/>
      <c r="K170" s="116">
        <v>1</v>
      </c>
      <c r="L170" s="37">
        <v>28</v>
      </c>
      <c r="M170" s="37"/>
      <c r="N170" s="68">
        <f t="shared" si="55"/>
        <v>28</v>
      </c>
      <c r="O170" s="31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116">
        <v>28</v>
      </c>
      <c r="AB170" s="37"/>
      <c r="AC170" s="37"/>
      <c r="AD170" s="37"/>
      <c r="AE170" s="33"/>
      <c r="AF170" s="37"/>
      <c r="AG170" s="37"/>
      <c r="AH170" s="37"/>
      <c r="AI170" s="37"/>
      <c r="AJ170" s="37"/>
      <c r="AK170" s="37"/>
      <c r="AL170" s="37"/>
      <c r="AM170" s="37"/>
      <c r="AN170" s="37"/>
      <c r="AO170" s="37"/>
      <c r="AP170" s="37"/>
      <c r="AQ170" s="37"/>
      <c r="AR170" s="37"/>
      <c r="AS170" s="37"/>
      <c r="AT170" s="37"/>
      <c r="AU170" s="37"/>
      <c r="AV170" s="37"/>
      <c r="AW170" s="37"/>
      <c r="AX170" s="37"/>
      <c r="AY170" s="37"/>
      <c r="AZ170" s="33"/>
      <c r="BA170" s="37"/>
      <c r="BB170" s="37"/>
      <c r="BC170" s="37"/>
      <c r="BD170" s="33"/>
      <c r="BE170" s="33"/>
      <c r="BF170" s="33"/>
      <c r="BG170" s="33"/>
      <c r="BH170" s="33"/>
      <c r="BI170" s="33"/>
      <c r="BJ170" s="33"/>
      <c r="BK170" s="37"/>
      <c r="BL170" s="33"/>
      <c r="BM170" s="37"/>
      <c r="BN170" s="33"/>
      <c r="BO170" s="37"/>
      <c r="BP170" s="37"/>
      <c r="BQ170" s="33"/>
      <c r="BR170" s="33"/>
      <c r="BS170" s="34"/>
      <c r="BT170" s="1">
        <f t="shared" si="54"/>
        <v>0</v>
      </c>
      <c r="BU170"/>
      <c r="BV170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  <c r="FV170" s="4"/>
      <c r="FW170" s="4"/>
      <c r="FX170" s="4"/>
      <c r="FY170" s="4"/>
      <c r="FZ170" s="4"/>
      <c r="GA170" s="4"/>
      <c r="GB170" s="4"/>
      <c r="GC170" s="4"/>
      <c r="GD170" s="4"/>
      <c r="GE170" s="4"/>
      <c r="GF170" s="4"/>
      <c r="GG170" s="4"/>
      <c r="GH170" s="4"/>
      <c r="GI170" s="4"/>
      <c r="GJ170" s="4"/>
      <c r="GK170" s="4"/>
      <c r="GL170" s="4"/>
      <c r="GM170" s="4"/>
      <c r="GN170" s="4"/>
      <c r="GO170" s="4"/>
      <c r="GP170" s="4"/>
      <c r="GQ170" s="4"/>
      <c r="GR170" s="4"/>
      <c r="GS170" s="4"/>
      <c r="GT170" s="4"/>
      <c r="GU170" s="4"/>
      <c r="GV170" s="4"/>
      <c r="GW170" s="4"/>
      <c r="GX170" s="4"/>
      <c r="GY170" s="4"/>
      <c r="GZ170" s="4"/>
      <c r="HA170" s="4"/>
      <c r="HB170" s="4"/>
      <c r="HC170" s="4"/>
      <c r="HD170" s="4"/>
      <c r="HE170" s="4"/>
      <c r="HF170" s="4"/>
      <c r="HG170" s="4"/>
      <c r="HH170" s="4"/>
      <c r="HI170" s="4"/>
      <c r="HJ170" s="4"/>
      <c r="HK170" s="4"/>
      <c r="HL170" s="4"/>
      <c r="HM170" s="4"/>
      <c r="HN170" s="4"/>
      <c r="HO170" s="4"/>
      <c r="HP170" s="4"/>
      <c r="HQ170" s="4"/>
      <c r="HR170" s="4"/>
      <c r="HS170" s="4"/>
      <c r="HT170" s="4"/>
      <c r="HU170" s="4"/>
      <c r="HV170" s="4"/>
      <c r="HW170" s="4"/>
      <c r="HX170" s="4"/>
      <c r="HY170" s="4"/>
      <c r="HZ170" s="4"/>
      <c r="IA170" s="4"/>
      <c r="IB170" s="4"/>
      <c r="IC170" s="4"/>
      <c r="ID170" s="4"/>
      <c r="IE170" s="4"/>
      <c r="IF170" s="4"/>
      <c r="IG170" s="4"/>
      <c r="IH170" s="4"/>
      <c r="II170" s="4"/>
      <c r="IJ170" s="4"/>
      <c r="IK170" s="4"/>
      <c r="IL170" s="4"/>
      <c r="IM170" s="4"/>
      <c r="IN170" s="4"/>
      <c r="IO170" s="4"/>
      <c r="IP170" s="4"/>
      <c r="IQ170" s="4"/>
      <c r="IR170" s="4"/>
      <c r="IS170" s="4"/>
      <c r="IT170" s="4"/>
      <c r="IU170" s="4"/>
      <c r="IV170" s="4"/>
      <c r="IW170" s="4"/>
      <c r="IX170" s="4"/>
      <c r="IY170" s="4"/>
      <c r="IZ170" s="4"/>
      <c r="JA170" s="4"/>
      <c r="JB170" s="4"/>
      <c r="JC170" s="4"/>
      <c r="JD170" s="4"/>
      <c r="JE170" s="4"/>
      <c r="JF170" s="4"/>
      <c r="JG170" s="4"/>
      <c r="JH170" s="4"/>
      <c r="JI170" s="4"/>
      <c r="JJ170" s="4"/>
      <c r="JK170" s="4"/>
      <c r="JL170" s="4"/>
      <c r="JM170" s="4"/>
      <c r="JN170" s="4"/>
      <c r="JO170" s="4"/>
      <c r="JP170" s="4"/>
    </row>
    <row r="171" spans="1:276" ht="15" customHeight="1" x14ac:dyDescent="0.2">
      <c r="A171" s="29" t="s">
        <v>115</v>
      </c>
      <c r="B171" s="29"/>
      <c r="C171" s="30" t="s">
        <v>17</v>
      </c>
      <c r="D171" s="91">
        <v>2</v>
      </c>
      <c r="E171" s="37">
        <v>1</v>
      </c>
      <c r="F171" s="30" t="s">
        <v>152</v>
      </c>
      <c r="G171" s="37" t="s">
        <v>145</v>
      </c>
      <c r="H171" s="116">
        <v>15</v>
      </c>
      <c r="I171" s="30" t="s">
        <v>110</v>
      </c>
      <c r="J171" s="37"/>
      <c r="K171" s="30">
        <v>1</v>
      </c>
      <c r="L171" s="30">
        <v>28</v>
      </c>
      <c r="M171" s="37"/>
      <c r="N171" s="68">
        <f t="shared" si="55"/>
        <v>28</v>
      </c>
      <c r="O171" s="31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>
        <v>28</v>
      </c>
      <c r="AB171" s="30"/>
      <c r="AC171" s="30"/>
      <c r="AD171" s="30"/>
      <c r="AE171" s="33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7"/>
      <c r="BA171" s="30"/>
      <c r="BB171" s="30"/>
      <c r="BC171" s="37"/>
      <c r="BD171" s="33"/>
      <c r="BE171" s="37"/>
      <c r="BF171" s="33"/>
      <c r="BG171" s="37"/>
      <c r="BH171" s="33"/>
      <c r="BI171" s="37"/>
      <c r="BJ171" s="37"/>
      <c r="BK171" s="37"/>
      <c r="BL171" s="37"/>
      <c r="BM171" s="37"/>
      <c r="BN171" s="33"/>
      <c r="BO171" s="30"/>
      <c r="BP171" s="30"/>
      <c r="BQ171" s="33"/>
      <c r="BR171" s="33"/>
      <c r="BS171" s="34"/>
      <c r="BT171" s="1">
        <f t="shared" si="54"/>
        <v>0</v>
      </c>
      <c r="BU171"/>
      <c r="BV171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  <c r="FK171" s="4"/>
      <c r="FL171" s="4"/>
      <c r="FM171" s="4"/>
      <c r="FN171" s="4"/>
      <c r="FO171" s="4"/>
      <c r="FP171" s="4"/>
      <c r="FQ171" s="4"/>
      <c r="FR171" s="4"/>
      <c r="FS171" s="4"/>
      <c r="FT171" s="4"/>
      <c r="FU171" s="4"/>
      <c r="FV171" s="4"/>
      <c r="FW171" s="4"/>
      <c r="FX171" s="4"/>
      <c r="FY171" s="4"/>
      <c r="FZ171" s="4"/>
      <c r="GA171" s="4"/>
      <c r="GB171" s="4"/>
      <c r="GC171" s="4"/>
      <c r="GD171" s="4"/>
      <c r="GE171" s="4"/>
      <c r="GF171" s="4"/>
      <c r="GG171" s="4"/>
      <c r="GH171" s="4"/>
      <c r="GI171" s="4"/>
      <c r="GJ171" s="4"/>
      <c r="GK171" s="4"/>
      <c r="GL171" s="4"/>
      <c r="GM171" s="4"/>
      <c r="GN171" s="4"/>
      <c r="GO171" s="4"/>
      <c r="GP171" s="4"/>
      <c r="GQ171" s="4"/>
      <c r="GR171" s="4"/>
      <c r="GS171" s="4"/>
      <c r="GT171" s="4"/>
      <c r="GU171" s="4"/>
      <c r="GV171" s="4"/>
      <c r="GW171" s="4"/>
      <c r="GX171" s="4"/>
      <c r="GY171" s="4"/>
      <c r="GZ171" s="4"/>
      <c r="HA171" s="4"/>
      <c r="HB171" s="4"/>
      <c r="HC171" s="4"/>
      <c r="HD171" s="4"/>
      <c r="HE171" s="4"/>
      <c r="HF171" s="4"/>
      <c r="HG171" s="4"/>
      <c r="HH171" s="4"/>
      <c r="HI171" s="4"/>
      <c r="HJ171" s="4"/>
      <c r="HK171" s="4"/>
      <c r="HL171" s="4"/>
      <c r="HM171" s="4"/>
      <c r="HN171" s="4"/>
      <c r="HO171" s="4"/>
      <c r="HP171" s="4"/>
      <c r="HQ171" s="4"/>
      <c r="HR171" s="4"/>
      <c r="HS171" s="4"/>
      <c r="HT171" s="4"/>
      <c r="HU171" s="4"/>
      <c r="HV171" s="4"/>
      <c r="HW171" s="4"/>
      <c r="HX171" s="4"/>
      <c r="HY171" s="4"/>
      <c r="HZ171" s="4"/>
      <c r="IA171" s="4"/>
      <c r="IB171" s="4"/>
      <c r="IC171" s="4"/>
      <c r="ID171" s="4"/>
      <c r="IE171" s="4"/>
      <c r="IF171" s="4"/>
      <c r="IG171" s="4"/>
      <c r="IH171" s="4"/>
      <c r="II171" s="4"/>
      <c r="IJ171" s="4"/>
      <c r="IK171" s="4"/>
      <c r="IL171" s="4"/>
      <c r="IM171" s="4"/>
      <c r="IN171" s="4"/>
      <c r="IO171" s="4"/>
      <c r="IP171" s="4"/>
      <c r="IQ171" s="4"/>
      <c r="IR171" s="4"/>
      <c r="IS171" s="4"/>
      <c r="IT171" s="4"/>
      <c r="IU171" s="4"/>
      <c r="IV171" s="4"/>
      <c r="IW171" s="4"/>
      <c r="IX171" s="4"/>
      <c r="IY171" s="4"/>
      <c r="IZ171" s="4"/>
      <c r="JA171" s="4"/>
      <c r="JB171" s="4"/>
      <c r="JC171" s="4"/>
      <c r="JD171" s="4"/>
      <c r="JE171" s="4"/>
      <c r="JF171" s="4"/>
      <c r="JG171" s="4"/>
      <c r="JH171" s="4"/>
      <c r="JI171" s="4"/>
      <c r="JJ171" s="4"/>
      <c r="JK171" s="4"/>
      <c r="JL171" s="4"/>
      <c r="JM171" s="4"/>
      <c r="JN171" s="4"/>
      <c r="JO171" s="4"/>
      <c r="JP171" s="4"/>
    </row>
    <row r="172" spans="1:276" ht="15" customHeight="1" x14ac:dyDescent="0.2">
      <c r="A172" s="29" t="s">
        <v>87</v>
      </c>
      <c r="B172" s="29"/>
      <c r="C172" s="30" t="s">
        <v>17</v>
      </c>
      <c r="D172" s="91">
        <v>2</v>
      </c>
      <c r="E172" s="37">
        <v>3</v>
      </c>
      <c r="F172" s="30" t="s">
        <v>160</v>
      </c>
      <c r="G172" s="37" t="s">
        <v>145</v>
      </c>
      <c r="H172" s="30">
        <v>16</v>
      </c>
      <c r="I172" s="30" t="s">
        <v>107</v>
      </c>
      <c r="J172" s="37"/>
      <c r="K172" s="30">
        <v>1</v>
      </c>
      <c r="L172" s="30">
        <v>14</v>
      </c>
      <c r="M172" s="37"/>
      <c r="N172" s="68">
        <f t="shared" si="55"/>
        <v>14</v>
      </c>
      <c r="O172" s="31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3"/>
      <c r="AF172" s="30"/>
      <c r="AG172" s="30"/>
      <c r="AH172" s="37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7"/>
      <c r="BD172" s="33"/>
      <c r="BE172" s="30"/>
      <c r="BF172" s="33"/>
      <c r="BG172" s="30"/>
      <c r="BH172" s="33"/>
      <c r="BI172" s="30"/>
      <c r="BJ172" s="30"/>
      <c r="BK172" s="37"/>
      <c r="BL172" s="30"/>
      <c r="BM172" s="37"/>
      <c r="BN172" s="33"/>
      <c r="BO172" s="30"/>
      <c r="BP172" s="30"/>
      <c r="BQ172" s="33"/>
      <c r="BR172" s="33"/>
      <c r="BS172" s="34">
        <v>14</v>
      </c>
      <c r="BT172" s="1">
        <f t="shared" si="54"/>
        <v>0</v>
      </c>
      <c r="BU172"/>
      <c r="BV172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  <c r="FK172" s="4"/>
      <c r="FL172" s="4"/>
      <c r="FM172" s="4"/>
      <c r="FN172" s="4"/>
      <c r="FO172" s="4"/>
      <c r="FP172" s="4"/>
      <c r="FQ172" s="4"/>
      <c r="FR172" s="4"/>
      <c r="FS172" s="4"/>
      <c r="FT172" s="4"/>
      <c r="FU172" s="4"/>
      <c r="FV172" s="4"/>
      <c r="FW172" s="4"/>
      <c r="FX172" s="4"/>
      <c r="FY172" s="4"/>
      <c r="FZ172" s="4"/>
      <c r="GA172" s="4"/>
      <c r="GB172" s="4"/>
      <c r="GC172" s="4"/>
      <c r="GD172" s="4"/>
      <c r="GE172" s="4"/>
      <c r="GF172" s="4"/>
      <c r="GG172" s="4"/>
      <c r="GH172" s="4"/>
      <c r="GI172" s="4"/>
      <c r="GJ172" s="4"/>
      <c r="GK172" s="4"/>
      <c r="GL172" s="4"/>
      <c r="GM172" s="4"/>
      <c r="GN172" s="4"/>
      <c r="GO172" s="4"/>
      <c r="GP172" s="4"/>
      <c r="GQ172" s="4"/>
      <c r="GR172" s="4"/>
      <c r="GS172" s="4"/>
      <c r="GT172" s="4"/>
      <c r="GU172" s="4"/>
      <c r="GV172" s="4"/>
      <c r="GW172" s="4"/>
      <c r="GX172" s="4"/>
      <c r="GY172" s="4"/>
      <c r="GZ172" s="4"/>
      <c r="HA172" s="4"/>
      <c r="HB172" s="4"/>
      <c r="HC172" s="4"/>
      <c r="HD172" s="4"/>
      <c r="HE172" s="4"/>
      <c r="HF172" s="4"/>
      <c r="HG172" s="4"/>
      <c r="HH172" s="4"/>
      <c r="HI172" s="4"/>
      <c r="HJ172" s="4"/>
      <c r="HK172" s="4"/>
      <c r="HL172" s="4"/>
      <c r="HM172" s="4"/>
      <c r="HN172" s="4"/>
      <c r="HO172" s="4"/>
      <c r="HP172" s="4"/>
      <c r="HQ172" s="4"/>
      <c r="HR172" s="4"/>
      <c r="HS172" s="4"/>
      <c r="HT172" s="4"/>
      <c r="HU172" s="4"/>
      <c r="HV172" s="4"/>
      <c r="HW172" s="4"/>
      <c r="HX172" s="4"/>
      <c r="HY172" s="4"/>
      <c r="HZ172" s="4"/>
      <c r="IA172" s="4"/>
      <c r="IB172" s="4"/>
      <c r="IC172" s="4"/>
      <c r="ID172" s="4"/>
      <c r="IE172" s="4"/>
      <c r="IF172" s="4"/>
      <c r="IG172" s="4"/>
      <c r="IH172" s="4"/>
      <c r="II172" s="4"/>
      <c r="IJ172" s="4"/>
      <c r="IK172" s="4"/>
      <c r="IL172" s="4"/>
      <c r="IM172" s="4"/>
      <c r="IN172" s="4"/>
      <c r="IO172" s="4"/>
      <c r="IP172" s="4"/>
      <c r="IQ172" s="4"/>
      <c r="IR172" s="4"/>
      <c r="IS172" s="4"/>
      <c r="IT172" s="4"/>
      <c r="IU172" s="4"/>
      <c r="IV172" s="4"/>
      <c r="IW172" s="4"/>
      <c r="IX172" s="4"/>
      <c r="IY172" s="4"/>
      <c r="IZ172" s="4"/>
      <c r="JA172" s="4"/>
      <c r="JB172" s="4"/>
      <c r="JC172" s="4"/>
      <c r="JD172" s="4"/>
      <c r="JE172" s="4"/>
      <c r="JF172" s="4"/>
      <c r="JG172" s="4"/>
      <c r="JH172" s="4"/>
      <c r="JI172" s="4"/>
      <c r="JJ172" s="4"/>
      <c r="JK172" s="4"/>
      <c r="JL172" s="4"/>
      <c r="JM172" s="4"/>
      <c r="JN172" s="4"/>
      <c r="JO172" s="4"/>
      <c r="JP172" s="4"/>
    </row>
    <row r="173" spans="1:276" ht="15" customHeight="1" x14ac:dyDescent="0.2">
      <c r="A173" s="29" t="s">
        <v>49</v>
      </c>
      <c r="B173" s="29"/>
      <c r="C173" s="30" t="s">
        <v>17</v>
      </c>
      <c r="D173" s="91">
        <v>1</v>
      </c>
      <c r="E173" s="37">
        <v>6</v>
      </c>
      <c r="F173" s="30"/>
      <c r="G173" s="37" t="s">
        <v>145</v>
      </c>
      <c r="H173" s="30">
        <v>114</v>
      </c>
      <c r="I173" s="30" t="s">
        <v>107</v>
      </c>
      <c r="J173" s="37"/>
      <c r="K173" s="30">
        <v>8</v>
      </c>
      <c r="L173" s="30">
        <v>14</v>
      </c>
      <c r="M173" s="37"/>
      <c r="N173" s="68">
        <f t="shared" si="55"/>
        <v>112</v>
      </c>
      <c r="O173" s="31"/>
      <c r="P173" s="30"/>
      <c r="Q173" s="30"/>
      <c r="R173" s="30"/>
      <c r="S173" s="30"/>
      <c r="T173" s="30"/>
      <c r="U173" s="116">
        <v>56</v>
      </c>
      <c r="V173" s="30"/>
      <c r="W173" s="30"/>
      <c r="X173" s="30"/>
      <c r="Y173" s="30"/>
      <c r="Z173" s="30"/>
      <c r="AA173" s="30"/>
      <c r="AB173" s="30"/>
      <c r="AC173" s="30"/>
      <c r="AD173" s="30"/>
      <c r="AE173" s="33"/>
      <c r="AF173" s="30"/>
      <c r="AG173" s="30"/>
      <c r="AH173" s="30"/>
      <c r="AI173" s="30"/>
      <c r="AJ173" s="116">
        <v>56</v>
      </c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7"/>
      <c r="AY173" s="30"/>
      <c r="AZ173" s="30"/>
      <c r="BA173" s="30"/>
      <c r="BB173" s="30"/>
      <c r="BC173" s="37">
        <v>0</v>
      </c>
      <c r="BD173" s="33"/>
      <c r="BE173" s="30"/>
      <c r="BF173" s="33">
        <v>0</v>
      </c>
      <c r="BG173" s="30"/>
      <c r="BH173" s="33"/>
      <c r="BI173" s="30"/>
      <c r="BJ173" s="30"/>
      <c r="BK173" s="37"/>
      <c r="BL173" s="30">
        <v>0</v>
      </c>
      <c r="BM173" s="37"/>
      <c r="BN173" s="33"/>
      <c r="BO173" s="30"/>
      <c r="BP173" s="30"/>
      <c r="BQ173" s="33"/>
      <c r="BR173" s="33"/>
      <c r="BS173" s="34"/>
      <c r="BT173" s="1">
        <f t="shared" si="54"/>
        <v>0</v>
      </c>
      <c r="BU173" s="1">
        <f>N173-SUM(O173:BS173)</f>
        <v>0</v>
      </c>
      <c r="BV173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  <c r="FK173" s="4"/>
      <c r="FL173" s="4"/>
      <c r="FM173" s="4"/>
      <c r="FN173" s="4"/>
      <c r="FO173" s="4"/>
      <c r="FP173" s="4"/>
      <c r="FQ173" s="4"/>
      <c r="FR173" s="4"/>
      <c r="FS173" s="4"/>
      <c r="FT173" s="4"/>
      <c r="FU173" s="4"/>
      <c r="FV173" s="4"/>
      <c r="FW173" s="4"/>
      <c r="FX173" s="4"/>
      <c r="FY173" s="4"/>
      <c r="FZ173" s="4"/>
      <c r="GA173" s="4"/>
      <c r="GB173" s="4"/>
      <c r="GC173" s="4"/>
      <c r="GD173" s="4"/>
      <c r="GE173" s="4"/>
      <c r="GF173" s="4"/>
      <c r="GG173" s="4"/>
      <c r="GH173" s="4"/>
      <c r="GI173" s="4"/>
      <c r="GJ173" s="4"/>
      <c r="GK173" s="4"/>
      <c r="GL173" s="4"/>
      <c r="GM173" s="4"/>
      <c r="GN173" s="4"/>
      <c r="GO173" s="4"/>
      <c r="GP173" s="4"/>
      <c r="GQ173" s="4"/>
      <c r="GR173" s="4"/>
      <c r="GS173" s="4"/>
      <c r="GT173" s="4"/>
      <c r="GU173" s="4"/>
      <c r="GV173" s="4"/>
      <c r="GW173" s="4"/>
      <c r="GX173" s="4"/>
      <c r="GY173" s="4"/>
      <c r="GZ173" s="4"/>
      <c r="HA173" s="4"/>
      <c r="HB173" s="4"/>
      <c r="HC173" s="4"/>
      <c r="HD173" s="4"/>
      <c r="HE173" s="4"/>
      <c r="HF173" s="4"/>
      <c r="HG173" s="4"/>
      <c r="HH173" s="4"/>
      <c r="HI173" s="4"/>
      <c r="HJ173" s="4"/>
      <c r="HK173" s="4"/>
      <c r="HL173" s="4"/>
      <c r="HM173" s="4"/>
      <c r="HN173" s="4"/>
      <c r="HO173" s="4"/>
      <c r="HP173" s="4"/>
      <c r="HQ173" s="4"/>
      <c r="HR173" s="4"/>
      <c r="HS173" s="4"/>
      <c r="HT173" s="4"/>
      <c r="HU173" s="4"/>
      <c r="HV173" s="4"/>
      <c r="HW173" s="4"/>
      <c r="HX173" s="4"/>
      <c r="HY173" s="4"/>
      <c r="HZ173" s="4"/>
      <c r="IA173" s="4"/>
      <c r="IB173" s="4"/>
      <c r="IC173" s="4"/>
      <c r="ID173" s="4"/>
      <c r="IE173" s="4"/>
      <c r="IF173" s="4"/>
      <c r="IG173" s="4"/>
      <c r="IH173" s="4"/>
      <c r="II173" s="4"/>
      <c r="IJ173" s="4"/>
      <c r="IK173" s="4"/>
      <c r="IL173" s="4"/>
      <c r="IM173" s="4"/>
      <c r="IN173" s="4"/>
      <c r="IO173" s="4"/>
      <c r="IP173" s="4"/>
      <c r="IQ173" s="4"/>
      <c r="IR173" s="4"/>
      <c r="IS173" s="4"/>
      <c r="IT173" s="4"/>
      <c r="IU173" s="4"/>
      <c r="IV173" s="4"/>
      <c r="IW173" s="4"/>
      <c r="IX173" s="4"/>
      <c r="IY173" s="4"/>
      <c r="IZ173" s="4"/>
      <c r="JA173" s="4"/>
      <c r="JB173" s="4"/>
      <c r="JC173" s="4"/>
      <c r="JD173" s="4"/>
      <c r="JE173" s="4"/>
      <c r="JF173" s="4"/>
      <c r="JG173" s="4"/>
      <c r="JH173" s="4"/>
      <c r="JI173" s="4"/>
      <c r="JJ173" s="4"/>
      <c r="JK173" s="4"/>
      <c r="JL173" s="4"/>
      <c r="JM173" s="4"/>
      <c r="JN173" s="4"/>
      <c r="JO173" s="4"/>
      <c r="JP173" s="4"/>
    </row>
    <row r="174" spans="1:276" s="1" customFormat="1" ht="15" customHeight="1" x14ac:dyDescent="0.2">
      <c r="A174" s="29" t="s">
        <v>95</v>
      </c>
      <c r="B174" s="29"/>
      <c r="C174" s="37" t="s">
        <v>17</v>
      </c>
      <c r="D174" s="91">
        <v>1</v>
      </c>
      <c r="E174" s="37">
        <v>2</v>
      </c>
      <c r="F174" s="37"/>
      <c r="G174" s="37" t="s">
        <v>158</v>
      </c>
      <c r="H174" s="37">
        <v>120</v>
      </c>
      <c r="I174" s="37" t="s">
        <v>107</v>
      </c>
      <c r="J174" s="37"/>
      <c r="K174" s="37">
        <v>8</v>
      </c>
      <c r="L174" s="37">
        <v>28</v>
      </c>
      <c r="M174" s="37"/>
      <c r="N174" s="68">
        <f t="shared" si="55"/>
        <v>224</v>
      </c>
      <c r="O174" s="31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3"/>
      <c r="AF174" s="37"/>
      <c r="AG174" s="37"/>
      <c r="AH174" s="37"/>
      <c r="AI174" s="37"/>
      <c r="AJ174" s="37"/>
      <c r="AK174" s="37"/>
      <c r="AL174" s="37"/>
      <c r="AM174" s="37"/>
      <c r="AN174" s="37"/>
      <c r="AO174" s="37"/>
      <c r="AP174" s="37"/>
      <c r="AQ174" s="37"/>
      <c r="AR174" s="37"/>
      <c r="AS174" s="37"/>
      <c r="AT174" s="37"/>
      <c r="AU174" s="37"/>
      <c r="AV174" s="37"/>
      <c r="AW174" s="37"/>
      <c r="AX174" s="37"/>
      <c r="AY174" s="37"/>
      <c r="AZ174" s="37"/>
      <c r="BA174" s="37"/>
      <c r="BB174" s="37"/>
      <c r="BC174" s="37"/>
      <c r="BD174" s="33"/>
      <c r="BE174" s="37"/>
      <c r="BF174" s="33"/>
      <c r="BG174" s="37"/>
      <c r="BH174" s="33"/>
      <c r="BI174" s="37"/>
      <c r="BJ174" s="37"/>
      <c r="BK174" s="37"/>
      <c r="BL174" s="37"/>
      <c r="BM174" s="37"/>
      <c r="BN174" s="33"/>
      <c r="BO174" s="37"/>
      <c r="BP174" s="37"/>
      <c r="BQ174" s="33"/>
      <c r="BR174" s="33">
        <v>224</v>
      </c>
      <c r="BS174" s="34"/>
      <c r="BU174" s="1" t="s">
        <v>191</v>
      </c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  <c r="FW174" s="4"/>
      <c r="FX174" s="4"/>
      <c r="FY174" s="4"/>
      <c r="FZ174" s="4"/>
      <c r="GA174" s="4"/>
      <c r="GB174" s="4"/>
      <c r="GC174" s="4"/>
      <c r="GD174" s="4"/>
      <c r="GE174" s="4"/>
      <c r="GF174" s="4"/>
      <c r="GG174" s="4"/>
      <c r="GH174" s="4"/>
      <c r="GI174" s="4"/>
      <c r="GJ174" s="4"/>
      <c r="GK174" s="4"/>
      <c r="GL174" s="4"/>
      <c r="GM174" s="4"/>
      <c r="GN174" s="4"/>
      <c r="GO174" s="4"/>
      <c r="GP174" s="4"/>
      <c r="GQ174" s="4"/>
      <c r="GR174" s="4"/>
      <c r="GS174" s="4"/>
      <c r="GT174" s="4"/>
      <c r="GU174" s="4"/>
      <c r="GV174" s="4"/>
      <c r="GW174" s="4"/>
      <c r="GX174" s="4"/>
      <c r="GY174" s="4"/>
      <c r="GZ174" s="4"/>
      <c r="HA174" s="4"/>
      <c r="HB174" s="4"/>
      <c r="HC174" s="4"/>
      <c r="HD174" s="4"/>
      <c r="HE174" s="4"/>
      <c r="HF174" s="4"/>
      <c r="HG174" s="4"/>
      <c r="HH174" s="4"/>
      <c r="HI174" s="4"/>
      <c r="HJ174" s="4"/>
      <c r="HK174" s="4"/>
      <c r="HL174" s="4"/>
      <c r="HM174" s="4"/>
      <c r="HN174" s="4"/>
      <c r="HO174" s="4"/>
      <c r="HP174" s="4"/>
      <c r="HQ174" s="4"/>
      <c r="HR174" s="4"/>
      <c r="HS174" s="4"/>
      <c r="HT174" s="4"/>
      <c r="HU174" s="4"/>
      <c r="HV174" s="4"/>
      <c r="HW174" s="4"/>
      <c r="HX174" s="4"/>
      <c r="HY174" s="4"/>
      <c r="HZ174" s="4"/>
      <c r="IA174" s="4"/>
      <c r="IB174" s="4"/>
      <c r="IC174" s="4"/>
      <c r="ID174" s="4"/>
      <c r="IE174" s="4"/>
      <c r="IF174" s="4"/>
      <c r="IG174" s="4"/>
      <c r="IH174" s="4"/>
      <c r="II174" s="4"/>
      <c r="IJ174" s="4"/>
      <c r="IK174" s="4"/>
      <c r="IL174" s="4"/>
      <c r="IM174" s="4"/>
      <c r="IN174" s="4"/>
      <c r="IO174" s="4"/>
      <c r="IP174" s="4"/>
      <c r="IQ174" s="4"/>
      <c r="IR174" s="4"/>
      <c r="IS174" s="4"/>
      <c r="IT174" s="4"/>
      <c r="IU174" s="4"/>
      <c r="IV174" s="4"/>
      <c r="IW174" s="4"/>
      <c r="IX174" s="4"/>
      <c r="IY174" s="4"/>
      <c r="IZ174" s="4"/>
      <c r="JA174" s="4"/>
      <c r="JB174" s="4"/>
      <c r="JC174" s="4"/>
      <c r="JD174" s="4"/>
      <c r="JE174" s="4"/>
      <c r="JF174" s="4"/>
      <c r="JG174" s="4"/>
      <c r="JH174" s="4"/>
      <c r="JI174" s="4"/>
      <c r="JJ174" s="4"/>
      <c r="JK174" s="4"/>
      <c r="JL174" s="4"/>
      <c r="JM174" s="4"/>
      <c r="JN174" s="4"/>
      <c r="JO174" s="4"/>
      <c r="JP174" s="4"/>
    </row>
    <row r="175" spans="1:276" ht="15" customHeight="1" x14ac:dyDescent="0.2">
      <c r="A175" s="23" t="s">
        <v>89</v>
      </c>
      <c r="B175" s="23"/>
      <c r="C175" s="24" t="s">
        <v>17</v>
      </c>
      <c r="D175" s="90">
        <v>2</v>
      </c>
      <c r="E175" s="24">
        <v>2</v>
      </c>
      <c r="F175" s="24" t="s">
        <v>157</v>
      </c>
      <c r="G175" s="24" t="s">
        <v>158</v>
      </c>
      <c r="H175" s="24">
        <v>13</v>
      </c>
      <c r="I175" s="24" t="s">
        <v>107</v>
      </c>
      <c r="J175" s="24"/>
      <c r="K175" s="24">
        <v>1</v>
      </c>
      <c r="L175" s="24">
        <v>28</v>
      </c>
      <c r="M175" s="24"/>
      <c r="N175" s="24">
        <f t="shared" si="55"/>
        <v>28</v>
      </c>
      <c r="O175" s="25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6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  <c r="AZ175" s="24"/>
      <c r="BA175" s="24"/>
      <c r="BB175" s="24"/>
      <c r="BC175" s="24"/>
      <c r="BD175" s="26"/>
      <c r="BE175" s="24"/>
      <c r="BF175" s="26"/>
      <c r="BG175" s="24">
        <v>28</v>
      </c>
      <c r="BH175" s="26"/>
      <c r="BI175" s="24"/>
      <c r="BJ175" s="24"/>
      <c r="BK175" s="24"/>
      <c r="BL175" s="24"/>
      <c r="BM175" s="24"/>
      <c r="BN175" s="26"/>
      <c r="BO175" s="24"/>
      <c r="BP175" s="24"/>
      <c r="BQ175" s="26"/>
      <c r="BR175" s="26"/>
      <c r="BS175" s="28"/>
      <c r="BT175" s="1">
        <f t="shared" ref="BT175:BT216" si="56">N175-SUM(O175:BS175)</f>
        <v>0</v>
      </c>
      <c r="BU175"/>
      <c r="BV175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  <c r="FV175" s="4"/>
      <c r="FW175" s="4"/>
      <c r="FX175" s="4"/>
      <c r="FY175" s="4"/>
      <c r="FZ175" s="4"/>
      <c r="GA175" s="4"/>
      <c r="GB175" s="4"/>
      <c r="GC175" s="4"/>
      <c r="GD175" s="4"/>
      <c r="GE175" s="4"/>
      <c r="GF175" s="4"/>
      <c r="GG175" s="4"/>
      <c r="GH175" s="4"/>
      <c r="GI175" s="4"/>
      <c r="GJ175" s="4"/>
      <c r="GK175" s="4"/>
      <c r="GL175" s="4"/>
      <c r="GM175" s="4"/>
      <c r="GN175" s="4"/>
      <c r="GO175" s="4"/>
      <c r="GP175" s="4"/>
      <c r="GQ175" s="4"/>
      <c r="GR175" s="4"/>
      <c r="GS175" s="4"/>
      <c r="GT175" s="4"/>
      <c r="GU175" s="4"/>
      <c r="GV175" s="4"/>
      <c r="GW175" s="4"/>
      <c r="GX175" s="4"/>
      <c r="GY175" s="4"/>
      <c r="GZ175" s="4"/>
      <c r="HA175" s="4"/>
      <c r="HB175" s="4"/>
      <c r="HC175" s="4"/>
      <c r="HD175" s="4"/>
      <c r="HE175" s="4"/>
      <c r="HF175" s="4"/>
      <c r="HG175" s="4"/>
      <c r="HH175" s="4"/>
      <c r="HI175" s="4"/>
      <c r="HJ175" s="4"/>
      <c r="HK175" s="4"/>
      <c r="HL175" s="4"/>
      <c r="HM175" s="4"/>
      <c r="HN175" s="4"/>
      <c r="HO175" s="4"/>
      <c r="HP175" s="4"/>
      <c r="HQ175" s="4"/>
      <c r="HR175" s="4"/>
      <c r="HS175" s="4"/>
      <c r="HT175" s="4"/>
      <c r="HU175" s="4"/>
      <c r="HV175" s="4"/>
      <c r="HW175" s="4"/>
      <c r="HX175" s="4"/>
      <c r="HY175" s="4"/>
      <c r="HZ175" s="4"/>
      <c r="IA175" s="4"/>
      <c r="IB175" s="4"/>
      <c r="IC175" s="4"/>
      <c r="ID175" s="4"/>
      <c r="IE175" s="4"/>
      <c r="IF175" s="4"/>
      <c r="IG175" s="4"/>
      <c r="IH175" s="4"/>
      <c r="II175" s="4"/>
      <c r="IJ175" s="4"/>
      <c r="IK175" s="4"/>
      <c r="IL175" s="4"/>
      <c r="IM175" s="4"/>
      <c r="IN175" s="4"/>
      <c r="IO175" s="4"/>
      <c r="IP175" s="4"/>
      <c r="IQ175" s="4"/>
      <c r="IR175" s="4"/>
      <c r="IS175" s="4"/>
      <c r="IT175" s="4"/>
      <c r="IU175" s="4"/>
      <c r="IV175" s="4"/>
      <c r="IW175" s="4"/>
      <c r="IX175" s="4"/>
      <c r="IY175" s="4"/>
      <c r="IZ175" s="4"/>
      <c r="JA175" s="4"/>
      <c r="JB175" s="4"/>
      <c r="JC175" s="4"/>
      <c r="JD175" s="4"/>
      <c r="JE175" s="4"/>
      <c r="JF175" s="4"/>
      <c r="JG175" s="4"/>
      <c r="JH175" s="4"/>
      <c r="JI175" s="4"/>
      <c r="JJ175" s="4"/>
      <c r="JK175" s="4"/>
      <c r="JL175" s="4"/>
      <c r="JM175" s="4"/>
      <c r="JN175" s="4"/>
      <c r="JO175" s="4"/>
      <c r="JP175" s="4"/>
    </row>
    <row r="176" spans="1:276" ht="15" customHeight="1" x14ac:dyDescent="0.2">
      <c r="A176" s="23" t="s">
        <v>80</v>
      </c>
      <c r="B176" s="23"/>
      <c r="C176" s="24" t="s">
        <v>17</v>
      </c>
      <c r="D176" s="90">
        <v>2</v>
      </c>
      <c r="E176" s="24">
        <v>2</v>
      </c>
      <c r="F176" s="24" t="s">
        <v>160</v>
      </c>
      <c r="G176" s="24" t="s">
        <v>145</v>
      </c>
      <c r="H176" s="24">
        <v>16</v>
      </c>
      <c r="I176" s="24" t="s">
        <v>107</v>
      </c>
      <c r="J176" s="24"/>
      <c r="K176" s="24">
        <v>1</v>
      </c>
      <c r="L176" s="24">
        <v>14</v>
      </c>
      <c r="M176" s="24"/>
      <c r="N176" s="24">
        <f t="shared" si="55"/>
        <v>14</v>
      </c>
      <c r="O176" s="25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>
        <v>14</v>
      </c>
      <c r="AA176" s="24"/>
      <c r="AB176" s="24"/>
      <c r="AC176" s="24"/>
      <c r="AD176" s="24"/>
      <c r="AE176" s="26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24"/>
      <c r="BA176" s="24"/>
      <c r="BB176" s="24"/>
      <c r="BC176" s="24"/>
      <c r="BD176" s="26"/>
      <c r="BE176" s="24"/>
      <c r="BF176" s="26"/>
      <c r="BG176" s="24"/>
      <c r="BH176" s="26"/>
      <c r="BI176" s="24"/>
      <c r="BJ176" s="24"/>
      <c r="BK176" s="24"/>
      <c r="BL176" s="24"/>
      <c r="BM176" s="24"/>
      <c r="BN176" s="26"/>
      <c r="BO176" s="24"/>
      <c r="BP176" s="24"/>
      <c r="BQ176" s="26"/>
      <c r="BR176" s="26"/>
      <c r="BS176" s="28"/>
      <c r="BT176" s="1">
        <f t="shared" si="56"/>
        <v>0</v>
      </c>
      <c r="BU176"/>
      <c r="BV176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4"/>
      <c r="FW176" s="4"/>
      <c r="FX176" s="4"/>
      <c r="FY176" s="4"/>
      <c r="FZ176" s="4"/>
      <c r="GA176" s="4"/>
      <c r="GB176" s="4"/>
      <c r="GC176" s="4"/>
      <c r="GD176" s="4"/>
      <c r="GE176" s="4"/>
      <c r="GF176" s="4"/>
      <c r="GG176" s="4"/>
      <c r="GH176" s="4"/>
      <c r="GI176" s="4"/>
      <c r="GJ176" s="4"/>
      <c r="GK176" s="4"/>
      <c r="GL176" s="4"/>
      <c r="GM176" s="4"/>
      <c r="GN176" s="4"/>
      <c r="GO176" s="4"/>
      <c r="GP176" s="4"/>
      <c r="GQ176" s="4"/>
      <c r="GR176" s="4"/>
      <c r="GS176" s="4"/>
      <c r="GT176" s="4"/>
      <c r="GU176" s="4"/>
      <c r="GV176" s="4"/>
      <c r="GW176" s="4"/>
      <c r="GX176" s="4"/>
      <c r="GY176" s="4"/>
      <c r="GZ176" s="4"/>
      <c r="HA176" s="4"/>
      <c r="HB176" s="4"/>
      <c r="HC176" s="4"/>
      <c r="HD176" s="4"/>
      <c r="HE176" s="4"/>
      <c r="HF176" s="4"/>
      <c r="HG176" s="4"/>
      <c r="HH176" s="4"/>
      <c r="HI176" s="4"/>
      <c r="HJ176" s="4"/>
      <c r="HK176" s="4"/>
      <c r="HL176" s="4"/>
      <c r="HM176" s="4"/>
      <c r="HN176" s="4"/>
      <c r="HO176" s="4"/>
      <c r="HP176" s="4"/>
      <c r="HQ176" s="4"/>
      <c r="HR176" s="4"/>
      <c r="HS176" s="4"/>
      <c r="HT176" s="4"/>
      <c r="HU176" s="4"/>
      <c r="HV176" s="4"/>
      <c r="HW176" s="4"/>
      <c r="HX176" s="4"/>
      <c r="HY176" s="4"/>
      <c r="HZ176" s="4"/>
      <c r="IA176" s="4"/>
      <c r="IB176" s="4"/>
      <c r="IC176" s="4"/>
      <c r="ID176" s="4"/>
      <c r="IE176" s="4"/>
      <c r="IF176" s="4"/>
      <c r="IG176" s="4"/>
      <c r="IH176" s="4"/>
      <c r="II176" s="4"/>
      <c r="IJ176" s="4"/>
      <c r="IK176" s="4"/>
      <c r="IL176" s="4"/>
      <c r="IM176" s="4"/>
      <c r="IN176" s="4"/>
      <c r="IO176" s="4"/>
      <c r="IP176" s="4"/>
      <c r="IQ176" s="4"/>
      <c r="IR176" s="4"/>
      <c r="IS176" s="4"/>
      <c r="IT176" s="4"/>
      <c r="IU176" s="4"/>
      <c r="IV176" s="4"/>
      <c r="IW176" s="4"/>
      <c r="IX176" s="4"/>
      <c r="IY176" s="4"/>
      <c r="IZ176" s="4"/>
      <c r="JA176" s="4"/>
      <c r="JB176" s="4"/>
      <c r="JC176" s="4"/>
      <c r="JD176" s="4"/>
      <c r="JE176" s="4"/>
      <c r="JF176" s="4"/>
      <c r="JG176" s="4"/>
      <c r="JH176" s="4"/>
      <c r="JI176" s="4"/>
      <c r="JJ176" s="4"/>
      <c r="JK176" s="4"/>
      <c r="JL176" s="4"/>
      <c r="JM176" s="4"/>
      <c r="JN176" s="4"/>
      <c r="JO176" s="4"/>
      <c r="JP176" s="4"/>
    </row>
    <row r="177" spans="1:276" ht="15" customHeight="1" x14ac:dyDescent="0.2">
      <c r="A177" s="23" t="s">
        <v>80</v>
      </c>
      <c r="B177" s="23"/>
      <c r="C177" s="24" t="s">
        <v>17</v>
      </c>
      <c r="D177" s="90">
        <v>2</v>
      </c>
      <c r="E177" s="24">
        <v>2</v>
      </c>
      <c r="F177" s="24" t="s">
        <v>160</v>
      </c>
      <c r="G177" s="24" t="s">
        <v>145</v>
      </c>
      <c r="H177" s="24">
        <v>16</v>
      </c>
      <c r="I177" s="24" t="s">
        <v>110</v>
      </c>
      <c r="J177" s="24"/>
      <c r="K177" s="24">
        <v>1</v>
      </c>
      <c r="L177" s="24">
        <v>14</v>
      </c>
      <c r="M177" s="24"/>
      <c r="N177" s="24">
        <f t="shared" si="55"/>
        <v>14</v>
      </c>
      <c r="O177" s="25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>
        <v>14</v>
      </c>
      <c r="AA177" s="24"/>
      <c r="AB177" s="24"/>
      <c r="AC177" s="24"/>
      <c r="AD177" s="24"/>
      <c r="AE177" s="26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/>
      <c r="BA177" s="24"/>
      <c r="BB177" s="24"/>
      <c r="BC177" s="24"/>
      <c r="BD177" s="26"/>
      <c r="BE177" s="24"/>
      <c r="BF177" s="26"/>
      <c r="BG177" s="24"/>
      <c r="BH177" s="26"/>
      <c r="BI177" s="24"/>
      <c r="BJ177" s="24"/>
      <c r="BK177" s="24"/>
      <c r="BL177" s="24"/>
      <c r="BM177" s="24"/>
      <c r="BN177" s="26"/>
      <c r="BO177" s="24"/>
      <c r="BP177" s="24"/>
      <c r="BQ177" s="26"/>
      <c r="BR177" s="26"/>
      <c r="BS177" s="28"/>
      <c r="BT177" s="1">
        <f t="shared" si="56"/>
        <v>0</v>
      </c>
      <c r="BU177"/>
      <c r="BV177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4"/>
      <c r="FW177" s="4"/>
      <c r="FX177" s="4"/>
      <c r="FY177" s="4"/>
      <c r="FZ177" s="4"/>
      <c r="GA177" s="4"/>
      <c r="GB177" s="4"/>
      <c r="GC177" s="4"/>
      <c r="GD177" s="4"/>
      <c r="GE177" s="4"/>
      <c r="GF177" s="4"/>
      <c r="GG177" s="4"/>
      <c r="GH177" s="4"/>
      <c r="GI177" s="4"/>
      <c r="GJ177" s="4"/>
      <c r="GK177" s="4"/>
      <c r="GL177" s="4"/>
      <c r="GM177" s="4"/>
      <c r="GN177" s="4"/>
      <c r="GO177" s="4"/>
      <c r="GP177" s="4"/>
      <c r="GQ177" s="4"/>
      <c r="GR177" s="4"/>
      <c r="GS177" s="4"/>
      <c r="GT177" s="4"/>
      <c r="GU177" s="4"/>
      <c r="GV177" s="4"/>
      <c r="GW177" s="4"/>
      <c r="GX177" s="4"/>
      <c r="GY177" s="4"/>
      <c r="GZ177" s="4"/>
      <c r="HA177" s="4"/>
      <c r="HB177" s="4"/>
      <c r="HC177" s="4"/>
      <c r="HD177" s="4"/>
      <c r="HE177" s="4"/>
      <c r="HF177" s="4"/>
      <c r="HG177" s="4"/>
      <c r="HH177" s="4"/>
      <c r="HI177" s="4"/>
      <c r="HJ177" s="4"/>
      <c r="HK177" s="4"/>
      <c r="HL177" s="4"/>
      <c r="HM177" s="4"/>
      <c r="HN177" s="4"/>
      <c r="HO177" s="4"/>
      <c r="HP177" s="4"/>
      <c r="HQ177" s="4"/>
      <c r="HR177" s="4"/>
      <c r="HS177" s="4"/>
      <c r="HT177" s="4"/>
      <c r="HU177" s="4"/>
      <c r="HV177" s="4"/>
      <c r="HW177" s="4"/>
      <c r="HX177" s="4"/>
      <c r="HY177" s="4"/>
      <c r="HZ177" s="4"/>
      <c r="IA177" s="4"/>
      <c r="IB177" s="4"/>
      <c r="IC177" s="4"/>
      <c r="ID177" s="4"/>
      <c r="IE177" s="4"/>
      <c r="IF177" s="4"/>
      <c r="IG177" s="4"/>
      <c r="IH177" s="4"/>
      <c r="II177" s="4"/>
      <c r="IJ177" s="4"/>
      <c r="IK177" s="4"/>
      <c r="IL177" s="4"/>
      <c r="IM177" s="4"/>
      <c r="IN177" s="4"/>
      <c r="IO177" s="4"/>
      <c r="IP177" s="4"/>
      <c r="IQ177" s="4"/>
      <c r="IR177" s="4"/>
      <c r="IS177" s="4"/>
      <c r="IT177" s="4"/>
      <c r="IU177" s="4"/>
      <c r="IV177" s="4"/>
      <c r="IW177" s="4"/>
      <c r="IX177" s="4"/>
      <c r="IY177" s="4"/>
      <c r="IZ177" s="4"/>
      <c r="JA177" s="4"/>
      <c r="JB177" s="4"/>
      <c r="JC177" s="4"/>
      <c r="JD177" s="4"/>
      <c r="JE177" s="4"/>
      <c r="JF177" s="4"/>
      <c r="JG177" s="4"/>
      <c r="JH177" s="4"/>
      <c r="JI177" s="4"/>
      <c r="JJ177" s="4"/>
      <c r="JK177" s="4"/>
      <c r="JL177" s="4"/>
      <c r="JM177" s="4"/>
      <c r="JN177" s="4"/>
      <c r="JO177" s="4"/>
      <c r="JP177" s="4"/>
    </row>
    <row r="178" spans="1:276" ht="15" customHeight="1" x14ac:dyDescent="0.2">
      <c r="A178" s="23" t="s">
        <v>38</v>
      </c>
      <c r="B178" s="23"/>
      <c r="C178" s="24" t="s">
        <v>17</v>
      </c>
      <c r="D178" s="90">
        <v>1</v>
      </c>
      <c r="E178" s="24">
        <v>5</v>
      </c>
      <c r="F178" s="24"/>
      <c r="G178" s="24" t="s">
        <v>145</v>
      </c>
      <c r="H178" s="24">
        <v>114</v>
      </c>
      <c r="I178" s="24" t="s">
        <v>110</v>
      </c>
      <c r="J178" s="24"/>
      <c r="K178" s="24">
        <v>4</v>
      </c>
      <c r="L178" s="24">
        <v>14</v>
      </c>
      <c r="M178" s="24"/>
      <c r="N178" s="24">
        <f t="shared" si="55"/>
        <v>56</v>
      </c>
      <c r="O178" s="25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6"/>
      <c r="AF178" s="24">
        <v>28</v>
      </c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>
        <v>28</v>
      </c>
      <c r="AV178" s="24"/>
      <c r="AW178" s="24"/>
      <c r="AX178" s="24"/>
      <c r="AY178" s="24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28"/>
      <c r="BT178" s="1">
        <f t="shared" si="56"/>
        <v>0</v>
      </c>
      <c r="BU178"/>
      <c r="BV178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4"/>
      <c r="FV178" s="4"/>
      <c r="FW178" s="4"/>
      <c r="FX178" s="4"/>
      <c r="FY178" s="4"/>
      <c r="FZ178" s="4"/>
      <c r="GA178" s="4"/>
      <c r="GB178" s="4"/>
      <c r="GC178" s="4"/>
      <c r="GD178" s="4"/>
      <c r="GE178" s="4"/>
      <c r="GF178" s="4"/>
      <c r="GG178" s="4"/>
      <c r="GH178" s="4"/>
      <c r="GI178" s="4"/>
      <c r="GJ178" s="4"/>
      <c r="GK178" s="4"/>
      <c r="GL178" s="4"/>
      <c r="GM178" s="4"/>
      <c r="GN178" s="4"/>
      <c r="GO178" s="4"/>
      <c r="GP178" s="4"/>
      <c r="GQ178" s="4"/>
      <c r="GR178" s="4"/>
      <c r="GS178" s="4"/>
      <c r="GT178" s="4"/>
      <c r="GU178" s="4"/>
      <c r="GV178" s="4"/>
      <c r="GW178" s="4"/>
      <c r="GX178" s="4"/>
      <c r="GY178" s="4"/>
      <c r="GZ178" s="4"/>
      <c r="HA178" s="4"/>
      <c r="HB178" s="4"/>
      <c r="HC178" s="4"/>
      <c r="HD178" s="4"/>
      <c r="HE178" s="4"/>
      <c r="HF178" s="4"/>
      <c r="HG178" s="4"/>
      <c r="HH178" s="4"/>
      <c r="HI178" s="4"/>
      <c r="HJ178" s="4"/>
      <c r="HK178" s="4"/>
      <c r="HL178" s="4"/>
      <c r="HM178" s="4"/>
      <c r="HN178" s="4"/>
      <c r="HO178" s="4"/>
      <c r="HP178" s="4"/>
      <c r="HQ178" s="4"/>
      <c r="HR178" s="4"/>
      <c r="HS178" s="4"/>
      <c r="HT178" s="4"/>
      <c r="HU178" s="4"/>
      <c r="HV178" s="4"/>
      <c r="HW178" s="4"/>
      <c r="HX178" s="4"/>
      <c r="HY178" s="4"/>
      <c r="HZ178" s="4"/>
      <c r="IA178" s="4"/>
      <c r="IB178" s="4"/>
      <c r="IC178" s="4"/>
      <c r="ID178" s="4"/>
      <c r="IE178" s="4"/>
      <c r="IF178" s="4"/>
      <c r="IG178" s="4"/>
      <c r="IH178" s="4"/>
      <c r="II178" s="4"/>
      <c r="IJ178" s="4"/>
      <c r="IK178" s="4"/>
      <c r="IL178" s="4"/>
      <c r="IM178" s="4"/>
      <c r="IN178" s="4"/>
      <c r="IO178" s="4"/>
      <c r="IP178" s="4"/>
      <c r="IQ178" s="4"/>
      <c r="IR178" s="4"/>
      <c r="IS178" s="4"/>
      <c r="IT178" s="4"/>
      <c r="IU178" s="4"/>
      <c r="IV178" s="4"/>
      <c r="IW178" s="4"/>
      <c r="IX178" s="4"/>
      <c r="IY178" s="4"/>
      <c r="IZ178" s="4"/>
      <c r="JA178" s="4"/>
      <c r="JB178" s="4"/>
      <c r="JC178" s="4"/>
      <c r="JD178" s="4"/>
      <c r="JE178" s="4"/>
      <c r="JF178" s="4"/>
      <c r="JG178" s="4"/>
      <c r="JH178" s="4"/>
      <c r="JI178" s="4"/>
      <c r="JJ178" s="4"/>
      <c r="JK178" s="4"/>
      <c r="JL178" s="4"/>
      <c r="JM178" s="4"/>
      <c r="JN178" s="4"/>
      <c r="JO178" s="4"/>
      <c r="JP178" s="4"/>
    </row>
    <row r="179" spans="1:276" s="1" customFormat="1" ht="15" customHeight="1" x14ac:dyDescent="0.2">
      <c r="A179" s="23" t="s">
        <v>38</v>
      </c>
      <c r="B179" s="23"/>
      <c r="C179" s="24" t="s">
        <v>17</v>
      </c>
      <c r="D179" s="90">
        <v>2</v>
      </c>
      <c r="E179" s="24">
        <v>2</v>
      </c>
      <c r="F179" s="24" t="s">
        <v>161</v>
      </c>
      <c r="G179" s="24" t="s">
        <v>162</v>
      </c>
      <c r="H179" s="24">
        <v>17</v>
      </c>
      <c r="I179" s="24" t="s">
        <v>107</v>
      </c>
      <c r="J179" s="24"/>
      <c r="K179" s="24">
        <v>1</v>
      </c>
      <c r="L179" s="24">
        <v>20</v>
      </c>
      <c r="M179" s="24"/>
      <c r="N179" s="24">
        <f t="shared" si="55"/>
        <v>20</v>
      </c>
      <c r="O179" s="25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6"/>
      <c r="AF179" s="24">
        <v>20</v>
      </c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  <c r="BK179" s="26"/>
      <c r="BL179" s="26"/>
      <c r="BM179" s="26"/>
      <c r="BN179" s="26"/>
      <c r="BO179" s="26"/>
      <c r="BP179" s="26"/>
      <c r="BQ179" s="26"/>
      <c r="BR179" s="26"/>
      <c r="BS179" s="28"/>
      <c r="BT179" s="1">
        <f t="shared" si="56"/>
        <v>0</v>
      </c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  <c r="FV179" s="4"/>
      <c r="FW179" s="4"/>
      <c r="FX179" s="4"/>
      <c r="FY179" s="4"/>
      <c r="FZ179" s="4"/>
      <c r="GA179" s="4"/>
      <c r="GB179" s="4"/>
      <c r="GC179" s="4"/>
      <c r="GD179" s="4"/>
      <c r="GE179" s="4"/>
      <c r="GF179" s="4"/>
      <c r="GG179" s="4"/>
      <c r="GH179" s="4"/>
      <c r="GI179" s="4"/>
      <c r="GJ179" s="4"/>
      <c r="GK179" s="4"/>
      <c r="GL179" s="4"/>
      <c r="GM179" s="4"/>
      <c r="GN179" s="4"/>
      <c r="GO179" s="4"/>
      <c r="GP179" s="4"/>
      <c r="GQ179" s="4"/>
      <c r="GR179" s="4"/>
      <c r="GS179" s="4"/>
      <c r="GT179" s="4"/>
      <c r="GU179" s="4"/>
      <c r="GV179" s="4"/>
      <c r="GW179" s="4"/>
      <c r="GX179" s="4"/>
      <c r="GY179" s="4"/>
      <c r="GZ179" s="4"/>
      <c r="HA179" s="4"/>
      <c r="HB179" s="4"/>
      <c r="HC179" s="4"/>
      <c r="HD179" s="4"/>
      <c r="HE179" s="4"/>
      <c r="HF179" s="4"/>
      <c r="HG179" s="4"/>
      <c r="HH179" s="4"/>
      <c r="HI179" s="4"/>
      <c r="HJ179" s="4"/>
      <c r="HK179" s="4"/>
      <c r="HL179" s="4"/>
      <c r="HM179" s="4"/>
      <c r="HN179" s="4"/>
      <c r="HO179" s="4"/>
      <c r="HP179" s="4"/>
      <c r="HQ179" s="4"/>
      <c r="HR179" s="4"/>
      <c r="HS179" s="4"/>
      <c r="HT179" s="4"/>
      <c r="HU179" s="4"/>
      <c r="HV179" s="4"/>
      <c r="HW179" s="4"/>
      <c r="HX179" s="4"/>
      <c r="HY179" s="4"/>
      <c r="HZ179" s="4"/>
      <c r="IA179" s="4"/>
      <c r="IB179" s="4"/>
      <c r="IC179" s="4"/>
      <c r="ID179" s="4"/>
      <c r="IE179" s="4"/>
      <c r="IF179" s="4"/>
      <c r="IG179" s="4"/>
      <c r="IH179" s="4"/>
      <c r="II179" s="4"/>
      <c r="IJ179" s="4"/>
      <c r="IK179" s="4"/>
      <c r="IL179" s="4"/>
      <c r="IM179" s="4"/>
      <c r="IN179" s="4"/>
      <c r="IO179" s="4"/>
      <c r="IP179" s="4"/>
      <c r="IQ179" s="4"/>
      <c r="IR179" s="4"/>
      <c r="IS179" s="4"/>
      <c r="IT179" s="4"/>
      <c r="IU179" s="4"/>
      <c r="IV179" s="4"/>
      <c r="IW179" s="4"/>
      <c r="IX179" s="4"/>
      <c r="IY179" s="4"/>
      <c r="IZ179" s="4"/>
      <c r="JA179" s="4"/>
      <c r="JB179" s="4"/>
      <c r="JC179" s="4"/>
      <c r="JD179" s="4"/>
      <c r="JE179" s="4"/>
      <c r="JF179" s="4"/>
      <c r="JG179" s="4"/>
      <c r="JH179" s="4"/>
      <c r="JI179" s="4"/>
      <c r="JJ179" s="4"/>
      <c r="JK179" s="4"/>
      <c r="JL179" s="4"/>
      <c r="JM179" s="4"/>
      <c r="JN179" s="4"/>
      <c r="JO179" s="4"/>
      <c r="JP179" s="4"/>
    </row>
    <row r="180" spans="1:276" ht="15" customHeight="1" x14ac:dyDescent="0.2">
      <c r="A180" s="29" t="s">
        <v>55</v>
      </c>
      <c r="B180" s="29"/>
      <c r="C180" s="37" t="s">
        <v>17</v>
      </c>
      <c r="D180" s="91">
        <v>2</v>
      </c>
      <c r="E180" s="37">
        <v>1</v>
      </c>
      <c r="F180" s="37" t="s">
        <v>148</v>
      </c>
      <c r="G180" s="37" t="s">
        <v>145</v>
      </c>
      <c r="H180" s="116">
        <v>30</v>
      </c>
      <c r="I180" s="37" t="s">
        <v>110</v>
      </c>
      <c r="J180" s="37"/>
      <c r="K180" s="37">
        <v>1</v>
      </c>
      <c r="L180" s="37">
        <v>14</v>
      </c>
      <c r="M180" s="37"/>
      <c r="N180" s="68">
        <f t="shared" si="55"/>
        <v>14</v>
      </c>
      <c r="O180" s="31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3"/>
      <c r="AF180" s="37"/>
      <c r="AG180" s="37"/>
      <c r="AH180" s="37"/>
      <c r="AI180" s="37"/>
      <c r="AJ180" s="37"/>
      <c r="AK180" s="37"/>
      <c r="AL180" s="37"/>
      <c r="AM180" s="37"/>
      <c r="AN180" s="37"/>
      <c r="AO180" s="37"/>
      <c r="AP180" s="37"/>
      <c r="AQ180" s="37"/>
      <c r="AR180" s="37"/>
      <c r="AS180" s="37"/>
      <c r="AT180" s="37"/>
      <c r="AU180" s="37"/>
      <c r="AV180" s="37"/>
      <c r="AW180" s="37"/>
      <c r="AX180" s="116">
        <v>14</v>
      </c>
      <c r="AY180" s="37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4"/>
      <c r="BT180" s="1">
        <f t="shared" si="56"/>
        <v>0</v>
      </c>
      <c r="BU180"/>
      <c r="BV180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FZ180" s="4"/>
      <c r="GA180" s="4"/>
      <c r="GB180" s="4"/>
      <c r="GC180" s="4"/>
      <c r="GD180" s="4"/>
      <c r="GE180" s="4"/>
      <c r="GF180" s="4"/>
      <c r="GG180" s="4"/>
      <c r="GH180" s="4"/>
      <c r="GI180" s="4"/>
      <c r="GJ180" s="4"/>
      <c r="GK180" s="4"/>
      <c r="GL180" s="4"/>
      <c r="GM180" s="4"/>
      <c r="GN180" s="4"/>
      <c r="GO180" s="4"/>
      <c r="GP180" s="4"/>
      <c r="GQ180" s="4"/>
      <c r="GR180" s="4"/>
      <c r="GS180" s="4"/>
      <c r="GT180" s="4"/>
      <c r="GU180" s="4"/>
      <c r="GV180" s="4"/>
      <c r="GW180" s="4"/>
      <c r="GX180" s="4"/>
      <c r="GY180" s="4"/>
      <c r="GZ180" s="4"/>
      <c r="HA180" s="4"/>
      <c r="HB180" s="4"/>
      <c r="HC180" s="4"/>
      <c r="HD180" s="4"/>
      <c r="HE180" s="4"/>
      <c r="HF180" s="4"/>
      <c r="HG180" s="4"/>
      <c r="HH180" s="4"/>
      <c r="HI180" s="4"/>
      <c r="HJ180" s="4"/>
      <c r="HK180" s="4"/>
      <c r="HL180" s="4"/>
      <c r="HM180" s="4"/>
      <c r="HN180" s="4"/>
      <c r="HO180" s="4"/>
      <c r="HP180" s="4"/>
      <c r="HQ180" s="4"/>
      <c r="HR180" s="4"/>
      <c r="HS180" s="4"/>
      <c r="HT180" s="4"/>
      <c r="HU180" s="4"/>
      <c r="HV180" s="4"/>
      <c r="HW180" s="4"/>
      <c r="HX180" s="4"/>
      <c r="HY180" s="4"/>
      <c r="HZ180" s="4"/>
      <c r="IA180" s="4"/>
      <c r="IB180" s="4"/>
      <c r="IC180" s="4"/>
      <c r="ID180" s="4"/>
      <c r="IE180" s="4"/>
      <c r="IF180" s="4"/>
      <c r="IG180" s="4"/>
      <c r="IH180" s="4"/>
      <c r="II180" s="4"/>
      <c r="IJ180" s="4"/>
      <c r="IK180" s="4"/>
      <c r="IL180" s="4"/>
      <c r="IM180" s="4"/>
      <c r="IN180" s="4"/>
      <c r="IO180" s="4"/>
      <c r="IP180" s="4"/>
      <c r="IQ180" s="4"/>
      <c r="IR180" s="4"/>
      <c r="IS180" s="4"/>
      <c r="IT180" s="4"/>
      <c r="IU180" s="4"/>
      <c r="IV180" s="4"/>
      <c r="IW180" s="4"/>
      <c r="IX180" s="4"/>
      <c r="IY180" s="4"/>
      <c r="IZ180" s="4"/>
      <c r="JA180" s="4"/>
      <c r="JB180" s="4"/>
      <c r="JC180" s="4"/>
      <c r="JD180" s="4"/>
      <c r="JE180" s="4"/>
      <c r="JF180" s="4"/>
      <c r="JG180" s="4"/>
      <c r="JH180" s="4"/>
      <c r="JI180" s="4"/>
      <c r="JJ180" s="4"/>
      <c r="JK180" s="4"/>
      <c r="JL180" s="4"/>
      <c r="JM180" s="4"/>
      <c r="JN180" s="4"/>
      <c r="JO180" s="4"/>
      <c r="JP180" s="4"/>
    </row>
    <row r="181" spans="1:276" ht="15" customHeight="1" x14ac:dyDescent="0.2">
      <c r="A181" s="23" t="s">
        <v>21</v>
      </c>
      <c r="B181" s="23"/>
      <c r="C181" s="24" t="s">
        <v>17</v>
      </c>
      <c r="D181" s="90">
        <v>1</v>
      </c>
      <c r="E181" s="24">
        <v>1</v>
      </c>
      <c r="F181" s="24"/>
      <c r="G181" s="24" t="s">
        <v>145</v>
      </c>
      <c r="H181" s="24">
        <v>165</v>
      </c>
      <c r="I181" s="24" t="s">
        <v>107</v>
      </c>
      <c r="J181" s="24"/>
      <c r="K181" s="24">
        <v>12</v>
      </c>
      <c r="L181" s="24">
        <v>28</v>
      </c>
      <c r="M181" s="24"/>
      <c r="N181" s="24">
        <f t="shared" si="55"/>
        <v>336</v>
      </c>
      <c r="O181" s="25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6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>
        <v>140</v>
      </c>
      <c r="AW181" s="24">
        <v>140</v>
      </c>
      <c r="AX181" s="24"/>
      <c r="AY181" s="24"/>
      <c r="AZ181" s="26"/>
      <c r="BA181" s="26">
        <v>56</v>
      </c>
      <c r="BB181" s="26"/>
      <c r="BC181" s="26"/>
      <c r="BD181" s="26"/>
      <c r="BE181" s="26"/>
      <c r="BF181" s="26"/>
      <c r="BG181" s="26"/>
      <c r="BH181" s="26"/>
      <c r="BI181" s="26"/>
      <c r="BJ181" s="26"/>
      <c r="BK181" s="26"/>
      <c r="BL181" s="26"/>
      <c r="BM181" s="26"/>
      <c r="BN181" s="26"/>
      <c r="BO181" s="26"/>
      <c r="BP181" s="26"/>
      <c r="BQ181" s="26"/>
      <c r="BR181" s="26"/>
      <c r="BS181" s="28"/>
      <c r="BT181" s="1">
        <f t="shared" si="56"/>
        <v>0</v>
      </c>
      <c r="BU181"/>
      <c r="BV181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  <c r="FW181" s="4"/>
      <c r="FX181" s="4"/>
      <c r="FY181" s="4"/>
      <c r="FZ181" s="4"/>
      <c r="GA181" s="4"/>
      <c r="GB181" s="4"/>
      <c r="GC181" s="4"/>
      <c r="GD181" s="4"/>
      <c r="GE181" s="4"/>
      <c r="GF181" s="4"/>
      <c r="GG181" s="4"/>
      <c r="GH181" s="4"/>
      <c r="GI181" s="4"/>
      <c r="GJ181" s="4"/>
      <c r="GK181" s="4"/>
      <c r="GL181" s="4"/>
      <c r="GM181" s="4"/>
      <c r="GN181" s="4"/>
      <c r="GO181" s="4"/>
      <c r="GP181" s="4"/>
      <c r="GQ181" s="4"/>
      <c r="GR181" s="4"/>
      <c r="GS181" s="4"/>
      <c r="GT181" s="4"/>
      <c r="GU181" s="4"/>
      <c r="GV181" s="4"/>
      <c r="GW181" s="4"/>
      <c r="GX181" s="4"/>
      <c r="GY181" s="4"/>
      <c r="GZ181" s="4"/>
      <c r="HA181" s="4"/>
      <c r="HB181" s="4"/>
      <c r="HC181" s="4"/>
      <c r="HD181" s="4"/>
      <c r="HE181" s="4"/>
      <c r="HF181" s="4"/>
      <c r="HG181" s="4"/>
      <c r="HH181" s="4"/>
      <c r="HI181" s="4"/>
      <c r="HJ181" s="4"/>
      <c r="HK181" s="4"/>
      <c r="HL181" s="4"/>
      <c r="HM181" s="4"/>
      <c r="HN181" s="4"/>
      <c r="HO181" s="4"/>
      <c r="HP181" s="4"/>
      <c r="HQ181" s="4"/>
      <c r="HR181" s="4"/>
      <c r="HS181" s="4"/>
      <c r="HT181" s="4"/>
      <c r="HU181" s="4"/>
      <c r="HV181" s="4"/>
      <c r="HW181" s="4"/>
      <c r="HX181" s="4"/>
      <c r="HY181" s="4"/>
      <c r="HZ181" s="4"/>
      <c r="IA181" s="4"/>
      <c r="IB181" s="4"/>
      <c r="IC181" s="4"/>
      <c r="ID181" s="4"/>
      <c r="IE181" s="4"/>
      <c r="IF181" s="4"/>
      <c r="IG181" s="4"/>
      <c r="IH181" s="4"/>
      <c r="II181" s="4"/>
      <c r="IJ181" s="4"/>
      <c r="IK181" s="4"/>
      <c r="IL181" s="4"/>
      <c r="IM181" s="4"/>
      <c r="IN181" s="4"/>
      <c r="IO181" s="4"/>
      <c r="IP181" s="4"/>
      <c r="IQ181" s="4"/>
      <c r="IR181" s="4"/>
      <c r="IS181" s="4"/>
      <c r="IT181" s="4"/>
      <c r="IU181" s="4"/>
      <c r="IV181" s="4"/>
      <c r="IW181" s="4"/>
      <c r="IX181" s="4"/>
      <c r="IY181" s="4"/>
      <c r="IZ181" s="4"/>
      <c r="JA181" s="4"/>
      <c r="JB181" s="4"/>
      <c r="JC181" s="4"/>
      <c r="JD181" s="4"/>
      <c r="JE181" s="4"/>
      <c r="JF181" s="4"/>
      <c r="JG181" s="4"/>
      <c r="JH181" s="4"/>
      <c r="JI181" s="4"/>
      <c r="JJ181" s="4"/>
      <c r="JK181" s="4"/>
      <c r="JL181" s="4"/>
      <c r="JM181" s="4"/>
      <c r="JN181" s="4"/>
      <c r="JO181" s="4"/>
      <c r="JP181" s="4"/>
    </row>
    <row r="182" spans="1:276" ht="15" customHeight="1" x14ac:dyDescent="0.2">
      <c r="A182" s="29" t="s">
        <v>26</v>
      </c>
      <c r="B182" s="29"/>
      <c r="C182" s="37" t="s">
        <v>17</v>
      </c>
      <c r="D182" s="91">
        <v>1</v>
      </c>
      <c r="E182" s="37">
        <v>2</v>
      </c>
      <c r="F182" s="37"/>
      <c r="G182" s="37" t="s">
        <v>145</v>
      </c>
      <c r="H182" s="37">
        <v>165</v>
      </c>
      <c r="I182" s="37" t="s">
        <v>107</v>
      </c>
      <c r="J182" s="37"/>
      <c r="K182" s="116">
        <v>10</v>
      </c>
      <c r="L182" s="37">
        <v>28</v>
      </c>
      <c r="M182" s="37"/>
      <c r="N182" s="68">
        <f t="shared" si="55"/>
        <v>280</v>
      </c>
      <c r="O182" s="31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116">
        <v>112</v>
      </c>
      <c r="AE182" s="33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37">
        <v>0</v>
      </c>
      <c r="AS182" s="37"/>
      <c r="AT182" s="37">
        <v>112</v>
      </c>
      <c r="AU182" s="37"/>
      <c r="AV182" s="37"/>
      <c r="AW182" s="37">
        <v>56</v>
      </c>
      <c r="AX182" s="37"/>
      <c r="AY182" s="37"/>
      <c r="AZ182" s="33"/>
      <c r="BA182" s="33"/>
      <c r="BB182" s="33"/>
      <c r="BC182" s="33"/>
      <c r="BD182" s="33">
        <v>0</v>
      </c>
      <c r="BE182" s="33"/>
      <c r="BF182" s="33"/>
      <c r="BG182" s="33">
        <v>0</v>
      </c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4"/>
      <c r="BT182" s="1">
        <f t="shared" si="56"/>
        <v>0</v>
      </c>
      <c r="BU182"/>
      <c r="BV182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  <c r="FW182" s="4"/>
      <c r="FX182" s="4"/>
      <c r="FY182" s="4"/>
      <c r="FZ182" s="4"/>
      <c r="GA182" s="4"/>
      <c r="GB182" s="4"/>
      <c r="GC182" s="4"/>
      <c r="GD182" s="4"/>
      <c r="GE182" s="4"/>
      <c r="GF182" s="4"/>
      <c r="GG182" s="4"/>
      <c r="GH182" s="4"/>
      <c r="GI182" s="4"/>
      <c r="GJ182" s="4"/>
      <c r="GK182" s="4"/>
      <c r="GL182" s="4"/>
      <c r="GM182" s="4"/>
      <c r="GN182" s="4"/>
      <c r="GO182" s="4"/>
      <c r="GP182" s="4"/>
      <c r="GQ182" s="4"/>
      <c r="GR182" s="4"/>
      <c r="GS182" s="4"/>
      <c r="GT182" s="4"/>
      <c r="GU182" s="4"/>
      <c r="GV182" s="4"/>
      <c r="GW182" s="4"/>
      <c r="GX182" s="4"/>
      <c r="GY182" s="4"/>
      <c r="GZ182" s="4"/>
      <c r="HA182" s="4"/>
      <c r="HB182" s="4"/>
      <c r="HC182" s="4"/>
      <c r="HD182" s="4"/>
      <c r="HE182" s="4"/>
      <c r="HF182" s="4"/>
      <c r="HG182" s="4"/>
      <c r="HH182" s="4"/>
      <c r="HI182" s="4"/>
      <c r="HJ182" s="4"/>
      <c r="HK182" s="4"/>
      <c r="HL182" s="4"/>
      <c r="HM182" s="4"/>
      <c r="HN182" s="4"/>
      <c r="HO182" s="4"/>
      <c r="HP182" s="4"/>
      <c r="HQ182" s="4"/>
      <c r="HR182" s="4"/>
      <c r="HS182" s="4"/>
      <c r="HT182" s="4"/>
      <c r="HU182" s="4"/>
      <c r="HV182" s="4"/>
      <c r="HW182" s="4"/>
      <c r="HX182" s="4"/>
      <c r="HY182" s="4"/>
      <c r="HZ182" s="4"/>
      <c r="IA182" s="4"/>
      <c r="IB182" s="4"/>
      <c r="IC182" s="4"/>
      <c r="ID182" s="4"/>
      <c r="IE182" s="4"/>
      <c r="IF182" s="4"/>
      <c r="IG182" s="4"/>
      <c r="IH182" s="4"/>
      <c r="II182" s="4"/>
      <c r="IJ182" s="4"/>
      <c r="IK182" s="4"/>
      <c r="IL182" s="4"/>
      <c r="IM182" s="4"/>
      <c r="IN182" s="4"/>
      <c r="IO182" s="4"/>
      <c r="IP182" s="4"/>
      <c r="IQ182" s="4"/>
      <c r="IR182" s="4"/>
      <c r="IS182" s="4"/>
      <c r="IT182" s="4"/>
      <c r="IU182" s="4"/>
      <c r="IV182" s="4"/>
      <c r="IW182" s="4"/>
      <c r="IX182" s="4"/>
      <c r="IY182" s="4"/>
      <c r="IZ182" s="4"/>
      <c r="JA182" s="4"/>
      <c r="JB182" s="4"/>
      <c r="JC182" s="4"/>
      <c r="JD182" s="4"/>
      <c r="JE182" s="4"/>
      <c r="JF182" s="4"/>
      <c r="JG182" s="4"/>
      <c r="JH182" s="4"/>
      <c r="JI182" s="4"/>
      <c r="JJ182" s="4"/>
      <c r="JK182" s="4"/>
      <c r="JL182" s="4"/>
      <c r="JM182" s="4"/>
      <c r="JN182" s="4"/>
      <c r="JO182" s="4"/>
      <c r="JP182" s="4"/>
    </row>
    <row r="183" spans="1:276" ht="15" customHeight="1" x14ac:dyDescent="0.2">
      <c r="A183" s="23" t="s">
        <v>34</v>
      </c>
      <c r="B183" s="23"/>
      <c r="C183" s="24" t="s">
        <v>17</v>
      </c>
      <c r="D183" s="90">
        <v>1</v>
      </c>
      <c r="E183" s="24">
        <v>3</v>
      </c>
      <c r="F183" s="24"/>
      <c r="G183" s="24" t="s">
        <v>145</v>
      </c>
      <c r="H183" s="24">
        <v>145</v>
      </c>
      <c r="I183" s="24" t="s">
        <v>107</v>
      </c>
      <c r="J183" s="24"/>
      <c r="K183" s="24">
        <v>10</v>
      </c>
      <c r="L183" s="24">
        <v>28</v>
      </c>
      <c r="M183" s="24"/>
      <c r="N183" s="24">
        <f t="shared" si="55"/>
        <v>280</v>
      </c>
      <c r="O183" s="25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>
        <v>0</v>
      </c>
      <c r="AC183" s="24"/>
      <c r="AD183" s="24">
        <v>140</v>
      </c>
      <c r="AE183" s="26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>
        <v>140</v>
      </c>
      <c r="AR183" s="24"/>
      <c r="AS183" s="24">
        <v>0</v>
      </c>
      <c r="AT183" s="24"/>
      <c r="AU183" s="24"/>
      <c r="AV183" s="24"/>
      <c r="AW183" s="24"/>
      <c r="AX183" s="24"/>
      <c r="AY183" s="24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  <c r="BK183" s="26"/>
      <c r="BL183" s="26"/>
      <c r="BM183" s="26"/>
      <c r="BN183" s="26"/>
      <c r="BO183" s="26"/>
      <c r="BP183" s="26"/>
      <c r="BQ183" s="26"/>
      <c r="BR183" s="26"/>
      <c r="BS183" s="28"/>
      <c r="BT183" s="1">
        <f t="shared" si="56"/>
        <v>0</v>
      </c>
      <c r="BU183"/>
      <c r="BV183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  <c r="FW183" s="4"/>
      <c r="FX183" s="4"/>
      <c r="FY183" s="4"/>
      <c r="FZ183" s="4"/>
      <c r="GA183" s="4"/>
      <c r="GB183" s="4"/>
      <c r="GC183" s="4"/>
      <c r="GD183" s="4"/>
      <c r="GE183" s="4"/>
      <c r="GF183" s="4"/>
      <c r="GG183" s="4"/>
      <c r="GH183" s="4"/>
      <c r="GI183" s="4"/>
      <c r="GJ183" s="4"/>
      <c r="GK183" s="4"/>
      <c r="GL183" s="4"/>
      <c r="GM183" s="4"/>
      <c r="GN183" s="4"/>
      <c r="GO183" s="4"/>
      <c r="GP183" s="4"/>
      <c r="GQ183" s="4"/>
      <c r="GR183" s="4"/>
      <c r="GS183" s="4"/>
      <c r="GT183" s="4"/>
      <c r="GU183" s="4"/>
      <c r="GV183" s="4"/>
      <c r="GW183" s="4"/>
      <c r="GX183" s="4"/>
      <c r="GY183" s="4"/>
      <c r="GZ183" s="4"/>
      <c r="HA183" s="4"/>
      <c r="HB183" s="4"/>
      <c r="HC183" s="4"/>
      <c r="HD183" s="4"/>
      <c r="HE183" s="4"/>
      <c r="HF183" s="4"/>
      <c r="HG183" s="4"/>
      <c r="HH183" s="4"/>
      <c r="HI183" s="4"/>
      <c r="HJ183" s="4"/>
      <c r="HK183" s="4"/>
      <c r="HL183" s="4"/>
      <c r="HM183" s="4"/>
      <c r="HN183" s="4"/>
      <c r="HO183" s="4"/>
      <c r="HP183" s="4"/>
      <c r="HQ183" s="4"/>
      <c r="HR183" s="4"/>
      <c r="HS183" s="4"/>
      <c r="HT183" s="4"/>
      <c r="HU183" s="4"/>
      <c r="HV183" s="4"/>
      <c r="HW183" s="4"/>
      <c r="HX183" s="4"/>
      <c r="HY183" s="4"/>
      <c r="HZ183" s="4"/>
      <c r="IA183" s="4"/>
      <c r="IB183" s="4"/>
      <c r="IC183" s="4"/>
      <c r="ID183" s="4"/>
      <c r="IE183" s="4"/>
      <c r="IF183" s="4"/>
      <c r="IG183" s="4"/>
      <c r="IH183" s="4"/>
      <c r="II183" s="4"/>
      <c r="IJ183" s="4"/>
      <c r="IK183" s="4"/>
      <c r="IL183" s="4"/>
      <c r="IM183" s="4"/>
      <c r="IN183" s="4"/>
      <c r="IO183" s="4"/>
      <c r="IP183" s="4"/>
      <c r="IQ183" s="4"/>
      <c r="IR183" s="4"/>
      <c r="IS183" s="4"/>
      <c r="IT183" s="4"/>
      <c r="IU183" s="4"/>
      <c r="IV183" s="4"/>
      <c r="IW183" s="4"/>
      <c r="IX183" s="4"/>
      <c r="IY183" s="4"/>
      <c r="IZ183" s="4"/>
      <c r="JA183" s="4"/>
      <c r="JB183" s="4"/>
      <c r="JC183" s="4"/>
      <c r="JD183" s="4"/>
      <c r="JE183" s="4"/>
      <c r="JF183" s="4"/>
      <c r="JG183" s="4"/>
      <c r="JH183" s="4"/>
      <c r="JI183" s="4"/>
      <c r="JJ183" s="4"/>
      <c r="JK183" s="4"/>
      <c r="JL183" s="4"/>
      <c r="JM183" s="4"/>
      <c r="JN183" s="4"/>
      <c r="JO183" s="4"/>
      <c r="JP183" s="4"/>
    </row>
    <row r="184" spans="1:276" ht="15" customHeight="1" x14ac:dyDescent="0.2">
      <c r="A184" s="29" t="s">
        <v>120</v>
      </c>
      <c r="B184" s="29"/>
      <c r="C184" s="30" t="s">
        <v>17</v>
      </c>
      <c r="D184" s="91">
        <v>2</v>
      </c>
      <c r="E184" s="37">
        <v>1</v>
      </c>
      <c r="F184" s="30" t="s">
        <v>176</v>
      </c>
      <c r="G184" s="37" t="s">
        <v>145</v>
      </c>
      <c r="H184" s="30">
        <f>30+30</f>
        <v>60</v>
      </c>
      <c r="I184" s="30" t="s">
        <v>107</v>
      </c>
      <c r="J184" s="37"/>
      <c r="K184" s="30">
        <v>4</v>
      </c>
      <c r="L184" s="30">
        <v>28</v>
      </c>
      <c r="M184" s="37"/>
      <c r="N184" s="68">
        <f t="shared" si="55"/>
        <v>112</v>
      </c>
      <c r="O184" s="31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116">
        <v>0</v>
      </c>
      <c r="AA184" s="30"/>
      <c r="AB184" s="30"/>
      <c r="AC184" s="30"/>
      <c r="AD184" s="30"/>
      <c r="AE184" s="33"/>
      <c r="AF184" s="30"/>
      <c r="AG184" s="30"/>
      <c r="AH184" s="30"/>
      <c r="AI184" s="30"/>
      <c r="AJ184" s="30"/>
      <c r="AK184" s="30"/>
      <c r="AL184" s="30"/>
      <c r="AM184" s="30"/>
      <c r="AN184" s="30"/>
      <c r="AO184" s="30"/>
      <c r="AP184" s="30"/>
      <c r="AQ184" s="30"/>
      <c r="AR184" s="37">
        <v>112</v>
      </c>
      <c r="AS184" s="30"/>
      <c r="AT184" s="30"/>
      <c r="AU184" s="30"/>
      <c r="AV184" s="30"/>
      <c r="AW184" s="30"/>
      <c r="AX184" s="30"/>
      <c r="AY184" s="30"/>
      <c r="AZ184" s="33"/>
      <c r="BA184" s="37"/>
      <c r="BB184" s="37"/>
      <c r="BC184" s="37"/>
      <c r="BD184" s="33"/>
      <c r="BE184" s="33"/>
      <c r="BF184" s="33"/>
      <c r="BG184" s="33"/>
      <c r="BH184" s="33"/>
      <c r="BI184" s="33"/>
      <c r="BJ184" s="33"/>
      <c r="BK184" s="37"/>
      <c r="BL184" s="33"/>
      <c r="BM184" s="37"/>
      <c r="BN184" s="33"/>
      <c r="BO184" s="37"/>
      <c r="BP184" s="37"/>
      <c r="BQ184" s="33"/>
      <c r="BR184" s="33"/>
      <c r="BS184" s="34"/>
      <c r="BT184" s="1">
        <f t="shared" si="56"/>
        <v>0</v>
      </c>
      <c r="BU184"/>
      <c r="BV18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  <c r="FW184" s="4"/>
      <c r="FX184" s="4"/>
      <c r="FY184" s="4"/>
      <c r="FZ184" s="4"/>
      <c r="GA184" s="4"/>
      <c r="GB184" s="4"/>
      <c r="GC184" s="4"/>
      <c r="GD184" s="4"/>
      <c r="GE184" s="4"/>
      <c r="GF184" s="4"/>
      <c r="GG184" s="4"/>
      <c r="GH184" s="4"/>
      <c r="GI184" s="4"/>
      <c r="GJ184" s="4"/>
      <c r="GK184" s="4"/>
      <c r="GL184" s="4"/>
      <c r="GM184" s="4"/>
      <c r="GN184" s="4"/>
      <c r="GO184" s="4"/>
      <c r="GP184" s="4"/>
      <c r="GQ184" s="4"/>
      <c r="GR184" s="4"/>
      <c r="GS184" s="4"/>
      <c r="GT184" s="4"/>
      <c r="GU184" s="4"/>
      <c r="GV184" s="4"/>
      <c r="GW184" s="4"/>
      <c r="GX184" s="4"/>
      <c r="GY184" s="4"/>
      <c r="GZ184" s="4"/>
      <c r="HA184" s="4"/>
      <c r="HB184" s="4"/>
      <c r="HC184" s="4"/>
      <c r="HD184" s="4"/>
      <c r="HE184" s="4"/>
      <c r="HF184" s="4"/>
      <c r="HG184" s="4"/>
      <c r="HH184" s="4"/>
      <c r="HI184" s="4"/>
      <c r="HJ184" s="4"/>
      <c r="HK184" s="4"/>
      <c r="HL184" s="4"/>
      <c r="HM184" s="4"/>
      <c r="HN184" s="4"/>
      <c r="HO184" s="4"/>
      <c r="HP184" s="4"/>
      <c r="HQ184" s="4"/>
      <c r="HR184" s="4"/>
      <c r="HS184" s="4"/>
      <c r="HT184" s="4"/>
      <c r="HU184" s="4"/>
      <c r="HV184" s="4"/>
      <c r="HW184" s="4"/>
      <c r="HX184" s="4"/>
      <c r="HY184" s="4"/>
      <c r="HZ184" s="4"/>
      <c r="IA184" s="4"/>
      <c r="IB184" s="4"/>
      <c r="IC184" s="4"/>
      <c r="ID184" s="4"/>
      <c r="IE184" s="4"/>
      <c r="IF184" s="4"/>
      <c r="IG184" s="4"/>
      <c r="IH184" s="4"/>
      <c r="II184" s="4"/>
      <c r="IJ184" s="4"/>
      <c r="IK184" s="4"/>
      <c r="IL184" s="4"/>
      <c r="IM184" s="4"/>
      <c r="IN184" s="4"/>
      <c r="IO184" s="4"/>
      <c r="IP184" s="4"/>
      <c r="IQ184" s="4"/>
      <c r="IR184" s="4"/>
      <c r="IS184" s="4"/>
      <c r="IT184" s="4"/>
      <c r="IU184" s="4"/>
      <c r="IV184" s="4"/>
      <c r="IW184" s="4"/>
      <c r="IX184" s="4"/>
      <c r="IY184" s="4"/>
      <c r="IZ184" s="4"/>
      <c r="JA184" s="4"/>
      <c r="JB184" s="4"/>
      <c r="JC184" s="4"/>
      <c r="JD184" s="4"/>
      <c r="JE184" s="4"/>
      <c r="JF184" s="4"/>
      <c r="JG184" s="4"/>
      <c r="JH184" s="4"/>
      <c r="JI184" s="4"/>
      <c r="JJ184" s="4"/>
      <c r="JK184" s="4"/>
      <c r="JL184" s="4"/>
      <c r="JM184" s="4"/>
      <c r="JN184" s="4"/>
      <c r="JO184" s="4"/>
      <c r="JP184" s="4"/>
    </row>
    <row r="185" spans="1:276" ht="15" customHeight="1" x14ac:dyDescent="0.2">
      <c r="A185" s="23" t="s">
        <v>128</v>
      </c>
      <c r="B185" s="23"/>
      <c r="C185" s="24" t="s">
        <v>17</v>
      </c>
      <c r="D185" s="90">
        <v>2</v>
      </c>
      <c r="E185" s="24">
        <v>2</v>
      </c>
      <c r="F185" s="24" t="s">
        <v>163</v>
      </c>
      <c r="G185" s="24" t="s">
        <v>158</v>
      </c>
      <c r="H185" s="24">
        <v>13</v>
      </c>
      <c r="I185" s="24" t="s">
        <v>107</v>
      </c>
      <c r="J185" s="24"/>
      <c r="K185" s="24">
        <v>1</v>
      </c>
      <c r="L185" s="24">
        <v>28</v>
      </c>
      <c r="M185" s="24"/>
      <c r="N185" s="24">
        <f t="shared" si="55"/>
        <v>28</v>
      </c>
      <c r="O185" s="25"/>
      <c r="P185" s="24"/>
      <c r="Q185" s="24"/>
      <c r="R185" s="24"/>
      <c r="S185" s="24">
        <v>14</v>
      </c>
      <c r="T185" s="24"/>
      <c r="U185" s="24"/>
      <c r="V185" s="24"/>
      <c r="W185" s="24"/>
      <c r="X185" s="24"/>
      <c r="Y185" s="24">
        <v>14</v>
      </c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24"/>
      <c r="AW185" s="24"/>
      <c r="AX185" s="24"/>
      <c r="AY185" s="24"/>
      <c r="AZ185" s="24"/>
      <c r="BA185" s="24"/>
      <c r="BB185" s="24"/>
      <c r="BC185" s="24"/>
      <c r="BD185" s="24"/>
      <c r="BE185" s="24"/>
      <c r="BF185" s="24"/>
      <c r="BG185" s="24"/>
      <c r="BH185" s="24"/>
      <c r="BI185" s="24"/>
      <c r="BJ185" s="24"/>
      <c r="BK185" s="24"/>
      <c r="BL185" s="24"/>
      <c r="BM185" s="24"/>
      <c r="BN185" s="24"/>
      <c r="BO185" s="24"/>
      <c r="BP185" s="24"/>
      <c r="BQ185" s="24"/>
      <c r="BR185" s="24"/>
      <c r="BS185" s="24"/>
      <c r="BT185" s="1">
        <f t="shared" si="56"/>
        <v>0</v>
      </c>
      <c r="BU185"/>
      <c r="BV185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  <c r="FW185" s="4"/>
      <c r="FX185" s="4"/>
      <c r="FY185" s="4"/>
      <c r="FZ185" s="4"/>
      <c r="GA185" s="4"/>
      <c r="GB185" s="4"/>
      <c r="GC185" s="4"/>
      <c r="GD185" s="4"/>
      <c r="GE185" s="4"/>
      <c r="GF185" s="4"/>
      <c r="GG185" s="4"/>
      <c r="GH185" s="4"/>
      <c r="GI185" s="4"/>
      <c r="GJ185" s="4"/>
      <c r="GK185" s="4"/>
      <c r="GL185" s="4"/>
      <c r="GM185" s="4"/>
      <c r="GN185" s="4"/>
      <c r="GO185" s="4"/>
      <c r="GP185" s="4"/>
      <c r="GQ185" s="4"/>
      <c r="GR185" s="4"/>
      <c r="GS185" s="4"/>
      <c r="GT185" s="4"/>
      <c r="GU185" s="4"/>
      <c r="GV185" s="4"/>
      <c r="GW185" s="4"/>
      <c r="GX185" s="4"/>
      <c r="GY185" s="4"/>
      <c r="GZ185" s="4"/>
      <c r="HA185" s="4"/>
      <c r="HB185" s="4"/>
      <c r="HC185" s="4"/>
      <c r="HD185" s="4"/>
      <c r="HE185" s="4"/>
      <c r="HF185" s="4"/>
      <c r="HG185" s="4"/>
      <c r="HH185" s="4"/>
      <c r="HI185" s="4"/>
      <c r="HJ185" s="4"/>
      <c r="HK185" s="4"/>
      <c r="HL185" s="4"/>
      <c r="HM185" s="4"/>
      <c r="HN185" s="4"/>
      <c r="HO185" s="4"/>
      <c r="HP185" s="4"/>
      <c r="HQ185" s="4"/>
      <c r="HR185" s="4"/>
      <c r="HS185" s="4"/>
      <c r="HT185" s="4"/>
      <c r="HU185" s="4"/>
      <c r="HV185" s="4"/>
      <c r="HW185" s="4"/>
      <c r="HX185" s="4"/>
      <c r="HY185" s="4"/>
      <c r="HZ185" s="4"/>
      <c r="IA185" s="4"/>
      <c r="IB185" s="4"/>
      <c r="IC185" s="4"/>
      <c r="ID185" s="4"/>
      <c r="IE185" s="4"/>
      <c r="IF185" s="4"/>
      <c r="IG185" s="4"/>
      <c r="IH185" s="4"/>
      <c r="II185" s="4"/>
      <c r="IJ185" s="4"/>
      <c r="IK185" s="4"/>
      <c r="IL185" s="4"/>
      <c r="IM185" s="4"/>
      <c r="IN185" s="4"/>
      <c r="IO185" s="4"/>
      <c r="IP185" s="4"/>
      <c r="IQ185" s="4"/>
      <c r="IR185" s="4"/>
      <c r="IS185" s="4"/>
      <c r="IT185" s="4"/>
      <c r="IU185" s="4"/>
      <c r="IV185" s="4"/>
      <c r="IW185" s="4"/>
      <c r="IX185" s="4"/>
      <c r="IY185" s="4"/>
      <c r="IZ185" s="4"/>
      <c r="JA185" s="4"/>
      <c r="JB185" s="4"/>
      <c r="JC185" s="4"/>
      <c r="JD185" s="4"/>
      <c r="JE185" s="4"/>
      <c r="JF185" s="4"/>
      <c r="JG185" s="4"/>
      <c r="JH185" s="4"/>
      <c r="JI185" s="4"/>
      <c r="JJ185" s="4"/>
      <c r="JK185" s="4"/>
      <c r="JL185" s="4"/>
      <c r="JM185" s="4"/>
      <c r="JN185" s="4"/>
      <c r="JO185" s="4"/>
      <c r="JP185" s="4"/>
    </row>
    <row r="186" spans="1:276" ht="15" customHeight="1" x14ac:dyDescent="0.2">
      <c r="A186" s="23" t="s">
        <v>44</v>
      </c>
      <c r="B186" s="23"/>
      <c r="C186" s="24" t="s">
        <v>17</v>
      </c>
      <c r="D186" s="90">
        <v>1</v>
      </c>
      <c r="E186" s="24">
        <v>5</v>
      </c>
      <c r="F186" s="24"/>
      <c r="G186" s="24" t="s">
        <v>145</v>
      </c>
      <c r="H186" s="24">
        <v>114</v>
      </c>
      <c r="I186" s="24" t="s">
        <v>104</v>
      </c>
      <c r="J186" s="24"/>
      <c r="K186" s="24">
        <v>4</v>
      </c>
      <c r="L186" s="24">
        <v>14</v>
      </c>
      <c r="M186" s="24"/>
      <c r="N186" s="24">
        <f t="shared" si="55"/>
        <v>56</v>
      </c>
      <c r="O186" s="25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>
        <v>56</v>
      </c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  <c r="AZ186" s="24"/>
      <c r="BA186" s="24"/>
      <c r="BB186" s="24"/>
      <c r="BC186" s="24"/>
      <c r="BD186" s="24"/>
      <c r="BE186" s="24"/>
      <c r="BF186" s="24"/>
      <c r="BG186" s="24"/>
      <c r="BH186" s="24"/>
      <c r="BI186" s="24"/>
      <c r="BJ186" s="24"/>
      <c r="BK186" s="24"/>
      <c r="BL186" s="24"/>
      <c r="BM186" s="24"/>
      <c r="BN186" s="24"/>
      <c r="BO186" s="24"/>
      <c r="BP186" s="24"/>
      <c r="BQ186" s="24"/>
      <c r="BR186" s="24"/>
      <c r="BS186" s="24"/>
      <c r="BT186" s="1">
        <f t="shared" si="56"/>
        <v>0</v>
      </c>
      <c r="BU186"/>
      <c r="BV186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  <c r="FK186" s="4"/>
      <c r="FL186" s="4"/>
      <c r="FM186" s="4"/>
      <c r="FN186" s="4"/>
      <c r="FO186" s="4"/>
      <c r="FP186" s="4"/>
      <c r="FQ186" s="4"/>
      <c r="FR186" s="4"/>
      <c r="FS186" s="4"/>
      <c r="FT186" s="4"/>
      <c r="FU186" s="4"/>
      <c r="FV186" s="4"/>
      <c r="FW186" s="4"/>
      <c r="FX186" s="4"/>
      <c r="FY186" s="4"/>
      <c r="FZ186" s="4"/>
      <c r="GA186" s="4"/>
      <c r="GB186" s="4"/>
      <c r="GC186" s="4"/>
      <c r="GD186" s="4"/>
      <c r="GE186" s="4"/>
      <c r="GF186" s="4"/>
      <c r="GG186" s="4"/>
      <c r="GH186" s="4"/>
      <c r="GI186" s="4"/>
      <c r="GJ186" s="4"/>
      <c r="GK186" s="4"/>
      <c r="GL186" s="4"/>
      <c r="GM186" s="4"/>
      <c r="GN186" s="4"/>
      <c r="GO186" s="4"/>
      <c r="GP186" s="4"/>
      <c r="GQ186" s="4"/>
      <c r="GR186" s="4"/>
      <c r="GS186" s="4"/>
      <c r="GT186" s="4"/>
      <c r="GU186" s="4"/>
      <c r="GV186" s="4"/>
      <c r="GW186" s="4"/>
      <c r="GX186" s="4"/>
      <c r="GY186" s="4"/>
      <c r="GZ186" s="4"/>
      <c r="HA186" s="4"/>
      <c r="HB186" s="4"/>
      <c r="HC186" s="4"/>
      <c r="HD186" s="4"/>
      <c r="HE186" s="4"/>
      <c r="HF186" s="4"/>
      <c r="HG186" s="4"/>
      <c r="HH186" s="4"/>
      <c r="HI186" s="4"/>
      <c r="HJ186" s="4"/>
      <c r="HK186" s="4"/>
      <c r="HL186" s="4"/>
      <c r="HM186" s="4"/>
      <c r="HN186" s="4"/>
      <c r="HO186" s="4"/>
      <c r="HP186" s="4"/>
      <c r="HQ186" s="4"/>
      <c r="HR186" s="4"/>
      <c r="HS186" s="4"/>
      <c r="HT186" s="4"/>
      <c r="HU186" s="4"/>
      <c r="HV186" s="4"/>
      <c r="HW186" s="4"/>
      <c r="HX186" s="4"/>
      <c r="HY186" s="4"/>
      <c r="HZ186" s="4"/>
      <c r="IA186" s="4"/>
      <c r="IB186" s="4"/>
      <c r="IC186" s="4"/>
      <c r="ID186" s="4"/>
      <c r="IE186" s="4"/>
      <c r="IF186" s="4"/>
      <c r="IG186" s="4"/>
      <c r="IH186" s="4"/>
      <c r="II186" s="4"/>
      <c r="IJ186" s="4"/>
      <c r="IK186" s="4"/>
      <c r="IL186" s="4"/>
      <c r="IM186" s="4"/>
      <c r="IN186" s="4"/>
      <c r="IO186" s="4"/>
      <c r="IP186" s="4"/>
      <c r="IQ186" s="4"/>
      <c r="IR186" s="4"/>
      <c r="IS186" s="4"/>
      <c r="IT186" s="4"/>
      <c r="IU186" s="4"/>
      <c r="IV186" s="4"/>
      <c r="IW186" s="4"/>
      <c r="IX186" s="4"/>
      <c r="IY186" s="4"/>
      <c r="IZ186" s="4"/>
      <c r="JA186" s="4"/>
      <c r="JB186" s="4"/>
      <c r="JC186" s="4"/>
      <c r="JD186" s="4"/>
      <c r="JE186" s="4"/>
      <c r="JF186" s="4"/>
      <c r="JG186" s="4"/>
      <c r="JH186" s="4"/>
      <c r="JI186" s="4"/>
      <c r="JJ186" s="4"/>
      <c r="JK186" s="4"/>
      <c r="JL186" s="4"/>
      <c r="JM186" s="4"/>
      <c r="JN186" s="4"/>
      <c r="JO186" s="4"/>
      <c r="JP186" s="4"/>
    </row>
    <row r="187" spans="1:276" ht="15" customHeight="1" x14ac:dyDescent="0.2">
      <c r="A187" s="29" t="s">
        <v>25</v>
      </c>
      <c r="B187" s="29"/>
      <c r="C187" s="30" t="s">
        <v>17</v>
      </c>
      <c r="D187" s="91">
        <v>1</v>
      </c>
      <c r="E187" s="37">
        <v>2</v>
      </c>
      <c r="F187" s="30"/>
      <c r="G187" s="37" t="s">
        <v>145</v>
      </c>
      <c r="H187" s="30">
        <v>165</v>
      </c>
      <c r="I187" s="30" t="s">
        <v>104</v>
      </c>
      <c r="J187" s="37"/>
      <c r="K187" s="116">
        <v>5</v>
      </c>
      <c r="L187" s="30">
        <v>14</v>
      </c>
      <c r="M187" s="37"/>
      <c r="N187" s="68">
        <f t="shared" si="55"/>
        <v>70</v>
      </c>
      <c r="O187" s="31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7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7"/>
      <c r="BD187" s="37"/>
      <c r="BE187" s="30"/>
      <c r="BF187" s="37"/>
      <c r="BG187" s="30"/>
      <c r="BH187" s="37"/>
      <c r="BI187" s="30"/>
      <c r="BJ187" s="30"/>
      <c r="BK187" s="37"/>
      <c r="BL187" s="30"/>
      <c r="BM187" s="37"/>
      <c r="BN187" s="37"/>
      <c r="BO187" s="30"/>
      <c r="BP187" s="30"/>
      <c r="BQ187" s="37"/>
      <c r="BR187" s="116">
        <v>70</v>
      </c>
      <c r="BS187" s="37"/>
      <c r="BT187" s="1">
        <f t="shared" si="56"/>
        <v>0</v>
      </c>
      <c r="BU187" t="s">
        <v>179</v>
      </c>
      <c r="BV187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  <c r="FW187" s="4"/>
      <c r="FX187" s="4"/>
      <c r="FY187" s="4"/>
      <c r="FZ187" s="4"/>
      <c r="GA187" s="4"/>
      <c r="GB187" s="4"/>
      <c r="GC187" s="4"/>
      <c r="GD187" s="4"/>
      <c r="GE187" s="4"/>
      <c r="GF187" s="4"/>
      <c r="GG187" s="4"/>
      <c r="GH187" s="4"/>
      <c r="GI187" s="4"/>
      <c r="GJ187" s="4"/>
      <c r="GK187" s="4"/>
      <c r="GL187" s="4"/>
      <c r="GM187" s="4"/>
      <c r="GN187" s="4"/>
      <c r="GO187" s="4"/>
      <c r="GP187" s="4"/>
      <c r="GQ187" s="4"/>
      <c r="GR187" s="4"/>
      <c r="GS187" s="4"/>
      <c r="GT187" s="4"/>
      <c r="GU187" s="4"/>
      <c r="GV187" s="4"/>
      <c r="GW187" s="4"/>
      <c r="GX187" s="4"/>
      <c r="GY187" s="4"/>
      <c r="GZ187" s="4"/>
      <c r="HA187" s="4"/>
      <c r="HB187" s="4"/>
      <c r="HC187" s="4"/>
      <c r="HD187" s="4"/>
      <c r="HE187" s="4"/>
      <c r="HF187" s="4"/>
      <c r="HG187" s="4"/>
      <c r="HH187" s="4"/>
      <c r="HI187" s="4"/>
      <c r="HJ187" s="4"/>
      <c r="HK187" s="4"/>
      <c r="HL187" s="4"/>
      <c r="HM187" s="4"/>
      <c r="HN187" s="4"/>
      <c r="HO187" s="4"/>
      <c r="HP187" s="4"/>
      <c r="HQ187" s="4"/>
      <c r="HR187" s="4"/>
      <c r="HS187" s="4"/>
      <c r="HT187" s="4"/>
      <c r="HU187" s="4"/>
      <c r="HV187" s="4"/>
      <c r="HW187" s="4"/>
      <c r="HX187" s="4"/>
      <c r="HY187" s="4"/>
      <c r="HZ187" s="4"/>
      <c r="IA187" s="4"/>
      <c r="IB187" s="4"/>
      <c r="IC187" s="4"/>
      <c r="ID187" s="4"/>
      <c r="IE187" s="4"/>
      <c r="IF187" s="4"/>
      <c r="IG187" s="4"/>
      <c r="IH187" s="4"/>
      <c r="II187" s="4"/>
      <c r="IJ187" s="4"/>
      <c r="IK187" s="4"/>
      <c r="IL187" s="4"/>
      <c r="IM187" s="4"/>
      <c r="IN187" s="4"/>
      <c r="IO187" s="4"/>
      <c r="IP187" s="4"/>
      <c r="IQ187" s="4"/>
      <c r="IR187" s="4"/>
      <c r="IS187" s="4"/>
      <c r="IT187" s="4"/>
      <c r="IU187" s="4"/>
      <c r="IV187" s="4"/>
      <c r="IW187" s="4"/>
      <c r="IX187" s="4"/>
      <c r="IY187" s="4"/>
      <c r="IZ187" s="4"/>
      <c r="JA187" s="4"/>
      <c r="JB187" s="4"/>
      <c r="JC187" s="4"/>
      <c r="JD187" s="4"/>
      <c r="JE187" s="4"/>
      <c r="JF187" s="4"/>
      <c r="JG187" s="4"/>
      <c r="JH187" s="4"/>
      <c r="JI187" s="4"/>
      <c r="JJ187" s="4"/>
      <c r="JK187" s="4"/>
      <c r="JL187" s="4"/>
      <c r="JM187" s="4"/>
      <c r="JN187" s="4"/>
      <c r="JO187" s="4"/>
      <c r="JP187" s="4"/>
    </row>
    <row r="188" spans="1:276" ht="15" customHeight="1" x14ac:dyDescent="0.2">
      <c r="A188" s="96" t="s">
        <v>16</v>
      </c>
      <c r="B188" s="96"/>
      <c r="C188" s="24" t="s">
        <v>17</v>
      </c>
      <c r="D188" s="90">
        <v>1</v>
      </c>
      <c r="E188" s="24">
        <v>1</v>
      </c>
      <c r="F188" s="24"/>
      <c r="G188" s="24" t="s">
        <v>145</v>
      </c>
      <c r="H188" s="24">
        <v>165</v>
      </c>
      <c r="I188" s="24" t="s">
        <v>104</v>
      </c>
      <c r="J188" s="24"/>
      <c r="K188" s="24">
        <v>6</v>
      </c>
      <c r="L188" s="24">
        <v>14</v>
      </c>
      <c r="M188" s="24"/>
      <c r="N188" s="24">
        <f t="shared" si="55"/>
        <v>84</v>
      </c>
      <c r="O188" s="25"/>
      <c r="P188" s="24">
        <v>42</v>
      </c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>
        <v>42</v>
      </c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24"/>
      <c r="AW188" s="24"/>
      <c r="AX188" s="24"/>
      <c r="AY188" s="24"/>
      <c r="AZ188" s="24"/>
      <c r="BA188" s="24"/>
      <c r="BB188" s="24"/>
      <c r="BC188" s="24"/>
      <c r="BD188" s="24"/>
      <c r="BE188" s="24"/>
      <c r="BF188" s="24"/>
      <c r="BG188" s="24"/>
      <c r="BH188" s="24"/>
      <c r="BI188" s="24"/>
      <c r="BJ188" s="24"/>
      <c r="BK188" s="24"/>
      <c r="BL188" s="24"/>
      <c r="BM188" s="24"/>
      <c r="BN188" s="24"/>
      <c r="BO188" s="24"/>
      <c r="BP188" s="24"/>
      <c r="BQ188" s="24"/>
      <c r="BR188" s="24"/>
      <c r="BS188" s="24"/>
      <c r="BT188" s="1">
        <f t="shared" si="56"/>
        <v>0</v>
      </c>
      <c r="BU188"/>
      <c r="BV188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  <c r="FW188" s="4"/>
      <c r="FX188" s="4"/>
      <c r="FY188" s="4"/>
      <c r="FZ188" s="4"/>
      <c r="GA188" s="4"/>
      <c r="GB188" s="4"/>
      <c r="GC188" s="4"/>
      <c r="GD188" s="4"/>
      <c r="GE188" s="4"/>
      <c r="GF188" s="4"/>
      <c r="GG188" s="4"/>
      <c r="GH188" s="4"/>
      <c r="GI188" s="4"/>
      <c r="GJ188" s="4"/>
      <c r="GK188" s="4"/>
      <c r="GL188" s="4"/>
      <c r="GM188" s="4"/>
      <c r="GN188" s="4"/>
      <c r="GO188" s="4"/>
      <c r="GP188" s="4"/>
      <c r="GQ188" s="4"/>
      <c r="GR188" s="4"/>
      <c r="GS188" s="4"/>
      <c r="GT188" s="4"/>
      <c r="GU188" s="4"/>
      <c r="GV188" s="4"/>
      <c r="GW188" s="4"/>
      <c r="GX188" s="4"/>
      <c r="GY188" s="4"/>
      <c r="GZ188" s="4"/>
      <c r="HA188" s="4"/>
      <c r="HB188" s="4"/>
      <c r="HC188" s="4"/>
      <c r="HD188" s="4"/>
      <c r="HE188" s="4"/>
      <c r="HF188" s="4"/>
      <c r="HG188" s="4"/>
      <c r="HH188" s="4"/>
      <c r="HI188" s="4"/>
      <c r="HJ188" s="4"/>
      <c r="HK188" s="4"/>
      <c r="HL188" s="4"/>
      <c r="HM188" s="4"/>
      <c r="HN188" s="4"/>
      <c r="HO188" s="4"/>
      <c r="HP188" s="4"/>
      <c r="HQ188" s="4"/>
      <c r="HR188" s="4"/>
      <c r="HS188" s="4"/>
      <c r="HT188" s="4"/>
      <c r="HU188" s="4"/>
      <c r="HV188" s="4"/>
      <c r="HW188" s="4"/>
      <c r="HX188" s="4"/>
      <c r="HY188" s="4"/>
      <c r="HZ188" s="4"/>
      <c r="IA188" s="4"/>
      <c r="IB188" s="4"/>
      <c r="IC188" s="4"/>
      <c r="ID188" s="4"/>
      <c r="IE188" s="4"/>
      <c r="IF188" s="4"/>
      <c r="IG188" s="4"/>
      <c r="IH188" s="4"/>
      <c r="II188" s="4"/>
      <c r="IJ188" s="4"/>
      <c r="IK188" s="4"/>
      <c r="IL188" s="4"/>
      <c r="IM188" s="4"/>
      <c r="IN188" s="4"/>
      <c r="IO188" s="4"/>
      <c r="IP188" s="4"/>
      <c r="IQ188" s="4"/>
      <c r="IR188" s="4"/>
      <c r="IS188" s="4"/>
      <c r="IT188" s="4"/>
      <c r="IU188" s="4"/>
      <c r="IV188" s="4"/>
      <c r="IW188" s="4"/>
      <c r="IX188" s="4"/>
      <c r="IY188" s="4"/>
      <c r="IZ188" s="4"/>
      <c r="JA188" s="4"/>
      <c r="JB188" s="4"/>
      <c r="JC188" s="4"/>
      <c r="JD188" s="4"/>
      <c r="JE188" s="4"/>
      <c r="JF188" s="4"/>
      <c r="JG188" s="4"/>
      <c r="JH188" s="4"/>
      <c r="JI188" s="4"/>
      <c r="JJ188" s="4"/>
      <c r="JK188" s="4"/>
      <c r="JL188" s="4"/>
      <c r="JM188" s="4"/>
      <c r="JN188" s="4"/>
      <c r="JO188" s="4"/>
      <c r="JP188" s="4"/>
    </row>
    <row r="189" spans="1:276" ht="15" customHeight="1" x14ac:dyDescent="0.2">
      <c r="A189" s="23" t="s">
        <v>69</v>
      </c>
      <c r="B189" s="23"/>
      <c r="C189" s="24" t="s">
        <v>17</v>
      </c>
      <c r="D189" s="90">
        <v>2</v>
      </c>
      <c r="E189" s="24">
        <v>2</v>
      </c>
      <c r="F189" s="24" t="s">
        <v>148</v>
      </c>
      <c r="G189" s="24" t="s">
        <v>145</v>
      </c>
      <c r="H189" s="24">
        <v>42</v>
      </c>
      <c r="I189" s="24" t="s">
        <v>107</v>
      </c>
      <c r="J189" s="24"/>
      <c r="K189" s="24">
        <v>3</v>
      </c>
      <c r="L189" s="24">
        <v>14</v>
      </c>
      <c r="M189" s="24"/>
      <c r="N189" s="24">
        <f t="shared" si="55"/>
        <v>42</v>
      </c>
      <c r="O189" s="25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>
        <v>42</v>
      </c>
      <c r="AP189" s="24"/>
      <c r="AQ189" s="24"/>
      <c r="AR189" s="24"/>
      <c r="AS189" s="24"/>
      <c r="AT189" s="24"/>
      <c r="AU189" s="24"/>
      <c r="AV189" s="24"/>
      <c r="AW189" s="24"/>
      <c r="AX189" s="24"/>
      <c r="AY189" s="24"/>
      <c r="AZ189" s="24"/>
      <c r="BA189" s="24"/>
      <c r="BB189" s="24"/>
      <c r="BC189" s="24"/>
      <c r="BD189" s="24"/>
      <c r="BE189" s="24"/>
      <c r="BF189" s="24"/>
      <c r="BG189" s="24"/>
      <c r="BH189" s="24"/>
      <c r="BI189" s="24"/>
      <c r="BJ189" s="24"/>
      <c r="BK189" s="24"/>
      <c r="BL189" s="24"/>
      <c r="BM189" s="24"/>
      <c r="BN189" s="24"/>
      <c r="BO189" s="24"/>
      <c r="BP189" s="24"/>
      <c r="BQ189" s="24"/>
      <c r="BR189" s="24"/>
      <c r="BS189" s="24"/>
      <c r="BT189" s="1">
        <f t="shared" si="56"/>
        <v>0</v>
      </c>
      <c r="BU189"/>
      <c r="BV189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  <c r="FW189" s="4"/>
      <c r="FX189" s="4"/>
      <c r="FY189" s="4"/>
      <c r="FZ189" s="4"/>
      <c r="GA189" s="4"/>
      <c r="GB189" s="4"/>
      <c r="GC189" s="4"/>
      <c r="GD189" s="4"/>
      <c r="GE189" s="4"/>
      <c r="GF189" s="4"/>
      <c r="GG189" s="4"/>
      <c r="GH189" s="4"/>
      <c r="GI189" s="4"/>
      <c r="GJ189" s="4"/>
      <c r="GK189" s="4"/>
      <c r="GL189" s="4"/>
      <c r="GM189" s="4"/>
      <c r="GN189" s="4"/>
      <c r="GO189" s="4"/>
      <c r="GP189" s="4"/>
      <c r="GQ189" s="4"/>
      <c r="GR189" s="4"/>
      <c r="GS189" s="4"/>
      <c r="GT189" s="4"/>
      <c r="GU189" s="4"/>
      <c r="GV189" s="4"/>
      <c r="GW189" s="4"/>
      <c r="GX189" s="4"/>
      <c r="GY189" s="4"/>
      <c r="GZ189" s="4"/>
      <c r="HA189" s="4"/>
      <c r="HB189" s="4"/>
      <c r="HC189" s="4"/>
      <c r="HD189" s="4"/>
      <c r="HE189" s="4"/>
      <c r="HF189" s="4"/>
      <c r="HG189" s="4"/>
      <c r="HH189" s="4"/>
      <c r="HI189" s="4"/>
      <c r="HJ189" s="4"/>
      <c r="HK189" s="4"/>
      <c r="HL189" s="4"/>
      <c r="HM189" s="4"/>
      <c r="HN189" s="4"/>
      <c r="HO189" s="4"/>
      <c r="HP189" s="4"/>
      <c r="HQ189" s="4"/>
      <c r="HR189" s="4"/>
      <c r="HS189" s="4"/>
      <c r="HT189" s="4"/>
      <c r="HU189" s="4"/>
      <c r="HV189" s="4"/>
      <c r="HW189" s="4"/>
      <c r="HX189" s="4"/>
      <c r="HY189" s="4"/>
      <c r="HZ189" s="4"/>
      <c r="IA189" s="4"/>
      <c r="IB189" s="4"/>
      <c r="IC189" s="4"/>
      <c r="ID189" s="4"/>
      <c r="IE189" s="4"/>
      <c r="IF189" s="4"/>
      <c r="IG189" s="4"/>
      <c r="IH189" s="4"/>
      <c r="II189" s="4"/>
      <c r="IJ189" s="4"/>
      <c r="IK189" s="4"/>
      <c r="IL189" s="4"/>
      <c r="IM189" s="4"/>
      <c r="IN189" s="4"/>
      <c r="IO189" s="4"/>
      <c r="IP189" s="4"/>
      <c r="IQ189" s="4"/>
      <c r="IR189" s="4"/>
      <c r="IS189" s="4"/>
      <c r="IT189" s="4"/>
      <c r="IU189" s="4"/>
      <c r="IV189" s="4"/>
      <c r="IW189" s="4"/>
      <c r="IX189" s="4"/>
      <c r="IY189" s="4"/>
      <c r="IZ189" s="4"/>
      <c r="JA189" s="4"/>
      <c r="JB189" s="4"/>
      <c r="JC189" s="4"/>
      <c r="JD189" s="4"/>
      <c r="JE189" s="4"/>
      <c r="JF189" s="4"/>
      <c r="JG189" s="4"/>
      <c r="JH189" s="4"/>
      <c r="JI189" s="4"/>
      <c r="JJ189" s="4"/>
      <c r="JK189" s="4"/>
      <c r="JL189" s="4"/>
      <c r="JM189" s="4"/>
      <c r="JN189" s="4"/>
      <c r="JO189" s="4"/>
      <c r="JP189" s="4"/>
    </row>
    <row r="190" spans="1:276" ht="15" customHeight="1" x14ac:dyDescent="0.2">
      <c r="A190" s="29" t="s">
        <v>69</v>
      </c>
      <c r="B190" s="29"/>
      <c r="C190" s="30" t="s">
        <v>17</v>
      </c>
      <c r="D190" s="91">
        <v>2</v>
      </c>
      <c r="E190" s="116">
        <v>1</v>
      </c>
      <c r="F190" s="30" t="s">
        <v>148</v>
      </c>
      <c r="G190" s="37" t="s">
        <v>145</v>
      </c>
      <c r="H190" s="116">
        <v>30</v>
      </c>
      <c r="I190" s="30" t="s">
        <v>107</v>
      </c>
      <c r="J190" s="37"/>
      <c r="K190" s="116">
        <v>2</v>
      </c>
      <c r="L190" s="30">
        <v>14</v>
      </c>
      <c r="M190" s="37"/>
      <c r="N190" s="68">
        <f t="shared" si="55"/>
        <v>28</v>
      </c>
      <c r="O190" s="31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7"/>
      <c r="AF190" s="30"/>
      <c r="AG190" s="30"/>
      <c r="AH190" s="30"/>
      <c r="AI190" s="30"/>
      <c r="AJ190" s="37"/>
      <c r="AK190" s="30"/>
      <c r="AL190" s="30"/>
      <c r="AM190" s="30"/>
      <c r="AN190" s="30"/>
      <c r="AO190" s="116">
        <v>28</v>
      </c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7"/>
      <c r="BA190" s="30"/>
      <c r="BB190" s="30"/>
      <c r="BC190" s="37"/>
      <c r="BD190" s="37"/>
      <c r="BE190" s="37"/>
      <c r="BF190" s="37"/>
      <c r="BG190" s="37"/>
      <c r="BH190" s="37"/>
      <c r="BI190" s="37"/>
      <c r="BJ190" s="37"/>
      <c r="BK190" s="37"/>
      <c r="BL190" s="37"/>
      <c r="BM190" s="37"/>
      <c r="BN190" s="37"/>
      <c r="BO190" s="30"/>
      <c r="BP190" s="30"/>
      <c r="BQ190" s="37"/>
      <c r="BR190" s="37"/>
      <c r="BS190" s="37"/>
      <c r="BT190" s="1">
        <f t="shared" si="56"/>
        <v>0</v>
      </c>
      <c r="BU190"/>
      <c r="BV190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  <c r="FW190" s="4"/>
      <c r="FX190" s="4"/>
      <c r="FY190" s="4"/>
      <c r="FZ190" s="4"/>
      <c r="GA190" s="4"/>
      <c r="GB190" s="4"/>
      <c r="GC190" s="4"/>
      <c r="GD190" s="4"/>
      <c r="GE190" s="4"/>
      <c r="GF190" s="4"/>
      <c r="GG190" s="4"/>
      <c r="GH190" s="4"/>
      <c r="GI190" s="4"/>
      <c r="GJ190" s="4"/>
      <c r="GK190" s="4"/>
      <c r="GL190" s="4"/>
      <c r="GM190" s="4"/>
      <c r="GN190" s="4"/>
      <c r="GO190" s="4"/>
      <c r="GP190" s="4"/>
      <c r="GQ190" s="4"/>
      <c r="GR190" s="4"/>
      <c r="GS190" s="4"/>
      <c r="GT190" s="4"/>
      <c r="GU190" s="4"/>
      <c r="GV190" s="4"/>
      <c r="GW190" s="4"/>
      <c r="GX190" s="4"/>
      <c r="GY190" s="4"/>
      <c r="GZ190" s="4"/>
      <c r="HA190" s="4"/>
      <c r="HB190" s="4"/>
      <c r="HC190" s="4"/>
      <c r="HD190" s="4"/>
      <c r="HE190" s="4"/>
      <c r="HF190" s="4"/>
      <c r="HG190" s="4"/>
      <c r="HH190" s="4"/>
      <c r="HI190" s="4"/>
      <c r="HJ190" s="4"/>
      <c r="HK190" s="4"/>
      <c r="HL190" s="4"/>
      <c r="HM190" s="4"/>
      <c r="HN190" s="4"/>
      <c r="HO190" s="4"/>
      <c r="HP190" s="4"/>
      <c r="HQ190" s="4"/>
      <c r="HR190" s="4"/>
      <c r="HS190" s="4"/>
      <c r="HT190" s="4"/>
      <c r="HU190" s="4"/>
      <c r="HV190" s="4"/>
      <c r="HW190" s="4"/>
      <c r="HX190" s="4"/>
      <c r="HY190" s="4"/>
      <c r="HZ190" s="4"/>
      <c r="IA190" s="4"/>
      <c r="IB190" s="4"/>
      <c r="IC190" s="4"/>
      <c r="ID190" s="4"/>
      <c r="IE190" s="4"/>
      <c r="IF190" s="4"/>
      <c r="IG190" s="4"/>
      <c r="IH190" s="4"/>
      <c r="II190" s="4"/>
      <c r="IJ190" s="4"/>
      <c r="IK190" s="4"/>
      <c r="IL190" s="4"/>
      <c r="IM190" s="4"/>
      <c r="IN190" s="4"/>
      <c r="IO190" s="4"/>
      <c r="IP190" s="4"/>
      <c r="IQ190" s="4"/>
      <c r="IR190" s="4"/>
      <c r="IS190" s="4"/>
      <c r="IT190" s="4"/>
      <c r="IU190" s="4"/>
      <c r="IV190" s="4"/>
      <c r="IW190" s="4"/>
      <c r="IX190" s="4"/>
      <c r="IY190" s="4"/>
      <c r="IZ190" s="4"/>
      <c r="JA190" s="4"/>
      <c r="JB190" s="4"/>
      <c r="JC190" s="4"/>
      <c r="JD190" s="4"/>
      <c r="JE190" s="4"/>
      <c r="JF190" s="4"/>
      <c r="JG190" s="4"/>
      <c r="JH190" s="4"/>
      <c r="JI190" s="4"/>
      <c r="JJ190" s="4"/>
      <c r="JK190" s="4"/>
      <c r="JL190" s="4"/>
      <c r="JM190" s="4"/>
      <c r="JN190" s="4"/>
      <c r="JO190" s="4"/>
      <c r="JP190" s="4"/>
    </row>
    <row r="191" spans="1:276" s="1" customFormat="1" ht="15" customHeight="1" x14ac:dyDescent="0.2">
      <c r="A191" s="29" t="s">
        <v>54</v>
      </c>
      <c r="B191" s="29"/>
      <c r="C191" s="37" t="s">
        <v>17</v>
      </c>
      <c r="D191" s="91">
        <v>2</v>
      </c>
      <c r="E191" s="37">
        <v>1</v>
      </c>
      <c r="F191" s="37"/>
      <c r="G191" s="37" t="s">
        <v>145</v>
      </c>
      <c r="H191" s="37">
        <v>105</v>
      </c>
      <c r="I191" s="37" t="s">
        <v>107</v>
      </c>
      <c r="J191" s="37"/>
      <c r="K191" s="37">
        <v>8</v>
      </c>
      <c r="L191" s="37">
        <v>28</v>
      </c>
      <c r="M191" s="37"/>
      <c r="N191" s="68">
        <f t="shared" si="55"/>
        <v>224</v>
      </c>
      <c r="O191" s="31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  <c r="AM191" s="37"/>
      <c r="AN191" s="37"/>
      <c r="AO191" s="37"/>
      <c r="AP191" s="37">
        <v>224</v>
      </c>
      <c r="AQ191" s="37"/>
      <c r="AR191" s="37"/>
      <c r="AS191" s="37"/>
      <c r="AT191" s="37"/>
      <c r="AU191" s="37"/>
      <c r="AV191" s="37"/>
      <c r="AW191" s="37"/>
      <c r="AX191" s="37"/>
      <c r="AY191" s="37"/>
      <c r="AZ191" s="37"/>
      <c r="BA191" s="37"/>
      <c r="BB191" s="37"/>
      <c r="BC191" s="37"/>
      <c r="BD191" s="37"/>
      <c r="BE191" s="37"/>
      <c r="BF191" s="37"/>
      <c r="BG191" s="37"/>
      <c r="BH191" s="37"/>
      <c r="BI191" s="37"/>
      <c r="BJ191" s="37"/>
      <c r="BK191" s="37"/>
      <c r="BL191" s="37"/>
      <c r="BM191" s="37"/>
      <c r="BN191" s="37"/>
      <c r="BO191" s="37"/>
      <c r="BP191" s="37"/>
      <c r="BQ191" s="37"/>
      <c r="BR191" s="37"/>
      <c r="BS191" s="37"/>
      <c r="BT191" s="1">
        <f t="shared" si="56"/>
        <v>0</v>
      </c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  <c r="FK191" s="4"/>
      <c r="FL191" s="4"/>
      <c r="FM191" s="4"/>
      <c r="FN191" s="4"/>
      <c r="FO191" s="4"/>
      <c r="FP191" s="4"/>
      <c r="FQ191" s="4"/>
      <c r="FR191" s="4"/>
      <c r="FS191" s="4"/>
      <c r="FT191" s="4"/>
      <c r="FU191" s="4"/>
      <c r="FV191" s="4"/>
      <c r="FW191" s="4"/>
      <c r="FX191" s="4"/>
      <c r="FY191" s="4"/>
      <c r="FZ191" s="4"/>
      <c r="GA191" s="4"/>
      <c r="GB191" s="4"/>
      <c r="GC191" s="4"/>
      <c r="GD191" s="4"/>
      <c r="GE191" s="4"/>
      <c r="GF191" s="4"/>
      <c r="GG191" s="4"/>
      <c r="GH191" s="4"/>
      <c r="GI191" s="4"/>
      <c r="GJ191" s="4"/>
      <c r="GK191" s="4"/>
      <c r="GL191" s="4"/>
      <c r="GM191" s="4"/>
      <c r="GN191" s="4"/>
      <c r="GO191" s="4"/>
      <c r="GP191" s="4"/>
      <c r="GQ191" s="4"/>
      <c r="GR191" s="4"/>
      <c r="GS191" s="4"/>
      <c r="GT191" s="4"/>
      <c r="GU191" s="4"/>
      <c r="GV191" s="4"/>
      <c r="GW191" s="4"/>
      <c r="GX191" s="4"/>
      <c r="GY191" s="4"/>
      <c r="GZ191" s="4"/>
      <c r="HA191" s="4"/>
      <c r="HB191" s="4"/>
      <c r="HC191" s="4"/>
      <c r="HD191" s="4"/>
      <c r="HE191" s="4"/>
      <c r="HF191" s="4"/>
      <c r="HG191" s="4"/>
      <c r="HH191" s="4"/>
      <c r="HI191" s="4"/>
      <c r="HJ191" s="4"/>
      <c r="HK191" s="4"/>
      <c r="HL191" s="4"/>
      <c r="HM191" s="4"/>
      <c r="HN191" s="4"/>
      <c r="HO191" s="4"/>
      <c r="HP191" s="4"/>
      <c r="HQ191" s="4"/>
      <c r="HR191" s="4"/>
      <c r="HS191" s="4"/>
      <c r="HT191" s="4"/>
      <c r="HU191" s="4"/>
      <c r="HV191" s="4"/>
      <c r="HW191" s="4"/>
      <c r="HX191" s="4"/>
      <c r="HY191" s="4"/>
      <c r="HZ191" s="4"/>
      <c r="IA191" s="4"/>
      <c r="IB191" s="4"/>
      <c r="IC191" s="4"/>
      <c r="ID191" s="4"/>
      <c r="IE191" s="4"/>
      <c r="IF191" s="4"/>
      <c r="IG191" s="4"/>
      <c r="IH191" s="4"/>
      <c r="II191" s="4"/>
      <c r="IJ191" s="4"/>
      <c r="IK191" s="4"/>
      <c r="IL191" s="4"/>
      <c r="IM191" s="4"/>
      <c r="IN191" s="4"/>
      <c r="IO191" s="4"/>
      <c r="IP191" s="4"/>
      <c r="IQ191" s="4"/>
      <c r="IR191" s="4"/>
      <c r="IS191" s="4"/>
      <c r="IT191" s="4"/>
      <c r="IU191" s="4"/>
      <c r="IV191" s="4"/>
      <c r="IW191" s="4"/>
      <c r="IX191" s="4"/>
      <c r="IY191" s="4"/>
      <c r="IZ191" s="4"/>
      <c r="JA191" s="4"/>
      <c r="JB191" s="4"/>
      <c r="JC191" s="4"/>
      <c r="JD191" s="4"/>
      <c r="JE191" s="4"/>
      <c r="JF191" s="4"/>
      <c r="JG191" s="4"/>
      <c r="JH191" s="4"/>
      <c r="JI191" s="4"/>
      <c r="JJ191" s="4"/>
      <c r="JK191" s="4"/>
      <c r="JL191" s="4"/>
      <c r="JM191" s="4"/>
      <c r="JN191" s="4"/>
      <c r="JO191" s="4"/>
      <c r="JP191" s="4"/>
    </row>
    <row r="192" spans="1:276" ht="15" customHeight="1" x14ac:dyDescent="0.2">
      <c r="A192" s="65" t="s">
        <v>98</v>
      </c>
      <c r="B192" s="65"/>
      <c r="C192" s="66" t="s">
        <v>99</v>
      </c>
      <c r="D192" s="93" t="s">
        <v>100</v>
      </c>
      <c r="E192" s="66"/>
      <c r="F192" s="66" t="s">
        <v>100</v>
      </c>
      <c r="G192" s="66"/>
      <c r="H192" s="66">
        <v>14</v>
      </c>
      <c r="I192" s="66" t="s">
        <v>107</v>
      </c>
      <c r="J192" s="66"/>
      <c r="K192" s="116">
        <v>4</v>
      </c>
      <c r="L192" s="66">
        <v>30</v>
      </c>
      <c r="M192" s="66"/>
      <c r="N192" s="68">
        <f t="shared" si="55"/>
        <v>120</v>
      </c>
      <c r="O192" s="31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7"/>
      <c r="AF192" s="30"/>
      <c r="AG192" s="30">
        <v>30</v>
      </c>
      <c r="AH192" s="37"/>
      <c r="AI192" s="30"/>
      <c r="AJ192" s="30"/>
      <c r="AK192" s="30"/>
      <c r="AL192" s="37"/>
      <c r="AM192" s="30"/>
      <c r="AN192" s="30"/>
      <c r="AO192" s="30"/>
      <c r="AP192" s="30"/>
      <c r="AQ192" s="116">
        <v>30</v>
      </c>
      <c r="AR192" s="37"/>
      <c r="AS192" s="37"/>
      <c r="AT192" s="37"/>
      <c r="AU192" s="37"/>
      <c r="AV192" s="30"/>
      <c r="AW192" s="30"/>
      <c r="AX192" s="30"/>
      <c r="AY192" s="37"/>
      <c r="AZ192" s="37"/>
      <c r="BA192" s="37"/>
      <c r="BB192" s="37"/>
      <c r="BC192" s="37"/>
      <c r="BD192" s="37"/>
      <c r="BE192" s="37"/>
      <c r="BF192" s="37"/>
      <c r="BG192" s="37"/>
      <c r="BH192" s="37"/>
      <c r="BI192" s="37"/>
      <c r="BJ192" s="37"/>
      <c r="BK192" s="116">
        <v>0</v>
      </c>
      <c r="BL192" s="37"/>
      <c r="BM192" s="37"/>
      <c r="BN192" s="37"/>
      <c r="BO192" s="37"/>
      <c r="BP192" s="37">
        <v>60</v>
      </c>
      <c r="BQ192" s="37"/>
      <c r="BR192" s="37"/>
      <c r="BS192" s="37"/>
      <c r="BT192" s="1">
        <f t="shared" si="56"/>
        <v>0</v>
      </c>
      <c r="BU192" s="1" t="s">
        <v>350</v>
      </c>
      <c r="BV192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  <c r="FQ192" s="4"/>
      <c r="FR192" s="4"/>
      <c r="FS192" s="4"/>
      <c r="FT192" s="4"/>
      <c r="FU192" s="4"/>
      <c r="FV192" s="4"/>
      <c r="FW192" s="4"/>
      <c r="FX192" s="4"/>
      <c r="FY192" s="4"/>
      <c r="FZ192" s="4"/>
      <c r="GA192" s="4"/>
      <c r="GB192" s="4"/>
      <c r="GC192" s="4"/>
      <c r="GD192" s="4"/>
      <c r="GE192" s="4"/>
      <c r="GF192" s="4"/>
      <c r="GG192" s="4"/>
      <c r="GH192" s="4"/>
      <c r="GI192" s="4"/>
      <c r="GJ192" s="4"/>
      <c r="GK192" s="4"/>
      <c r="GL192" s="4"/>
      <c r="GM192" s="4"/>
      <c r="GN192" s="4"/>
      <c r="GO192" s="4"/>
      <c r="GP192" s="4"/>
      <c r="GQ192" s="4"/>
      <c r="GR192" s="4"/>
      <c r="GS192" s="4"/>
      <c r="GT192" s="4"/>
      <c r="GU192" s="4"/>
      <c r="GV192" s="4"/>
      <c r="GW192" s="4"/>
      <c r="GX192" s="4"/>
      <c r="GY192" s="4"/>
      <c r="GZ192" s="4"/>
      <c r="HA192" s="4"/>
      <c r="HB192" s="4"/>
      <c r="HC192" s="4"/>
      <c r="HD192" s="4"/>
      <c r="HE192" s="4"/>
      <c r="HF192" s="4"/>
      <c r="HG192" s="4"/>
      <c r="HH192" s="4"/>
      <c r="HI192" s="4"/>
      <c r="HJ192" s="4"/>
      <c r="HK192" s="4"/>
      <c r="HL192" s="4"/>
      <c r="HM192" s="4"/>
      <c r="HN192" s="4"/>
      <c r="HO192" s="4"/>
      <c r="HP192" s="4"/>
      <c r="HQ192" s="4"/>
      <c r="HR192" s="4"/>
      <c r="HS192" s="4"/>
      <c r="HT192" s="4"/>
      <c r="HU192" s="4"/>
      <c r="HV192" s="4"/>
      <c r="HW192" s="4"/>
      <c r="HX192" s="4"/>
      <c r="HY192" s="4"/>
      <c r="HZ192" s="4"/>
      <c r="IA192" s="4"/>
      <c r="IB192" s="4"/>
      <c r="IC192" s="4"/>
      <c r="ID192" s="4"/>
      <c r="IE192" s="4"/>
      <c r="IF192" s="4"/>
      <c r="IG192" s="4"/>
      <c r="IH192" s="4"/>
      <c r="II192" s="4"/>
      <c r="IJ192" s="4"/>
      <c r="IK192" s="4"/>
      <c r="IL192" s="4"/>
      <c r="IM192" s="4"/>
      <c r="IN192" s="4"/>
      <c r="IO192" s="4"/>
      <c r="IP192" s="4"/>
      <c r="IQ192" s="4"/>
      <c r="IR192" s="4"/>
      <c r="IS192" s="4"/>
      <c r="IT192" s="4"/>
      <c r="IU192" s="4"/>
      <c r="IV192" s="4"/>
      <c r="IW192" s="4"/>
      <c r="IX192" s="4"/>
      <c r="IY192" s="4"/>
      <c r="IZ192" s="4"/>
      <c r="JA192" s="4"/>
      <c r="JB192" s="4"/>
      <c r="JC192" s="4"/>
      <c r="JD192" s="4"/>
      <c r="JE192" s="4"/>
      <c r="JF192" s="4"/>
      <c r="JG192" s="4"/>
      <c r="JH192" s="4"/>
      <c r="JI192" s="4"/>
      <c r="JJ192" s="4"/>
      <c r="JK192" s="4"/>
      <c r="JL192" s="4"/>
      <c r="JM192" s="4"/>
      <c r="JN192" s="4"/>
      <c r="JO192" s="4"/>
      <c r="JP192" s="4"/>
    </row>
    <row r="193" spans="1:276" ht="15" customHeight="1" x14ac:dyDescent="0.2">
      <c r="A193" s="56" t="s">
        <v>108</v>
      </c>
      <c r="B193" s="56"/>
      <c r="C193" s="67" t="s">
        <v>17</v>
      </c>
      <c r="D193" s="92" t="s">
        <v>31</v>
      </c>
      <c r="E193" s="67"/>
      <c r="F193" s="67" t="s">
        <v>31</v>
      </c>
      <c r="G193" s="67"/>
      <c r="H193" s="67">
        <v>30</v>
      </c>
      <c r="I193" s="67" t="s">
        <v>107</v>
      </c>
      <c r="J193" s="67"/>
      <c r="K193" s="67">
        <v>2</v>
      </c>
      <c r="L193" s="67">
        <v>14</v>
      </c>
      <c r="M193" s="67"/>
      <c r="N193" s="24">
        <f t="shared" si="55"/>
        <v>28</v>
      </c>
      <c r="O193" s="25"/>
      <c r="P193" s="24"/>
      <c r="Q193" s="24"/>
      <c r="R193" s="24"/>
      <c r="S193" s="24"/>
      <c r="T193" s="24"/>
      <c r="U193" s="24"/>
      <c r="V193" s="24"/>
      <c r="W193" s="24"/>
      <c r="X193" s="24">
        <v>28</v>
      </c>
      <c r="Y193" s="24"/>
      <c r="Z193" s="24"/>
      <c r="AA193" s="24"/>
      <c r="AB193" s="24"/>
      <c r="AC193" s="24"/>
      <c r="AD193" s="24"/>
      <c r="AE193" s="26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24"/>
      <c r="AW193" s="24"/>
      <c r="AX193" s="24"/>
      <c r="AY193" s="24"/>
      <c r="AZ193" s="26"/>
      <c r="BA193" s="24"/>
      <c r="BB193" s="24"/>
      <c r="BC193" s="24"/>
      <c r="BD193" s="26"/>
      <c r="BE193" s="26"/>
      <c r="BF193" s="26"/>
      <c r="BG193" s="26"/>
      <c r="BH193" s="26"/>
      <c r="BI193" s="26"/>
      <c r="BJ193" s="26"/>
      <c r="BK193" s="24"/>
      <c r="BL193" s="26"/>
      <c r="BM193" s="24"/>
      <c r="BN193" s="26"/>
      <c r="BO193" s="24"/>
      <c r="BP193" s="24"/>
      <c r="BQ193" s="26"/>
      <c r="BR193" s="26"/>
      <c r="BS193" s="28"/>
      <c r="BT193" s="1">
        <f t="shared" si="56"/>
        <v>0</v>
      </c>
      <c r="BU193" t="s">
        <v>181</v>
      </c>
      <c r="BV193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  <c r="FW193" s="4"/>
      <c r="FX193" s="4"/>
      <c r="FY193" s="4"/>
      <c r="FZ193" s="4"/>
      <c r="GA193" s="4"/>
      <c r="GB193" s="4"/>
      <c r="GC193" s="4"/>
      <c r="GD193" s="4"/>
      <c r="GE193" s="4"/>
      <c r="GF193" s="4"/>
      <c r="GG193" s="4"/>
      <c r="GH193" s="4"/>
      <c r="GI193" s="4"/>
      <c r="GJ193" s="4"/>
      <c r="GK193" s="4"/>
      <c r="GL193" s="4"/>
      <c r="GM193" s="4"/>
      <c r="GN193" s="4"/>
      <c r="GO193" s="4"/>
      <c r="GP193" s="4"/>
      <c r="GQ193" s="4"/>
      <c r="GR193" s="4"/>
      <c r="GS193" s="4"/>
      <c r="GT193" s="4"/>
      <c r="GU193" s="4"/>
      <c r="GV193" s="4"/>
      <c r="GW193" s="4"/>
      <c r="GX193" s="4"/>
      <c r="GY193" s="4"/>
      <c r="GZ193" s="4"/>
      <c r="HA193" s="4"/>
      <c r="HB193" s="4"/>
      <c r="HC193" s="4"/>
      <c r="HD193" s="4"/>
      <c r="HE193" s="4"/>
      <c r="HF193" s="4"/>
      <c r="HG193" s="4"/>
      <c r="HH193" s="4"/>
      <c r="HI193" s="4"/>
      <c r="HJ193" s="4"/>
      <c r="HK193" s="4"/>
      <c r="HL193" s="4"/>
      <c r="HM193" s="4"/>
      <c r="HN193" s="4"/>
      <c r="HO193" s="4"/>
      <c r="HP193" s="4"/>
      <c r="HQ193" s="4"/>
      <c r="HR193" s="4"/>
      <c r="HS193" s="4"/>
      <c r="HT193" s="4"/>
      <c r="HU193" s="4"/>
      <c r="HV193" s="4"/>
      <c r="HW193" s="4"/>
      <c r="HX193" s="4"/>
      <c r="HY193" s="4"/>
      <c r="HZ193" s="4"/>
      <c r="IA193" s="4"/>
      <c r="IB193" s="4"/>
      <c r="IC193" s="4"/>
      <c r="ID193" s="4"/>
      <c r="IE193" s="4"/>
      <c r="IF193" s="4"/>
      <c r="IG193" s="4"/>
      <c r="IH193" s="4"/>
      <c r="II193" s="4"/>
      <c r="IJ193" s="4"/>
      <c r="IK193" s="4"/>
      <c r="IL193" s="4"/>
      <c r="IM193" s="4"/>
      <c r="IN193" s="4"/>
      <c r="IO193" s="4"/>
      <c r="IP193" s="4"/>
      <c r="IQ193" s="4"/>
      <c r="IR193" s="4"/>
      <c r="IS193" s="4"/>
      <c r="IT193" s="4"/>
      <c r="IU193" s="4"/>
      <c r="IV193" s="4"/>
      <c r="IW193" s="4"/>
      <c r="IX193" s="4"/>
      <c r="IY193" s="4"/>
      <c r="IZ193" s="4"/>
      <c r="JA193" s="4"/>
      <c r="JB193" s="4"/>
      <c r="JC193" s="4"/>
      <c r="JD193" s="4"/>
      <c r="JE193" s="4"/>
      <c r="JF193" s="4"/>
      <c r="JG193" s="4"/>
      <c r="JH193" s="4"/>
      <c r="JI193" s="4"/>
      <c r="JJ193" s="4"/>
      <c r="JK193" s="4"/>
      <c r="JL193" s="4"/>
      <c r="JM193" s="4"/>
      <c r="JN193" s="4"/>
      <c r="JO193" s="4"/>
      <c r="JP193" s="4"/>
    </row>
    <row r="194" spans="1:276" ht="15" customHeight="1" x14ac:dyDescent="0.2">
      <c r="A194" s="56" t="s">
        <v>108</v>
      </c>
      <c r="B194" s="56"/>
      <c r="C194" s="67" t="s">
        <v>17</v>
      </c>
      <c r="D194" s="92" t="s">
        <v>127</v>
      </c>
      <c r="E194" s="67"/>
      <c r="F194" s="67" t="s">
        <v>127</v>
      </c>
      <c r="G194" s="67"/>
      <c r="H194" s="67">
        <v>30</v>
      </c>
      <c r="I194" s="67" t="s">
        <v>107</v>
      </c>
      <c r="J194" s="67"/>
      <c r="K194" s="67">
        <v>2</v>
      </c>
      <c r="L194" s="67">
        <v>28</v>
      </c>
      <c r="M194" s="67"/>
      <c r="N194" s="24">
        <f t="shared" ref="N194:N225" si="57">K194*L194</f>
        <v>56</v>
      </c>
      <c r="O194" s="25"/>
      <c r="P194" s="24"/>
      <c r="Q194" s="24"/>
      <c r="R194" s="24"/>
      <c r="S194" s="24"/>
      <c r="T194" s="24"/>
      <c r="U194" s="24"/>
      <c r="V194" s="24"/>
      <c r="W194" s="24"/>
      <c r="X194" s="24">
        <v>56</v>
      </c>
      <c r="Y194" s="24"/>
      <c r="Z194" s="24"/>
      <c r="AA194" s="24"/>
      <c r="AB194" s="24"/>
      <c r="AC194" s="24"/>
      <c r="AD194" s="24"/>
      <c r="AE194" s="26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24"/>
      <c r="AW194" s="24"/>
      <c r="AX194" s="24"/>
      <c r="AY194" s="24"/>
      <c r="AZ194" s="26"/>
      <c r="BA194" s="24"/>
      <c r="BB194" s="24"/>
      <c r="BC194" s="24"/>
      <c r="BD194" s="26"/>
      <c r="BE194" s="26"/>
      <c r="BF194" s="26"/>
      <c r="BG194" s="26"/>
      <c r="BH194" s="26"/>
      <c r="BI194" s="26"/>
      <c r="BJ194" s="26"/>
      <c r="BK194" s="24"/>
      <c r="BL194" s="26"/>
      <c r="BM194" s="24"/>
      <c r="BN194" s="26"/>
      <c r="BO194" s="24"/>
      <c r="BP194" s="24"/>
      <c r="BQ194" s="26"/>
      <c r="BR194" s="26"/>
      <c r="BS194" s="28"/>
      <c r="BT194" s="1">
        <f t="shared" si="56"/>
        <v>0</v>
      </c>
      <c r="BU194" t="s">
        <v>181</v>
      </c>
      <c r="BV19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  <c r="FD194" s="4"/>
      <c r="FE194" s="4"/>
      <c r="FF194" s="4"/>
      <c r="FG194" s="4"/>
      <c r="FH194" s="4"/>
      <c r="FI194" s="4"/>
      <c r="FJ194" s="4"/>
      <c r="FK194" s="4"/>
      <c r="FL194" s="4"/>
      <c r="FM194" s="4"/>
      <c r="FN194" s="4"/>
      <c r="FO194" s="4"/>
      <c r="FP194" s="4"/>
      <c r="FQ194" s="4"/>
      <c r="FR194" s="4"/>
      <c r="FS194" s="4"/>
      <c r="FT194" s="4"/>
      <c r="FU194" s="4"/>
      <c r="FV194" s="4"/>
      <c r="FW194" s="4"/>
      <c r="FX194" s="4"/>
      <c r="FY194" s="4"/>
      <c r="FZ194" s="4"/>
      <c r="GA194" s="4"/>
      <c r="GB194" s="4"/>
      <c r="GC194" s="4"/>
      <c r="GD194" s="4"/>
      <c r="GE194" s="4"/>
      <c r="GF194" s="4"/>
      <c r="GG194" s="4"/>
      <c r="GH194" s="4"/>
      <c r="GI194" s="4"/>
      <c r="GJ194" s="4"/>
      <c r="GK194" s="4"/>
      <c r="GL194" s="4"/>
      <c r="GM194" s="4"/>
      <c r="GN194" s="4"/>
      <c r="GO194" s="4"/>
      <c r="GP194" s="4"/>
      <c r="GQ194" s="4"/>
      <c r="GR194" s="4"/>
      <c r="GS194" s="4"/>
      <c r="GT194" s="4"/>
      <c r="GU194" s="4"/>
      <c r="GV194" s="4"/>
      <c r="GW194" s="4"/>
      <c r="GX194" s="4"/>
      <c r="GY194" s="4"/>
      <c r="GZ194" s="4"/>
      <c r="HA194" s="4"/>
      <c r="HB194" s="4"/>
      <c r="HC194" s="4"/>
      <c r="HD194" s="4"/>
      <c r="HE194" s="4"/>
      <c r="HF194" s="4"/>
      <c r="HG194" s="4"/>
      <c r="HH194" s="4"/>
      <c r="HI194" s="4"/>
      <c r="HJ194" s="4"/>
      <c r="HK194" s="4"/>
      <c r="HL194" s="4"/>
      <c r="HM194" s="4"/>
      <c r="HN194" s="4"/>
      <c r="HO194" s="4"/>
      <c r="HP194" s="4"/>
      <c r="HQ194" s="4"/>
      <c r="HR194" s="4"/>
      <c r="HS194" s="4"/>
      <c r="HT194" s="4"/>
      <c r="HU194" s="4"/>
      <c r="HV194" s="4"/>
      <c r="HW194" s="4"/>
      <c r="HX194" s="4"/>
      <c r="HY194" s="4"/>
      <c r="HZ194" s="4"/>
      <c r="IA194" s="4"/>
      <c r="IB194" s="4"/>
      <c r="IC194" s="4"/>
      <c r="ID194" s="4"/>
      <c r="IE194" s="4"/>
      <c r="IF194" s="4"/>
      <c r="IG194" s="4"/>
      <c r="IH194" s="4"/>
      <c r="II194" s="4"/>
      <c r="IJ194" s="4"/>
      <c r="IK194" s="4"/>
      <c r="IL194" s="4"/>
      <c r="IM194" s="4"/>
      <c r="IN194" s="4"/>
      <c r="IO194" s="4"/>
      <c r="IP194" s="4"/>
      <c r="IQ194" s="4"/>
      <c r="IR194" s="4"/>
      <c r="IS194" s="4"/>
      <c r="IT194" s="4"/>
      <c r="IU194" s="4"/>
      <c r="IV194" s="4"/>
      <c r="IW194" s="4"/>
      <c r="IX194" s="4"/>
      <c r="IY194" s="4"/>
      <c r="IZ194" s="4"/>
      <c r="JA194" s="4"/>
      <c r="JB194" s="4"/>
      <c r="JC194" s="4"/>
      <c r="JD194" s="4"/>
      <c r="JE194" s="4"/>
      <c r="JF194" s="4"/>
      <c r="JG194" s="4"/>
      <c r="JH194" s="4"/>
      <c r="JI194" s="4"/>
      <c r="JJ194" s="4"/>
      <c r="JK194" s="4"/>
      <c r="JL194" s="4"/>
      <c r="JM194" s="4"/>
      <c r="JN194" s="4"/>
      <c r="JO194" s="4"/>
      <c r="JP194" s="4"/>
    </row>
    <row r="195" spans="1:276" ht="15" customHeight="1" x14ac:dyDescent="0.2">
      <c r="A195" s="29" t="s">
        <v>56</v>
      </c>
      <c r="B195" s="29"/>
      <c r="C195" s="30" t="s">
        <v>17</v>
      </c>
      <c r="D195" s="91">
        <v>2</v>
      </c>
      <c r="E195" s="116">
        <v>1</v>
      </c>
      <c r="F195" s="30" t="s">
        <v>148</v>
      </c>
      <c r="G195" s="37" t="s">
        <v>145</v>
      </c>
      <c r="H195" s="116">
        <v>30</v>
      </c>
      <c r="I195" s="30" t="s">
        <v>107</v>
      </c>
      <c r="J195" s="37"/>
      <c r="K195" s="116">
        <v>2</v>
      </c>
      <c r="L195" s="30">
        <v>14</v>
      </c>
      <c r="M195" s="37"/>
      <c r="N195" s="68">
        <f t="shared" si="57"/>
        <v>28</v>
      </c>
      <c r="O195" s="31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3"/>
      <c r="AF195" s="30"/>
      <c r="AG195" s="30"/>
      <c r="AH195" s="30"/>
      <c r="AI195" s="30"/>
      <c r="AJ195" s="116">
        <v>28</v>
      </c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3"/>
      <c r="BA195" s="30"/>
      <c r="BB195" s="30"/>
      <c r="BC195" s="37"/>
      <c r="BD195" s="33"/>
      <c r="BE195" s="33"/>
      <c r="BF195" s="33"/>
      <c r="BG195" s="33"/>
      <c r="BH195" s="33"/>
      <c r="BI195" s="33"/>
      <c r="BJ195" s="33"/>
      <c r="BK195" s="37"/>
      <c r="BL195" s="33"/>
      <c r="BM195" s="37"/>
      <c r="BN195" s="33"/>
      <c r="BO195" s="30"/>
      <c r="BP195" s="30"/>
      <c r="BQ195" s="33"/>
      <c r="BR195" s="33"/>
      <c r="BS195" s="34"/>
      <c r="BT195" s="1">
        <f t="shared" si="56"/>
        <v>0</v>
      </c>
      <c r="BU195"/>
      <c r="BV195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  <c r="FW195" s="4"/>
      <c r="FX195" s="4"/>
      <c r="FY195" s="4"/>
      <c r="FZ195" s="4"/>
      <c r="GA195" s="4"/>
      <c r="GB195" s="4"/>
      <c r="GC195" s="4"/>
      <c r="GD195" s="4"/>
      <c r="GE195" s="4"/>
      <c r="GF195" s="4"/>
      <c r="GG195" s="4"/>
      <c r="GH195" s="4"/>
      <c r="GI195" s="4"/>
      <c r="GJ195" s="4"/>
      <c r="GK195" s="4"/>
      <c r="GL195" s="4"/>
      <c r="GM195" s="4"/>
      <c r="GN195" s="4"/>
      <c r="GO195" s="4"/>
      <c r="GP195" s="4"/>
      <c r="GQ195" s="4"/>
      <c r="GR195" s="4"/>
      <c r="GS195" s="4"/>
      <c r="GT195" s="4"/>
      <c r="GU195" s="4"/>
      <c r="GV195" s="4"/>
      <c r="GW195" s="4"/>
      <c r="GX195" s="4"/>
      <c r="GY195" s="4"/>
      <c r="GZ195" s="4"/>
      <c r="HA195" s="4"/>
      <c r="HB195" s="4"/>
      <c r="HC195" s="4"/>
      <c r="HD195" s="4"/>
      <c r="HE195" s="4"/>
      <c r="HF195" s="4"/>
      <c r="HG195" s="4"/>
      <c r="HH195" s="4"/>
      <c r="HI195" s="4"/>
      <c r="HJ195" s="4"/>
      <c r="HK195" s="4"/>
      <c r="HL195" s="4"/>
      <c r="HM195" s="4"/>
      <c r="HN195" s="4"/>
      <c r="HO195" s="4"/>
      <c r="HP195" s="4"/>
      <c r="HQ195" s="4"/>
      <c r="HR195" s="4"/>
      <c r="HS195" s="4"/>
      <c r="HT195" s="4"/>
      <c r="HU195" s="4"/>
      <c r="HV195" s="4"/>
      <c r="HW195" s="4"/>
      <c r="HX195" s="4"/>
      <c r="HY195" s="4"/>
      <c r="HZ195" s="4"/>
      <c r="IA195" s="4"/>
      <c r="IB195" s="4"/>
      <c r="IC195" s="4"/>
      <c r="ID195" s="4"/>
      <c r="IE195" s="4"/>
      <c r="IF195" s="4"/>
      <c r="IG195" s="4"/>
      <c r="IH195" s="4"/>
      <c r="II195" s="4"/>
      <c r="IJ195" s="4"/>
      <c r="IK195" s="4"/>
      <c r="IL195" s="4"/>
      <c r="IM195" s="4"/>
      <c r="IN195" s="4"/>
      <c r="IO195" s="4"/>
      <c r="IP195" s="4"/>
      <c r="IQ195" s="4"/>
      <c r="IR195" s="4"/>
      <c r="IS195" s="4"/>
      <c r="IT195" s="4"/>
      <c r="IU195" s="4"/>
      <c r="IV195" s="4"/>
      <c r="IW195" s="4"/>
      <c r="IX195" s="4"/>
      <c r="IY195" s="4"/>
      <c r="IZ195" s="4"/>
      <c r="JA195" s="4"/>
      <c r="JB195" s="4"/>
      <c r="JC195" s="4"/>
      <c r="JD195" s="4"/>
      <c r="JE195" s="4"/>
      <c r="JF195" s="4"/>
      <c r="JG195" s="4"/>
      <c r="JH195" s="4"/>
      <c r="JI195" s="4"/>
      <c r="JJ195" s="4"/>
      <c r="JK195" s="4"/>
      <c r="JL195" s="4"/>
      <c r="JM195" s="4"/>
      <c r="JN195" s="4"/>
      <c r="JO195" s="4"/>
      <c r="JP195" s="4"/>
    </row>
    <row r="196" spans="1:276" ht="15" customHeight="1" x14ac:dyDescent="0.2">
      <c r="A196" s="29" t="s">
        <v>64</v>
      </c>
      <c r="B196" s="29"/>
      <c r="C196" s="30" t="s">
        <v>17</v>
      </c>
      <c r="D196" s="91">
        <v>2</v>
      </c>
      <c r="E196" s="116">
        <v>1</v>
      </c>
      <c r="F196" s="30" t="s">
        <v>143</v>
      </c>
      <c r="G196" s="37" t="s">
        <v>145</v>
      </c>
      <c r="H196" s="116">
        <v>45</v>
      </c>
      <c r="I196" s="30" t="s">
        <v>107</v>
      </c>
      <c r="J196" s="37"/>
      <c r="K196" s="116">
        <v>3</v>
      </c>
      <c r="L196" s="30">
        <v>14</v>
      </c>
      <c r="M196" s="37"/>
      <c r="N196" s="68">
        <f t="shared" si="57"/>
        <v>42</v>
      </c>
      <c r="O196" s="31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116">
        <v>42</v>
      </c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3"/>
      <c r="BA196" s="37"/>
      <c r="BB196" s="37"/>
      <c r="BC196" s="37"/>
      <c r="BD196" s="33"/>
      <c r="BE196" s="33"/>
      <c r="BF196" s="33"/>
      <c r="BG196" s="33"/>
      <c r="BH196" s="33"/>
      <c r="BI196" s="33"/>
      <c r="BJ196" s="33"/>
      <c r="BK196" s="37"/>
      <c r="BL196" s="33"/>
      <c r="BM196" s="37"/>
      <c r="BN196" s="33"/>
      <c r="BO196" s="37"/>
      <c r="BP196" s="37"/>
      <c r="BQ196" s="33"/>
      <c r="BR196" s="33"/>
      <c r="BS196" s="34"/>
      <c r="BT196" s="1">
        <f t="shared" si="56"/>
        <v>0</v>
      </c>
      <c r="BU196"/>
      <c r="BV196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  <c r="FW196" s="4"/>
      <c r="FX196" s="4"/>
      <c r="FY196" s="4"/>
      <c r="FZ196" s="4"/>
      <c r="GA196" s="4"/>
      <c r="GB196" s="4"/>
      <c r="GC196" s="4"/>
      <c r="GD196" s="4"/>
      <c r="GE196" s="4"/>
      <c r="GF196" s="4"/>
      <c r="GG196" s="4"/>
      <c r="GH196" s="4"/>
      <c r="GI196" s="4"/>
      <c r="GJ196" s="4"/>
      <c r="GK196" s="4"/>
      <c r="GL196" s="4"/>
      <c r="GM196" s="4"/>
      <c r="GN196" s="4"/>
      <c r="GO196" s="4"/>
      <c r="GP196" s="4"/>
      <c r="GQ196" s="4"/>
      <c r="GR196" s="4"/>
      <c r="GS196" s="4"/>
      <c r="GT196" s="4"/>
      <c r="GU196" s="4"/>
      <c r="GV196" s="4"/>
      <c r="GW196" s="4"/>
      <c r="GX196" s="4"/>
      <c r="GY196" s="4"/>
      <c r="GZ196" s="4"/>
      <c r="HA196" s="4"/>
      <c r="HB196" s="4"/>
      <c r="HC196" s="4"/>
      <c r="HD196" s="4"/>
      <c r="HE196" s="4"/>
      <c r="HF196" s="4"/>
      <c r="HG196" s="4"/>
      <c r="HH196" s="4"/>
      <c r="HI196" s="4"/>
      <c r="HJ196" s="4"/>
      <c r="HK196" s="4"/>
      <c r="HL196" s="4"/>
      <c r="HM196" s="4"/>
      <c r="HN196" s="4"/>
      <c r="HO196" s="4"/>
      <c r="HP196" s="4"/>
      <c r="HQ196" s="4"/>
      <c r="HR196" s="4"/>
      <c r="HS196" s="4"/>
      <c r="HT196" s="4"/>
      <c r="HU196" s="4"/>
      <c r="HV196" s="4"/>
      <c r="HW196" s="4"/>
      <c r="HX196" s="4"/>
      <c r="HY196" s="4"/>
      <c r="HZ196" s="4"/>
      <c r="IA196" s="4"/>
      <c r="IB196" s="4"/>
      <c r="IC196" s="4"/>
      <c r="ID196" s="4"/>
      <c r="IE196" s="4"/>
      <c r="IF196" s="4"/>
      <c r="IG196" s="4"/>
      <c r="IH196" s="4"/>
      <c r="II196" s="4"/>
      <c r="IJ196" s="4"/>
      <c r="IK196" s="4"/>
      <c r="IL196" s="4"/>
      <c r="IM196" s="4"/>
      <c r="IN196" s="4"/>
      <c r="IO196" s="4"/>
      <c r="IP196" s="4"/>
      <c r="IQ196" s="4"/>
      <c r="IR196" s="4"/>
      <c r="IS196" s="4"/>
      <c r="IT196" s="4"/>
      <c r="IU196" s="4"/>
      <c r="IV196" s="4"/>
      <c r="IW196" s="4"/>
      <c r="IX196" s="4"/>
      <c r="IY196" s="4"/>
      <c r="IZ196" s="4"/>
      <c r="JA196" s="4"/>
      <c r="JB196" s="4"/>
      <c r="JC196" s="4"/>
      <c r="JD196" s="4"/>
      <c r="JE196" s="4"/>
      <c r="JF196" s="4"/>
      <c r="JG196" s="4"/>
      <c r="JH196" s="4"/>
      <c r="JI196" s="4"/>
      <c r="JJ196" s="4"/>
      <c r="JK196" s="4"/>
      <c r="JL196" s="4"/>
      <c r="JM196" s="4"/>
      <c r="JN196" s="4"/>
      <c r="JO196" s="4"/>
      <c r="JP196" s="4"/>
    </row>
    <row r="197" spans="1:276" ht="15" customHeight="1" x14ac:dyDescent="0.2">
      <c r="A197" s="29" t="s">
        <v>59</v>
      </c>
      <c r="B197" s="29"/>
      <c r="C197" s="30" t="s">
        <v>17</v>
      </c>
      <c r="D197" s="91">
        <v>2</v>
      </c>
      <c r="E197" s="116">
        <v>1</v>
      </c>
      <c r="F197" s="30" t="s">
        <v>148</v>
      </c>
      <c r="G197" s="37" t="s">
        <v>145</v>
      </c>
      <c r="H197" s="116">
        <v>30</v>
      </c>
      <c r="I197" s="30" t="s">
        <v>110</v>
      </c>
      <c r="J197" s="37"/>
      <c r="K197" s="116">
        <v>1</v>
      </c>
      <c r="L197" s="30">
        <v>14</v>
      </c>
      <c r="M197" s="37"/>
      <c r="N197" s="68">
        <f t="shared" si="57"/>
        <v>14</v>
      </c>
      <c r="O197" s="31"/>
      <c r="P197" s="30"/>
      <c r="Q197" s="30"/>
      <c r="R197" s="30"/>
      <c r="S197" s="30"/>
      <c r="T197" s="30"/>
      <c r="U197" s="30"/>
      <c r="V197" s="30"/>
      <c r="W197" s="30"/>
      <c r="X197" s="30"/>
      <c r="Y197" s="116">
        <v>14</v>
      </c>
      <c r="Z197" s="30"/>
      <c r="AA197" s="30"/>
      <c r="AB197" s="30"/>
      <c r="AC197" s="30"/>
      <c r="AD197" s="30"/>
      <c r="AE197" s="33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4"/>
      <c r="BT197" s="1">
        <f t="shared" si="56"/>
        <v>0</v>
      </c>
      <c r="BU197"/>
      <c r="BV197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  <c r="FW197" s="4"/>
      <c r="FX197" s="4"/>
      <c r="FY197" s="4"/>
      <c r="FZ197" s="4"/>
      <c r="GA197" s="4"/>
      <c r="GB197" s="4"/>
      <c r="GC197" s="4"/>
      <c r="GD197" s="4"/>
      <c r="GE197" s="4"/>
      <c r="GF197" s="4"/>
      <c r="GG197" s="4"/>
      <c r="GH197" s="4"/>
      <c r="GI197" s="4"/>
      <c r="GJ197" s="4"/>
      <c r="GK197" s="4"/>
      <c r="GL197" s="4"/>
      <c r="GM197" s="4"/>
      <c r="GN197" s="4"/>
      <c r="GO197" s="4"/>
      <c r="GP197" s="4"/>
      <c r="GQ197" s="4"/>
      <c r="GR197" s="4"/>
      <c r="GS197" s="4"/>
      <c r="GT197" s="4"/>
      <c r="GU197" s="4"/>
      <c r="GV197" s="4"/>
      <c r="GW197" s="4"/>
      <c r="GX197" s="4"/>
      <c r="GY197" s="4"/>
      <c r="GZ197" s="4"/>
      <c r="HA197" s="4"/>
      <c r="HB197" s="4"/>
      <c r="HC197" s="4"/>
      <c r="HD197" s="4"/>
      <c r="HE197" s="4"/>
      <c r="HF197" s="4"/>
      <c r="HG197" s="4"/>
      <c r="HH197" s="4"/>
      <c r="HI197" s="4"/>
      <c r="HJ197" s="4"/>
      <c r="HK197" s="4"/>
      <c r="HL197" s="4"/>
      <c r="HM197" s="4"/>
      <c r="HN197" s="4"/>
      <c r="HO197" s="4"/>
      <c r="HP197" s="4"/>
      <c r="HQ197" s="4"/>
      <c r="HR197" s="4"/>
      <c r="HS197" s="4"/>
      <c r="HT197" s="4"/>
      <c r="HU197" s="4"/>
      <c r="HV197" s="4"/>
      <c r="HW197" s="4"/>
      <c r="HX197" s="4"/>
      <c r="HY197" s="4"/>
      <c r="HZ197" s="4"/>
      <c r="IA197" s="4"/>
      <c r="IB197" s="4"/>
      <c r="IC197" s="4"/>
      <c r="ID197" s="4"/>
      <c r="IE197" s="4"/>
      <c r="IF197" s="4"/>
      <c r="IG197" s="4"/>
      <c r="IH197" s="4"/>
      <c r="II197" s="4"/>
      <c r="IJ197" s="4"/>
      <c r="IK197" s="4"/>
      <c r="IL197" s="4"/>
      <c r="IM197" s="4"/>
      <c r="IN197" s="4"/>
      <c r="IO197" s="4"/>
      <c r="IP197" s="4"/>
      <c r="IQ197" s="4"/>
      <c r="IR197" s="4"/>
      <c r="IS197" s="4"/>
      <c r="IT197" s="4"/>
      <c r="IU197" s="4"/>
      <c r="IV197" s="4"/>
      <c r="IW197" s="4"/>
      <c r="IX197" s="4"/>
      <c r="IY197" s="4"/>
      <c r="IZ197" s="4"/>
      <c r="JA197" s="4"/>
      <c r="JB197" s="4"/>
      <c r="JC197" s="4"/>
      <c r="JD197" s="4"/>
      <c r="JE197" s="4"/>
      <c r="JF197" s="4"/>
      <c r="JG197" s="4"/>
      <c r="JH197" s="4"/>
      <c r="JI197" s="4"/>
      <c r="JJ197" s="4"/>
      <c r="JK197" s="4"/>
      <c r="JL197" s="4"/>
      <c r="JM197" s="4"/>
      <c r="JN197" s="4"/>
      <c r="JO197" s="4"/>
      <c r="JP197" s="4"/>
    </row>
    <row r="198" spans="1:276" ht="15" customHeight="1" x14ac:dyDescent="0.2">
      <c r="A198" s="23" t="s">
        <v>41</v>
      </c>
      <c r="B198" s="23"/>
      <c r="C198" s="24" t="s">
        <v>17</v>
      </c>
      <c r="D198" s="90">
        <v>1</v>
      </c>
      <c r="E198" s="24">
        <v>5</v>
      </c>
      <c r="F198" s="24"/>
      <c r="G198" s="24" t="s">
        <v>145</v>
      </c>
      <c r="H198" s="24">
        <v>114</v>
      </c>
      <c r="I198" s="24" t="s">
        <v>110</v>
      </c>
      <c r="J198" s="24"/>
      <c r="K198" s="24">
        <v>4</v>
      </c>
      <c r="L198" s="24">
        <v>14</v>
      </c>
      <c r="M198" s="24"/>
      <c r="N198" s="24">
        <f t="shared" si="57"/>
        <v>56</v>
      </c>
      <c r="O198" s="25"/>
      <c r="P198" s="24"/>
      <c r="Q198" s="24"/>
      <c r="R198" s="24"/>
      <c r="S198" s="24"/>
      <c r="T198" s="24"/>
      <c r="U198" s="24"/>
      <c r="V198" s="24"/>
      <c r="W198" s="24"/>
      <c r="X198" s="24">
        <v>28</v>
      </c>
      <c r="Y198" s="24"/>
      <c r="Z198" s="24"/>
      <c r="AA198" s="24"/>
      <c r="AB198" s="24"/>
      <c r="AC198" s="24"/>
      <c r="AD198" s="24"/>
      <c r="AE198" s="26"/>
      <c r="AF198" s="24"/>
      <c r="AG198" s="24"/>
      <c r="AH198" s="24"/>
      <c r="AI198" s="24"/>
      <c r="AJ198" s="24"/>
      <c r="AK198" s="24"/>
      <c r="AL198" s="24">
        <v>28</v>
      </c>
      <c r="AM198" s="24"/>
      <c r="AN198" s="24"/>
      <c r="AO198" s="24"/>
      <c r="AP198" s="24"/>
      <c r="AQ198" s="24"/>
      <c r="AR198" s="24"/>
      <c r="AS198" s="24"/>
      <c r="AT198" s="24"/>
      <c r="AU198" s="24"/>
      <c r="AV198" s="24"/>
      <c r="AW198" s="24"/>
      <c r="AX198" s="24"/>
      <c r="AY198" s="24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  <c r="BK198" s="26"/>
      <c r="BL198" s="26"/>
      <c r="BM198" s="26"/>
      <c r="BN198" s="26"/>
      <c r="BO198" s="26"/>
      <c r="BP198" s="26"/>
      <c r="BQ198" s="26"/>
      <c r="BR198" s="26"/>
      <c r="BS198" s="28"/>
      <c r="BT198" s="1">
        <f t="shared" si="56"/>
        <v>0</v>
      </c>
      <c r="BU198"/>
      <c r="BV198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  <c r="FW198" s="4"/>
      <c r="FX198" s="4"/>
      <c r="FY198" s="4"/>
      <c r="FZ198" s="4"/>
      <c r="GA198" s="4"/>
      <c r="GB198" s="4"/>
      <c r="GC198" s="4"/>
      <c r="GD198" s="4"/>
      <c r="GE198" s="4"/>
      <c r="GF198" s="4"/>
      <c r="GG198" s="4"/>
      <c r="GH198" s="4"/>
      <c r="GI198" s="4"/>
      <c r="GJ198" s="4"/>
      <c r="GK198" s="4"/>
      <c r="GL198" s="4"/>
      <c r="GM198" s="4"/>
      <c r="GN198" s="4"/>
      <c r="GO198" s="4"/>
      <c r="GP198" s="4"/>
      <c r="GQ198" s="4"/>
      <c r="GR198" s="4"/>
      <c r="GS198" s="4"/>
      <c r="GT198" s="4"/>
      <c r="GU198" s="4"/>
      <c r="GV198" s="4"/>
      <c r="GW198" s="4"/>
      <c r="GX198" s="4"/>
      <c r="GY198" s="4"/>
      <c r="GZ198" s="4"/>
      <c r="HA198" s="4"/>
      <c r="HB198" s="4"/>
      <c r="HC198" s="4"/>
      <c r="HD198" s="4"/>
      <c r="HE198" s="4"/>
      <c r="HF198" s="4"/>
      <c r="HG198" s="4"/>
      <c r="HH198" s="4"/>
      <c r="HI198" s="4"/>
      <c r="HJ198" s="4"/>
      <c r="HK198" s="4"/>
      <c r="HL198" s="4"/>
      <c r="HM198" s="4"/>
      <c r="HN198" s="4"/>
      <c r="HO198" s="4"/>
      <c r="HP198" s="4"/>
      <c r="HQ198" s="4"/>
      <c r="HR198" s="4"/>
      <c r="HS198" s="4"/>
      <c r="HT198" s="4"/>
      <c r="HU198" s="4"/>
      <c r="HV198" s="4"/>
      <c r="HW198" s="4"/>
      <c r="HX198" s="4"/>
      <c r="HY198" s="4"/>
      <c r="HZ198" s="4"/>
      <c r="IA198" s="4"/>
      <c r="IB198" s="4"/>
      <c r="IC198" s="4"/>
      <c r="ID198" s="4"/>
      <c r="IE198" s="4"/>
      <c r="IF198" s="4"/>
      <c r="IG198" s="4"/>
      <c r="IH198" s="4"/>
      <c r="II198" s="4"/>
      <c r="IJ198" s="4"/>
      <c r="IK198" s="4"/>
      <c r="IL198" s="4"/>
      <c r="IM198" s="4"/>
      <c r="IN198" s="4"/>
      <c r="IO198" s="4"/>
      <c r="IP198" s="4"/>
      <c r="IQ198" s="4"/>
      <c r="IR198" s="4"/>
      <c r="IS198" s="4"/>
      <c r="IT198" s="4"/>
      <c r="IU198" s="4"/>
      <c r="IV198" s="4"/>
      <c r="IW198" s="4"/>
      <c r="IX198" s="4"/>
      <c r="IY198" s="4"/>
      <c r="IZ198" s="4"/>
      <c r="JA198" s="4"/>
      <c r="JB198" s="4"/>
      <c r="JC198" s="4"/>
      <c r="JD198" s="4"/>
      <c r="JE198" s="4"/>
      <c r="JF198" s="4"/>
      <c r="JG198" s="4"/>
      <c r="JH198" s="4"/>
      <c r="JI198" s="4"/>
      <c r="JJ198" s="4"/>
      <c r="JK198" s="4"/>
      <c r="JL198" s="4"/>
      <c r="JM198" s="4"/>
      <c r="JN198" s="4"/>
      <c r="JO198" s="4"/>
      <c r="JP198" s="4"/>
    </row>
    <row r="199" spans="1:276" ht="15" customHeight="1" x14ac:dyDescent="0.2">
      <c r="A199" s="23" t="s">
        <v>52</v>
      </c>
      <c r="B199" s="23"/>
      <c r="C199" s="24" t="s">
        <v>17</v>
      </c>
      <c r="D199" s="90">
        <v>1</v>
      </c>
      <c r="E199" s="24">
        <v>7</v>
      </c>
      <c r="F199" s="24"/>
      <c r="G199" s="24" t="s">
        <v>145</v>
      </c>
      <c r="H199" s="24">
        <v>119</v>
      </c>
      <c r="I199" s="24" t="s">
        <v>107</v>
      </c>
      <c r="J199" s="24"/>
      <c r="K199" s="24">
        <v>8</v>
      </c>
      <c r="L199" s="24">
        <v>28</v>
      </c>
      <c r="M199" s="24"/>
      <c r="N199" s="24">
        <f t="shared" si="57"/>
        <v>224</v>
      </c>
      <c r="O199" s="25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6"/>
      <c r="AF199" s="24"/>
      <c r="AG199" s="24"/>
      <c r="AH199" s="24"/>
      <c r="AI199" s="24"/>
      <c r="AJ199" s="24"/>
      <c r="AK199" s="24">
        <v>140</v>
      </c>
      <c r="AL199" s="24"/>
      <c r="AM199" s="24"/>
      <c r="AN199" s="24"/>
      <c r="AO199" s="24"/>
      <c r="AP199" s="24"/>
      <c r="AQ199" s="24">
        <v>76</v>
      </c>
      <c r="AR199" s="24"/>
      <c r="AS199" s="24"/>
      <c r="AT199" s="24"/>
      <c r="AU199" s="24"/>
      <c r="AV199" s="24"/>
      <c r="AW199" s="24"/>
      <c r="AX199" s="24"/>
      <c r="AY199" s="24">
        <v>8</v>
      </c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  <c r="BJ199" s="26"/>
      <c r="BK199" s="26"/>
      <c r="BL199" s="26"/>
      <c r="BM199" s="26"/>
      <c r="BN199" s="26"/>
      <c r="BO199" s="26"/>
      <c r="BP199" s="26"/>
      <c r="BQ199" s="26"/>
      <c r="BR199" s="26"/>
      <c r="BS199" s="28"/>
      <c r="BT199" s="1">
        <f t="shared" si="56"/>
        <v>0</v>
      </c>
      <c r="BU199"/>
      <c r="BV199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4"/>
      <c r="FF199" s="4"/>
      <c r="FG199" s="4"/>
      <c r="FH199" s="4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  <c r="FV199" s="4"/>
      <c r="FW199" s="4"/>
      <c r="FX199" s="4"/>
      <c r="FY199" s="4"/>
      <c r="FZ199" s="4"/>
      <c r="GA199" s="4"/>
      <c r="GB199" s="4"/>
      <c r="GC199" s="4"/>
      <c r="GD199" s="4"/>
      <c r="GE199" s="4"/>
      <c r="GF199" s="4"/>
      <c r="GG199" s="4"/>
      <c r="GH199" s="4"/>
      <c r="GI199" s="4"/>
      <c r="GJ199" s="4"/>
      <c r="GK199" s="4"/>
      <c r="GL199" s="4"/>
      <c r="GM199" s="4"/>
      <c r="GN199" s="4"/>
      <c r="GO199" s="4"/>
      <c r="GP199" s="4"/>
      <c r="GQ199" s="4"/>
      <c r="GR199" s="4"/>
      <c r="GS199" s="4"/>
      <c r="GT199" s="4"/>
      <c r="GU199" s="4"/>
      <c r="GV199" s="4"/>
      <c r="GW199" s="4"/>
      <c r="GX199" s="4"/>
      <c r="GY199" s="4"/>
      <c r="GZ199" s="4"/>
      <c r="HA199" s="4"/>
      <c r="HB199" s="4"/>
      <c r="HC199" s="4"/>
      <c r="HD199" s="4"/>
      <c r="HE199" s="4"/>
      <c r="HF199" s="4"/>
      <c r="HG199" s="4"/>
      <c r="HH199" s="4"/>
      <c r="HI199" s="4"/>
      <c r="HJ199" s="4"/>
      <c r="HK199" s="4"/>
      <c r="HL199" s="4"/>
      <c r="HM199" s="4"/>
      <c r="HN199" s="4"/>
      <c r="HO199" s="4"/>
      <c r="HP199" s="4"/>
      <c r="HQ199" s="4"/>
      <c r="HR199" s="4"/>
      <c r="HS199" s="4"/>
      <c r="HT199" s="4"/>
      <c r="HU199" s="4"/>
      <c r="HV199" s="4"/>
      <c r="HW199" s="4"/>
      <c r="HX199" s="4"/>
      <c r="HY199" s="4"/>
      <c r="HZ199" s="4"/>
      <c r="IA199" s="4"/>
      <c r="IB199" s="4"/>
      <c r="IC199" s="4"/>
      <c r="ID199" s="4"/>
      <c r="IE199" s="4"/>
      <c r="IF199" s="4"/>
      <c r="IG199" s="4"/>
      <c r="IH199" s="4"/>
      <c r="II199" s="4"/>
      <c r="IJ199" s="4"/>
      <c r="IK199" s="4"/>
      <c r="IL199" s="4"/>
      <c r="IM199" s="4"/>
      <c r="IN199" s="4"/>
      <c r="IO199" s="4"/>
      <c r="IP199" s="4"/>
      <c r="IQ199" s="4"/>
      <c r="IR199" s="4"/>
      <c r="IS199" s="4"/>
      <c r="IT199" s="4"/>
      <c r="IU199" s="4"/>
      <c r="IV199" s="4"/>
      <c r="IW199" s="4"/>
      <c r="IX199" s="4"/>
      <c r="IY199" s="4"/>
      <c r="IZ199" s="4"/>
      <c r="JA199" s="4"/>
      <c r="JB199" s="4"/>
      <c r="JC199" s="4"/>
      <c r="JD199" s="4"/>
      <c r="JE199" s="4"/>
      <c r="JF199" s="4"/>
      <c r="JG199" s="4"/>
      <c r="JH199" s="4"/>
      <c r="JI199" s="4"/>
      <c r="JJ199" s="4"/>
      <c r="JK199" s="4"/>
      <c r="JL199" s="4"/>
      <c r="JM199" s="4"/>
      <c r="JN199" s="4"/>
      <c r="JO199" s="4"/>
      <c r="JP199" s="4"/>
    </row>
    <row r="200" spans="1:276" s="1" customFormat="1" ht="15" customHeight="1" x14ac:dyDescent="0.2">
      <c r="A200" s="23" t="s">
        <v>24</v>
      </c>
      <c r="B200" s="23"/>
      <c r="C200" s="24" t="s">
        <v>17</v>
      </c>
      <c r="D200" s="90">
        <v>1</v>
      </c>
      <c r="E200" s="24">
        <v>1</v>
      </c>
      <c r="F200" s="24"/>
      <c r="G200" s="24" t="s">
        <v>145</v>
      </c>
      <c r="H200" s="24">
        <v>165</v>
      </c>
      <c r="I200" s="24" t="s">
        <v>107</v>
      </c>
      <c r="J200" s="24"/>
      <c r="K200" s="24">
        <v>12</v>
      </c>
      <c r="L200" s="24">
        <v>14</v>
      </c>
      <c r="M200" s="24"/>
      <c r="N200" s="24">
        <f t="shared" si="57"/>
        <v>168</v>
      </c>
      <c r="O200" s="25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6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24"/>
      <c r="AW200" s="24"/>
      <c r="AX200" s="24"/>
      <c r="AY200" s="24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  <c r="BJ200" s="26"/>
      <c r="BK200" s="26"/>
      <c r="BL200" s="26"/>
      <c r="BM200" s="26"/>
      <c r="BN200" s="26"/>
      <c r="BO200" s="26"/>
      <c r="BP200" s="26"/>
      <c r="BQ200" s="26"/>
      <c r="BR200" s="26">
        <v>168</v>
      </c>
      <c r="BS200" s="28"/>
      <c r="BT200" s="1">
        <f t="shared" si="56"/>
        <v>0</v>
      </c>
      <c r="BU200" s="1" t="s">
        <v>189</v>
      </c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  <c r="DX200" s="4"/>
      <c r="DY200" s="4"/>
      <c r="DZ200" s="4"/>
      <c r="EA200" s="4"/>
      <c r="EB200" s="4"/>
      <c r="EC200" s="4"/>
      <c r="ED200" s="4"/>
      <c r="EE200" s="4"/>
      <c r="EF200" s="4"/>
      <c r="EG200" s="4"/>
      <c r="EH200" s="4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  <c r="FC200" s="4"/>
      <c r="FD200" s="4"/>
      <c r="FE200" s="4"/>
      <c r="FF200" s="4"/>
      <c r="FG200" s="4"/>
      <c r="FH200" s="4"/>
      <c r="FI200" s="4"/>
      <c r="FJ200" s="4"/>
      <c r="FK200" s="4"/>
      <c r="FL200" s="4"/>
      <c r="FM200" s="4"/>
      <c r="FN200" s="4"/>
      <c r="FO200" s="4"/>
      <c r="FP200" s="4"/>
      <c r="FQ200" s="4"/>
      <c r="FR200" s="4"/>
      <c r="FS200" s="4"/>
      <c r="FT200" s="4"/>
      <c r="FU200" s="4"/>
      <c r="FV200" s="4"/>
      <c r="FW200" s="4"/>
      <c r="FX200" s="4"/>
      <c r="FY200" s="4"/>
      <c r="FZ200" s="4"/>
      <c r="GA200" s="4"/>
      <c r="GB200" s="4"/>
      <c r="GC200" s="4"/>
      <c r="GD200" s="4"/>
      <c r="GE200" s="4"/>
      <c r="GF200" s="4"/>
      <c r="GG200" s="4"/>
      <c r="GH200" s="4"/>
      <c r="GI200" s="4"/>
      <c r="GJ200" s="4"/>
      <c r="GK200" s="4"/>
      <c r="GL200" s="4"/>
      <c r="GM200" s="4"/>
      <c r="GN200" s="4"/>
      <c r="GO200" s="4"/>
      <c r="GP200" s="4"/>
      <c r="GQ200" s="4"/>
      <c r="GR200" s="4"/>
      <c r="GS200" s="4"/>
      <c r="GT200" s="4"/>
      <c r="GU200" s="4"/>
      <c r="GV200" s="4"/>
      <c r="GW200" s="4"/>
      <c r="GX200" s="4"/>
      <c r="GY200" s="4"/>
      <c r="GZ200" s="4"/>
      <c r="HA200" s="4"/>
      <c r="HB200" s="4"/>
      <c r="HC200" s="4"/>
      <c r="HD200" s="4"/>
      <c r="HE200" s="4"/>
      <c r="HF200" s="4"/>
      <c r="HG200" s="4"/>
      <c r="HH200" s="4"/>
      <c r="HI200" s="4"/>
      <c r="HJ200" s="4"/>
      <c r="HK200" s="4"/>
      <c r="HL200" s="4"/>
      <c r="HM200" s="4"/>
      <c r="HN200" s="4"/>
      <c r="HO200" s="4"/>
      <c r="HP200" s="4"/>
      <c r="HQ200" s="4"/>
      <c r="HR200" s="4"/>
      <c r="HS200" s="4"/>
      <c r="HT200" s="4"/>
      <c r="HU200" s="4"/>
      <c r="HV200" s="4"/>
      <c r="HW200" s="4"/>
      <c r="HX200" s="4"/>
      <c r="HY200" s="4"/>
      <c r="HZ200" s="4"/>
      <c r="IA200" s="4"/>
      <c r="IB200" s="4"/>
      <c r="IC200" s="4"/>
      <c r="ID200" s="4"/>
      <c r="IE200" s="4"/>
      <c r="IF200" s="4"/>
      <c r="IG200" s="4"/>
      <c r="IH200" s="4"/>
      <c r="II200" s="4"/>
      <c r="IJ200" s="4"/>
      <c r="IK200" s="4"/>
      <c r="IL200" s="4"/>
      <c r="IM200" s="4"/>
      <c r="IN200" s="4"/>
      <c r="IO200" s="4"/>
      <c r="IP200" s="4"/>
      <c r="IQ200" s="4"/>
      <c r="IR200" s="4"/>
      <c r="IS200" s="4"/>
      <c r="IT200" s="4"/>
      <c r="IU200" s="4"/>
      <c r="IV200" s="4"/>
      <c r="IW200" s="4"/>
      <c r="IX200" s="4"/>
      <c r="IY200" s="4"/>
      <c r="IZ200" s="4"/>
      <c r="JA200" s="4"/>
      <c r="JB200" s="4"/>
      <c r="JC200" s="4"/>
      <c r="JD200" s="4"/>
      <c r="JE200" s="4"/>
      <c r="JF200" s="4"/>
      <c r="JG200" s="4"/>
      <c r="JH200" s="4"/>
      <c r="JI200" s="4"/>
      <c r="JJ200" s="4"/>
      <c r="JK200" s="4"/>
      <c r="JL200" s="4"/>
      <c r="JM200" s="4"/>
      <c r="JN200" s="4"/>
      <c r="JO200" s="4"/>
      <c r="JP200" s="4"/>
    </row>
    <row r="201" spans="1:276" ht="15" customHeight="1" x14ac:dyDescent="0.2">
      <c r="A201" s="29" t="s">
        <v>82</v>
      </c>
      <c r="B201" s="29"/>
      <c r="C201" s="30" t="s">
        <v>17</v>
      </c>
      <c r="D201" s="91">
        <v>2</v>
      </c>
      <c r="E201" s="37">
        <v>3</v>
      </c>
      <c r="F201" s="30" t="s">
        <v>148</v>
      </c>
      <c r="G201" s="37" t="s">
        <v>145</v>
      </c>
      <c r="H201" s="30">
        <v>42</v>
      </c>
      <c r="I201" s="30" t="s">
        <v>110</v>
      </c>
      <c r="J201" s="37"/>
      <c r="K201" s="30">
        <v>2</v>
      </c>
      <c r="L201" s="30">
        <v>14</v>
      </c>
      <c r="M201" s="37"/>
      <c r="N201" s="68">
        <f t="shared" si="57"/>
        <v>28</v>
      </c>
      <c r="O201" s="31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7"/>
      <c r="AA201" s="30"/>
      <c r="AB201" s="30"/>
      <c r="AC201" s="30"/>
      <c r="AD201" s="30"/>
      <c r="AE201" s="33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>
        <v>28</v>
      </c>
      <c r="AV201" s="30"/>
      <c r="AW201" s="30"/>
      <c r="AX201" s="30"/>
      <c r="AY201" s="30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4"/>
      <c r="BT201" s="1">
        <f t="shared" si="56"/>
        <v>0</v>
      </c>
      <c r="BU201"/>
      <c r="BV201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  <c r="DZ201" s="4"/>
      <c r="EA201" s="4"/>
      <c r="EB201" s="4"/>
      <c r="EC201" s="4"/>
      <c r="ED201" s="4"/>
      <c r="EE201" s="4"/>
      <c r="EF201" s="4"/>
      <c r="EG201" s="4"/>
      <c r="EH201" s="4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  <c r="FC201" s="4"/>
      <c r="FD201" s="4"/>
      <c r="FE201" s="4"/>
      <c r="FF201" s="4"/>
      <c r="FG201" s="4"/>
      <c r="FH201" s="4"/>
      <c r="FI201" s="4"/>
      <c r="FJ201" s="4"/>
      <c r="FK201" s="4"/>
      <c r="FL201" s="4"/>
      <c r="FM201" s="4"/>
      <c r="FN201" s="4"/>
      <c r="FO201" s="4"/>
      <c r="FP201" s="4"/>
      <c r="FQ201" s="4"/>
      <c r="FR201" s="4"/>
      <c r="FS201" s="4"/>
      <c r="FT201" s="4"/>
      <c r="FU201" s="4"/>
      <c r="FV201" s="4"/>
      <c r="FW201" s="4"/>
      <c r="FX201" s="4"/>
      <c r="FY201" s="4"/>
      <c r="FZ201" s="4"/>
      <c r="GA201" s="4"/>
      <c r="GB201" s="4"/>
      <c r="GC201" s="4"/>
      <c r="GD201" s="4"/>
      <c r="GE201" s="4"/>
      <c r="GF201" s="4"/>
      <c r="GG201" s="4"/>
      <c r="GH201" s="4"/>
      <c r="GI201" s="4"/>
      <c r="GJ201" s="4"/>
      <c r="GK201" s="4"/>
      <c r="GL201" s="4"/>
      <c r="GM201" s="4"/>
      <c r="GN201" s="4"/>
      <c r="GO201" s="4"/>
      <c r="GP201" s="4"/>
      <c r="GQ201" s="4"/>
      <c r="GR201" s="4"/>
      <c r="GS201" s="4"/>
      <c r="GT201" s="4"/>
      <c r="GU201" s="4"/>
      <c r="GV201" s="4"/>
      <c r="GW201" s="4"/>
      <c r="GX201" s="4"/>
      <c r="GY201" s="4"/>
      <c r="GZ201" s="4"/>
      <c r="HA201" s="4"/>
      <c r="HB201" s="4"/>
      <c r="HC201" s="4"/>
      <c r="HD201" s="4"/>
      <c r="HE201" s="4"/>
      <c r="HF201" s="4"/>
      <c r="HG201" s="4"/>
      <c r="HH201" s="4"/>
      <c r="HI201" s="4"/>
      <c r="HJ201" s="4"/>
      <c r="HK201" s="4"/>
      <c r="HL201" s="4"/>
      <c r="HM201" s="4"/>
      <c r="HN201" s="4"/>
      <c r="HO201" s="4"/>
      <c r="HP201" s="4"/>
      <c r="HQ201" s="4"/>
      <c r="HR201" s="4"/>
      <c r="HS201" s="4"/>
      <c r="HT201" s="4"/>
      <c r="HU201" s="4"/>
      <c r="HV201" s="4"/>
      <c r="HW201" s="4"/>
      <c r="HX201" s="4"/>
      <c r="HY201" s="4"/>
      <c r="HZ201" s="4"/>
      <c r="IA201" s="4"/>
      <c r="IB201" s="4"/>
      <c r="IC201" s="4"/>
      <c r="ID201" s="4"/>
      <c r="IE201" s="4"/>
      <c r="IF201" s="4"/>
      <c r="IG201" s="4"/>
      <c r="IH201" s="4"/>
      <c r="II201" s="4"/>
      <c r="IJ201" s="4"/>
      <c r="IK201" s="4"/>
      <c r="IL201" s="4"/>
      <c r="IM201" s="4"/>
      <c r="IN201" s="4"/>
      <c r="IO201" s="4"/>
      <c r="IP201" s="4"/>
      <c r="IQ201" s="4"/>
      <c r="IR201" s="4"/>
      <c r="IS201" s="4"/>
      <c r="IT201" s="4"/>
      <c r="IU201" s="4"/>
      <c r="IV201" s="4"/>
      <c r="IW201" s="4"/>
      <c r="IX201" s="4"/>
      <c r="IY201" s="4"/>
      <c r="IZ201" s="4"/>
      <c r="JA201" s="4"/>
      <c r="JB201" s="4"/>
      <c r="JC201" s="4"/>
      <c r="JD201" s="4"/>
      <c r="JE201" s="4"/>
      <c r="JF201" s="4"/>
      <c r="JG201" s="4"/>
      <c r="JH201" s="4"/>
      <c r="JI201" s="4"/>
      <c r="JJ201" s="4"/>
      <c r="JK201" s="4"/>
      <c r="JL201" s="4"/>
      <c r="JM201" s="4"/>
      <c r="JN201" s="4"/>
      <c r="JO201" s="4"/>
      <c r="JP201" s="4"/>
    </row>
    <row r="202" spans="1:276" ht="15" customHeight="1" x14ac:dyDescent="0.2">
      <c r="A202" s="97" t="s">
        <v>36</v>
      </c>
      <c r="B202" s="97"/>
      <c r="C202" s="37" t="s">
        <v>17</v>
      </c>
      <c r="D202" s="91">
        <v>1</v>
      </c>
      <c r="E202" s="37">
        <v>4</v>
      </c>
      <c r="F202" s="37"/>
      <c r="G202" s="37" t="s">
        <v>145</v>
      </c>
      <c r="H202" s="37">
        <v>145</v>
      </c>
      <c r="I202" s="37" t="s">
        <v>107</v>
      </c>
      <c r="J202" s="37"/>
      <c r="K202" s="37">
        <v>10</v>
      </c>
      <c r="L202" s="37">
        <v>28</v>
      </c>
      <c r="M202" s="37"/>
      <c r="N202" s="68">
        <f t="shared" si="57"/>
        <v>280</v>
      </c>
      <c r="O202" s="31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116">
        <v>112</v>
      </c>
      <c r="AA202" s="30"/>
      <c r="AB202" s="30"/>
      <c r="AC202" s="30"/>
      <c r="AD202" s="30"/>
      <c r="AE202" s="33"/>
      <c r="AF202" s="30"/>
      <c r="AG202" s="30"/>
      <c r="AH202" s="116">
        <v>56</v>
      </c>
      <c r="AI202" s="30">
        <v>0</v>
      </c>
      <c r="AJ202" s="30"/>
      <c r="AK202" s="30"/>
      <c r="AL202" s="30"/>
      <c r="AM202" s="30"/>
      <c r="AN202" s="30"/>
      <c r="AO202" s="30"/>
      <c r="AP202" s="30"/>
      <c r="AQ202" s="30"/>
      <c r="AR202" s="37">
        <v>0</v>
      </c>
      <c r="AS202" s="30"/>
      <c r="AT202" s="30">
        <v>112</v>
      </c>
      <c r="AU202" s="30"/>
      <c r="AV202" s="30"/>
      <c r="AW202" s="30"/>
      <c r="AX202" s="30"/>
      <c r="AY202" s="30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4"/>
      <c r="BT202" s="1">
        <f t="shared" si="56"/>
        <v>0</v>
      </c>
      <c r="BU202" t="s">
        <v>374</v>
      </c>
      <c r="BV202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4"/>
      <c r="FR202" s="4"/>
      <c r="FS202" s="4"/>
      <c r="FT202" s="4"/>
      <c r="FU202" s="4"/>
      <c r="FV202" s="4"/>
      <c r="FW202" s="4"/>
      <c r="FX202" s="4"/>
      <c r="FY202" s="4"/>
      <c r="FZ202" s="4"/>
      <c r="GA202" s="4"/>
      <c r="GB202" s="4"/>
      <c r="GC202" s="4"/>
      <c r="GD202" s="4"/>
      <c r="GE202" s="4"/>
      <c r="GF202" s="4"/>
      <c r="GG202" s="4"/>
      <c r="GH202" s="4"/>
      <c r="GI202" s="4"/>
      <c r="GJ202" s="4"/>
      <c r="GK202" s="4"/>
      <c r="GL202" s="4"/>
      <c r="GM202" s="4"/>
      <c r="GN202" s="4"/>
      <c r="GO202" s="4"/>
      <c r="GP202" s="4"/>
      <c r="GQ202" s="4"/>
      <c r="GR202" s="4"/>
      <c r="GS202" s="4"/>
      <c r="GT202" s="4"/>
      <c r="GU202" s="4"/>
      <c r="GV202" s="4"/>
      <c r="GW202" s="4"/>
      <c r="GX202" s="4"/>
      <c r="GY202" s="4"/>
      <c r="GZ202" s="4"/>
      <c r="HA202" s="4"/>
      <c r="HB202" s="4"/>
      <c r="HC202" s="4"/>
      <c r="HD202" s="4"/>
      <c r="HE202" s="4"/>
      <c r="HF202" s="4"/>
      <c r="HG202" s="4"/>
      <c r="HH202" s="4"/>
      <c r="HI202" s="4"/>
      <c r="HJ202" s="4"/>
      <c r="HK202" s="4"/>
      <c r="HL202" s="4"/>
      <c r="HM202" s="4"/>
      <c r="HN202" s="4"/>
      <c r="HO202" s="4"/>
      <c r="HP202" s="4"/>
      <c r="HQ202" s="4"/>
      <c r="HR202" s="4"/>
      <c r="HS202" s="4"/>
      <c r="HT202" s="4"/>
      <c r="HU202" s="4"/>
      <c r="HV202" s="4"/>
      <c r="HW202" s="4"/>
      <c r="HX202" s="4"/>
      <c r="HY202" s="4"/>
      <c r="HZ202" s="4"/>
      <c r="IA202" s="4"/>
      <c r="IB202" s="4"/>
      <c r="IC202" s="4"/>
      <c r="ID202" s="4"/>
      <c r="IE202" s="4"/>
      <c r="IF202" s="4"/>
      <c r="IG202" s="4"/>
      <c r="IH202" s="4"/>
      <c r="II202" s="4"/>
      <c r="IJ202" s="4"/>
      <c r="IK202" s="4"/>
      <c r="IL202" s="4"/>
      <c r="IM202" s="4"/>
      <c r="IN202" s="4"/>
      <c r="IO202" s="4"/>
      <c r="IP202" s="4"/>
      <c r="IQ202" s="4"/>
      <c r="IR202" s="4"/>
      <c r="IS202" s="4"/>
      <c r="IT202" s="4"/>
      <c r="IU202" s="4"/>
      <c r="IV202" s="4"/>
      <c r="IW202" s="4"/>
      <c r="IX202" s="4"/>
      <c r="IY202" s="4"/>
      <c r="IZ202" s="4"/>
      <c r="JA202" s="4"/>
      <c r="JB202" s="4"/>
      <c r="JC202" s="4"/>
      <c r="JD202" s="4"/>
      <c r="JE202" s="4"/>
      <c r="JF202" s="4"/>
      <c r="JG202" s="4"/>
      <c r="JH202" s="4"/>
      <c r="JI202" s="4"/>
      <c r="JJ202" s="4"/>
      <c r="JK202" s="4"/>
      <c r="JL202" s="4"/>
      <c r="JM202" s="4"/>
      <c r="JN202" s="4"/>
      <c r="JO202" s="4"/>
      <c r="JP202" s="4"/>
    </row>
    <row r="203" spans="1:276" ht="15" customHeight="1" x14ac:dyDescent="0.2">
      <c r="A203" s="29" t="s">
        <v>28</v>
      </c>
      <c r="B203" s="29"/>
      <c r="C203" s="30" t="s">
        <v>17</v>
      </c>
      <c r="D203" s="91">
        <v>1</v>
      </c>
      <c r="E203" s="37">
        <v>2</v>
      </c>
      <c r="F203" s="30"/>
      <c r="G203" s="37" t="s">
        <v>145</v>
      </c>
      <c r="H203" s="30">
        <v>165</v>
      </c>
      <c r="I203" s="30" t="s">
        <v>107</v>
      </c>
      <c r="J203" s="37"/>
      <c r="K203" s="116">
        <v>10</v>
      </c>
      <c r="L203" s="30">
        <v>28</v>
      </c>
      <c r="M203" s="37"/>
      <c r="N203" s="68">
        <f t="shared" si="57"/>
        <v>280</v>
      </c>
      <c r="O203" s="31"/>
      <c r="P203" s="30"/>
      <c r="Q203" s="30"/>
      <c r="R203" s="30"/>
      <c r="S203" s="30"/>
      <c r="T203" s="30"/>
      <c r="U203" s="30"/>
      <c r="V203" s="30"/>
      <c r="W203" s="116">
        <v>84</v>
      </c>
      <c r="X203" s="30"/>
      <c r="Y203" s="30"/>
      <c r="Z203" s="37"/>
      <c r="AA203" s="116">
        <v>140</v>
      </c>
      <c r="AB203" s="30"/>
      <c r="AC203" s="116">
        <v>56</v>
      </c>
      <c r="AD203" s="30"/>
      <c r="AE203" s="33"/>
      <c r="AF203" s="30"/>
      <c r="AG203" s="30"/>
      <c r="AH203" s="30"/>
      <c r="AI203" s="37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4"/>
      <c r="BT203" s="1">
        <f t="shared" si="56"/>
        <v>0</v>
      </c>
      <c r="BU203"/>
      <c r="BV203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4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  <c r="FC203" s="4"/>
      <c r="FD203" s="4"/>
      <c r="FE203" s="4"/>
      <c r="FF203" s="4"/>
      <c r="FG203" s="4"/>
      <c r="FH203" s="4"/>
      <c r="FI203" s="4"/>
      <c r="FJ203" s="4"/>
      <c r="FK203" s="4"/>
      <c r="FL203" s="4"/>
      <c r="FM203" s="4"/>
      <c r="FN203" s="4"/>
      <c r="FO203" s="4"/>
      <c r="FP203" s="4"/>
      <c r="FQ203" s="4"/>
      <c r="FR203" s="4"/>
      <c r="FS203" s="4"/>
      <c r="FT203" s="4"/>
      <c r="FU203" s="4"/>
      <c r="FV203" s="4"/>
      <c r="FW203" s="4"/>
      <c r="FX203" s="4"/>
      <c r="FY203" s="4"/>
      <c r="FZ203" s="4"/>
      <c r="GA203" s="4"/>
      <c r="GB203" s="4"/>
      <c r="GC203" s="4"/>
      <c r="GD203" s="4"/>
      <c r="GE203" s="4"/>
      <c r="GF203" s="4"/>
      <c r="GG203" s="4"/>
      <c r="GH203" s="4"/>
      <c r="GI203" s="4"/>
      <c r="GJ203" s="4"/>
      <c r="GK203" s="4"/>
      <c r="GL203" s="4"/>
      <c r="GM203" s="4"/>
      <c r="GN203" s="4"/>
      <c r="GO203" s="4"/>
      <c r="GP203" s="4"/>
      <c r="GQ203" s="4"/>
      <c r="GR203" s="4"/>
      <c r="GS203" s="4"/>
      <c r="GT203" s="4"/>
      <c r="GU203" s="4"/>
      <c r="GV203" s="4"/>
      <c r="GW203" s="4"/>
      <c r="GX203" s="4"/>
      <c r="GY203" s="4"/>
      <c r="GZ203" s="4"/>
      <c r="HA203" s="4"/>
      <c r="HB203" s="4"/>
      <c r="HC203" s="4"/>
      <c r="HD203" s="4"/>
      <c r="HE203" s="4"/>
      <c r="HF203" s="4"/>
      <c r="HG203" s="4"/>
      <c r="HH203" s="4"/>
      <c r="HI203" s="4"/>
      <c r="HJ203" s="4"/>
      <c r="HK203" s="4"/>
      <c r="HL203" s="4"/>
      <c r="HM203" s="4"/>
      <c r="HN203" s="4"/>
      <c r="HO203" s="4"/>
      <c r="HP203" s="4"/>
      <c r="HQ203" s="4"/>
      <c r="HR203" s="4"/>
      <c r="HS203" s="4"/>
      <c r="HT203" s="4"/>
      <c r="HU203" s="4"/>
      <c r="HV203" s="4"/>
      <c r="HW203" s="4"/>
      <c r="HX203" s="4"/>
      <c r="HY203" s="4"/>
      <c r="HZ203" s="4"/>
      <c r="IA203" s="4"/>
      <c r="IB203" s="4"/>
      <c r="IC203" s="4"/>
      <c r="ID203" s="4"/>
      <c r="IE203" s="4"/>
      <c r="IF203" s="4"/>
      <c r="IG203" s="4"/>
      <c r="IH203" s="4"/>
      <c r="II203" s="4"/>
      <c r="IJ203" s="4"/>
      <c r="IK203" s="4"/>
      <c r="IL203" s="4"/>
      <c r="IM203" s="4"/>
      <c r="IN203" s="4"/>
      <c r="IO203" s="4"/>
      <c r="IP203" s="4"/>
      <c r="IQ203" s="4"/>
      <c r="IR203" s="4"/>
      <c r="IS203" s="4"/>
      <c r="IT203" s="4"/>
      <c r="IU203" s="4"/>
      <c r="IV203" s="4"/>
      <c r="IW203" s="4"/>
      <c r="IX203" s="4"/>
      <c r="IY203" s="4"/>
      <c r="IZ203" s="4"/>
      <c r="JA203" s="4"/>
      <c r="JB203" s="4"/>
      <c r="JC203" s="4"/>
      <c r="JD203" s="4"/>
      <c r="JE203" s="4"/>
      <c r="JF203" s="4"/>
      <c r="JG203" s="4"/>
      <c r="JH203" s="4"/>
      <c r="JI203" s="4"/>
      <c r="JJ203" s="4"/>
      <c r="JK203" s="4"/>
      <c r="JL203" s="4"/>
      <c r="JM203" s="4"/>
      <c r="JN203" s="4"/>
      <c r="JO203" s="4"/>
      <c r="JP203" s="4"/>
    </row>
    <row r="204" spans="1:276" ht="15" customHeight="1" x14ac:dyDescent="0.2">
      <c r="A204" s="56" t="s">
        <v>93</v>
      </c>
      <c r="B204" s="56"/>
      <c r="C204" s="67" t="s">
        <v>17</v>
      </c>
      <c r="D204" s="92">
        <v>1</v>
      </c>
      <c r="E204" s="67">
        <v>5</v>
      </c>
      <c r="F204" s="67"/>
      <c r="G204" s="67" t="s">
        <v>337</v>
      </c>
      <c r="H204" s="67">
        <v>31</v>
      </c>
      <c r="I204" s="67" t="s">
        <v>107</v>
      </c>
      <c r="J204" s="67"/>
      <c r="K204" s="67">
        <v>2</v>
      </c>
      <c r="L204" s="67">
        <v>30</v>
      </c>
      <c r="M204" s="67"/>
      <c r="N204" s="67">
        <f t="shared" si="57"/>
        <v>60</v>
      </c>
      <c r="O204" s="25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6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24"/>
      <c r="AW204" s="24">
        <v>60</v>
      </c>
      <c r="AX204" s="24"/>
      <c r="AY204" s="24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  <c r="BK204" s="26"/>
      <c r="BL204" s="26"/>
      <c r="BM204" s="26"/>
      <c r="BN204" s="26"/>
      <c r="BO204" s="26"/>
      <c r="BP204" s="26"/>
      <c r="BQ204" s="26"/>
      <c r="BR204" s="26"/>
      <c r="BS204" s="28"/>
      <c r="BT204" s="1">
        <f t="shared" si="56"/>
        <v>0</v>
      </c>
      <c r="BU204" s="1" t="s">
        <v>350</v>
      </c>
      <c r="BV20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  <c r="FE204" s="4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  <c r="FW204" s="4"/>
      <c r="FX204" s="4"/>
      <c r="FY204" s="4"/>
      <c r="FZ204" s="4"/>
      <c r="GA204" s="4"/>
      <c r="GB204" s="4"/>
      <c r="GC204" s="4"/>
      <c r="GD204" s="4"/>
      <c r="GE204" s="4"/>
      <c r="GF204" s="4"/>
      <c r="GG204" s="4"/>
      <c r="GH204" s="4"/>
      <c r="GI204" s="4"/>
      <c r="GJ204" s="4"/>
      <c r="GK204" s="4"/>
      <c r="GL204" s="4"/>
      <c r="GM204" s="4"/>
      <c r="GN204" s="4"/>
      <c r="GO204" s="4"/>
      <c r="GP204" s="4"/>
      <c r="GQ204" s="4"/>
      <c r="GR204" s="4"/>
      <c r="GS204" s="4"/>
      <c r="GT204" s="4"/>
      <c r="GU204" s="4"/>
      <c r="GV204" s="4"/>
      <c r="GW204" s="4"/>
      <c r="GX204" s="4"/>
      <c r="GY204" s="4"/>
      <c r="GZ204" s="4"/>
      <c r="HA204" s="4"/>
      <c r="HB204" s="4"/>
      <c r="HC204" s="4"/>
      <c r="HD204" s="4"/>
      <c r="HE204" s="4"/>
      <c r="HF204" s="4"/>
      <c r="HG204" s="4"/>
      <c r="HH204" s="4"/>
      <c r="HI204" s="4"/>
      <c r="HJ204" s="4"/>
      <c r="HK204" s="4"/>
      <c r="HL204" s="4"/>
      <c r="HM204" s="4"/>
      <c r="HN204" s="4"/>
      <c r="HO204" s="4"/>
      <c r="HP204" s="4"/>
      <c r="HQ204" s="4"/>
      <c r="HR204" s="4"/>
      <c r="HS204" s="4"/>
      <c r="HT204" s="4"/>
      <c r="HU204" s="4"/>
      <c r="HV204" s="4"/>
      <c r="HW204" s="4"/>
      <c r="HX204" s="4"/>
      <c r="HY204" s="4"/>
      <c r="HZ204" s="4"/>
      <c r="IA204" s="4"/>
      <c r="IB204" s="4"/>
      <c r="IC204" s="4"/>
      <c r="ID204" s="4"/>
      <c r="IE204" s="4"/>
      <c r="IF204" s="4"/>
      <c r="IG204" s="4"/>
      <c r="IH204" s="4"/>
      <c r="II204" s="4"/>
      <c r="IJ204" s="4"/>
      <c r="IK204" s="4"/>
      <c r="IL204" s="4"/>
      <c r="IM204" s="4"/>
      <c r="IN204" s="4"/>
      <c r="IO204" s="4"/>
      <c r="IP204" s="4"/>
      <c r="IQ204" s="4"/>
      <c r="IR204" s="4"/>
      <c r="IS204" s="4"/>
      <c r="IT204" s="4"/>
      <c r="IU204" s="4"/>
      <c r="IV204" s="4"/>
      <c r="IW204" s="4"/>
      <c r="IX204" s="4"/>
      <c r="IY204" s="4"/>
      <c r="IZ204" s="4"/>
      <c r="JA204" s="4"/>
      <c r="JB204" s="4"/>
      <c r="JC204" s="4"/>
      <c r="JD204" s="4"/>
      <c r="JE204" s="4"/>
      <c r="JF204" s="4"/>
      <c r="JG204" s="4"/>
      <c r="JH204" s="4"/>
      <c r="JI204" s="4"/>
      <c r="JJ204" s="4"/>
      <c r="JK204" s="4"/>
      <c r="JL204" s="4"/>
      <c r="JM204" s="4"/>
      <c r="JN204" s="4"/>
      <c r="JO204" s="4"/>
      <c r="JP204" s="4"/>
    </row>
    <row r="205" spans="1:276" ht="15" customHeight="1" x14ac:dyDescent="0.2">
      <c r="A205" s="29" t="s">
        <v>46</v>
      </c>
      <c r="B205" s="29"/>
      <c r="C205" s="37" t="s">
        <v>17</v>
      </c>
      <c r="D205" s="91">
        <v>1</v>
      </c>
      <c r="E205" s="37">
        <v>6</v>
      </c>
      <c r="F205" s="37"/>
      <c r="G205" s="37" t="s">
        <v>145</v>
      </c>
      <c r="H205" s="37">
        <v>114</v>
      </c>
      <c r="I205" s="37" t="s">
        <v>107</v>
      </c>
      <c r="J205" s="37"/>
      <c r="K205" s="37">
        <v>8</v>
      </c>
      <c r="L205" s="37">
        <v>14</v>
      </c>
      <c r="M205" s="37"/>
      <c r="N205" s="68">
        <f t="shared" si="57"/>
        <v>112</v>
      </c>
      <c r="O205" s="31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3"/>
      <c r="AF205" s="30"/>
      <c r="AG205" s="30"/>
      <c r="AH205" s="37">
        <v>112</v>
      </c>
      <c r="AI205" s="30"/>
      <c r="AJ205" s="37"/>
      <c r="AK205" s="30"/>
      <c r="AL205" s="37"/>
      <c r="AM205" s="30"/>
      <c r="AN205" s="37"/>
      <c r="AO205" s="30"/>
      <c r="AP205" s="30"/>
      <c r="AQ205" s="37"/>
      <c r="AR205" s="37"/>
      <c r="AS205" s="37"/>
      <c r="AT205" s="37"/>
      <c r="AU205" s="37"/>
      <c r="AV205" s="30"/>
      <c r="AW205" s="30"/>
      <c r="AX205" s="30"/>
      <c r="AY205" s="37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4"/>
      <c r="BT205" s="1">
        <f t="shared" si="56"/>
        <v>0</v>
      </c>
      <c r="BU205"/>
      <c r="BV205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/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  <c r="FW205" s="4"/>
      <c r="FX205" s="4"/>
      <c r="FY205" s="4"/>
      <c r="FZ205" s="4"/>
      <c r="GA205" s="4"/>
      <c r="GB205" s="4"/>
      <c r="GC205" s="4"/>
      <c r="GD205" s="4"/>
      <c r="GE205" s="4"/>
      <c r="GF205" s="4"/>
      <c r="GG205" s="4"/>
      <c r="GH205" s="4"/>
      <c r="GI205" s="4"/>
      <c r="GJ205" s="4"/>
      <c r="GK205" s="4"/>
      <c r="GL205" s="4"/>
      <c r="GM205" s="4"/>
      <c r="GN205" s="4"/>
      <c r="GO205" s="4"/>
      <c r="GP205" s="4"/>
      <c r="GQ205" s="4"/>
      <c r="GR205" s="4"/>
      <c r="GS205" s="4"/>
      <c r="GT205" s="4"/>
      <c r="GU205" s="4"/>
      <c r="GV205" s="4"/>
      <c r="GW205" s="4"/>
      <c r="GX205" s="4"/>
      <c r="GY205" s="4"/>
      <c r="GZ205" s="4"/>
      <c r="HA205" s="4"/>
      <c r="HB205" s="4"/>
      <c r="HC205" s="4"/>
      <c r="HD205" s="4"/>
      <c r="HE205" s="4"/>
      <c r="HF205" s="4"/>
      <c r="HG205" s="4"/>
      <c r="HH205" s="4"/>
      <c r="HI205" s="4"/>
      <c r="HJ205" s="4"/>
      <c r="HK205" s="4"/>
      <c r="HL205" s="4"/>
      <c r="HM205" s="4"/>
      <c r="HN205" s="4"/>
      <c r="HO205" s="4"/>
      <c r="HP205" s="4"/>
      <c r="HQ205" s="4"/>
      <c r="HR205" s="4"/>
      <c r="HS205" s="4"/>
      <c r="HT205" s="4"/>
      <c r="HU205" s="4"/>
      <c r="HV205" s="4"/>
      <c r="HW205" s="4"/>
      <c r="HX205" s="4"/>
      <c r="HY205" s="4"/>
      <c r="HZ205" s="4"/>
      <c r="IA205" s="4"/>
      <c r="IB205" s="4"/>
      <c r="IC205" s="4"/>
      <c r="ID205" s="4"/>
      <c r="IE205" s="4"/>
      <c r="IF205" s="4"/>
      <c r="IG205" s="4"/>
      <c r="IH205" s="4"/>
      <c r="II205" s="4"/>
      <c r="IJ205" s="4"/>
      <c r="IK205" s="4"/>
      <c r="IL205" s="4"/>
      <c r="IM205" s="4"/>
      <c r="IN205" s="4"/>
      <c r="IO205" s="4"/>
      <c r="IP205" s="4"/>
      <c r="IQ205" s="4"/>
      <c r="IR205" s="4"/>
      <c r="IS205" s="4"/>
      <c r="IT205" s="4"/>
      <c r="IU205" s="4"/>
      <c r="IV205" s="4"/>
      <c r="IW205" s="4"/>
      <c r="IX205" s="4"/>
      <c r="IY205" s="4"/>
      <c r="IZ205" s="4"/>
      <c r="JA205" s="4"/>
      <c r="JB205" s="4"/>
      <c r="JC205" s="4"/>
      <c r="JD205" s="4"/>
      <c r="JE205" s="4"/>
      <c r="JF205" s="4"/>
      <c r="JG205" s="4"/>
      <c r="JH205" s="4"/>
      <c r="JI205" s="4"/>
      <c r="JJ205" s="4"/>
      <c r="JK205" s="4"/>
      <c r="JL205" s="4"/>
      <c r="JM205" s="4"/>
      <c r="JN205" s="4"/>
      <c r="JO205" s="4"/>
      <c r="JP205" s="4"/>
    </row>
    <row r="206" spans="1:276" ht="15" customHeight="1" x14ac:dyDescent="0.2">
      <c r="A206" s="29" t="s">
        <v>119</v>
      </c>
      <c r="B206" s="29"/>
      <c r="C206" s="30" t="s">
        <v>17</v>
      </c>
      <c r="D206" s="91">
        <v>2</v>
      </c>
      <c r="E206" s="37">
        <v>1</v>
      </c>
      <c r="F206" s="30" t="s">
        <v>160</v>
      </c>
      <c r="G206" s="37" t="s">
        <v>145</v>
      </c>
      <c r="H206" s="116">
        <v>16</v>
      </c>
      <c r="I206" s="30" t="s">
        <v>110</v>
      </c>
      <c r="J206" s="37"/>
      <c r="K206" s="30">
        <v>1</v>
      </c>
      <c r="L206" s="30">
        <v>14</v>
      </c>
      <c r="M206" s="37"/>
      <c r="N206" s="68">
        <f t="shared" si="57"/>
        <v>14</v>
      </c>
      <c r="O206" s="31"/>
      <c r="P206" s="30"/>
      <c r="Q206" s="30"/>
      <c r="R206" s="30"/>
      <c r="S206" s="30"/>
      <c r="T206" s="30">
        <v>5</v>
      </c>
      <c r="U206" s="30"/>
      <c r="V206" s="30"/>
      <c r="W206" s="30"/>
      <c r="X206" s="30"/>
      <c r="Y206" s="30"/>
      <c r="Z206" s="37">
        <v>4</v>
      </c>
      <c r="AA206" s="30"/>
      <c r="AB206" s="30"/>
      <c r="AC206" s="30"/>
      <c r="AD206" s="30"/>
      <c r="AE206" s="33"/>
      <c r="AF206" s="30"/>
      <c r="AG206" s="30">
        <v>0</v>
      </c>
      <c r="AH206" s="37">
        <v>5</v>
      </c>
      <c r="AI206" s="30"/>
      <c r="AJ206" s="30"/>
      <c r="AK206" s="30"/>
      <c r="AL206" s="30"/>
      <c r="AM206" s="30"/>
      <c r="AN206" s="30"/>
      <c r="AO206" s="30"/>
      <c r="AP206" s="30"/>
      <c r="AQ206" s="30"/>
      <c r="AR206" s="37"/>
      <c r="AS206" s="30"/>
      <c r="AT206" s="30"/>
      <c r="AU206" s="30"/>
      <c r="AV206" s="30"/>
      <c r="AW206" s="30"/>
      <c r="AX206" s="30"/>
      <c r="AY206" s="30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4"/>
      <c r="BT206" s="1">
        <f t="shared" si="56"/>
        <v>0</v>
      </c>
      <c r="BU206"/>
      <c r="BV206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4"/>
      <c r="FR206" s="4"/>
      <c r="FS206" s="4"/>
      <c r="FT206" s="4"/>
      <c r="FU206" s="4"/>
      <c r="FV206" s="4"/>
      <c r="FW206" s="4"/>
      <c r="FX206" s="4"/>
      <c r="FY206" s="4"/>
      <c r="FZ206" s="4"/>
      <c r="GA206" s="4"/>
      <c r="GB206" s="4"/>
      <c r="GC206" s="4"/>
      <c r="GD206" s="4"/>
      <c r="GE206" s="4"/>
      <c r="GF206" s="4"/>
      <c r="GG206" s="4"/>
      <c r="GH206" s="4"/>
      <c r="GI206" s="4"/>
      <c r="GJ206" s="4"/>
      <c r="GK206" s="4"/>
      <c r="GL206" s="4"/>
      <c r="GM206" s="4"/>
      <c r="GN206" s="4"/>
      <c r="GO206" s="4"/>
      <c r="GP206" s="4"/>
      <c r="GQ206" s="4"/>
      <c r="GR206" s="4"/>
      <c r="GS206" s="4"/>
      <c r="GT206" s="4"/>
      <c r="GU206" s="4"/>
      <c r="GV206" s="4"/>
      <c r="GW206" s="4"/>
      <c r="GX206" s="4"/>
      <c r="GY206" s="4"/>
      <c r="GZ206" s="4"/>
      <c r="HA206" s="4"/>
      <c r="HB206" s="4"/>
      <c r="HC206" s="4"/>
      <c r="HD206" s="4"/>
      <c r="HE206" s="4"/>
      <c r="HF206" s="4"/>
      <c r="HG206" s="4"/>
      <c r="HH206" s="4"/>
      <c r="HI206" s="4"/>
      <c r="HJ206" s="4"/>
      <c r="HK206" s="4"/>
      <c r="HL206" s="4"/>
      <c r="HM206" s="4"/>
      <c r="HN206" s="4"/>
      <c r="HO206" s="4"/>
      <c r="HP206" s="4"/>
      <c r="HQ206" s="4"/>
      <c r="HR206" s="4"/>
      <c r="HS206" s="4"/>
      <c r="HT206" s="4"/>
      <c r="HU206" s="4"/>
      <c r="HV206" s="4"/>
      <c r="HW206" s="4"/>
      <c r="HX206" s="4"/>
      <c r="HY206" s="4"/>
      <c r="HZ206" s="4"/>
      <c r="IA206" s="4"/>
      <c r="IB206" s="4"/>
      <c r="IC206" s="4"/>
      <c r="ID206" s="4"/>
      <c r="IE206" s="4"/>
      <c r="IF206" s="4"/>
      <c r="IG206" s="4"/>
      <c r="IH206" s="4"/>
      <c r="II206" s="4"/>
      <c r="IJ206" s="4"/>
      <c r="IK206" s="4"/>
      <c r="IL206" s="4"/>
      <c r="IM206" s="4"/>
      <c r="IN206" s="4"/>
      <c r="IO206" s="4"/>
      <c r="IP206" s="4"/>
      <c r="IQ206" s="4"/>
      <c r="IR206" s="4"/>
      <c r="IS206" s="4"/>
      <c r="IT206" s="4"/>
      <c r="IU206" s="4"/>
      <c r="IV206" s="4"/>
      <c r="IW206" s="4"/>
      <c r="IX206" s="4"/>
      <c r="IY206" s="4"/>
      <c r="IZ206" s="4"/>
      <c r="JA206" s="4"/>
      <c r="JB206" s="4"/>
      <c r="JC206" s="4"/>
      <c r="JD206" s="4"/>
      <c r="JE206" s="4"/>
      <c r="JF206" s="4"/>
      <c r="JG206" s="4"/>
      <c r="JH206" s="4"/>
      <c r="JI206" s="4"/>
      <c r="JJ206" s="4"/>
      <c r="JK206" s="4"/>
      <c r="JL206" s="4"/>
      <c r="JM206" s="4"/>
      <c r="JN206" s="4"/>
      <c r="JO206" s="4"/>
      <c r="JP206" s="4"/>
    </row>
    <row r="207" spans="1:276" ht="15" customHeight="1" x14ac:dyDescent="0.2">
      <c r="A207" s="23" t="s">
        <v>123</v>
      </c>
      <c r="B207" s="23"/>
      <c r="C207" s="24" t="s">
        <v>17</v>
      </c>
      <c r="D207" s="90">
        <v>2</v>
      </c>
      <c r="E207" s="24">
        <v>2</v>
      </c>
      <c r="F207" s="24" t="s">
        <v>160</v>
      </c>
      <c r="G207" s="24" t="s">
        <v>145</v>
      </c>
      <c r="H207" s="24">
        <v>16</v>
      </c>
      <c r="I207" s="24" t="s">
        <v>110</v>
      </c>
      <c r="J207" s="24"/>
      <c r="K207" s="24">
        <v>1</v>
      </c>
      <c r="L207" s="24">
        <v>28</v>
      </c>
      <c r="M207" s="24"/>
      <c r="N207" s="24">
        <f t="shared" si="57"/>
        <v>28</v>
      </c>
      <c r="O207" s="25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6"/>
      <c r="AF207" s="24"/>
      <c r="AG207" s="24"/>
      <c r="AH207" s="24">
        <v>14</v>
      </c>
      <c r="AI207" s="24"/>
      <c r="AJ207" s="24"/>
      <c r="AK207" s="24"/>
      <c r="AL207" s="24"/>
      <c r="AM207" s="24"/>
      <c r="AN207" s="24"/>
      <c r="AO207" s="24"/>
      <c r="AP207" s="24"/>
      <c r="AQ207" s="24"/>
      <c r="AR207" s="24">
        <v>14</v>
      </c>
      <c r="AS207" s="24"/>
      <c r="AT207" s="24"/>
      <c r="AU207" s="24"/>
      <c r="AV207" s="24"/>
      <c r="AW207" s="24"/>
      <c r="AX207" s="24"/>
      <c r="AY207" s="24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  <c r="BJ207" s="26"/>
      <c r="BK207" s="26"/>
      <c r="BL207" s="26"/>
      <c r="BM207" s="26"/>
      <c r="BN207" s="26"/>
      <c r="BO207" s="26"/>
      <c r="BP207" s="26"/>
      <c r="BQ207" s="26"/>
      <c r="BR207" s="26"/>
      <c r="BS207" s="28"/>
      <c r="BT207" s="1">
        <f t="shared" si="56"/>
        <v>0</v>
      </c>
      <c r="BU207"/>
      <c r="BV207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  <c r="FD207" s="4"/>
      <c r="FE207" s="4"/>
      <c r="FF207" s="4"/>
      <c r="FG207" s="4"/>
      <c r="FH207" s="4"/>
      <c r="FI207" s="4"/>
      <c r="FJ207" s="4"/>
      <c r="FK207" s="4"/>
      <c r="FL207" s="4"/>
      <c r="FM207" s="4"/>
      <c r="FN207" s="4"/>
      <c r="FO207" s="4"/>
      <c r="FP207" s="4"/>
      <c r="FQ207" s="4"/>
      <c r="FR207" s="4"/>
      <c r="FS207" s="4"/>
      <c r="FT207" s="4"/>
      <c r="FU207" s="4"/>
      <c r="FV207" s="4"/>
      <c r="FW207" s="4"/>
      <c r="FX207" s="4"/>
      <c r="FY207" s="4"/>
      <c r="FZ207" s="4"/>
      <c r="GA207" s="4"/>
      <c r="GB207" s="4"/>
      <c r="GC207" s="4"/>
      <c r="GD207" s="4"/>
      <c r="GE207" s="4"/>
      <c r="GF207" s="4"/>
      <c r="GG207" s="4"/>
      <c r="GH207" s="4"/>
      <c r="GI207" s="4"/>
      <c r="GJ207" s="4"/>
      <c r="GK207" s="4"/>
      <c r="GL207" s="4"/>
      <c r="GM207" s="4"/>
      <c r="GN207" s="4"/>
      <c r="GO207" s="4"/>
      <c r="GP207" s="4"/>
      <c r="GQ207" s="4"/>
      <c r="GR207" s="4"/>
      <c r="GS207" s="4"/>
      <c r="GT207" s="4"/>
      <c r="GU207" s="4"/>
      <c r="GV207" s="4"/>
      <c r="GW207" s="4"/>
      <c r="GX207" s="4"/>
      <c r="GY207" s="4"/>
      <c r="GZ207" s="4"/>
      <c r="HA207" s="4"/>
      <c r="HB207" s="4"/>
      <c r="HC207" s="4"/>
      <c r="HD207" s="4"/>
      <c r="HE207" s="4"/>
      <c r="HF207" s="4"/>
      <c r="HG207" s="4"/>
      <c r="HH207" s="4"/>
      <c r="HI207" s="4"/>
      <c r="HJ207" s="4"/>
      <c r="HK207" s="4"/>
      <c r="HL207" s="4"/>
      <c r="HM207" s="4"/>
      <c r="HN207" s="4"/>
      <c r="HO207" s="4"/>
      <c r="HP207" s="4"/>
      <c r="HQ207" s="4"/>
      <c r="HR207" s="4"/>
      <c r="HS207" s="4"/>
      <c r="HT207" s="4"/>
      <c r="HU207" s="4"/>
      <c r="HV207" s="4"/>
      <c r="HW207" s="4"/>
      <c r="HX207" s="4"/>
      <c r="HY207" s="4"/>
      <c r="HZ207" s="4"/>
      <c r="IA207" s="4"/>
      <c r="IB207" s="4"/>
      <c r="IC207" s="4"/>
      <c r="ID207" s="4"/>
      <c r="IE207" s="4"/>
      <c r="IF207" s="4"/>
      <c r="IG207" s="4"/>
      <c r="IH207" s="4"/>
      <c r="II207" s="4"/>
      <c r="IJ207" s="4"/>
      <c r="IK207" s="4"/>
      <c r="IL207" s="4"/>
      <c r="IM207" s="4"/>
      <c r="IN207" s="4"/>
      <c r="IO207" s="4"/>
      <c r="IP207" s="4"/>
      <c r="IQ207" s="4"/>
      <c r="IR207" s="4"/>
      <c r="IS207" s="4"/>
      <c r="IT207" s="4"/>
      <c r="IU207" s="4"/>
      <c r="IV207" s="4"/>
      <c r="IW207" s="4"/>
      <c r="IX207" s="4"/>
      <c r="IY207" s="4"/>
      <c r="IZ207" s="4"/>
      <c r="JA207" s="4"/>
      <c r="JB207" s="4"/>
      <c r="JC207" s="4"/>
      <c r="JD207" s="4"/>
      <c r="JE207" s="4"/>
      <c r="JF207" s="4"/>
      <c r="JG207" s="4"/>
      <c r="JH207" s="4"/>
      <c r="JI207" s="4"/>
      <c r="JJ207" s="4"/>
      <c r="JK207" s="4"/>
      <c r="JL207" s="4"/>
      <c r="JM207" s="4"/>
      <c r="JN207" s="4"/>
      <c r="JO207" s="4"/>
      <c r="JP207" s="4"/>
    </row>
    <row r="208" spans="1:276" ht="15" customHeight="1" x14ac:dyDescent="0.2">
      <c r="A208" s="29" t="s">
        <v>126</v>
      </c>
      <c r="B208" s="29"/>
      <c r="C208" s="37" t="s">
        <v>17</v>
      </c>
      <c r="D208" s="91">
        <v>2</v>
      </c>
      <c r="E208" s="37">
        <v>3</v>
      </c>
      <c r="F208" s="37" t="s">
        <v>160</v>
      </c>
      <c r="G208" s="37" t="s">
        <v>145</v>
      </c>
      <c r="H208" s="37">
        <v>16</v>
      </c>
      <c r="I208" s="37" t="s">
        <v>110</v>
      </c>
      <c r="J208" s="37"/>
      <c r="K208" s="37">
        <v>1</v>
      </c>
      <c r="L208" s="37">
        <v>14</v>
      </c>
      <c r="M208" s="37"/>
      <c r="N208" s="68">
        <f t="shared" si="57"/>
        <v>14</v>
      </c>
      <c r="O208" s="31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>
        <v>5</v>
      </c>
      <c r="AA208" s="37"/>
      <c r="AB208" s="37"/>
      <c r="AC208" s="37"/>
      <c r="AD208" s="37"/>
      <c r="AE208" s="33"/>
      <c r="AF208" s="37"/>
      <c r="AG208" s="37">
        <v>0</v>
      </c>
      <c r="AH208" s="37">
        <v>5</v>
      </c>
      <c r="AI208" s="37"/>
      <c r="AJ208" s="37"/>
      <c r="AK208" s="37"/>
      <c r="AL208" s="37"/>
      <c r="AM208" s="37"/>
      <c r="AN208" s="37"/>
      <c r="AO208" s="37"/>
      <c r="AP208" s="37"/>
      <c r="AQ208" s="37"/>
      <c r="AR208" s="37">
        <v>4</v>
      </c>
      <c r="AS208" s="37"/>
      <c r="AT208" s="37"/>
      <c r="AU208" s="37"/>
      <c r="AV208" s="37"/>
      <c r="AW208" s="37"/>
      <c r="AX208" s="37"/>
      <c r="AY208" s="37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4"/>
      <c r="BT208" s="1">
        <f t="shared" si="56"/>
        <v>0</v>
      </c>
      <c r="BU208"/>
      <c r="BV208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  <c r="FW208" s="4"/>
      <c r="FX208" s="4"/>
      <c r="FY208" s="4"/>
      <c r="FZ208" s="4"/>
      <c r="GA208" s="4"/>
      <c r="GB208" s="4"/>
      <c r="GC208" s="4"/>
      <c r="GD208" s="4"/>
      <c r="GE208" s="4"/>
      <c r="GF208" s="4"/>
      <c r="GG208" s="4"/>
      <c r="GH208" s="4"/>
      <c r="GI208" s="4"/>
      <c r="GJ208" s="4"/>
      <c r="GK208" s="4"/>
      <c r="GL208" s="4"/>
      <c r="GM208" s="4"/>
      <c r="GN208" s="4"/>
      <c r="GO208" s="4"/>
      <c r="GP208" s="4"/>
      <c r="GQ208" s="4"/>
      <c r="GR208" s="4"/>
      <c r="GS208" s="4"/>
      <c r="GT208" s="4"/>
      <c r="GU208" s="4"/>
      <c r="GV208" s="4"/>
      <c r="GW208" s="4"/>
      <c r="GX208" s="4"/>
      <c r="GY208" s="4"/>
      <c r="GZ208" s="4"/>
      <c r="HA208" s="4"/>
      <c r="HB208" s="4"/>
      <c r="HC208" s="4"/>
      <c r="HD208" s="4"/>
      <c r="HE208" s="4"/>
      <c r="HF208" s="4"/>
      <c r="HG208" s="4"/>
      <c r="HH208" s="4"/>
      <c r="HI208" s="4"/>
      <c r="HJ208" s="4"/>
      <c r="HK208" s="4"/>
      <c r="HL208" s="4"/>
      <c r="HM208" s="4"/>
      <c r="HN208" s="4"/>
      <c r="HO208" s="4"/>
      <c r="HP208" s="4"/>
      <c r="HQ208" s="4"/>
      <c r="HR208" s="4"/>
      <c r="HS208" s="4"/>
      <c r="HT208" s="4"/>
      <c r="HU208" s="4"/>
      <c r="HV208" s="4"/>
      <c r="HW208" s="4"/>
      <c r="HX208" s="4"/>
      <c r="HY208" s="4"/>
      <c r="HZ208" s="4"/>
      <c r="IA208" s="4"/>
      <c r="IB208" s="4"/>
      <c r="IC208" s="4"/>
      <c r="ID208" s="4"/>
      <c r="IE208" s="4"/>
      <c r="IF208" s="4"/>
      <c r="IG208" s="4"/>
      <c r="IH208" s="4"/>
      <c r="II208" s="4"/>
      <c r="IJ208" s="4"/>
      <c r="IK208" s="4"/>
      <c r="IL208" s="4"/>
      <c r="IM208" s="4"/>
      <c r="IN208" s="4"/>
      <c r="IO208" s="4"/>
      <c r="IP208" s="4"/>
      <c r="IQ208" s="4"/>
      <c r="IR208" s="4"/>
      <c r="IS208" s="4"/>
      <c r="IT208" s="4"/>
      <c r="IU208" s="4"/>
      <c r="IV208" s="4"/>
      <c r="IW208" s="4"/>
      <c r="IX208" s="4"/>
      <c r="IY208" s="4"/>
      <c r="IZ208" s="4"/>
      <c r="JA208" s="4"/>
      <c r="JB208" s="4"/>
      <c r="JC208" s="4"/>
      <c r="JD208" s="4"/>
      <c r="JE208" s="4"/>
      <c r="JF208" s="4"/>
      <c r="JG208" s="4"/>
      <c r="JH208" s="4"/>
      <c r="JI208" s="4"/>
      <c r="JJ208" s="4"/>
      <c r="JK208" s="4"/>
      <c r="JL208" s="4"/>
      <c r="JM208" s="4"/>
      <c r="JN208" s="4"/>
      <c r="JO208" s="4"/>
      <c r="JP208" s="4"/>
    </row>
    <row r="209" spans="1:276" ht="15" customHeight="1" x14ac:dyDescent="0.2">
      <c r="A209" s="23" t="s">
        <v>113</v>
      </c>
      <c r="B209" s="23"/>
      <c r="C209" s="24" t="s">
        <v>17</v>
      </c>
      <c r="D209" s="90">
        <v>1</v>
      </c>
      <c r="E209" s="24">
        <v>7</v>
      </c>
      <c r="F209" s="24"/>
      <c r="G209" s="24" t="s">
        <v>145</v>
      </c>
      <c r="H209" s="24">
        <v>119</v>
      </c>
      <c r="I209" s="24" t="s">
        <v>110</v>
      </c>
      <c r="J209" s="24"/>
      <c r="K209" s="24">
        <v>4</v>
      </c>
      <c r="L209" s="24">
        <v>14</v>
      </c>
      <c r="M209" s="24"/>
      <c r="N209" s="24">
        <f t="shared" si="57"/>
        <v>56</v>
      </c>
      <c r="O209" s="25"/>
      <c r="P209" s="24"/>
      <c r="Q209" s="24"/>
      <c r="R209" s="24"/>
      <c r="S209" s="24"/>
      <c r="T209" s="24"/>
      <c r="U209" s="24"/>
      <c r="V209" s="24"/>
      <c r="W209" s="24"/>
      <c r="X209" s="24">
        <v>14</v>
      </c>
      <c r="Y209" s="24"/>
      <c r="Z209" s="24"/>
      <c r="AA209" s="24"/>
      <c r="AB209" s="24"/>
      <c r="AC209" s="24"/>
      <c r="AD209" s="24"/>
      <c r="AE209" s="26"/>
      <c r="AF209" s="24"/>
      <c r="AG209" s="24">
        <v>0</v>
      </c>
      <c r="AH209" s="24"/>
      <c r="AI209" s="24">
        <v>14</v>
      </c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6"/>
      <c r="AU209" s="24"/>
      <c r="AV209" s="24"/>
      <c r="AW209" s="24">
        <v>14</v>
      </c>
      <c r="AX209" s="24">
        <v>14</v>
      </c>
      <c r="AY209" s="24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  <c r="BJ209" s="26"/>
      <c r="BK209" s="26"/>
      <c r="BL209" s="26"/>
      <c r="BM209" s="26"/>
      <c r="BN209" s="26"/>
      <c r="BO209" s="26"/>
      <c r="BP209" s="26"/>
      <c r="BQ209" s="26"/>
      <c r="BR209" s="26"/>
      <c r="BS209" s="28"/>
      <c r="BT209" s="1">
        <f t="shared" si="56"/>
        <v>0</v>
      </c>
      <c r="BU209"/>
      <c r="BV209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  <c r="FD209" s="4"/>
      <c r="FE209" s="4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  <c r="FW209" s="4"/>
      <c r="FX209" s="4"/>
      <c r="FY209" s="4"/>
      <c r="FZ209" s="4"/>
      <c r="GA209" s="4"/>
      <c r="GB209" s="4"/>
      <c r="GC209" s="4"/>
      <c r="GD209" s="4"/>
      <c r="GE209" s="4"/>
      <c r="GF209" s="4"/>
      <c r="GG209" s="4"/>
      <c r="GH209" s="4"/>
      <c r="GI209" s="4"/>
      <c r="GJ209" s="4"/>
      <c r="GK209" s="4"/>
      <c r="GL209" s="4"/>
      <c r="GM209" s="4"/>
      <c r="GN209" s="4"/>
      <c r="GO209" s="4"/>
      <c r="GP209" s="4"/>
      <c r="GQ209" s="4"/>
      <c r="GR209" s="4"/>
      <c r="GS209" s="4"/>
      <c r="GT209" s="4"/>
      <c r="GU209" s="4"/>
      <c r="GV209" s="4"/>
      <c r="GW209" s="4"/>
      <c r="GX209" s="4"/>
      <c r="GY209" s="4"/>
      <c r="GZ209" s="4"/>
      <c r="HA209" s="4"/>
      <c r="HB209" s="4"/>
      <c r="HC209" s="4"/>
      <c r="HD209" s="4"/>
      <c r="HE209" s="4"/>
      <c r="HF209" s="4"/>
      <c r="HG209" s="4"/>
      <c r="HH209" s="4"/>
      <c r="HI209" s="4"/>
      <c r="HJ209" s="4"/>
      <c r="HK209" s="4"/>
      <c r="HL209" s="4"/>
      <c r="HM209" s="4"/>
      <c r="HN209" s="4"/>
      <c r="HO209" s="4"/>
      <c r="HP209" s="4"/>
      <c r="HQ209" s="4"/>
      <c r="HR209" s="4"/>
      <c r="HS209" s="4"/>
      <c r="HT209" s="4"/>
      <c r="HU209" s="4"/>
      <c r="HV209" s="4"/>
      <c r="HW209" s="4"/>
      <c r="HX209" s="4"/>
      <c r="HY209" s="4"/>
      <c r="HZ209" s="4"/>
      <c r="IA209" s="4"/>
      <c r="IB209" s="4"/>
      <c r="IC209" s="4"/>
      <c r="ID209" s="4"/>
      <c r="IE209" s="4"/>
      <c r="IF209" s="4"/>
      <c r="IG209" s="4"/>
      <c r="IH209" s="4"/>
      <c r="II209" s="4"/>
      <c r="IJ209" s="4"/>
      <c r="IK209" s="4"/>
      <c r="IL209" s="4"/>
      <c r="IM209" s="4"/>
      <c r="IN209" s="4"/>
      <c r="IO209" s="4"/>
      <c r="IP209" s="4"/>
      <c r="IQ209" s="4"/>
      <c r="IR209" s="4"/>
      <c r="IS209" s="4"/>
      <c r="IT209" s="4"/>
      <c r="IU209" s="4"/>
      <c r="IV209" s="4"/>
      <c r="IW209" s="4"/>
      <c r="IX209" s="4"/>
      <c r="IY209" s="4"/>
      <c r="IZ209" s="4"/>
      <c r="JA209" s="4"/>
      <c r="JB209" s="4"/>
      <c r="JC209" s="4"/>
      <c r="JD209" s="4"/>
      <c r="JE209" s="4"/>
      <c r="JF209" s="4"/>
      <c r="JG209" s="4"/>
      <c r="JH209" s="4"/>
      <c r="JI209" s="4"/>
      <c r="JJ209" s="4"/>
      <c r="JK209" s="4"/>
      <c r="JL209" s="4"/>
      <c r="JM209" s="4"/>
      <c r="JN209" s="4"/>
      <c r="JO209" s="4"/>
      <c r="JP209" s="4"/>
    </row>
    <row r="210" spans="1:276" s="1" customFormat="1" ht="15" customHeight="1" x14ac:dyDescent="0.2">
      <c r="A210" s="29" t="s">
        <v>58</v>
      </c>
      <c r="B210" s="29"/>
      <c r="C210" s="37" t="s">
        <v>17</v>
      </c>
      <c r="D210" s="91">
        <v>2</v>
      </c>
      <c r="E210" s="37">
        <v>1</v>
      </c>
      <c r="F210" s="37" t="s">
        <v>148</v>
      </c>
      <c r="G210" s="37" t="s">
        <v>145</v>
      </c>
      <c r="H210" s="116">
        <v>30</v>
      </c>
      <c r="I210" s="37" t="s">
        <v>107</v>
      </c>
      <c r="J210" s="37"/>
      <c r="K210" s="37">
        <v>2</v>
      </c>
      <c r="L210" s="37">
        <v>14</v>
      </c>
      <c r="M210" s="37"/>
      <c r="N210" s="68">
        <f t="shared" si="57"/>
        <v>28</v>
      </c>
      <c r="O210" s="31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  <c r="AD210" s="37"/>
      <c r="AE210" s="33"/>
      <c r="AF210" s="37"/>
      <c r="AG210" s="37"/>
      <c r="AH210" s="37"/>
      <c r="AI210" s="37"/>
      <c r="AJ210" s="37"/>
      <c r="AK210" s="116">
        <v>28</v>
      </c>
      <c r="AL210" s="33"/>
      <c r="AM210" s="37"/>
      <c r="AN210" s="37"/>
      <c r="AO210" s="37"/>
      <c r="AP210" s="37"/>
      <c r="AQ210" s="33"/>
      <c r="AR210" s="33"/>
      <c r="AS210" s="37"/>
      <c r="AT210" s="33"/>
      <c r="AU210" s="37"/>
      <c r="AV210" s="37"/>
      <c r="AW210" s="37"/>
      <c r="AX210" s="37"/>
      <c r="AY210" s="37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4"/>
      <c r="BT210" s="1">
        <f t="shared" si="56"/>
        <v>0</v>
      </c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  <c r="FE210" s="4"/>
      <c r="FF210" s="4"/>
      <c r="FG210" s="4"/>
      <c r="FH210" s="4"/>
      <c r="FI210" s="4"/>
      <c r="FJ210" s="4"/>
      <c r="FK210" s="4"/>
      <c r="FL210" s="4"/>
      <c r="FM210" s="4"/>
      <c r="FN210" s="4"/>
      <c r="FO210" s="4"/>
      <c r="FP210" s="4"/>
      <c r="FQ210" s="4"/>
      <c r="FR210" s="4"/>
      <c r="FS210" s="4"/>
      <c r="FT210" s="4"/>
      <c r="FU210" s="4"/>
      <c r="FV210" s="4"/>
      <c r="FW210" s="4"/>
      <c r="FX210" s="4"/>
      <c r="FY210" s="4"/>
      <c r="FZ210" s="4"/>
      <c r="GA210" s="4"/>
      <c r="GB210" s="4"/>
      <c r="GC210" s="4"/>
      <c r="GD210" s="4"/>
      <c r="GE210" s="4"/>
      <c r="GF210" s="4"/>
      <c r="GG210" s="4"/>
      <c r="GH210" s="4"/>
      <c r="GI210" s="4"/>
      <c r="GJ210" s="4"/>
      <c r="GK210" s="4"/>
      <c r="GL210" s="4"/>
      <c r="GM210" s="4"/>
      <c r="GN210" s="4"/>
      <c r="GO210" s="4"/>
      <c r="GP210" s="4"/>
      <c r="GQ210" s="4"/>
      <c r="GR210" s="4"/>
      <c r="GS210" s="4"/>
      <c r="GT210" s="4"/>
      <c r="GU210" s="4"/>
      <c r="GV210" s="4"/>
      <c r="GW210" s="4"/>
      <c r="GX210" s="4"/>
      <c r="GY210" s="4"/>
      <c r="GZ210" s="4"/>
      <c r="HA210" s="4"/>
      <c r="HB210" s="4"/>
      <c r="HC210" s="4"/>
      <c r="HD210" s="4"/>
      <c r="HE210" s="4"/>
      <c r="HF210" s="4"/>
      <c r="HG210" s="4"/>
      <c r="HH210" s="4"/>
      <c r="HI210" s="4"/>
      <c r="HJ210" s="4"/>
      <c r="HK210" s="4"/>
      <c r="HL210" s="4"/>
      <c r="HM210" s="4"/>
      <c r="HN210" s="4"/>
      <c r="HO210" s="4"/>
      <c r="HP210" s="4"/>
      <c r="HQ210" s="4"/>
      <c r="HR210" s="4"/>
      <c r="HS210" s="4"/>
      <c r="HT210" s="4"/>
      <c r="HU210" s="4"/>
      <c r="HV210" s="4"/>
      <c r="HW210" s="4"/>
      <c r="HX210" s="4"/>
      <c r="HY210" s="4"/>
      <c r="HZ210" s="4"/>
      <c r="IA210" s="4"/>
      <c r="IB210" s="4"/>
      <c r="IC210" s="4"/>
      <c r="ID210" s="4"/>
      <c r="IE210" s="4"/>
      <c r="IF210" s="4"/>
      <c r="IG210" s="4"/>
      <c r="IH210" s="4"/>
      <c r="II210" s="4"/>
      <c r="IJ210" s="4"/>
      <c r="IK210" s="4"/>
      <c r="IL210" s="4"/>
      <c r="IM210" s="4"/>
      <c r="IN210" s="4"/>
      <c r="IO210" s="4"/>
      <c r="IP210" s="4"/>
      <c r="IQ210" s="4"/>
      <c r="IR210" s="4"/>
      <c r="IS210" s="4"/>
      <c r="IT210" s="4"/>
      <c r="IU210" s="4"/>
      <c r="IV210" s="4"/>
      <c r="IW210" s="4"/>
      <c r="IX210" s="4"/>
      <c r="IY210" s="4"/>
      <c r="IZ210" s="4"/>
      <c r="JA210" s="4"/>
      <c r="JB210" s="4"/>
      <c r="JC210" s="4"/>
      <c r="JD210" s="4"/>
      <c r="JE210" s="4"/>
      <c r="JF210" s="4"/>
      <c r="JG210" s="4"/>
      <c r="JH210" s="4"/>
      <c r="JI210" s="4"/>
      <c r="JJ210" s="4"/>
      <c r="JK210" s="4"/>
      <c r="JL210" s="4"/>
      <c r="JM210" s="4"/>
      <c r="JN210" s="4"/>
      <c r="JO210" s="4"/>
      <c r="JP210" s="4"/>
    </row>
    <row r="211" spans="1:276" ht="15" customHeight="1" x14ac:dyDescent="0.2">
      <c r="A211" s="23" t="s">
        <v>30</v>
      </c>
      <c r="B211" s="23"/>
      <c r="C211" s="24" t="s">
        <v>17</v>
      </c>
      <c r="D211" s="90">
        <v>1</v>
      </c>
      <c r="E211" s="24">
        <v>3</v>
      </c>
      <c r="F211" s="24"/>
      <c r="G211" s="24" t="s">
        <v>145</v>
      </c>
      <c r="H211" s="24">
        <v>145</v>
      </c>
      <c r="I211" s="24" t="s">
        <v>107</v>
      </c>
      <c r="J211" s="24"/>
      <c r="K211" s="24">
        <v>10</v>
      </c>
      <c r="L211" s="24">
        <v>28</v>
      </c>
      <c r="M211" s="24"/>
      <c r="N211" s="24">
        <f t="shared" si="57"/>
        <v>280</v>
      </c>
      <c r="O211" s="25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>
        <v>56</v>
      </c>
      <c r="AA211" s="24"/>
      <c r="AB211" s="24"/>
      <c r="AC211" s="24"/>
      <c r="AD211" s="24"/>
      <c r="AE211" s="26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>
        <v>56</v>
      </c>
      <c r="AP211" s="24"/>
      <c r="AQ211" s="24"/>
      <c r="AR211" s="24">
        <v>84</v>
      </c>
      <c r="AS211" s="24"/>
      <c r="AT211" s="26"/>
      <c r="AU211" s="24"/>
      <c r="AV211" s="24"/>
      <c r="AW211" s="24"/>
      <c r="AX211" s="24"/>
      <c r="AY211" s="24"/>
      <c r="AZ211" s="26"/>
      <c r="BA211" s="26"/>
      <c r="BB211" s="26"/>
      <c r="BC211" s="26"/>
      <c r="BD211" s="26"/>
      <c r="BE211" s="26"/>
      <c r="BF211" s="26"/>
      <c r="BG211" s="26">
        <v>0</v>
      </c>
      <c r="BH211" s="26"/>
      <c r="BI211" s="26">
        <v>84</v>
      </c>
      <c r="BJ211" s="26"/>
      <c r="BK211" s="26"/>
      <c r="BL211" s="26"/>
      <c r="BM211" s="26"/>
      <c r="BN211" s="26"/>
      <c r="BO211" s="26"/>
      <c r="BP211" s="26"/>
      <c r="BQ211" s="26"/>
      <c r="BR211" s="26"/>
      <c r="BS211" s="28"/>
      <c r="BT211" s="1">
        <f t="shared" si="56"/>
        <v>0</v>
      </c>
      <c r="BU211"/>
      <c r="BV211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  <c r="FV211" s="4"/>
      <c r="FW211" s="4"/>
      <c r="FX211" s="4"/>
      <c r="FY211" s="4"/>
      <c r="FZ211" s="4"/>
      <c r="GA211" s="4"/>
      <c r="GB211" s="4"/>
      <c r="GC211" s="4"/>
      <c r="GD211" s="4"/>
      <c r="GE211" s="4"/>
      <c r="GF211" s="4"/>
      <c r="GG211" s="4"/>
      <c r="GH211" s="4"/>
      <c r="GI211" s="4"/>
      <c r="GJ211" s="4"/>
      <c r="GK211" s="4"/>
      <c r="GL211" s="4"/>
      <c r="GM211" s="4"/>
      <c r="GN211" s="4"/>
      <c r="GO211" s="4"/>
      <c r="GP211" s="4"/>
      <c r="GQ211" s="4"/>
      <c r="GR211" s="4"/>
      <c r="GS211" s="4"/>
      <c r="GT211" s="4"/>
      <c r="GU211" s="4"/>
      <c r="GV211" s="4"/>
      <c r="GW211" s="4"/>
      <c r="GX211" s="4"/>
      <c r="GY211" s="4"/>
      <c r="GZ211" s="4"/>
      <c r="HA211" s="4"/>
      <c r="HB211" s="4"/>
      <c r="HC211" s="4"/>
      <c r="HD211" s="4"/>
      <c r="HE211" s="4"/>
      <c r="HF211" s="4"/>
      <c r="HG211" s="4"/>
      <c r="HH211" s="4"/>
      <c r="HI211" s="4"/>
      <c r="HJ211" s="4"/>
      <c r="HK211" s="4"/>
      <c r="HL211" s="4"/>
      <c r="HM211" s="4"/>
      <c r="HN211" s="4"/>
      <c r="HO211" s="4"/>
      <c r="HP211" s="4"/>
      <c r="HQ211" s="4"/>
      <c r="HR211" s="4"/>
      <c r="HS211" s="4"/>
      <c r="HT211" s="4"/>
      <c r="HU211" s="4"/>
      <c r="HV211" s="4"/>
      <c r="HW211" s="4"/>
      <c r="HX211" s="4"/>
      <c r="HY211" s="4"/>
      <c r="HZ211" s="4"/>
      <c r="IA211" s="4"/>
      <c r="IB211" s="4"/>
      <c r="IC211" s="4"/>
      <c r="ID211" s="4"/>
      <c r="IE211" s="4"/>
      <c r="IF211" s="4"/>
      <c r="IG211" s="4"/>
      <c r="IH211" s="4"/>
      <c r="II211" s="4"/>
      <c r="IJ211" s="4"/>
      <c r="IK211" s="4"/>
      <c r="IL211" s="4"/>
      <c r="IM211" s="4"/>
      <c r="IN211" s="4"/>
      <c r="IO211" s="4"/>
      <c r="IP211" s="4"/>
      <c r="IQ211" s="4"/>
      <c r="IR211" s="4"/>
      <c r="IS211" s="4"/>
      <c r="IT211" s="4"/>
      <c r="IU211" s="4"/>
      <c r="IV211" s="4"/>
      <c r="IW211" s="4"/>
      <c r="IX211" s="4"/>
      <c r="IY211" s="4"/>
      <c r="IZ211" s="4"/>
      <c r="JA211" s="4"/>
      <c r="JB211" s="4"/>
      <c r="JC211" s="4"/>
      <c r="JD211" s="4"/>
      <c r="JE211" s="4"/>
      <c r="JF211" s="4"/>
      <c r="JG211" s="4"/>
      <c r="JH211" s="4"/>
      <c r="JI211" s="4"/>
      <c r="JJ211" s="4"/>
      <c r="JK211" s="4"/>
      <c r="JL211" s="4"/>
      <c r="JM211" s="4"/>
      <c r="JN211" s="4"/>
      <c r="JO211" s="4"/>
      <c r="JP211" s="4"/>
    </row>
    <row r="212" spans="1:276" ht="15" customHeight="1" x14ac:dyDescent="0.2">
      <c r="A212" s="23" t="s">
        <v>121</v>
      </c>
      <c r="B212" s="23"/>
      <c r="C212" s="24" t="s">
        <v>17</v>
      </c>
      <c r="D212" s="90">
        <v>2</v>
      </c>
      <c r="E212" s="24">
        <v>2</v>
      </c>
      <c r="F212" s="24" t="s">
        <v>152</v>
      </c>
      <c r="G212" s="24" t="s">
        <v>145</v>
      </c>
      <c r="H212" s="24">
        <v>33</v>
      </c>
      <c r="I212" s="24" t="s">
        <v>107</v>
      </c>
      <c r="J212" s="24"/>
      <c r="K212" s="24">
        <v>2</v>
      </c>
      <c r="L212" s="24">
        <v>28</v>
      </c>
      <c r="M212" s="24"/>
      <c r="N212" s="24">
        <f t="shared" si="57"/>
        <v>56</v>
      </c>
      <c r="O212" s="25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>
        <v>56</v>
      </c>
      <c r="AB212" s="24"/>
      <c r="AC212" s="24"/>
      <c r="AD212" s="24"/>
      <c r="AE212" s="26"/>
      <c r="AF212" s="24"/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6"/>
      <c r="AU212" s="24"/>
      <c r="AV212" s="24"/>
      <c r="AW212" s="24"/>
      <c r="AX212" s="24"/>
      <c r="AY212" s="24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  <c r="BJ212" s="26"/>
      <c r="BK212" s="26"/>
      <c r="BL212" s="26"/>
      <c r="BM212" s="26"/>
      <c r="BN212" s="26"/>
      <c r="BO212" s="26"/>
      <c r="BP212" s="26"/>
      <c r="BQ212" s="26"/>
      <c r="BR212" s="26"/>
      <c r="BS212" s="28"/>
      <c r="BT212" s="1">
        <f t="shared" si="56"/>
        <v>0</v>
      </c>
      <c r="BU212"/>
      <c r="BV212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  <c r="FC212" s="4"/>
      <c r="FD212" s="4"/>
      <c r="FE212" s="4"/>
      <c r="FF212" s="4"/>
      <c r="FG212" s="4"/>
      <c r="FH212" s="4"/>
      <c r="FI212" s="4"/>
      <c r="FJ212" s="4"/>
      <c r="FK212" s="4"/>
      <c r="FL212" s="4"/>
      <c r="FM212" s="4"/>
      <c r="FN212" s="4"/>
      <c r="FO212" s="4"/>
      <c r="FP212" s="4"/>
      <c r="FQ212" s="4"/>
      <c r="FR212" s="4"/>
      <c r="FS212" s="4"/>
      <c r="FT212" s="4"/>
      <c r="FU212" s="4"/>
      <c r="FV212" s="4"/>
      <c r="FW212" s="4"/>
      <c r="FX212" s="4"/>
      <c r="FY212" s="4"/>
      <c r="FZ212" s="4"/>
      <c r="GA212" s="4"/>
      <c r="GB212" s="4"/>
      <c r="GC212" s="4"/>
      <c r="GD212" s="4"/>
      <c r="GE212" s="4"/>
      <c r="GF212" s="4"/>
      <c r="GG212" s="4"/>
      <c r="GH212" s="4"/>
      <c r="GI212" s="4"/>
      <c r="GJ212" s="4"/>
      <c r="GK212" s="4"/>
      <c r="GL212" s="4"/>
      <c r="GM212" s="4"/>
      <c r="GN212" s="4"/>
      <c r="GO212" s="4"/>
      <c r="GP212" s="4"/>
      <c r="GQ212" s="4"/>
      <c r="GR212" s="4"/>
      <c r="GS212" s="4"/>
      <c r="GT212" s="4"/>
      <c r="GU212" s="4"/>
      <c r="GV212" s="4"/>
      <c r="GW212" s="4"/>
      <c r="GX212" s="4"/>
      <c r="GY212" s="4"/>
      <c r="GZ212" s="4"/>
      <c r="HA212" s="4"/>
      <c r="HB212" s="4"/>
      <c r="HC212" s="4"/>
      <c r="HD212" s="4"/>
      <c r="HE212" s="4"/>
      <c r="HF212" s="4"/>
      <c r="HG212" s="4"/>
      <c r="HH212" s="4"/>
      <c r="HI212" s="4"/>
      <c r="HJ212" s="4"/>
      <c r="HK212" s="4"/>
      <c r="HL212" s="4"/>
      <c r="HM212" s="4"/>
      <c r="HN212" s="4"/>
      <c r="HO212" s="4"/>
      <c r="HP212" s="4"/>
      <c r="HQ212" s="4"/>
      <c r="HR212" s="4"/>
      <c r="HS212" s="4"/>
      <c r="HT212" s="4"/>
      <c r="HU212" s="4"/>
      <c r="HV212" s="4"/>
      <c r="HW212" s="4"/>
      <c r="HX212" s="4"/>
      <c r="HY212" s="4"/>
      <c r="HZ212" s="4"/>
      <c r="IA212" s="4"/>
      <c r="IB212" s="4"/>
      <c r="IC212" s="4"/>
      <c r="ID212" s="4"/>
      <c r="IE212" s="4"/>
      <c r="IF212" s="4"/>
      <c r="IG212" s="4"/>
      <c r="IH212" s="4"/>
      <c r="II212" s="4"/>
      <c r="IJ212" s="4"/>
      <c r="IK212" s="4"/>
      <c r="IL212" s="4"/>
      <c r="IM212" s="4"/>
      <c r="IN212" s="4"/>
      <c r="IO212" s="4"/>
      <c r="IP212" s="4"/>
      <c r="IQ212" s="4"/>
      <c r="IR212" s="4"/>
      <c r="IS212" s="4"/>
      <c r="IT212" s="4"/>
      <c r="IU212" s="4"/>
      <c r="IV212" s="4"/>
      <c r="IW212" s="4"/>
      <c r="IX212" s="4"/>
      <c r="IY212" s="4"/>
      <c r="IZ212" s="4"/>
      <c r="JA212" s="4"/>
      <c r="JB212" s="4"/>
      <c r="JC212" s="4"/>
      <c r="JD212" s="4"/>
      <c r="JE212" s="4"/>
      <c r="JF212" s="4"/>
      <c r="JG212" s="4"/>
      <c r="JH212" s="4"/>
      <c r="JI212" s="4"/>
      <c r="JJ212" s="4"/>
      <c r="JK212" s="4"/>
      <c r="JL212" s="4"/>
      <c r="JM212" s="4"/>
      <c r="JN212" s="4"/>
      <c r="JO212" s="4"/>
      <c r="JP212" s="4"/>
    </row>
    <row r="213" spans="1:276" ht="15" customHeight="1" x14ac:dyDescent="0.2">
      <c r="A213" s="29" t="s">
        <v>114</v>
      </c>
      <c r="B213" s="29"/>
      <c r="C213" s="37" t="s">
        <v>17</v>
      </c>
      <c r="D213" s="91">
        <v>2</v>
      </c>
      <c r="E213" s="37">
        <v>1</v>
      </c>
      <c r="F213" s="37" t="s">
        <v>152</v>
      </c>
      <c r="G213" s="37" t="s">
        <v>145</v>
      </c>
      <c r="H213" s="116">
        <v>15</v>
      </c>
      <c r="I213" s="37" t="s">
        <v>104</v>
      </c>
      <c r="J213" s="37"/>
      <c r="K213" s="37">
        <v>1</v>
      </c>
      <c r="L213" s="37">
        <v>28</v>
      </c>
      <c r="M213" s="37"/>
      <c r="N213" s="68">
        <f t="shared" si="57"/>
        <v>28</v>
      </c>
      <c r="O213" s="31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  <c r="AC213" s="37"/>
      <c r="AD213" s="37"/>
      <c r="AE213" s="33"/>
      <c r="AF213" s="37"/>
      <c r="AG213" s="37"/>
      <c r="AH213" s="37"/>
      <c r="AI213" s="37"/>
      <c r="AJ213" s="37"/>
      <c r="AK213" s="37"/>
      <c r="AL213" s="37"/>
      <c r="AM213" s="37"/>
      <c r="AN213" s="37"/>
      <c r="AO213" s="37"/>
      <c r="AP213" s="37"/>
      <c r="AQ213" s="37"/>
      <c r="AR213" s="37"/>
      <c r="AS213" s="37"/>
      <c r="AT213" s="33"/>
      <c r="AU213" s="37"/>
      <c r="AV213" s="37"/>
      <c r="AW213" s="37"/>
      <c r="AX213" s="37"/>
      <c r="AY213" s="37">
        <v>28</v>
      </c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4"/>
      <c r="BT213" s="1">
        <f t="shared" si="56"/>
        <v>0</v>
      </c>
      <c r="BU213"/>
      <c r="BV213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  <c r="FC213" s="4"/>
      <c r="FD213" s="4"/>
      <c r="FE213" s="4"/>
      <c r="FF213" s="4"/>
      <c r="FG213" s="4"/>
      <c r="FH213" s="4"/>
      <c r="FI213" s="4"/>
      <c r="FJ213" s="4"/>
      <c r="FK213" s="4"/>
      <c r="FL213" s="4"/>
      <c r="FM213" s="4"/>
      <c r="FN213" s="4"/>
      <c r="FO213" s="4"/>
      <c r="FP213" s="4"/>
      <c r="FQ213" s="4"/>
      <c r="FR213" s="4"/>
      <c r="FS213" s="4"/>
      <c r="FT213" s="4"/>
      <c r="FU213" s="4"/>
      <c r="FV213" s="4"/>
      <c r="FW213" s="4"/>
      <c r="FX213" s="4"/>
      <c r="FY213" s="4"/>
      <c r="FZ213" s="4"/>
      <c r="GA213" s="4"/>
      <c r="GB213" s="4"/>
      <c r="GC213" s="4"/>
      <c r="GD213" s="4"/>
      <c r="GE213" s="4"/>
      <c r="GF213" s="4"/>
      <c r="GG213" s="4"/>
      <c r="GH213" s="4"/>
      <c r="GI213" s="4"/>
      <c r="GJ213" s="4"/>
      <c r="GK213" s="4"/>
      <c r="GL213" s="4"/>
      <c r="GM213" s="4"/>
      <c r="GN213" s="4"/>
      <c r="GO213" s="4"/>
      <c r="GP213" s="4"/>
      <c r="GQ213" s="4"/>
      <c r="GR213" s="4"/>
      <c r="GS213" s="4"/>
      <c r="GT213" s="4"/>
      <c r="GU213" s="4"/>
      <c r="GV213" s="4"/>
      <c r="GW213" s="4"/>
      <c r="GX213" s="4"/>
      <c r="GY213" s="4"/>
      <c r="GZ213" s="4"/>
      <c r="HA213" s="4"/>
      <c r="HB213" s="4"/>
      <c r="HC213" s="4"/>
      <c r="HD213" s="4"/>
      <c r="HE213" s="4"/>
      <c r="HF213" s="4"/>
      <c r="HG213" s="4"/>
      <c r="HH213" s="4"/>
      <c r="HI213" s="4"/>
      <c r="HJ213" s="4"/>
      <c r="HK213" s="4"/>
      <c r="HL213" s="4"/>
      <c r="HM213" s="4"/>
      <c r="HN213" s="4"/>
      <c r="HO213" s="4"/>
      <c r="HP213" s="4"/>
      <c r="HQ213" s="4"/>
      <c r="HR213" s="4"/>
      <c r="HS213" s="4"/>
      <c r="HT213" s="4"/>
      <c r="HU213" s="4"/>
      <c r="HV213" s="4"/>
      <c r="HW213" s="4"/>
      <c r="HX213" s="4"/>
      <c r="HY213" s="4"/>
      <c r="HZ213" s="4"/>
      <c r="IA213" s="4"/>
      <c r="IB213" s="4"/>
      <c r="IC213" s="4"/>
      <c r="ID213" s="4"/>
      <c r="IE213" s="4"/>
      <c r="IF213" s="4"/>
      <c r="IG213" s="4"/>
      <c r="IH213" s="4"/>
      <c r="II213" s="4"/>
      <c r="IJ213" s="4"/>
      <c r="IK213" s="4"/>
      <c r="IL213" s="4"/>
      <c r="IM213" s="4"/>
      <c r="IN213" s="4"/>
      <c r="IO213" s="4"/>
      <c r="IP213" s="4"/>
      <c r="IQ213" s="4"/>
      <c r="IR213" s="4"/>
      <c r="IS213" s="4"/>
      <c r="IT213" s="4"/>
      <c r="IU213" s="4"/>
      <c r="IV213" s="4"/>
      <c r="IW213" s="4"/>
      <c r="IX213" s="4"/>
      <c r="IY213" s="4"/>
      <c r="IZ213" s="4"/>
      <c r="JA213" s="4"/>
      <c r="JB213" s="4"/>
      <c r="JC213" s="4"/>
      <c r="JD213" s="4"/>
      <c r="JE213" s="4"/>
      <c r="JF213" s="4"/>
      <c r="JG213" s="4"/>
      <c r="JH213" s="4"/>
      <c r="JI213" s="4"/>
      <c r="JJ213" s="4"/>
      <c r="JK213" s="4"/>
      <c r="JL213" s="4"/>
      <c r="JM213" s="4"/>
      <c r="JN213" s="4"/>
      <c r="JO213" s="4"/>
      <c r="JP213" s="4"/>
    </row>
    <row r="214" spans="1:276" ht="15" customHeight="1" x14ac:dyDescent="0.2">
      <c r="A214" s="29" t="s">
        <v>114</v>
      </c>
      <c r="B214" s="29"/>
      <c r="C214" s="37" t="s">
        <v>17</v>
      </c>
      <c r="D214" s="91">
        <v>2</v>
      </c>
      <c r="E214" s="37">
        <v>1</v>
      </c>
      <c r="F214" s="37" t="s">
        <v>152</v>
      </c>
      <c r="G214" s="37" t="s">
        <v>145</v>
      </c>
      <c r="H214" s="116">
        <v>15</v>
      </c>
      <c r="I214" s="37" t="s">
        <v>110</v>
      </c>
      <c r="J214" s="37"/>
      <c r="K214" s="37">
        <v>1</v>
      </c>
      <c r="L214" s="37">
        <v>28</v>
      </c>
      <c r="M214" s="37"/>
      <c r="N214" s="68">
        <f t="shared" si="57"/>
        <v>28</v>
      </c>
      <c r="O214" s="31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  <c r="AC214" s="37"/>
      <c r="AD214" s="37"/>
      <c r="AE214" s="33"/>
      <c r="AF214" s="37"/>
      <c r="AG214" s="37"/>
      <c r="AH214" s="37"/>
      <c r="AI214" s="37"/>
      <c r="AJ214" s="37"/>
      <c r="AK214" s="37"/>
      <c r="AL214" s="37"/>
      <c r="AM214" s="37"/>
      <c r="AN214" s="37"/>
      <c r="AO214" s="37"/>
      <c r="AP214" s="37"/>
      <c r="AQ214" s="37"/>
      <c r="AR214" s="37"/>
      <c r="AS214" s="37"/>
      <c r="AT214" s="33"/>
      <c r="AU214" s="37"/>
      <c r="AV214" s="37"/>
      <c r="AW214" s="37"/>
      <c r="AX214" s="37"/>
      <c r="AY214" s="37">
        <v>28</v>
      </c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4"/>
      <c r="BT214" s="1">
        <f t="shared" si="56"/>
        <v>0</v>
      </c>
      <c r="BU214"/>
      <c r="BV21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  <c r="DX214" s="4"/>
      <c r="DY214" s="4"/>
      <c r="DZ214" s="4"/>
      <c r="EA214" s="4"/>
      <c r="EB214" s="4"/>
      <c r="EC214" s="4"/>
      <c r="ED214" s="4"/>
      <c r="EE214" s="4"/>
      <c r="EF214" s="4"/>
      <c r="EG214" s="4"/>
      <c r="EH214" s="4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  <c r="FC214" s="4"/>
      <c r="FD214" s="4"/>
      <c r="FE214" s="4"/>
      <c r="FF214" s="4"/>
      <c r="FG214" s="4"/>
      <c r="FH214" s="4"/>
      <c r="FI214" s="4"/>
      <c r="FJ214" s="4"/>
      <c r="FK214" s="4"/>
      <c r="FL214" s="4"/>
      <c r="FM214" s="4"/>
      <c r="FN214" s="4"/>
      <c r="FO214" s="4"/>
      <c r="FP214" s="4"/>
      <c r="FQ214" s="4"/>
      <c r="FR214" s="4"/>
      <c r="FS214" s="4"/>
      <c r="FT214" s="4"/>
      <c r="FU214" s="4"/>
      <c r="FV214" s="4"/>
      <c r="FW214" s="4"/>
      <c r="FX214" s="4"/>
      <c r="FY214" s="4"/>
      <c r="FZ214" s="4"/>
      <c r="GA214" s="4"/>
      <c r="GB214" s="4"/>
      <c r="GC214" s="4"/>
      <c r="GD214" s="4"/>
      <c r="GE214" s="4"/>
      <c r="GF214" s="4"/>
      <c r="GG214" s="4"/>
      <c r="GH214" s="4"/>
      <c r="GI214" s="4"/>
      <c r="GJ214" s="4"/>
      <c r="GK214" s="4"/>
      <c r="GL214" s="4"/>
      <c r="GM214" s="4"/>
      <c r="GN214" s="4"/>
      <c r="GO214" s="4"/>
      <c r="GP214" s="4"/>
      <c r="GQ214" s="4"/>
      <c r="GR214" s="4"/>
      <c r="GS214" s="4"/>
      <c r="GT214" s="4"/>
      <c r="GU214" s="4"/>
      <c r="GV214" s="4"/>
      <c r="GW214" s="4"/>
      <c r="GX214" s="4"/>
      <c r="GY214" s="4"/>
      <c r="GZ214" s="4"/>
      <c r="HA214" s="4"/>
      <c r="HB214" s="4"/>
      <c r="HC214" s="4"/>
      <c r="HD214" s="4"/>
      <c r="HE214" s="4"/>
      <c r="HF214" s="4"/>
      <c r="HG214" s="4"/>
      <c r="HH214" s="4"/>
      <c r="HI214" s="4"/>
      <c r="HJ214" s="4"/>
      <c r="HK214" s="4"/>
      <c r="HL214" s="4"/>
      <c r="HM214" s="4"/>
      <c r="HN214" s="4"/>
      <c r="HO214" s="4"/>
      <c r="HP214" s="4"/>
      <c r="HQ214" s="4"/>
      <c r="HR214" s="4"/>
      <c r="HS214" s="4"/>
      <c r="HT214" s="4"/>
      <c r="HU214" s="4"/>
      <c r="HV214" s="4"/>
      <c r="HW214" s="4"/>
      <c r="HX214" s="4"/>
      <c r="HY214" s="4"/>
      <c r="HZ214" s="4"/>
      <c r="IA214" s="4"/>
      <c r="IB214" s="4"/>
      <c r="IC214" s="4"/>
      <c r="ID214" s="4"/>
      <c r="IE214" s="4"/>
      <c r="IF214" s="4"/>
      <c r="IG214" s="4"/>
      <c r="IH214" s="4"/>
      <c r="II214" s="4"/>
      <c r="IJ214" s="4"/>
      <c r="IK214" s="4"/>
      <c r="IL214" s="4"/>
      <c r="IM214" s="4"/>
      <c r="IN214" s="4"/>
      <c r="IO214" s="4"/>
      <c r="IP214" s="4"/>
      <c r="IQ214" s="4"/>
      <c r="IR214" s="4"/>
      <c r="IS214" s="4"/>
      <c r="IT214" s="4"/>
      <c r="IU214" s="4"/>
      <c r="IV214" s="4"/>
      <c r="IW214" s="4"/>
      <c r="IX214" s="4"/>
      <c r="IY214" s="4"/>
      <c r="IZ214" s="4"/>
      <c r="JA214" s="4"/>
      <c r="JB214" s="4"/>
      <c r="JC214" s="4"/>
      <c r="JD214" s="4"/>
      <c r="JE214" s="4"/>
      <c r="JF214" s="4"/>
      <c r="JG214" s="4"/>
      <c r="JH214" s="4"/>
      <c r="JI214" s="4"/>
      <c r="JJ214" s="4"/>
      <c r="JK214" s="4"/>
      <c r="JL214" s="4"/>
      <c r="JM214" s="4"/>
      <c r="JN214" s="4"/>
      <c r="JO214" s="4"/>
      <c r="JP214" s="4"/>
    </row>
    <row r="215" spans="1:276" ht="15" customHeight="1" x14ac:dyDescent="0.2">
      <c r="A215" s="23" t="s">
        <v>40</v>
      </c>
      <c r="B215" s="23"/>
      <c r="C215" s="24" t="s">
        <v>17</v>
      </c>
      <c r="D215" s="90">
        <v>1</v>
      </c>
      <c r="E215" s="24">
        <v>5</v>
      </c>
      <c r="F215" s="24"/>
      <c r="G215" s="24" t="s">
        <v>145</v>
      </c>
      <c r="H215" s="24">
        <v>114</v>
      </c>
      <c r="I215" s="24" t="s">
        <v>107</v>
      </c>
      <c r="J215" s="24"/>
      <c r="K215" s="24">
        <v>8</v>
      </c>
      <c r="L215" s="24">
        <v>28</v>
      </c>
      <c r="M215" s="24"/>
      <c r="N215" s="24">
        <f t="shared" si="57"/>
        <v>224</v>
      </c>
      <c r="O215" s="25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6"/>
      <c r="AF215" s="24"/>
      <c r="AG215" s="24"/>
      <c r="AH215" s="24"/>
      <c r="AI215" s="24">
        <v>112</v>
      </c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6"/>
      <c r="AU215" s="24"/>
      <c r="AV215" s="24"/>
      <c r="AW215" s="24">
        <v>112</v>
      </c>
      <c r="AX215" s="24"/>
      <c r="AY215" s="24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  <c r="BJ215" s="26"/>
      <c r="BK215" s="26"/>
      <c r="BL215" s="26"/>
      <c r="BM215" s="26"/>
      <c r="BN215" s="26"/>
      <c r="BO215" s="26"/>
      <c r="BP215" s="26"/>
      <c r="BQ215" s="26"/>
      <c r="BR215" s="26"/>
      <c r="BS215" s="28"/>
      <c r="BT215" s="1">
        <f t="shared" si="56"/>
        <v>0</v>
      </c>
      <c r="BU215"/>
      <c r="BV215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  <c r="EA215" s="4"/>
      <c r="EB215" s="4"/>
      <c r="EC215" s="4"/>
      <c r="ED215" s="4"/>
      <c r="EE215" s="4"/>
      <c r="EF215" s="4"/>
      <c r="EG215" s="4"/>
      <c r="EH215" s="4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  <c r="FC215" s="4"/>
      <c r="FD215" s="4"/>
      <c r="FE215" s="4"/>
      <c r="FF215" s="4"/>
      <c r="FG215" s="4"/>
      <c r="FH215" s="4"/>
      <c r="FI215" s="4"/>
      <c r="FJ215" s="4"/>
      <c r="FK215" s="4"/>
      <c r="FL215" s="4"/>
      <c r="FM215" s="4"/>
      <c r="FN215" s="4"/>
      <c r="FO215" s="4"/>
      <c r="FP215" s="4"/>
      <c r="FQ215" s="4"/>
      <c r="FR215" s="4"/>
      <c r="FS215" s="4"/>
      <c r="FT215" s="4"/>
      <c r="FU215" s="4"/>
      <c r="FV215" s="4"/>
      <c r="FW215" s="4"/>
      <c r="FX215" s="4"/>
      <c r="FY215" s="4"/>
      <c r="FZ215" s="4"/>
      <c r="GA215" s="4"/>
      <c r="GB215" s="4"/>
      <c r="GC215" s="4"/>
      <c r="GD215" s="4"/>
      <c r="GE215" s="4"/>
      <c r="GF215" s="4"/>
      <c r="GG215" s="4"/>
      <c r="GH215" s="4"/>
      <c r="GI215" s="4"/>
      <c r="GJ215" s="4"/>
      <c r="GK215" s="4"/>
      <c r="GL215" s="4"/>
      <c r="GM215" s="4"/>
      <c r="GN215" s="4"/>
      <c r="GO215" s="4"/>
      <c r="GP215" s="4"/>
      <c r="GQ215" s="4"/>
      <c r="GR215" s="4"/>
      <c r="GS215" s="4"/>
      <c r="GT215" s="4"/>
      <c r="GU215" s="4"/>
      <c r="GV215" s="4"/>
      <c r="GW215" s="4"/>
      <c r="GX215" s="4"/>
      <c r="GY215" s="4"/>
      <c r="GZ215" s="4"/>
      <c r="HA215" s="4"/>
      <c r="HB215" s="4"/>
      <c r="HC215" s="4"/>
      <c r="HD215" s="4"/>
      <c r="HE215" s="4"/>
      <c r="HF215" s="4"/>
      <c r="HG215" s="4"/>
      <c r="HH215" s="4"/>
      <c r="HI215" s="4"/>
      <c r="HJ215" s="4"/>
      <c r="HK215" s="4"/>
      <c r="HL215" s="4"/>
      <c r="HM215" s="4"/>
      <c r="HN215" s="4"/>
      <c r="HO215" s="4"/>
      <c r="HP215" s="4"/>
      <c r="HQ215" s="4"/>
      <c r="HR215" s="4"/>
      <c r="HS215" s="4"/>
      <c r="HT215" s="4"/>
      <c r="HU215" s="4"/>
      <c r="HV215" s="4"/>
      <c r="HW215" s="4"/>
      <c r="HX215" s="4"/>
      <c r="HY215" s="4"/>
      <c r="HZ215" s="4"/>
      <c r="IA215" s="4"/>
      <c r="IB215" s="4"/>
      <c r="IC215" s="4"/>
      <c r="ID215" s="4"/>
      <c r="IE215" s="4"/>
      <c r="IF215" s="4"/>
      <c r="IG215" s="4"/>
      <c r="IH215" s="4"/>
      <c r="II215" s="4"/>
      <c r="IJ215" s="4"/>
      <c r="IK215" s="4"/>
      <c r="IL215" s="4"/>
      <c r="IM215" s="4"/>
      <c r="IN215" s="4"/>
      <c r="IO215" s="4"/>
      <c r="IP215" s="4"/>
      <c r="IQ215" s="4"/>
      <c r="IR215" s="4"/>
      <c r="IS215" s="4"/>
      <c r="IT215" s="4"/>
      <c r="IU215" s="4"/>
      <c r="IV215" s="4"/>
      <c r="IW215" s="4"/>
      <c r="IX215" s="4"/>
      <c r="IY215" s="4"/>
      <c r="IZ215" s="4"/>
      <c r="JA215" s="4"/>
      <c r="JB215" s="4"/>
      <c r="JC215" s="4"/>
      <c r="JD215" s="4"/>
      <c r="JE215" s="4"/>
      <c r="JF215" s="4"/>
      <c r="JG215" s="4"/>
      <c r="JH215" s="4"/>
      <c r="JI215" s="4"/>
      <c r="JJ215" s="4"/>
      <c r="JK215" s="4"/>
      <c r="JL215" s="4"/>
      <c r="JM215" s="4"/>
      <c r="JN215" s="4"/>
      <c r="JO215" s="4"/>
      <c r="JP215" s="4"/>
    </row>
    <row r="216" spans="1:276" ht="15" customHeight="1" x14ac:dyDescent="0.2">
      <c r="A216" s="29" t="s">
        <v>88</v>
      </c>
      <c r="B216" s="29"/>
      <c r="C216" s="37" t="s">
        <v>17</v>
      </c>
      <c r="D216" s="91">
        <v>2</v>
      </c>
      <c r="E216" s="37">
        <v>3</v>
      </c>
      <c r="F216" s="37" t="s">
        <v>160</v>
      </c>
      <c r="G216" s="37" t="s">
        <v>145</v>
      </c>
      <c r="H216" s="37">
        <v>16</v>
      </c>
      <c r="I216" s="37" t="s">
        <v>107</v>
      </c>
      <c r="J216" s="37"/>
      <c r="K216" s="37">
        <v>2</v>
      </c>
      <c r="L216" s="37">
        <v>14</v>
      </c>
      <c r="M216" s="37"/>
      <c r="N216" s="68">
        <f t="shared" si="57"/>
        <v>28</v>
      </c>
      <c r="O216" s="31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  <c r="AC216" s="37">
        <v>28</v>
      </c>
      <c r="AD216" s="37"/>
      <c r="AE216" s="33"/>
      <c r="AF216" s="37"/>
      <c r="AG216" s="37"/>
      <c r="AH216" s="37"/>
      <c r="AI216" s="37"/>
      <c r="AJ216" s="37"/>
      <c r="AK216" s="37"/>
      <c r="AL216" s="37"/>
      <c r="AM216" s="37"/>
      <c r="AN216" s="37"/>
      <c r="AO216" s="37"/>
      <c r="AP216" s="37"/>
      <c r="AQ216" s="37"/>
      <c r="AR216" s="37"/>
      <c r="AS216" s="37"/>
      <c r="AT216" s="33"/>
      <c r="AU216" s="37"/>
      <c r="AV216" s="37"/>
      <c r="AW216" s="37"/>
      <c r="AX216" s="37"/>
      <c r="AY216" s="37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4"/>
      <c r="BT216" s="1">
        <f t="shared" si="56"/>
        <v>0</v>
      </c>
      <c r="BU216"/>
      <c r="BV216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  <c r="FD216" s="4"/>
      <c r="FE216" s="4"/>
      <c r="FF216" s="4"/>
      <c r="FG216" s="4"/>
      <c r="FH216" s="4"/>
      <c r="FI216" s="4"/>
      <c r="FJ216" s="4"/>
      <c r="FK216" s="4"/>
      <c r="FL216" s="4"/>
      <c r="FM216" s="4"/>
      <c r="FN216" s="4"/>
      <c r="FO216" s="4"/>
      <c r="FP216" s="4"/>
      <c r="FQ216" s="4"/>
      <c r="FR216" s="4"/>
      <c r="FS216" s="4"/>
      <c r="FT216" s="4"/>
      <c r="FU216" s="4"/>
      <c r="FV216" s="4"/>
      <c r="FW216" s="4"/>
      <c r="FX216" s="4"/>
      <c r="FY216" s="4"/>
      <c r="FZ216" s="4"/>
      <c r="GA216" s="4"/>
      <c r="GB216" s="4"/>
      <c r="GC216" s="4"/>
      <c r="GD216" s="4"/>
      <c r="GE216" s="4"/>
      <c r="GF216" s="4"/>
      <c r="GG216" s="4"/>
      <c r="GH216" s="4"/>
      <c r="GI216" s="4"/>
      <c r="GJ216" s="4"/>
      <c r="GK216" s="4"/>
      <c r="GL216" s="4"/>
      <c r="GM216" s="4"/>
      <c r="GN216" s="4"/>
      <c r="GO216" s="4"/>
      <c r="GP216" s="4"/>
      <c r="GQ216" s="4"/>
      <c r="GR216" s="4"/>
      <c r="GS216" s="4"/>
      <c r="GT216" s="4"/>
      <c r="GU216" s="4"/>
      <c r="GV216" s="4"/>
      <c r="GW216" s="4"/>
      <c r="GX216" s="4"/>
      <c r="GY216" s="4"/>
      <c r="GZ216" s="4"/>
      <c r="HA216" s="4"/>
      <c r="HB216" s="4"/>
      <c r="HC216" s="4"/>
      <c r="HD216" s="4"/>
      <c r="HE216" s="4"/>
      <c r="HF216" s="4"/>
      <c r="HG216" s="4"/>
      <c r="HH216" s="4"/>
      <c r="HI216" s="4"/>
      <c r="HJ216" s="4"/>
      <c r="HK216" s="4"/>
      <c r="HL216" s="4"/>
      <c r="HM216" s="4"/>
      <c r="HN216" s="4"/>
      <c r="HO216" s="4"/>
      <c r="HP216" s="4"/>
      <c r="HQ216" s="4"/>
      <c r="HR216" s="4"/>
      <c r="HS216" s="4"/>
      <c r="HT216" s="4"/>
      <c r="HU216" s="4"/>
      <c r="HV216" s="4"/>
      <c r="HW216" s="4"/>
      <c r="HX216" s="4"/>
      <c r="HY216" s="4"/>
      <c r="HZ216" s="4"/>
      <c r="IA216" s="4"/>
      <c r="IB216" s="4"/>
      <c r="IC216" s="4"/>
      <c r="ID216" s="4"/>
      <c r="IE216" s="4"/>
      <c r="IF216" s="4"/>
      <c r="IG216" s="4"/>
      <c r="IH216" s="4"/>
      <c r="II216" s="4"/>
      <c r="IJ216" s="4"/>
      <c r="IK216" s="4"/>
      <c r="IL216" s="4"/>
      <c r="IM216" s="4"/>
      <c r="IN216" s="4"/>
      <c r="IO216" s="4"/>
      <c r="IP216" s="4"/>
      <c r="IQ216" s="4"/>
      <c r="IR216" s="4"/>
      <c r="IS216" s="4"/>
      <c r="IT216" s="4"/>
      <c r="IU216" s="4"/>
      <c r="IV216" s="4"/>
      <c r="IW216" s="4"/>
      <c r="IX216" s="4"/>
      <c r="IY216" s="4"/>
      <c r="IZ216" s="4"/>
      <c r="JA216" s="4"/>
      <c r="JB216" s="4"/>
      <c r="JC216" s="4"/>
      <c r="JD216" s="4"/>
      <c r="JE216" s="4"/>
      <c r="JF216" s="4"/>
      <c r="JG216" s="4"/>
      <c r="JH216" s="4"/>
      <c r="JI216" s="4"/>
      <c r="JJ216" s="4"/>
      <c r="JK216" s="4"/>
      <c r="JL216" s="4"/>
      <c r="JM216" s="4"/>
      <c r="JN216" s="4"/>
      <c r="JO216" s="4"/>
      <c r="JP216" s="4"/>
    </row>
    <row r="217" spans="1:276" s="1" customFormat="1" ht="15" customHeight="1" x14ac:dyDescent="0.2">
      <c r="A217" s="29" t="s">
        <v>164</v>
      </c>
      <c r="B217" s="29"/>
      <c r="C217" s="37" t="s">
        <v>17</v>
      </c>
      <c r="D217" s="91">
        <v>2</v>
      </c>
      <c r="E217" s="37">
        <v>1</v>
      </c>
      <c r="F217" s="37"/>
      <c r="G217" s="37" t="s">
        <v>158</v>
      </c>
      <c r="H217" s="37">
        <v>30</v>
      </c>
      <c r="I217" s="37" t="s">
        <v>107</v>
      </c>
      <c r="J217" s="37"/>
      <c r="K217" s="37">
        <v>2</v>
      </c>
      <c r="L217" s="37">
        <v>28</v>
      </c>
      <c r="M217" s="37"/>
      <c r="N217" s="68">
        <f t="shared" si="57"/>
        <v>56</v>
      </c>
      <c r="O217" s="31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  <c r="AC217" s="37"/>
      <c r="AD217" s="37"/>
      <c r="AE217" s="33"/>
      <c r="AF217" s="37"/>
      <c r="AG217" s="37"/>
      <c r="AH217" s="37"/>
      <c r="AI217" s="37"/>
      <c r="AJ217" s="37"/>
      <c r="AK217" s="37"/>
      <c r="AL217" s="37"/>
      <c r="AM217" s="37"/>
      <c r="AN217" s="37"/>
      <c r="AO217" s="37"/>
      <c r="AP217" s="37"/>
      <c r="AQ217" s="37"/>
      <c r="AR217" s="37"/>
      <c r="AS217" s="37"/>
      <c r="AT217" s="33"/>
      <c r="AU217" s="37"/>
      <c r="AV217" s="37"/>
      <c r="AW217" s="37"/>
      <c r="AX217" s="37"/>
      <c r="AY217" s="37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>
        <v>56</v>
      </c>
      <c r="BS217" s="34"/>
      <c r="BU217" s="1" t="s">
        <v>192</v>
      </c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  <c r="FU217" s="4"/>
      <c r="FV217" s="4"/>
      <c r="FW217" s="4"/>
      <c r="FX217" s="4"/>
      <c r="FY217" s="4"/>
      <c r="FZ217" s="4"/>
      <c r="GA217" s="4"/>
      <c r="GB217" s="4"/>
      <c r="GC217" s="4"/>
      <c r="GD217" s="4"/>
      <c r="GE217" s="4"/>
      <c r="GF217" s="4"/>
      <c r="GG217" s="4"/>
      <c r="GH217" s="4"/>
      <c r="GI217" s="4"/>
      <c r="GJ217" s="4"/>
      <c r="GK217" s="4"/>
      <c r="GL217" s="4"/>
      <c r="GM217" s="4"/>
      <c r="GN217" s="4"/>
      <c r="GO217" s="4"/>
      <c r="GP217" s="4"/>
      <c r="GQ217" s="4"/>
      <c r="GR217" s="4"/>
      <c r="GS217" s="4"/>
      <c r="GT217" s="4"/>
      <c r="GU217" s="4"/>
      <c r="GV217" s="4"/>
      <c r="GW217" s="4"/>
      <c r="GX217" s="4"/>
      <c r="GY217" s="4"/>
      <c r="GZ217" s="4"/>
      <c r="HA217" s="4"/>
      <c r="HB217" s="4"/>
      <c r="HC217" s="4"/>
      <c r="HD217" s="4"/>
      <c r="HE217" s="4"/>
      <c r="HF217" s="4"/>
      <c r="HG217" s="4"/>
      <c r="HH217" s="4"/>
      <c r="HI217" s="4"/>
      <c r="HJ217" s="4"/>
      <c r="HK217" s="4"/>
      <c r="HL217" s="4"/>
      <c r="HM217" s="4"/>
      <c r="HN217" s="4"/>
      <c r="HO217" s="4"/>
      <c r="HP217" s="4"/>
      <c r="HQ217" s="4"/>
      <c r="HR217" s="4"/>
      <c r="HS217" s="4"/>
      <c r="HT217" s="4"/>
      <c r="HU217" s="4"/>
      <c r="HV217" s="4"/>
      <c r="HW217" s="4"/>
      <c r="HX217" s="4"/>
      <c r="HY217" s="4"/>
      <c r="HZ217" s="4"/>
      <c r="IA217" s="4"/>
      <c r="IB217" s="4"/>
      <c r="IC217" s="4"/>
      <c r="ID217" s="4"/>
      <c r="IE217" s="4"/>
      <c r="IF217" s="4"/>
      <c r="IG217" s="4"/>
      <c r="IH217" s="4"/>
      <c r="II217" s="4"/>
      <c r="IJ217" s="4"/>
      <c r="IK217" s="4"/>
      <c r="IL217" s="4"/>
      <c r="IM217" s="4"/>
      <c r="IN217" s="4"/>
      <c r="IO217" s="4"/>
      <c r="IP217" s="4"/>
      <c r="IQ217" s="4"/>
      <c r="IR217" s="4"/>
      <c r="IS217" s="4"/>
      <c r="IT217" s="4"/>
      <c r="IU217" s="4"/>
      <c r="IV217" s="4"/>
      <c r="IW217" s="4"/>
      <c r="IX217" s="4"/>
      <c r="IY217" s="4"/>
      <c r="IZ217" s="4"/>
      <c r="JA217" s="4"/>
      <c r="JB217" s="4"/>
      <c r="JC217" s="4"/>
      <c r="JD217" s="4"/>
      <c r="JE217" s="4"/>
      <c r="JF217" s="4"/>
      <c r="JG217" s="4"/>
      <c r="JH217" s="4"/>
      <c r="JI217" s="4"/>
      <c r="JJ217" s="4"/>
      <c r="JK217" s="4"/>
      <c r="JL217" s="4"/>
      <c r="JM217" s="4"/>
      <c r="JN217" s="4"/>
      <c r="JO217" s="4"/>
      <c r="JP217" s="4"/>
    </row>
    <row r="218" spans="1:276" ht="15" customHeight="1" x14ac:dyDescent="0.2">
      <c r="A218" s="29" t="s">
        <v>83</v>
      </c>
      <c r="B218" s="29"/>
      <c r="C218" s="37" t="s">
        <v>17</v>
      </c>
      <c r="D218" s="91">
        <v>2</v>
      </c>
      <c r="E218" s="37">
        <v>3</v>
      </c>
      <c r="F218" s="37" t="s">
        <v>148</v>
      </c>
      <c r="G218" s="37" t="s">
        <v>145</v>
      </c>
      <c r="H218" s="37">
        <v>42</v>
      </c>
      <c r="I218" s="37" t="s">
        <v>110</v>
      </c>
      <c r="J218" s="37"/>
      <c r="K218" s="37">
        <v>2</v>
      </c>
      <c r="L218" s="37">
        <v>14</v>
      </c>
      <c r="M218" s="37"/>
      <c r="N218" s="68">
        <f t="shared" si="57"/>
        <v>28</v>
      </c>
      <c r="O218" s="31"/>
      <c r="P218" s="37"/>
      <c r="Q218" s="37"/>
      <c r="R218" s="37"/>
      <c r="S218" s="37"/>
      <c r="T218" s="37"/>
      <c r="U218" s="37"/>
      <c r="V218" s="37"/>
      <c r="W218" s="37"/>
      <c r="X218" s="37"/>
      <c r="Y218" s="37">
        <v>28</v>
      </c>
      <c r="Z218" s="37"/>
      <c r="AA218" s="37"/>
      <c r="AB218" s="37"/>
      <c r="AC218" s="37"/>
      <c r="AD218" s="37"/>
      <c r="AE218" s="33"/>
      <c r="AF218" s="37"/>
      <c r="AG218" s="37"/>
      <c r="AH218" s="37"/>
      <c r="AI218" s="37"/>
      <c r="AJ218" s="37"/>
      <c r="AK218" s="37"/>
      <c r="AL218" s="37"/>
      <c r="AM218" s="37"/>
      <c r="AN218" s="37"/>
      <c r="AO218" s="37"/>
      <c r="AP218" s="37"/>
      <c r="AQ218" s="37"/>
      <c r="AR218" s="37"/>
      <c r="AS218" s="37"/>
      <c r="AT218" s="33"/>
      <c r="AU218" s="37"/>
      <c r="AV218" s="37"/>
      <c r="AW218" s="37"/>
      <c r="AX218" s="37"/>
      <c r="AY218" s="37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4"/>
      <c r="BT218" s="1">
        <f t="shared" ref="BT218:BT255" si="58">N218-SUM(O218:BS218)</f>
        <v>0</v>
      </c>
      <c r="BU218"/>
      <c r="BV218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  <c r="FW218" s="4"/>
      <c r="FX218" s="4"/>
      <c r="FY218" s="4"/>
      <c r="FZ218" s="4"/>
      <c r="GA218" s="4"/>
      <c r="GB218" s="4"/>
      <c r="GC218" s="4"/>
      <c r="GD218" s="4"/>
      <c r="GE218" s="4"/>
      <c r="GF218" s="4"/>
      <c r="GG218" s="4"/>
      <c r="GH218" s="4"/>
      <c r="GI218" s="4"/>
      <c r="GJ218" s="4"/>
      <c r="GK218" s="4"/>
      <c r="GL218" s="4"/>
      <c r="GM218" s="4"/>
      <c r="GN218" s="4"/>
      <c r="GO218" s="4"/>
      <c r="GP218" s="4"/>
      <c r="GQ218" s="4"/>
      <c r="GR218" s="4"/>
      <c r="GS218" s="4"/>
      <c r="GT218" s="4"/>
      <c r="GU218" s="4"/>
      <c r="GV218" s="4"/>
      <c r="GW218" s="4"/>
      <c r="GX218" s="4"/>
      <c r="GY218" s="4"/>
      <c r="GZ218" s="4"/>
      <c r="HA218" s="4"/>
      <c r="HB218" s="4"/>
      <c r="HC218" s="4"/>
      <c r="HD218" s="4"/>
      <c r="HE218" s="4"/>
      <c r="HF218" s="4"/>
      <c r="HG218" s="4"/>
      <c r="HH218" s="4"/>
      <c r="HI218" s="4"/>
      <c r="HJ218" s="4"/>
      <c r="HK218" s="4"/>
      <c r="HL218" s="4"/>
      <c r="HM218" s="4"/>
      <c r="HN218" s="4"/>
      <c r="HO218" s="4"/>
      <c r="HP218" s="4"/>
      <c r="HQ218" s="4"/>
      <c r="HR218" s="4"/>
      <c r="HS218" s="4"/>
      <c r="HT218" s="4"/>
      <c r="HU218" s="4"/>
      <c r="HV218" s="4"/>
      <c r="HW218" s="4"/>
      <c r="HX218" s="4"/>
      <c r="HY218" s="4"/>
      <c r="HZ218" s="4"/>
      <c r="IA218" s="4"/>
      <c r="IB218" s="4"/>
      <c r="IC218" s="4"/>
      <c r="ID218" s="4"/>
      <c r="IE218" s="4"/>
      <c r="IF218" s="4"/>
      <c r="IG218" s="4"/>
      <c r="IH218" s="4"/>
      <c r="II218" s="4"/>
      <c r="IJ218" s="4"/>
      <c r="IK218" s="4"/>
      <c r="IL218" s="4"/>
      <c r="IM218" s="4"/>
      <c r="IN218" s="4"/>
      <c r="IO218" s="4"/>
      <c r="IP218" s="4"/>
      <c r="IQ218" s="4"/>
      <c r="IR218" s="4"/>
      <c r="IS218" s="4"/>
      <c r="IT218" s="4"/>
      <c r="IU218" s="4"/>
      <c r="IV218" s="4"/>
      <c r="IW218" s="4"/>
      <c r="IX218" s="4"/>
      <c r="IY218" s="4"/>
      <c r="IZ218" s="4"/>
      <c r="JA218" s="4"/>
      <c r="JB218" s="4"/>
      <c r="JC218" s="4"/>
      <c r="JD218" s="4"/>
      <c r="JE218" s="4"/>
      <c r="JF218" s="4"/>
      <c r="JG218" s="4"/>
      <c r="JH218" s="4"/>
      <c r="JI218" s="4"/>
      <c r="JJ218" s="4"/>
      <c r="JK218" s="4"/>
      <c r="JL218" s="4"/>
      <c r="JM218" s="4"/>
      <c r="JN218" s="4"/>
      <c r="JO218" s="4"/>
      <c r="JP218" s="4"/>
    </row>
    <row r="219" spans="1:276" ht="15" customHeight="1" x14ac:dyDescent="0.2">
      <c r="A219" s="29" t="s">
        <v>117</v>
      </c>
      <c r="B219" s="29"/>
      <c r="C219" s="37" t="s">
        <v>17</v>
      </c>
      <c r="D219" s="91">
        <v>2</v>
      </c>
      <c r="E219" s="37">
        <v>1</v>
      </c>
      <c r="F219" s="37" t="s">
        <v>160</v>
      </c>
      <c r="G219" s="37" t="s">
        <v>145</v>
      </c>
      <c r="H219" s="116">
        <v>16</v>
      </c>
      <c r="I219" s="37" t="s">
        <v>118</v>
      </c>
      <c r="J219" s="37"/>
      <c r="K219" s="37">
        <v>1</v>
      </c>
      <c r="L219" s="37">
        <v>14</v>
      </c>
      <c r="M219" s="37"/>
      <c r="N219" s="68">
        <f t="shared" si="57"/>
        <v>14</v>
      </c>
      <c r="O219" s="31"/>
      <c r="P219" s="37"/>
      <c r="Q219" s="37"/>
      <c r="R219" s="37"/>
      <c r="S219" s="37"/>
      <c r="T219" s="37">
        <v>14</v>
      </c>
      <c r="U219" s="37"/>
      <c r="V219" s="37"/>
      <c r="W219" s="37"/>
      <c r="X219" s="37"/>
      <c r="Y219" s="37"/>
      <c r="Z219" s="37"/>
      <c r="AA219" s="37"/>
      <c r="AB219" s="37"/>
      <c r="AC219" s="37"/>
      <c r="AD219" s="37"/>
      <c r="AE219" s="33"/>
      <c r="AF219" s="37"/>
      <c r="AG219" s="37"/>
      <c r="AH219" s="37"/>
      <c r="AI219" s="37"/>
      <c r="AJ219" s="37"/>
      <c r="AK219" s="37"/>
      <c r="AL219" s="37"/>
      <c r="AM219" s="37"/>
      <c r="AN219" s="37"/>
      <c r="AO219" s="37"/>
      <c r="AP219" s="37"/>
      <c r="AQ219" s="37"/>
      <c r="AR219" s="33"/>
      <c r="AS219" s="37"/>
      <c r="AT219" s="33"/>
      <c r="AU219" s="37"/>
      <c r="AV219" s="37"/>
      <c r="AW219" s="37"/>
      <c r="AX219" s="37"/>
      <c r="AY219" s="37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4"/>
      <c r="BT219" s="1">
        <f t="shared" si="58"/>
        <v>0</v>
      </c>
      <c r="BV219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  <c r="EB219" s="4"/>
      <c r="EC219" s="4"/>
      <c r="ED219" s="4"/>
      <c r="EE219" s="4"/>
      <c r="EF219" s="4"/>
      <c r="EG219" s="4"/>
      <c r="EH219" s="4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  <c r="FC219" s="4"/>
      <c r="FD219" s="4"/>
      <c r="FE219" s="4"/>
      <c r="FF219" s="4"/>
      <c r="FG219" s="4"/>
      <c r="FH219" s="4"/>
      <c r="FI219" s="4"/>
      <c r="FJ219" s="4"/>
      <c r="FK219" s="4"/>
      <c r="FL219" s="4"/>
      <c r="FM219" s="4"/>
      <c r="FN219" s="4"/>
      <c r="FO219" s="4"/>
      <c r="FP219" s="4"/>
      <c r="FQ219" s="4"/>
      <c r="FR219" s="4"/>
      <c r="FS219" s="4"/>
      <c r="FT219" s="4"/>
      <c r="FU219" s="4"/>
      <c r="FV219" s="4"/>
      <c r="FW219" s="4"/>
      <c r="FX219" s="4"/>
      <c r="FY219" s="4"/>
      <c r="FZ219" s="4"/>
      <c r="GA219" s="4"/>
      <c r="GB219" s="4"/>
      <c r="GC219" s="4"/>
      <c r="GD219" s="4"/>
      <c r="GE219" s="4"/>
      <c r="GF219" s="4"/>
      <c r="GG219" s="4"/>
      <c r="GH219" s="4"/>
      <c r="GI219" s="4"/>
      <c r="GJ219" s="4"/>
      <c r="GK219" s="4"/>
      <c r="GL219" s="4"/>
      <c r="GM219" s="4"/>
      <c r="GN219" s="4"/>
      <c r="GO219" s="4"/>
      <c r="GP219" s="4"/>
      <c r="GQ219" s="4"/>
      <c r="GR219" s="4"/>
      <c r="GS219" s="4"/>
      <c r="GT219" s="4"/>
      <c r="GU219" s="4"/>
      <c r="GV219" s="4"/>
      <c r="GW219" s="4"/>
      <c r="GX219" s="4"/>
      <c r="GY219" s="4"/>
      <c r="GZ219" s="4"/>
      <c r="HA219" s="4"/>
      <c r="HB219" s="4"/>
      <c r="HC219" s="4"/>
      <c r="HD219" s="4"/>
      <c r="HE219" s="4"/>
      <c r="HF219" s="4"/>
      <c r="HG219" s="4"/>
      <c r="HH219" s="4"/>
      <c r="HI219" s="4"/>
      <c r="HJ219" s="4"/>
      <c r="HK219" s="4"/>
      <c r="HL219" s="4"/>
      <c r="HM219" s="4"/>
      <c r="HN219" s="4"/>
      <c r="HO219" s="4"/>
      <c r="HP219" s="4"/>
      <c r="HQ219" s="4"/>
      <c r="HR219" s="4"/>
      <c r="HS219" s="4"/>
      <c r="HT219" s="4"/>
      <c r="HU219" s="4"/>
      <c r="HV219" s="4"/>
      <c r="HW219" s="4"/>
      <c r="HX219" s="4"/>
      <c r="HY219" s="4"/>
      <c r="HZ219" s="4"/>
      <c r="IA219" s="4"/>
      <c r="IB219" s="4"/>
      <c r="IC219" s="4"/>
      <c r="ID219" s="4"/>
      <c r="IE219" s="4"/>
      <c r="IF219" s="4"/>
      <c r="IG219" s="4"/>
      <c r="IH219" s="4"/>
      <c r="II219" s="4"/>
      <c r="IJ219" s="4"/>
      <c r="IK219" s="4"/>
      <c r="IL219" s="4"/>
      <c r="IM219" s="4"/>
      <c r="IN219" s="4"/>
      <c r="IO219" s="4"/>
      <c r="IP219" s="4"/>
      <c r="IQ219" s="4"/>
      <c r="IR219" s="4"/>
      <c r="IS219" s="4"/>
      <c r="IT219" s="4"/>
      <c r="IU219" s="4"/>
      <c r="IV219" s="4"/>
      <c r="IW219" s="4"/>
      <c r="IX219" s="4"/>
      <c r="IY219" s="4"/>
      <c r="IZ219" s="4"/>
      <c r="JA219" s="4"/>
      <c r="JB219" s="4"/>
      <c r="JC219" s="4"/>
      <c r="JD219" s="4"/>
      <c r="JE219" s="4"/>
      <c r="JF219" s="4"/>
      <c r="JG219" s="4"/>
      <c r="JH219" s="4"/>
      <c r="JI219" s="4"/>
      <c r="JJ219" s="4"/>
      <c r="JK219" s="4"/>
      <c r="JL219" s="4"/>
      <c r="JM219" s="4"/>
      <c r="JN219" s="4"/>
      <c r="JO219" s="4"/>
      <c r="JP219" s="4"/>
    </row>
    <row r="220" spans="1:276" ht="15" customHeight="1" x14ac:dyDescent="0.2">
      <c r="A220" s="29" t="s">
        <v>125</v>
      </c>
      <c r="B220" s="29"/>
      <c r="C220" s="37" t="s">
        <v>17</v>
      </c>
      <c r="D220" s="91">
        <v>2</v>
      </c>
      <c r="E220" s="37">
        <v>3</v>
      </c>
      <c r="F220" s="37" t="s">
        <v>160</v>
      </c>
      <c r="G220" s="37" t="s">
        <v>145</v>
      </c>
      <c r="H220" s="37">
        <v>16</v>
      </c>
      <c r="I220" s="37" t="s">
        <v>118</v>
      </c>
      <c r="J220" s="37"/>
      <c r="K220" s="37">
        <v>1</v>
      </c>
      <c r="L220" s="37">
        <v>14</v>
      </c>
      <c r="M220" s="37"/>
      <c r="N220" s="68">
        <f t="shared" si="57"/>
        <v>14</v>
      </c>
      <c r="O220" s="31"/>
      <c r="P220" s="37"/>
      <c r="Q220" s="37"/>
      <c r="R220" s="37"/>
      <c r="S220" s="37"/>
      <c r="T220" s="37">
        <v>14</v>
      </c>
      <c r="U220" s="37"/>
      <c r="V220" s="37"/>
      <c r="W220" s="37"/>
      <c r="X220" s="37"/>
      <c r="Y220" s="37"/>
      <c r="Z220" s="37"/>
      <c r="AA220" s="37"/>
      <c r="AB220" s="37"/>
      <c r="AC220" s="37"/>
      <c r="AD220" s="37"/>
      <c r="AE220" s="33"/>
      <c r="AF220" s="37"/>
      <c r="AG220" s="37"/>
      <c r="AH220" s="37"/>
      <c r="AI220" s="37"/>
      <c r="AJ220" s="37"/>
      <c r="AK220" s="37"/>
      <c r="AL220" s="37"/>
      <c r="AM220" s="37"/>
      <c r="AN220" s="37"/>
      <c r="AO220" s="37"/>
      <c r="AP220" s="37"/>
      <c r="AQ220" s="37"/>
      <c r="AR220" s="37"/>
      <c r="AS220" s="37"/>
      <c r="AT220" s="33"/>
      <c r="AU220" s="37"/>
      <c r="AV220" s="37"/>
      <c r="AW220" s="37"/>
      <c r="AX220" s="37"/>
      <c r="AY220" s="37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4"/>
      <c r="BT220" s="1">
        <f t="shared" si="58"/>
        <v>0</v>
      </c>
      <c r="BU220"/>
      <c r="BV220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  <c r="EA220" s="4"/>
      <c r="EB220" s="4"/>
      <c r="EC220" s="4"/>
      <c r="ED220" s="4"/>
      <c r="EE220" s="4"/>
      <c r="EF220" s="4"/>
      <c r="EG220" s="4"/>
      <c r="EH220" s="4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  <c r="FC220" s="4"/>
      <c r="FD220" s="4"/>
      <c r="FE220" s="4"/>
      <c r="FF220" s="4"/>
      <c r="FG220" s="4"/>
      <c r="FH220" s="4"/>
      <c r="FI220" s="4"/>
      <c r="FJ220" s="4"/>
      <c r="FK220" s="4"/>
      <c r="FL220" s="4"/>
      <c r="FM220" s="4"/>
      <c r="FN220" s="4"/>
      <c r="FO220" s="4"/>
      <c r="FP220" s="4"/>
      <c r="FQ220" s="4"/>
      <c r="FR220" s="4"/>
      <c r="FS220" s="4"/>
      <c r="FT220" s="4"/>
      <c r="FU220" s="4"/>
      <c r="FV220" s="4"/>
      <c r="FW220" s="4"/>
      <c r="FX220" s="4"/>
      <c r="FY220" s="4"/>
      <c r="FZ220" s="4"/>
      <c r="GA220" s="4"/>
      <c r="GB220" s="4"/>
      <c r="GC220" s="4"/>
      <c r="GD220" s="4"/>
      <c r="GE220" s="4"/>
      <c r="GF220" s="4"/>
      <c r="GG220" s="4"/>
      <c r="GH220" s="4"/>
      <c r="GI220" s="4"/>
      <c r="GJ220" s="4"/>
      <c r="GK220" s="4"/>
      <c r="GL220" s="4"/>
      <c r="GM220" s="4"/>
      <c r="GN220" s="4"/>
      <c r="GO220" s="4"/>
      <c r="GP220" s="4"/>
      <c r="GQ220" s="4"/>
      <c r="GR220" s="4"/>
      <c r="GS220" s="4"/>
      <c r="GT220" s="4"/>
      <c r="GU220" s="4"/>
      <c r="GV220" s="4"/>
      <c r="GW220" s="4"/>
      <c r="GX220" s="4"/>
      <c r="GY220" s="4"/>
      <c r="GZ220" s="4"/>
      <c r="HA220" s="4"/>
      <c r="HB220" s="4"/>
      <c r="HC220" s="4"/>
      <c r="HD220" s="4"/>
      <c r="HE220" s="4"/>
      <c r="HF220" s="4"/>
      <c r="HG220" s="4"/>
      <c r="HH220" s="4"/>
      <c r="HI220" s="4"/>
      <c r="HJ220" s="4"/>
      <c r="HK220" s="4"/>
      <c r="HL220" s="4"/>
      <c r="HM220" s="4"/>
      <c r="HN220" s="4"/>
      <c r="HO220" s="4"/>
      <c r="HP220" s="4"/>
      <c r="HQ220" s="4"/>
      <c r="HR220" s="4"/>
      <c r="HS220" s="4"/>
      <c r="HT220" s="4"/>
      <c r="HU220" s="4"/>
      <c r="HV220" s="4"/>
      <c r="HW220" s="4"/>
      <c r="HX220" s="4"/>
      <c r="HY220" s="4"/>
      <c r="HZ220" s="4"/>
      <c r="IA220" s="4"/>
      <c r="IB220" s="4"/>
      <c r="IC220" s="4"/>
      <c r="ID220" s="4"/>
      <c r="IE220" s="4"/>
      <c r="IF220" s="4"/>
      <c r="IG220" s="4"/>
      <c r="IH220" s="4"/>
      <c r="II220" s="4"/>
      <c r="IJ220" s="4"/>
      <c r="IK220" s="4"/>
      <c r="IL220" s="4"/>
      <c r="IM220" s="4"/>
      <c r="IN220" s="4"/>
      <c r="IO220" s="4"/>
      <c r="IP220" s="4"/>
      <c r="IQ220" s="4"/>
      <c r="IR220" s="4"/>
      <c r="IS220" s="4"/>
      <c r="IT220" s="4"/>
      <c r="IU220" s="4"/>
      <c r="IV220" s="4"/>
      <c r="IW220" s="4"/>
      <c r="IX220" s="4"/>
      <c r="IY220" s="4"/>
      <c r="IZ220" s="4"/>
      <c r="JA220" s="4"/>
      <c r="JB220" s="4"/>
      <c r="JC220" s="4"/>
      <c r="JD220" s="4"/>
      <c r="JE220" s="4"/>
      <c r="JF220" s="4"/>
      <c r="JG220" s="4"/>
      <c r="JH220" s="4"/>
      <c r="JI220" s="4"/>
      <c r="JJ220" s="4"/>
      <c r="JK220" s="4"/>
      <c r="JL220" s="4"/>
      <c r="JM220" s="4"/>
      <c r="JN220" s="4"/>
      <c r="JO220" s="4"/>
      <c r="JP220" s="4"/>
    </row>
    <row r="221" spans="1:276" ht="15" customHeight="1" x14ac:dyDescent="0.2">
      <c r="A221" s="97" t="s">
        <v>124</v>
      </c>
      <c r="B221" s="97"/>
      <c r="C221" s="37" t="s">
        <v>17</v>
      </c>
      <c r="D221" s="91">
        <v>2</v>
      </c>
      <c r="E221" s="37">
        <v>3</v>
      </c>
      <c r="F221" s="37"/>
      <c r="G221" s="37" t="s">
        <v>145</v>
      </c>
      <c r="H221" s="37">
        <v>104</v>
      </c>
      <c r="I221" s="37" t="s">
        <v>118</v>
      </c>
      <c r="J221" s="37"/>
      <c r="K221" s="37">
        <v>5</v>
      </c>
      <c r="L221" s="37">
        <v>14</v>
      </c>
      <c r="M221" s="37"/>
      <c r="N221" s="68">
        <f t="shared" si="57"/>
        <v>70</v>
      </c>
      <c r="O221" s="31"/>
      <c r="P221" s="37"/>
      <c r="Q221" s="116">
        <v>14</v>
      </c>
      <c r="R221" s="116">
        <v>14</v>
      </c>
      <c r="S221" s="116">
        <v>14</v>
      </c>
      <c r="T221" s="116">
        <v>14</v>
      </c>
      <c r="U221" s="37"/>
      <c r="V221" s="37"/>
      <c r="W221" s="37"/>
      <c r="X221" s="116">
        <v>14</v>
      </c>
      <c r="Y221" s="37"/>
      <c r="Z221" s="37"/>
      <c r="AA221" s="37"/>
      <c r="AB221" s="37"/>
      <c r="AC221" s="37"/>
      <c r="AD221" s="37"/>
      <c r="AE221" s="33"/>
      <c r="AF221" s="37"/>
      <c r="AG221" s="37"/>
      <c r="AH221" s="37"/>
      <c r="AI221" s="37"/>
      <c r="AJ221" s="37"/>
      <c r="AK221" s="37"/>
      <c r="AL221" s="37"/>
      <c r="AM221" s="37"/>
      <c r="AN221" s="37"/>
      <c r="AO221" s="37"/>
      <c r="AP221" s="37"/>
      <c r="AQ221" s="37"/>
      <c r="AR221" s="37"/>
      <c r="AS221" s="37"/>
      <c r="AT221" s="33"/>
      <c r="AU221" s="37"/>
      <c r="AV221" s="37"/>
      <c r="AW221" s="37"/>
      <c r="AX221" s="37"/>
      <c r="AY221" s="37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4"/>
      <c r="BT221" s="1">
        <f t="shared" si="58"/>
        <v>0</v>
      </c>
      <c r="BU221"/>
      <c r="BV221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  <c r="DX221" s="4"/>
      <c r="DY221" s="4"/>
      <c r="DZ221" s="4"/>
      <c r="EA221" s="4"/>
      <c r="EB221" s="4"/>
      <c r="EC221" s="4"/>
      <c r="ED221" s="4"/>
      <c r="EE221" s="4"/>
      <c r="EF221" s="4"/>
      <c r="EG221" s="4"/>
      <c r="EH221" s="4"/>
      <c r="EI221" s="4"/>
      <c r="EJ221" s="4"/>
      <c r="EK221" s="4"/>
      <c r="EL221" s="4"/>
      <c r="EM221" s="4"/>
      <c r="EN221" s="4"/>
      <c r="EO221" s="4"/>
      <c r="EP221" s="4"/>
      <c r="EQ221" s="4"/>
      <c r="ER221" s="4"/>
      <c r="ES221" s="4"/>
      <c r="ET221" s="4"/>
      <c r="EU221" s="4"/>
      <c r="EV221" s="4"/>
      <c r="EW221" s="4"/>
      <c r="EX221" s="4"/>
      <c r="EY221" s="4"/>
      <c r="EZ221" s="4"/>
      <c r="FA221" s="4"/>
      <c r="FB221" s="4"/>
      <c r="FC221" s="4"/>
      <c r="FD221" s="4"/>
      <c r="FE221" s="4"/>
      <c r="FF221" s="4"/>
      <c r="FG221" s="4"/>
      <c r="FH221" s="4"/>
      <c r="FI221" s="4"/>
      <c r="FJ221" s="4"/>
      <c r="FK221" s="4"/>
      <c r="FL221" s="4"/>
      <c r="FM221" s="4"/>
      <c r="FN221" s="4"/>
      <c r="FO221" s="4"/>
      <c r="FP221" s="4"/>
      <c r="FQ221" s="4"/>
      <c r="FR221" s="4"/>
      <c r="FS221" s="4"/>
      <c r="FT221" s="4"/>
      <c r="FU221" s="4"/>
      <c r="FV221" s="4"/>
      <c r="FW221" s="4"/>
      <c r="FX221" s="4"/>
      <c r="FY221" s="4"/>
      <c r="FZ221" s="4"/>
      <c r="GA221" s="4"/>
      <c r="GB221" s="4"/>
      <c r="GC221" s="4"/>
      <c r="GD221" s="4"/>
      <c r="GE221" s="4"/>
      <c r="GF221" s="4"/>
      <c r="GG221" s="4"/>
      <c r="GH221" s="4"/>
      <c r="GI221" s="4"/>
      <c r="GJ221" s="4"/>
      <c r="GK221" s="4"/>
      <c r="GL221" s="4"/>
      <c r="GM221" s="4"/>
      <c r="GN221" s="4"/>
      <c r="GO221" s="4"/>
      <c r="GP221" s="4"/>
      <c r="GQ221" s="4"/>
      <c r="GR221" s="4"/>
      <c r="GS221" s="4"/>
      <c r="GT221" s="4"/>
      <c r="GU221" s="4"/>
      <c r="GV221" s="4"/>
      <c r="GW221" s="4"/>
      <c r="GX221" s="4"/>
      <c r="GY221" s="4"/>
      <c r="GZ221" s="4"/>
      <c r="HA221" s="4"/>
      <c r="HB221" s="4"/>
      <c r="HC221" s="4"/>
      <c r="HD221" s="4"/>
      <c r="HE221" s="4"/>
      <c r="HF221" s="4"/>
      <c r="HG221" s="4"/>
      <c r="HH221" s="4"/>
      <c r="HI221" s="4"/>
      <c r="HJ221" s="4"/>
      <c r="HK221" s="4"/>
      <c r="HL221" s="4"/>
      <c r="HM221" s="4"/>
      <c r="HN221" s="4"/>
      <c r="HO221" s="4"/>
      <c r="HP221" s="4"/>
      <c r="HQ221" s="4"/>
      <c r="HR221" s="4"/>
      <c r="HS221" s="4"/>
      <c r="HT221" s="4"/>
      <c r="HU221" s="4"/>
      <c r="HV221" s="4"/>
      <c r="HW221" s="4"/>
      <c r="HX221" s="4"/>
      <c r="HY221" s="4"/>
      <c r="HZ221" s="4"/>
      <c r="IA221" s="4"/>
      <c r="IB221" s="4"/>
      <c r="IC221" s="4"/>
      <c r="ID221" s="4"/>
      <c r="IE221" s="4"/>
      <c r="IF221" s="4"/>
      <c r="IG221" s="4"/>
      <c r="IH221" s="4"/>
      <c r="II221" s="4"/>
      <c r="IJ221" s="4"/>
      <c r="IK221" s="4"/>
      <c r="IL221" s="4"/>
      <c r="IM221" s="4"/>
      <c r="IN221" s="4"/>
      <c r="IO221" s="4"/>
      <c r="IP221" s="4"/>
      <c r="IQ221" s="4"/>
      <c r="IR221" s="4"/>
      <c r="IS221" s="4"/>
      <c r="IT221" s="4"/>
      <c r="IU221" s="4"/>
      <c r="IV221" s="4"/>
      <c r="IW221" s="4"/>
      <c r="IX221" s="4"/>
      <c r="IY221" s="4"/>
      <c r="IZ221" s="4"/>
      <c r="JA221" s="4"/>
      <c r="JB221" s="4"/>
      <c r="JC221" s="4"/>
      <c r="JD221" s="4"/>
      <c r="JE221" s="4"/>
      <c r="JF221" s="4"/>
      <c r="JG221" s="4"/>
      <c r="JH221" s="4"/>
      <c r="JI221" s="4"/>
      <c r="JJ221" s="4"/>
      <c r="JK221" s="4"/>
      <c r="JL221" s="4"/>
      <c r="JM221" s="4"/>
      <c r="JN221" s="4"/>
      <c r="JO221" s="4"/>
      <c r="JP221" s="4"/>
    </row>
    <row r="222" spans="1:276" ht="15" customHeight="1" x14ac:dyDescent="0.2">
      <c r="A222" s="29" t="s">
        <v>124</v>
      </c>
      <c r="B222" s="29"/>
      <c r="C222" s="37" t="s">
        <v>17</v>
      </c>
      <c r="D222" s="91">
        <v>2</v>
      </c>
      <c r="E222" s="37">
        <v>3</v>
      </c>
      <c r="F222" s="37" t="s">
        <v>163</v>
      </c>
      <c r="G222" s="37" t="s">
        <v>158</v>
      </c>
      <c r="H222" s="37">
        <v>13</v>
      </c>
      <c r="I222" s="37" t="s">
        <v>118</v>
      </c>
      <c r="J222" s="37"/>
      <c r="K222" s="37">
        <v>1</v>
      </c>
      <c r="L222" s="37">
        <v>14</v>
      </c>
      <c r="M222" s="37"/>
      <c r="N222" s="68">
        <f t="shared" si="57"/>
        <v>14</v>
      </c>
      <c r="O222" s="31"/>
      <c r="P222" s="37"/>
      <c r="Q222" s="116">
        <v>0</v>
      </c>
      <c r="R222" s="37"/>
      <c r="S222" s="116">
        <v>14</v>
      </c>
      <c r="T222" s="37"/>
      <c r="U222" s="37"/>
      <c r="V222" s="37"/>
      <c r="W222" s="37"/>
      <c r="X222" s="37"/>
      <c r="Y222" s="37"/>
      <c r="Z222" s="37"/>
      <c r="AA222" s="37"/>
      <c r="AB222" s="37"/>
      <c r="AC222" s="37"/>
      <c r="AD222" s="37"/>
      <c r="AE222" s="33"/>
      <c r="AF222" s="37"/>
      <c r="AG222" s="37"/>
      <c r="AH222" s="37"/>
      <c r="AI222" s="37"/>
      <c r="AJ222" s="37"/>
      <c r="AK222" s="37"/>
      <c r="AL222" s="37"/>
      <c r="AM222" s="37"/>
      <c r="AN222" s="37"/>
      <c r="AO222" s="37"/>
      <c r="AP222" s="37"/>
      <c r="AQ222" s="37"/>
      <c r="AR222" s="37"/>
      <c r="AS222" s="37"/>
      <c r="AT222" s="33"/>
      <c r="AU222" s="37"/>
      <c r="AV222" s="37"/>
      <c r="AW222" s="37"/>
      <c r="AX222" s="37"/>
      <c r="AY222" s="37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4"/>
      <c r="BT222" s="1">
        <f t="shared" si="58"/>
        <v>0</v>
      </c>
      <c r="BU222"/>
      <c r="BV222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  <c r="DX222" s="4"/>
      <c r="DY222" s="4"/>
      <c r="DZ222" s="4"/>
      <c r="EA222" s="4"/>
      <c r="EB222" s="4"/>
      <c r="EC222" s="4"/>
      <c r="ED222" s="4"/>
      <c r="EE222" s="4"/>
      <c r="EF222" s="4"/>
      <c r="EG222" s="4"/>
      <c r="EH222" s="4"/>
      <c r="EI222" s="4"/>
      <c r="EJ222" s="4"/>
      <c r="EK222" s="4"/>
      <c r="EL222" s="4"/>
      <c r="EM222" s="4"/>
      <c r="EN222" s="4"/>
      <c r="EO222" s="4"/>
      <c r="EP222" s="4"/>
      <c r="EQ222" s="4"/>
      <c r="ER222" s="4"/>
      <c r="ES222" s="4"/>
      <c r="ET222" s="4"/>
      <c r="EU222" s="4"/>
      <c r="EV222" s="4"/>
      <c r="EW222" s="4"/>
      <c r="EX222" s="4"/>
      <c r="EY222" s="4"/>
      <c r="EZ222" s="4"/>
      <c r="FA222" s="4"/>
      <c r="FB222" s="4"/>
      <c r="FC222" s="4"/>
      <c r="FD222" s="4"/>
      <c r="FE222" s="4"/>
      <c r="FF222" s="4"/>
      <c r="FG222" s="4"/>
      <c r="FH222" s="4"/>
      <c r="FI222" s="4"/>
      <c r="FJ222" s="4"/>
      <c r="FK222" s="4"/>
      <c r="FL222" s="4"/>
      <c r="FM222" s="4"/>
      <c r="FN222" s="4"/>
      <c r="FO222" s="4"/>
      <c r="FP222" s="4"/>
      <c r="FQ222" s="4"/>
      <c r="FR222" s="4"/>
      <c r="FS222" s="4"/>
      <c r="FT222" s="4"/>
      <c r="FU222" s="4"/>
      <c r="FV222" s="4"/>
      <c r="FW222" s="4"/>
      <c r="FX222" s="4"/>
      <c r="FY222" s="4"/>
      <c r="FZ222" s="4"/>
      <c r="GA222" s="4"/>
      <c r="GB222" s="4"/>
      <c r="GC222" s="4"/>
      <c r="GD222" s="4"/>
      <c r="GE222" s="4"/>
      <c r="GF222" s="4"/>
      <c r="GG222" s="4"/>
      <c r="GH222" s="4"/>
      <c r="GI222" s="4"/>
      <c r="GJ222" s="4"/>
      <c r="GK222" s="4"/>
      <c r="GL222" s="4"/>
      <c r="GM222" s="4"/>
      <c r="GN222" s="4"/>
      <c r="GO222" s="4"/>
      <c r="GP222" s="4"/>
      <c r="GQ222" s="4"/>
      <c r="GR222" s="4"/>
      <c r="GS222" s="4"/>
      <c r="GT222" s="4"/>
      <c r="GU222" s="4"/>
      <c r="GV222" s="4"/>
      <c r="GW222" s="4"/>
      <c r="GX222" s="4"/>
      <c r="GY222" s="4"/>
      <c r="GZ222" s="4"/>
      <c r="HA222" s="4"/>
      <c r="HB222" s="4"/>
      <c r="HC222" s="4"/>
      <c r="HD222" s="4"/>
      <c r="HE222" s="4"/>
      <c r="HF222" s="4"/>
      <c r="HG222" s="4"/>
      <c r="HH222" s="4"/>
      <c r="HI222" s="4"/>
      <c r="HJ222" s="4"/>
      <c r="HK222" s="4"/>
      <c r="HL222" s="4"/>
      <c r="HM222" s="4"/>
      <c r="HN222" s="4"/>
      <c r="HO222" s="4"/>
      <c r="HP222" s="4"/>
      <c r="HQ222" s="4"/>
      <c r="HR222" s="4"/>
      <c r="HS222" s="4"/>
      <c r="HT222" s="4"/>
      <c r="HU222" s="4"/>
      <c r="HV222" s="4"/>
      <c r="HW222" s="4"/>
      <c r="HX222" s="4"/>
      <c r="HY222" s="4"/>
      <c r="HZ222" s="4"/>
      <c r="IA222" s="4"/>
      <c r="IB222" s="4"/>
      <c r="IC222" s="4"/>
      <c r="ID222" s="4"/>
      <c r="IE222" s="4"/>
      <c r="IF222" s="4"/>
      <c r="IG222" s="4"/>
      <c r="IH222" s="4"/>
      <c r="II222" s="4"/>
      <c r="IJ222" s="4"/>
      <c r="IK222" s="4"/>
      <c r="IL222" s="4"/>
      <c r="IM222" s="4"/>
      <c r="IN222" s="4"/>
      <c r="IO222" s="4"/>
      <c r="IP222" s="4"/>
      <c r="IQ222" s="4"/>
      <c r="IR222" s="4"/>
      <c r="IS222" s="4"/>
      <c r="IT222" s="4"/>
      <c r="IU222" s="4"/>
      <c r="IV222" s="4"/>
      <c r="IW222" s="4"/>
      <c r="IX222" s="4"/>
      <c r="IY222" s="4"/>
      <c r="IZ222" s="4"/>
      <c r="JA222" s="4"/>
      <c r="JB222" s="4"/>
      <c r="JC222" s="4"/>
      <c r="JD222" s="4"/>
      <c r="JE222" s="4"/>
      <c r="JF222" s="4"/>
      <c r="JG222" s="4"/>
      <c r="JH222" s="4"/>
      <c r="JI222" s="4"/>
      <c r="JJ222" s="4"/>
      <c r="JK222" s="4"/>
      <c r="JL222" s="4"/>
      <c r="JM222" s="4"/>
      <c r="JN222" s="4"/>
      <c r="JO222" s="4"/>
      <c r="JP222" s="4"/>
    </row>
    <row r="223" spans="1:276" s="1" customFormat="1" ht="15" customHeight="1" x14ac:dyDescent="0.2">
      <c r="A223" s="23" t="s">
        <v>128</v>
      </c>
      <c r="B223" s="23"/>
      <c r="C223" s="24" t="s">
        <v>17</v>
      </c>
      <c r="D223" s="90">
        <v>2</v>
      </c>
      <c r="E223" s="24">
        <v>4</v>
      </c>
      <c r="F223" s="24" t="s">
        <v>127</v>
      </c>
      <c r="G223" s="24"/>
      <c r="H223" s="24">
        <v>15</v>
      </c>
      <c r="I223" s="24" t="s">
        <v>107</v>
      </c>
      <c r="J223" s="24"/>
      <c r="K223" s="24">
        <v>1</v>
      </c>
      <c r="L223" s="24">
        <v>28</v>
      </c>
      <c r="M223" s="24"/>
      <c r="N223" s="24">
        <f t="shared" si="57"/>
        <v>28</v>
      </c>
      <c r="O223" s="25"/>
      <c r="P223" s="24"/>
      <c r="Q223" s="24"/>
      <c r="R223" s="24"/>
      <c r="S223" s="24">
        <v>28</v>
      </c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6"/>
      <c r="AF223" s="24"/>
      <c r="AG223" s="24"/>
      <c r="AH223" s="24"/>
      <c r="AI223" s="24"/>
      <c r="AJ223" s="24"/>
      <c r="AK223" s="24"/>
      <c r="AL223" s="24"/>
      <c r="AM223" s="24"/>
      <c r="AN223" s="24"/>
      <c r="AO223" s="24"/>
      <c r="AP223" s="24"/>
      <c r="AQ223" s="24"/>
      <c r="AR223" s="24"/>
      <c r="AS223" s="24"/>
      <c r="AT223" s="26"/>
      <c r="AU223" s="24"/>
      <c r="AV223" s="24"/>
      <c r="AW223" s="24"/>
      <c r="AX223" s="24"/>
      <c r="AY223" s="24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  <c r="BJ223" s="26"/>
      <c r="BK223" s="26"/>
      <c r="BL223" s="26"/>
      <c r="BM223" s="26"/>
      <c r="BN223" s="26"/>
      <c r="BO223" s="26"/>
      <c r="BP223" s="26"/>
      <c r="BQ223" s="26"/>
      <c r="BR223" s="26"/>
      <c r="BS223" s="28"/>
      <c r="BT223" s="1">
        <f t="shared" si="58"/>
        <v>0</v>
      </c>
      <c r="BU223" s="1" t="s">
        <v>353</v>
      </c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4"/>
      <c r="EV223" s="4"/>
      <c r="EW223" s="4"/>
      <c r="EX223" s="4"/>
      <c r="EY223" s="4"/>
      <c r="EZ223" s="4"/>
      <c r="FA223" s="4"/>
      <c r="FB223" s="4"/>
      <c r="FC223" s="4"/>
      <c r="FD223" s="4"/>
      <c r="FE223" s="4"/>
      <c r="FF223" s="4"/>
      <c r="FG223" s="4"/>
      <c r="FH223" s="4"/>
      <c r="FI223" s="4"/>
      <c r="FJ223" s="4"/>
      <c r="FK223" s="4"/>
      <c r="FL223" s="4"/>
      <c r="FM223" s="4"/>
      <c r="FN223" s="4"/>
      <c r="FO223" s="4"/>
      <c r="FP223" s="4"/>
      <c r="FQ223" s="4"/>
      <c r="FR223" s="4"/>
      <c r="FS223" s="4"/>
      <c r="FT223" s="4"/>
      <c r="FU223" s="4"/>
      <c r="FV223" s="4"/>
      <c r="FW223" s="4"/>
      <c r="FX223" s="4"/>
      <c r="FY223" s="4"/>
      <c r="FZ223" s="4"/>
      <c r="GA223" s="4"/>
      <c r="GB223" s="4"/>
      <c r="GC223" s="4"/>
      <c r="GD223" s="4"/>
      <c r="GE223" s="4"/>
      <c r="GF223" s="4"/>
      <c r="GG223" s="4"/>
      <c r="GH223" s="4"/>
      <c r="GI223" s="4"/>
      <c r="GJ223" s="4"/>
      <c r="GK223" s="4"/>
      <c r="GL223" s="4"/>
      <c r="GM223" s="4"/>
      <c r="GN223" s="4"/>
      <c r="GO223" s="4"/>
      <c r="GP223" s="4"/>
      <c r="GQ223" s="4"/>
      <c r="GR223" s="4"/>
      <c r="GS223" s="4"/>
      <c r="GT223" s="4"/>
      <c r="GU223" s="4"/>
      <c r="GV223" s="4"/>
      <c r="GW223" s="4"/>
      <c r="GX223" s="4"/>
      <c r="GY223" s="4"/>
      <c r="GZ223" s="4"/>
      <c r="HA223" s="4"/>
      <c r="HB223" s="4"/>
      <c r="HC223" s="4"/>
      <c r="HD223" s="4"/>
      <c r="HE223" s="4"/>
      <c r="HF223" s="4"/>
      <c r="HG223" s="4"/>
      <c r="HH223" s="4"/>
      <c r="HI223" s="4"/>
      <c r="HJ223" s="4"/>
      <c r="HK223" s="4"/>
      <c r="HL223" s="4"/>
      <c r="HM223" s="4"/>
      <c r="HN223" s="4"/>
      <c r="HO223" s="4"/>
      <c r="HP223" s="4"/>
      <c r="HQ223" s="4"/>
      <c r="HR223" s="4"/>
      <c r="HS223" s="4"/>
      <c r="HT223" s="4"/>
      <c r="HU223" s="4"/>
      <c r="HV223" s="4"/>
      <c r="HW223" s="4"/>
      <c r="HX223" s="4"/>
      <c r="HY223" s="4"/>
      <c r="HZ223" s="4"/>
      <c r="IA223" s="4"/>
      <c r="IB223" s="4"/>
      <c r="IC223" s="4"/>
      <c r="ID223" s="4"/>
      <c r="IE223" s="4"/>
      <c r="IF223" s="4"/>
      <c r="IG223" s="4"/>
      <c r="IH223" s="4"/>
      <c r="II223" s="4"/>
      <c r="IJ223" s="4"/>
      <c r="IK223" s="4"/>
      <c r="IL223" s="4"/>
      <c r="IM223" s="4"/>
      <c r="IN223" s="4"/>
      <c r="IO223" s="4"/>
      <c r="IP223" s="4"/>
      <c r="IQ223" s="4"/>
      <c r="IR223" s="4"/>
      <c r="IS223" s="4"/>
      <c r="IT223" s="4"/>
      <c r="IU223" s="4"/>
      <c r="IV223" s="4"/>
      <c r="IW223" s="4"/>
      <c r="IX223" s="4"/>
      <c r="IY223" s="4"/>
      <c r="IZ223" s="4"/>
      <c r="JA223" s="4"/>
      <c r="JB223" s="4"/>
      <c r="JC223" s="4"/>
      <c r="JD223" s="4"/>
      <c r="JE223" s="4"/>
      <c r="JF223" s="4"/>
      <c r="JG223" s="4"/>
      <c r="JH223" s="4"/>
      <c r="JI223" s="4"/>
      <c r="JJ223" s="4"/>
      <c r="JK223" s="4"/>
      <c r="JL223" s="4"/>
      <c r="JM223" s="4"/>
      <c r="JN223" s="4"/>
      <c r="JO223" s="4"/>
      <c r="JP223" s="4"/>
    </row>
    <row r="224" spans="1:276" ht="15" customHeight="1" x14ac:dyDescent="0.2">
      <c r="A224" s="29" t="s">
        <v>35</v>
      </c>
      <c r="B224" s="29"/>
      <c r="C224" s="37" t="s">
        <v>17</v>
      </c>
      <c r="D224" s="91">
        <v>1</v>
      </c>
      <c r="E224" s="37">
        <v>4</v>
      </c>
      <c r="F224" s="37"/>
      <c r="G224" s="37" t="s">
        <v>145</v>
      </c>
      <c r="H224" s="37">
        <v>145</v>
      </c>
      <c r="I224" s="37" t="s">
        <v>107</v>
      </c>
      <c r="J224" s="37"/>
      <c r="K224" s="37">
        <v>10</v>
      </c>
      <c r="L224" s="37">
        <v>28</v>
      </c>
      <c r="M224" s="37"/>
      <c r="N224" s="68">
        <f t="shared" si="57"/>
        <v>280</v>
      </c>
      <c r="O224" s="31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3"/>
      <c r="AF224" s="37"/>
      <c r="AG224" s="37"/>
      <c r="AH224" s="37"/>
      <c r="AI224" s="37"/>
      <c r="AJ224" s="37"/>
      <c r="AK224" s="37"/>
      <c r="AL224" s="37"/>
      <c r="AM224" s="37"/>
      <c r="AN224" s="37"/>
      <c r="AO224" s="37"/>
      <c r="AP224" s="37"/>
      <c r="AQ224" s="37"/>
      <c r="AR224" s="37"/>
      <c r="AS224" s="37"/>
      <c r="AT224" s="33"/>
      <c r="AU224" s="37"/>
      <c r="AV224" s="37"/>
      <c r="AW224" s="37"/>
      <c r="AX224" s="37"/>
      <c r="AY224" s="37">
        <v>280</v>
      </c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4"/>
      <c r="BT224" s="1">
        <f t="shared" si="58"/>
        <v>0</v>
      </c>
      <c r="BU224"/>
      <c r="BV22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/>
      <c r="ED224" s="4"/>
      <c r="EE224" s="4"/>
      <c r="EF224" s="4"/>
      <c r="EG224" s="4"/>
      <c r="EH224" s="4"/>
      <c r="EI224" s="4"/>
      <c r="EJ224" s="4"/>
      <c r="EK224" s="4"/>
      <c r="EL224" s="4"/>
      <c r="EM224" s="4"/>
      <c r="EN224" s="4"/>
      <c r="EO224" s="4"/>
      <c r="EP224" s="4"/>
      <c r="EQ224" s="4"/>
      <c r="ER224" s="4"/>
      <c r="ES224" s="4"/>
      <c r="ET224" s="4"/>
      <c r="EU224" s="4"/>
      <c r="EV224" s="4"/>
      <c r="EW224" s="4"/>
      <c r="EX224" s="4"/>
      <c r="EY224" s="4"/>
      <c r="EZ224" s="4"/>
      <c r="FA224" s="4"/>
      <c r="FB224" s="4"/>
      <c r="FC224" s="4"/>
      <c r="FD224" s="4"/>
      <c r="FE224" s="4"/>
      <c r="FF224" s="4"/>
      <c r="FG224" s="4"/>
      <c r="FH224" s="4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  <c r="FU224" s="4"/>
      <c r="FV224" s="4"/>
      <c r="FW224" s="4"/>
      <c r="FX224" s="4"/>
      <c r="FY224" s="4"/>
      <c r="FZ224" s="4"/>
      <c r="GA224" s="4"/>
      <c r="GB224" s="4"/>
      <c r="GC224" s="4"/>
      <c r="GD224" s="4"/>
      <c r="GE224" s="4"/>
      <c r="GF224" s="4"/>
      <c r="GG224" s="4"/>
      <c r="GH224" s="4"/>
      <c r="GI224" s="4"/>
      <c r="GJ224" s="4"/>
      <c r="GK224" s="4"/>
      <c r="GL224" s="4"/>
      <c r="GM224" s="4"/>
      <c r="GN224" s="4"/>
      <c r="GO224" s="4"/>
      <c r="GP224" s="4"/>
      <c r="GQ224" s="4"/>
      <c r="GR224" s="4"/>
      <c r="GS224" s="4"/>
      <c r="GT224" s="4"/>
      <c r="GU224" s="4"/>
      <c r="GV224" s="4"/>
      <c r="GW224" s="4"/>
      <c r="GX224" s="4"/>
      <c r="GY224" s="4"/>
      <c r="GZ224" s="4"/>
      <c r="HA224" s="4"/>
      <c r="HB224" s="4"/>
      <c r="HC224" s="4"/>
      <c r="HD224" s="4"/>
      <c r="HE224" s="4"/>
      <c r="HF224" s="4"/>
      <c r="HG224" s="4"/>
      <c r="HH224" s="4"/>
      <c r="HI224" s="4"/>
      <c r="HJ224" s="4"/>
      <c r="HK224" s="4"/>
      <c r="HL224" s="4"/>
      <c r="HM224" s="4"/>
      <c r="HN224" s="4"/>
      <c r="HO224" s="4"/>
      <c r="HP224" s="4"/>
      <c r="HQ224" s="4"/>
      <c r="HR224" s="4"/>
      <c r="HS224" s="4"/>
      <c r="HT224" s="4"/>
      <c r="HU224" s="4"/>
      <c r="HV224" s="4"/>
      <c r="HW224" s="4"/>
      <c r="HX224" s="4"/>
      <c r="HY224" s="4"/>
      <c r="HZ224" s="4"/>
      <c r="IA224" s="4"/>
      <c r="IB224" s="4"/>
      <c r="IC224" s="4"/>
      <c r="ID224" s="4"/>
      <c r="IE224" s="4"/>
      <c r="IF224" s="4"/>
      <c r="IG224" s="4"/>
      <c r="IH224" s="4"/>
      <c r="II224" s="4"/>
      <c r="IJ224" s="4"/>
      <c r="IK224" s="4"/>
      <c r="IL224" s="4"/>
      <c r="IM224" s="4"/>
      <c r="IN224" s="4"/>
      <c r="IO224" s="4"/>
      <c r="IP224" s="4"/>
      <c r="IQ224" s="4"/>
      <c r="IR224" s="4"/>
      <c r="IS224" s="4"/>
      <c r="IT224" s="4"/>
      <c r="IU224" s="4"/>
      <c r="IV224" s="4"/>
      <c r="IW224" s="4"/>
      <c r="IX224" s="4"/>
      <c r="IY224" s="4"/>
      <c r="IZ224" s="4"/>
      <c r="JA224" s="4"/>
      <c r="JB224" s="4"/>
      <c r="JC224" s="4"/>
      <c r="JD224" s="4"/>
      <c r="JE224" s="4"/>
      <c r="JF224" s="4"/>
      <c r="JG224" s="4"/>
      <c r="JH224" s="4"/>
      <c r="JI224" s="4"/>
      <c r="JJ224" s="4"/>
      <c r="JK224" s="4"/>
      <c r="JL224" s="4"/>
      <c r="JM224" s="4"/>
      <c r="JN224" s="4"/>
      <c r="JO224" s="4"/>
      <c r="JP224" s="4"/>
    </row>
    <row r="225" spans="1:276" ht="15" customHeight="1" x14ac:dyDescent="0.2">
      <c r="A225" s="23" t="s">
        <v>35</v>
      </c>
      <c r="B225" s="23"/>
      <c r="C225" s="24" t="s">
        <v>17</v>
      </c>
      <c r="D225" s="90">
        <v>1</v>
      </c>
      <c r="E225" s="24">
        <v>5</v>
      </c>
      <c r="F225" s="24"/>
      <c r="G225" s="24" t="s">
        <v>158</v>
      </c>
      <c r="H225" s="24">
        <v>111</v>
      </c>
      <c r="I225" s="24" t="s">
        <v>107</v>
      </c>
      <c r="J225" s="24"/>
      <c r="K225" s="24">
        <v>8</v>
      </c>
      <c r="L225" s="24">
        <v>28</v>
      </c>
      <c r="M225" s="24"/>
      <c r="N225" s="24">
        <f t="shared" si="57"/>
        <v>224</v>
      </c>
      <c r="O225" s="25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6"/>
      <c r="AF225" s="24"/>
      <c r="AG225" s="24"/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  <c r="AR225" s="24"/>
      <c r="AS225" s="24"/>
      <c r="AT225" s="26"/>
      <c r="AU225" s="24"/>
      <c r="AV225" s="24"/>
      <c r="AW225" s="24"/>
      <c r="AX225" s="24"/>
      <c r="AY225" s="24">
        <v>224</v>
      </c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  <c r="BJ225" s="26"/>
      <c r="BK225" s="26"/>
      <c r="BL225" s="26"/>
      <c r="BM225" s="26"/>
      <c r="BN225" s="26"/>
      <c r="BO225" s="26"/>
      <c r="BP225" s="26"/>
      <c r="BQ225" s="26"/>
      <c r="BR225" s="26"/>
      <c r="BS225" s="28"/>
      <c r="BT225" s="1">
        <f t="shared" si="58"/>
        <v>0</v>
      </c>
      <c r="BU225"/>
      <c r="BV225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4"/>
      <c r="EV225" s="4"/>
      <c r="EW225" s="4"/>
      <c r="EX225" s="4"/>
      <c r="EY225" s="4"/>
      <c r="EZ225" s="4"/>
      <c r="FA225" s="4"/>
      <c r="FB225" s="4"/>
      <c r="FC225" s="4"/>
      <c r="FD225" s="4"/>
      <c r="FE225" s="4"/>
      <c r="FF225" s="4"/>
      <c r="FG225" s="4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  <c r="FV225" s="4"/>
      <c r="FW225" s="4"/>
      <c r="FX225" s="4"/>
      <c r="FY225" s="4"/>
      <c r="FZ225" s="4"/>
      <c r="GA225" s="4"/>
      <c r="GB225" s="4"/>
      <c r="GC225" s="4"/>
      <c r="GD225" s="4"/>
      <c r="GE225" s="4"/>
      <c r="GF225" s="4"/>
      <c r="GG225" s="4"/>
      <c r="GH225" s="4"/>
      <c r="GI225" s="4"/>
      <c r="GJ225" s="4"/>
      <c r="GK225" s="4"/>
      <c r="GL225" s="4"/>
      <c r="GM225" s="4"/>
      <c r="GN225" s="4"/>
      <c r="GO225" s="4"/>
      <c r="GP225" s="4"/>
      <c r="GQ225" s="4"/>
      <c r="GR225" s="4"/>
      <c r="GS225" s="4"/>
      <c r="GT225" s="4"/>
      <c r="GU225" s="4"/>
      <c r="GV225" s="4"/>
      <c r="GW225" s="4"/>
      <c r="GX225" s="4"/>
      <c r="GY225" s="4"/>
      <c r="GZ225" s="4"/>
      <c r="HA225" s="4"/>
      <c r="HB225" s="4"/>
      <c r="HC225" s="4"/>
      <c r="HD225" s="4"/>
      <c r="HE225" s="4"/>
      <c r="HF225" s="4"/>
      <c r="HG225" s="4"/>
      <c r="HH225" s="4"/>
      <c r="HI225" s="4"/>
      <c r="HJ225" s="4"/>
      <c r="HK225" s="4"/>
      <c r="HL225" s="4"/>
      <c r="HM225" s="4"/>
      <c r="HN225" s="4"/>
      <c r="HO225" s="4"/>
      <c r="HP225" s="4"/>
      <c r="HQ225" s="4"/>
      <c r="HR225" s="4"/>
      <c r="HS225" s="4"/>
      <c r="HT225" s="4"/>
      <c r="HU225" s="4"/>
      <c r="HV225" s="4"/>
      <c r="HW225" s="4"/>
      <c r="HX225" s="4"/>
      <c r="HY225" s="4"/>
      <c r="HZ225" s="4"/>
      <c r="IA225" s="4"/>
      <c r="IB225" s="4"/>
      <c r="IC225" s="4"/>
      <c r="ID225" s="4"/>
      <c r="IE225" s="4"/>
      <c r="IF225" s="4"/>
      <c r="IG225" s="4"/>
      <c r="IH225" s="4"/>
      <c r="II225" s="4"/>
      <c r="IJ225" s="4"/>
      <c r="IK225" s="4"/>
      <c r="IL225" s="4"/>
      <c r="IM225" s="4"/>
      <c r="IN225" s="4"/>
      <c r="IO225" s="4"/>
      <c r="IP225" s="4"/>
      <c r="IQ225" s="4"/>
      <c r="IR225" s="4"/>
      <c r="IS225" s="4"/>
      <c r="IT225" s="4"/>
      <c r="IU225" s="4"/>
      <c r="IV225" s="4"/>
      <c r="IW225" s="4"/>
      <c r="IX225" s="4"/>
      <c r="IY225" s="4"/>
      <c r="IZ225" s="4"/>
      <c r="JA225" s="4"/>
      <c r="JB225" s="4"/>
      <c r="JC225" s="4"/>
      <c r="JD225" s="4"/>
      <c r="JE225" s="4"/>
      <c r="JF225" s="4"/>
      <c r="JG225" s="4"/>
      <c r="JH225" s="4"/>
      <c r="JI225" s="4"/>
      <c r="JJ225" s="4"/>
      <c r="JK225" s="4"/>
      <c r="JL225" s="4"/>
      <c r="JM225" s="4"/>
      <c r="JN225" s="4"/>
      <c r="JO225" s="4"/>
      <c r="JP225" s="4"/>
    </row>
    <row r="226" spans="1:276" ht="15" customHeight="1" x14ac:dyDescent="0.2">
      <c r="A226" s="23" t="s">
        <v>29</v>
      </c>
      <c r="B226" s="23"/>
      <c r="C226" s="24" t="s">
        <v>17</v>
      </c>
      <c r="D226" s="90">
        <v>1</v>
      </c>
      <c r="E226" s="24">
        <v>7</v>
      </c>
      <c r="F226" s="24"/>
      <c r="G226" s="24" t="s">
        <v>168</v>
      </c>
      <c r="H226" s="24">
        <v>20</v>
      </c>
      <c r="I226" s="24" t="s">
        <v>107</v>
      </c>
      <c r="J226" s="24"/>
      <c r="K226" s="24">
        <v>2</v>
      </c>
      <c r="L226" s="24">
        <v>28</v>
      </c>
      <c r="M226" s="24"/>
      <c r="N226" s="24">
        <f t="shared" ref="N226:N255" si="59">K226*L226</f>
        <v>56</v>
      </c>
      <c r="O226" s="25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6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6"/>
      <c r="AU226" s="24"/>
      <c r="AV226" s="24">
        <v>0</v>
      </c>
      <c r="AW226" s="24"/>
      <c r="AX226" s="24"/>
      <c r="AY226" s="24"/>
      <c r="AZ226" s="26"/>
      <c r="BA226" s="26"/>
      <c r="BB226" s="26"/>
      <c r="BC226" s="26">
        <v>56</v>
      </c>
      <c r="BD226" s="26"/>
      <c r="BE226" s="26"/>
      <c r="BF226" s="26"/>
      <c r="BG226" s="26"/>
      <c r="BH226" s="26"/>
      <c r="BI226" s="26"/>
      <c r="BJ226" s="26"/>
      <c r="BK226" s="26"/>
      <c r="BL226" s="26"/>
      <c r="BM226" s="26"/>
      <c r="BN226" s="26"/>
      <c r="BO226" s="26"/>
      <c r="BP226" s="26"/>
      <c r="BQ226" s="26"/>
      <c r="BR226" s="26"/>
      <c r="BS226" s="28"/>
      <c r="BT226" s="1">
        <f t="shared" si="58"/>
        <v>0</v>
      </c>
      <c r="BU226"/>
      <c r="BV226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  <c r="EG226" s="4"/>
      <c r="EH226" s="4"/>
      <c r="EI226" s="4"/>
      <c r="EJ226" s="4"/>
      <c r="EK226" s="4"/>
      <c r="EL226" s="4"/>
      <c r="EM226" s="4"/>
      <c r="EN226" s="4"/>
      <c r="EO226" s="4"/>
      <c r="EP226" s="4"/>
      <c r="EQ226" s="4"/>
      <c r="ER226" s="4"/>
      <c r="ES226" s="4"/>
      <c r="ET226" s="4"/>
      <c r="EU226" s="4"/>
      <c r="EV226" s="4"/>
      <c r="EW226" s="4"/>
      <c r="EX226" s="4"/>
      <c r="EY226" s="4"/>
      <c r="EZ226" s="4"/>
      <c r="FA226" s="4"/>
      <c r="FB226" s="4"/>
      <c r="FC226" s="4"/>
      <c r="FD226" s="4"/>
      <c r="FE226" s="4"/>
      <c r="FF226" s="4"/>
      <c r="FG226" s="4"/>
      <c r="FH226" s="4"/>
      <c r="FI226" s="4"/>
      <c r="FJ226" s="4"/>
      <c r="FK226" s="4"/>
      <c r="FL226" s="4"/>
      <c r="FM226" s="4"/>
      <c r="FN226" s="4"/>
      <c r="FO226" s="4"/>
      <c r="FP226" s="4"/>
      <c r="FQ226" s="4"/>
      <c r="FR226" s="4"/>
      <c r="FS226" s="4"/>
      <c r="FT226" s="4"/>
      <c r="FU226" s="4"/>
      <c r="FV226" s="4"/>
      <c r="FW226" s="4"/>
      <c r="FX226" s="4"/>
      <c r="FY226" s="4"/>
      <c r="FZ226" s="4"/>
      <c r="GA226" s="4"/>
      <c r="GB226" s="4"/>
      <c r="GC226" s="4"/>
      <c r="GD226" s="4"/>
      <c r="GE226" s="4"/>
      <c r="GF226" s="4"/>
      <c r="GG226" s="4"/>
      <c r="GH226" s="4"/>
      <c r="GI226" s="4"/>
      <c r="GJ226" s="4"/>
      <c r="GK226" s="4"/>
      <c r="GL226" s="4"/>
      <c r="GM226" s="4"/>
      <c r="GN226" s="4"/>
      <c r="GO226" s="4"/>
      <c r="GP226" s="4"/>
      <c r="GQ226" s="4"/>
      <c r="GR226" s="4"/>
      <c r="GS226" s="4"/>
      <c r="GT226" s="4"/>
      <c r="GU226" s="4"/>
      <c r="GV226" s="4"/>
      <c r="GW226" s="4"/>
      <c r="GX226" s="4"/>
      <c r="GY226" s="4"/>
      <c r="GZ226" s="4"/>
      <c r="HA226" s="4"/>
      <c r="HB226" s="4"/>
      <c r="HC226" s="4"/>
      <c r="HD226" s="4"/>
      <c r="HE226" s="4"/>
      <c r="HF226" s="4"/>
      <c r="HG226" s="4"/>
      <c r="HH226" s="4"/>
      <c r="HI226" s="4"/>
      <c r="HJ226" s="4"/>
      <c r="HK226" s="4"/>
      <c r="HL226" s="4"/>
      <c r="HM226" s="4"/>
      <c r="HN226" s="4"/>
      <c r="HO226" s="4"/>
      <c r="HP226" s="4"/>
      <c r="HQ226" s="4"/>
      <c r="HR226" s="4"/>
      <c r="HS226" s="4"/>
      <c r="HT226" s="4"/>
      <c r="HU226" s="4"/>
      <c r="HV226" s="4"/>
      <c r="HW226" s="4"/>
      <c r="HX226" s="4"/>
      <c r="HY226" s="4"/>
      <c r="HZ226" s="4"/>
      <c r="IA226" s="4"/>
      <c r="IB226" s="4"/>
      <c r="IC226" s="4"/>
      <c r="ID226" s="4"/>
      <c r="IE226" s="4"/>
      <c r="IF226" s="4"/>
      <c r="IG226" s="4"/>
      <c r="IH226" s="4"/>
      <c r="II226" s="4"/>
      <c r="IJ226" s="4"/>
      <c r="IK226" s="4"/>
      <c r="IL226" s="4"/>
      <c r="IM226" s="4"/>
      <c r="IN226" s="4"/>
      <c r="IO226" s="4"/>
      <c r="IP226" s="4"/>
      <c r="IQ226" s="4"/>
      <c r="IR226" s="4"/>
      <c r="IS226" s="4"/>
      <c r="IT226" s="4"/>
      <c r="IU226" s="4"/>
      <c r="IV226" s="4"/>
      <c r="IW226" s="4"/>
      <c r="IX226" s="4"/>
      <c r="IY226" s="4"/>
      <c r="IZ226" s="4"/>
      <c r="JA226" s="4"/>
      <c r="JB226" s="4"/>
      <c r="JC226" s="4"/>
      <c r="JD226" s="4"/>
      <c r="JE226" s="4"/>
      <c r="JF226" s="4"/>
      <c r="JG226" s="4"/>
      <c r="JH226" s="4"/>
      <c r="JI226" s="4"/>
      <c r="JJ226" s="4"/>
      <c r="JK226" s="4"/>
      <c r="JL226" s="4"/>
      <c r="JM226" s="4"/>
      <c r="JN226" s="4"/>
      <c r="JO226" s="4"/>
      <c r="JP226" s="4"/>
    </row>
    <row r="227" spans="1:276" s="1" customFormat="1" ht="15" customHeight="1" x14ac:dyDescent="0.2">
      <c r="A227" s="29" t="s">
        <v>29</v>
      </c>
      <c r="B227" s="29"/>
      <c r="C227" s="37" t="s">
        <v>17</v>
      </c>
      <c r="D227" s="91">
        <v>1</v>
      </c>
      <c r="E227" s="37">
        <v>2</v>
      </c>
      <c r="F227" s="37"/>
      <c r="G227" s="37" t="s">
        <v>145</v>
      </c>
      <c r="H227" s="37">
        <v>165</v>
      </c>
      <c r="I227" s="37" t="s">
        <v>107</v>
      </c>
      <c r="J227" s="37"/>
      <c r="K227" s="116">
        <v>10</v>
      </c>
      <c r="L227" s="37">
        <v>14</v>
      </c>
      <c r="M227" s="37"/>
      <c r="N227" s="68">
        <f t="shared" si="59"/>
        <v>140</v>
      </c>
      <c r="O227" s="31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  <c r="AC227" s="37"/>
      <c r="AD227" s="37"/>
      <c r="AE227" s="33"/>
      <c r="AF227" s="37"/>
      <c r="AG227" s="37"/>
      <c r="AH227" s="37"/>
      <c r="AI227" s="37"/>
      <c r="AJ227" s="37"/>
      <c r="AK227" s="37"/>
      <c r="AL227" s="37"/>
      <c r="AM227" s="37"/>
      <c r="AN227" s="37"/>
      <c r="AO227" s="37"/>
      <c r="AP227" s="37"/>
      <c r="AQ227" s="37"/>
      <c r="AR227" s="37"/>
      <c r="AS227" s="37"/>
      <c r="AT227" s="33"/>
      <c r="AU227" s="37"/>
      <c r="AV227" s="116">
        <v>140</v>
      </c>
      <c r="AW227" s="37"/>
      <c r="AX227" s="37"/>
      <c r="AY227" s="37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4"/>
      <c r="BT227" s="1">
        <f t="shared" si="58"/>
        <v>0</v>
      </c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4"/>
      <c r="EQ227" s="4"/>
      <c r="ER227" s="4"/>
      <c r="ES227" s="4"/>
      <c r="ET227" s="4"/>
      <c r="EU227" s="4"/>
      <c r="EV227" s="4"/>
      <c r="EW227" s="4"/>
      <c r="EX227" s="4"/>
      <c r="EY227" s="4"/>
      <c r="EZ227" s="4"/>
      <c r="FA227" s="4"/>
      <c r="FB227" s="4"/>
      <c r="FC227" s="4"/>
      <c r="FD227" s="4"/>
      <c r="FE227" s="4"/>
      <c r="FF227" s="4"/>
      <c r="FG227" s="4"/>
      <c r="FH227" s="4"/>
      <c r="FI227" s="4"/>
      <c r="FJ227" s="4"/>
      <c r="FK227" s="4"/>
      <c r="FL227" s="4"/>
      <c r="FM227" s="4"/>
      <c r="FN227" s="4"/>
      <c r="FO227" s="4"/>
      <c r="FP227" s="4"/>
      <c r="FQ227" s="4"/>
      <c r="FR227" s="4"/>
      <c r="FS227" s="4"/>
      <c r="FT227" s="4"/>
      <c r="FU227" s="4"/>
      <c r="FV227" s="4"/>
      <c r="FW227" s="4"/>
      <c r="FX227" s="4"/>
      <c r="FY227" s="4"/>
      <c r="FZ227" s="4"/>
      <c r="GA227" s="4"/>
      <c r="GB227" s="4"/>
      <c r="GC227" s="4"/>
      <c r="GD227" s="4"/>
      <c r="GE227" s="4"/>
      <c r="GF227" s="4"/>
      <c r="GG227" s="4"/>
      <c r="GH227" s="4"/>
      <c r="GI227" s="4"/>
      <c r="GJ227" s="4"/>
      <c r="GK227" s="4"/>
      <c r="GL227" s="4"/>
      <c r="GM227" s="4"/>
      <c r="GN227" s="4"/>
      <c r="GO227" s="4"/>
      <c r="GP227" s="4"/>
      <c r="GQ227" s="4"/>
      <c r="GR227" s="4"/>
      <c r="GS227" s="4"/>
      <c r="GT227" s="4"/>
      <c r="GU227" s="4"/>
      <c r="GV227" s="4"/>
      <c r="GW227" s="4"/>
      <c r="GX227" s="4"/>
      <c r="GY227" s="4"/>
      <c r="GZ227" s="4"/>
      <c r="HA227" s="4"/>
      <c r="HB227" s="4"/>
      <c r="HC227" s="4"/>
      <c r="HD227" s="4"/>
      <c r="HE227" s="4"/>
      <c r="HF227" s="4"/>
      <c r="HG227" s="4"/>
      <c r="HH227" s="4"/>
      <c r="HI227" s="4"/>
      <c r="HJ227" s="4"/>
      <c r="HK227" s="4"/>
      <c r="HL227" s="4"/>
      <c r="HM227" s="4"/>
      <c r="HN227" s="4"/>
      <c r="HO227" s="4"/>
      <c r="HP227" s="4"/>
      <c r="HQ227" s="4"/>
      <c r="HR227" s="4"/>
      <c r="HS227" s="4"/>
      <c r="HT227" s="4"/>
      <c r="HU227" s="4"/>
      <c r="HV227" s="4"/>
      <c r="HW227" s="4"/>
      <c r="HX227" s="4"/>
      <c r="HY227" s="4"/>
      <c r="HZ227" s="4"/>
      <c r="IA227" s="4"/>
      <c r="IB227" s="4"/>
      <c r="IC227" s="4"/>
      <c r="ID227" s="4"/>
      <c r="IE227" s="4"/>
      <c r="IF227" s="4"/>
      <c r="IG227" s="4"/>
      <c r="IH227" s="4"/>
      <c r="II227" s="4"/>
      <c r="IJ227" s="4"/>
      <c r="IK227" s="4"/>
      <c r="IL227" s="4"/>
      <c r="IM227" s="4"/>
      <c r="IN227" s="4"/>
      <c r="IO227" s="4"/>
      <c r="IP227" s="4"/>
      <c r="IQ227" s="4"/>
      <c r="IR227" s="4"/>
      <c r="IS227" s="4"/>
      <c r="IT227" s="4"/>
      <c r="IU227" s="4"/>
      <c r="IV227" s="4"/>
      <c r="IW227" s="4"/>
      <c r="IX227" s="4"/>
      <c r="IY227" s="4"/>
      <c r="IZ227" s="4"/>
      <c r="JA227" s="4"/>
      <c r="JB227" s="4"/>
      <c r="JC227" s="4"/>
      <c r="JD227" s="4"/>
      <c r="JE227" s="4"/>
      <c r="JF227" s="4"/>
      <c r="JG227" s="4"/>
      <c r="JH227" s="4"/>
      <c r="JI227" s="4"/>
      <c r="JJ227" s="4"/>
      <c r="JK227" s="4"/>
      <c r="JL227" s="4"/>
      <c r="JM227" s="4"/>
      <c r="JN227" s="4"/>
      <c r="JO227" s="4"/>
      <c r="JP227" s="4"/>
    </row>
    <row r="228" spans="1:276" ht="15" customHeight="1" x14ac:dyDescent="0.2">
      <c r="A228" s="29" t="s">
        <v>102</v>
      </c>
      <c r="B228" s="29"/>
      <c r="C228" s="37" t="s">
        <v>17</v>
      </c>
      <c r="D228" s="91">
        <v>1</v>
      </c>
      <c r="E228" s="37">
        <v>6</v>
      </c>
      <c r="F228" s="37"/>
      <c r="G228" s="37" t="s">
        <v>145</v>
      </c>
      <c r="H228" s="37">
        <v>114</v>
      </c>
      <c r="I228" s="37" t="s">
        <v>107</v>
      </c>
      <c r="J228" s="37"/>
      <c r="K228" s="37">
        <v>8</v>
      </c>
      <c r="L228" s="37">
        <v>28</v>
      </c>
      <c r="M228" s="37"/>
      <c r="N228" s="68">
        <f t="shared" si="59"/>
        <v>224</v>
      </c>
      <c r="O228" s="31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  <c r="AC228" s="37"/>
      <c r="AD228" s="37"/>
      <c r="AE228" s="33"/>
      <c r="AF228" s="37"/>
      <c r="AG228" s="37"/>
      <c r="AH228" s="37"/>
      <c r="AI228" s="37"/>
      <c r="AJ228" s="37"/>
      <c r="AK228" s="37"/>
      <c r="AL228" s="37"/>
      <c r="AM228" s="37">
        <v>56</v>
      </c>
      <c r="AN228" s="37"/>
      <c r="AO228" s="37"/>
      <c r="AP228" s="37"/>
      <c r="AQ228" s="37"/>
      <c r="AR228" s="37"/>
      <c r="AS228" s="37"/>
      <c r="AT228" s="33"/>
      <c r="AU228" s="37"/>
      <c r="AV228" s="37"/>
      <c r="AW228" s="37"/>
      <c r="AX228" s="37">
        <v>112</v>
      </c>
      <c r="AY228" s="37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>
        <v>56</v>
      </c>
      <c r="BK228" s="33"/>
      <c r="BL228" s="33"/>
      <c r="BM228" s="103">
        <v>0</v>
      </c>
      <c r="BN228" s="33"/>
      <c r="BO228" s="33"/>
      <c r="BP228" s="33"/>
      <c r="BQ228" s="33"/>
      <c r="BR228" s="33"/>
      <c r="BS228" s="34"/>
      <c r="BT228" s="1">
        <f t="shared" si="58"/>
        <v>0</v>
      </c>
      <c r="BU228"/>
      <c r="BV228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/>
      <c r="EX228" s="4"/>
      <c r="EY228" s="4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  <c r="FV228" s="4"/>
      <c r="FW228" s="4"/>
      <c r="FX228" s="4"/>
      <c r="FY228" s="4"/>
      <c r="FZ228" s="4"/>
      <c r="GA228" s="4"/>
      <c r="GB228" s="4"/>
      <c r="GC228" s="4"/>
      <c r="GD228" s="4"/>
      <c r="GE228" s="4"/>
      <c r="GF228" s="4"/>
      <c r="GG228" s="4"/>
      <c r="GH228" s="4"/>
      <c r="GI228" s="4"/>
      <c r="GJ228" s="4"/>
      <c r="GK228" s="4"/>
      <c r="GL228" s="4"/>
      <c r="GM228" s="4"/>
      <c r="GN228" s="4"/>
      <c r="GO228" s="4"/>
      <c r="GP228" s="4"/>
      <c r="GQ228" s="4"/>
      <c r="GR228" s="4"/>
      <c r="GS228" s="4"/>
      <c r="GT228" s="4"/>
      <c r="GU228" s="4"/>
      <c r="GV228" s="4"/>
      <c r="GW228" s="4"/>
      <c r="GX228" s="4"/>
      <c r="GY228" s="4"/>
      <c r="GZ228" s="4"/>
      <c r="HA228" s="4"/>
      <c r="HB228" s="4"/>
      <c r="HC228" s="4"/>
      <c r="HD228" s="4"/>
      <c r="HE228" s="4"/>
      <c r="HF228" s="4"/>
      <c r="HG228" s="4"/>
      <c r="HH228" s="4"/>
      <c r="HI228" s="4"/>
      <c r="HJ228" s="4"/>
      <c r="HK228" s="4"/>
      <c r="HL228" s="4"/>
      <c r="HM228" s="4"/>
      <c r="HN228" s="4"/>
      <c r="HO228" s="4"/>
      <c r="HP228" s="4"/>
      <c r="HQ228" s="4"/>
      <c r="HR228" s="4"/>
      <c r="HS228" s="4"/>
      <c r="HT228" s="4"/>
      <c r="HU228" s="4"/>
      <c r="HV228" s="4"/>
      <c r="HW228" s="4"/>
      <c r="HX228" s="4"/>
      <c r="HY228" s="4"/>
      <c r="HZ228" s="4"/>
      <c r="IA228" s="4"/>
      <c r="IB228" s="4"/>
      <c r="IC228" s="4"/>
      <c r="ID228" s="4"/>
      <c r="IE228" s="4"/>
      <c r="IF228" s="4"/>
      <c r="IG228" s="4"/>
      <c r="IH228" s="4"/>
      <c r="II228" s="4"/>
      <c r="IJ228" s="4"/>
      <c r="IK228" s="4"/>
      <c r="IL228" s="4"/>
      <c r="IM228" s="4"/>
      <c r="IN228" s="4"/>
      <c r="IO228" s="4"/>
      <c r="IP228" s="4"/>
      <c r="IQ228" s="4"/>
      <c r="IR228" s="4"/>
      <c r="IS228" s="4"/>
      <c r="IT228" s="4"/>
      <c r="IU228" s="4"/>
      <c r="IV228" s="4"/>
      <c r="IW228" s="4"/>
      <c r="IX228" s="4"/>
      <c r="IY228" s="4"/>
      <c r="IZ228" s="4"/>
      <c r="JA228" s="4"/>
      <c r="JB228" s="4"/>
      <c r="JC228" s="4"/>
      <c r="JD228" s="4"/>
      <c r="JE228" s="4"/>
      <c r="JF228" s="4"/>
      <c r="JG228" s="4"/>
      <c r="JH228" s="4"/>
      <c r="JI228" s="4"/>
      <c r="JJ228" s="4"/>
      <c r="JK228" s="4"/>
      <c r="JL228" s="4"/>
      <c r="JM228" s="4"/>
      <c r="JN228" s="4"/>
      <c r="JO228" s="4"/>
      <c r="JP228" s="4"/>
    </row>
    <row r="229" spans="1:276" ht="15" customHeight="1" x14ac:dyDescent="0.2">
      <c r="A229" s="23" t="s">
        <v>90</v>
      </c>
      <c r="B229" s="23"/>
      <c r="C229" s="24" t="s">
        <v>17</v>
      </c>
      <c r="D229" s="90">
        <v>2</v>
      </c>
      <c r="E229" s="24">
        <v>2</v>
      </c>
      <c r="F229" s="24" t="s">
        <v>163</v>
      </c>
      <c r="G229" s="24" t="s">
        <v>158</v>
      </c>
      <c r="H229" s="24">
        <v>13</v>
      </c>
      <c r="I229" s="24" t="s">
        <v>110</v>
      </c>
      <c r="J229" s="24"/>
      <c r="K229" s="24">
        <v>1</v>
      </c>
      <c r="L229" s="24">
        <v>28</v>
      </c>
      <c r="M229" s="24"/>
      <c r="N229" s="24">
        <f t="shared" si="59"/>
        <v>28</v>
      </c>
      <c r="O229" s="25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6"/>
      <c r="AF229" s="24"/>
      <c r="AG229" s="24"/>
      <c r="AH229" s="24"/>
      <c r="AI229" s="24"/>
      <c r="AJ229" s="24"/>
      <c r="AK229" s="24"/>
      <c r="AL229" s="24"/>
      <c r="AM229" s="24"/>
      <c r="AN229" s="24"/>
      <c r="AO229" s="24">
        <v>28</v>
      </c>
      <c r="AP229" s="24"/>
      <c r="AQ229" s="24"/>
      <c r="AR229" s="24"/>
      <c r="AS229" s="24"/>
      <c r="AT229" s="26"/>
      <c r="AU229" s="24"/>
      <c r="AV229" s="24"/>
      <c r="AW229" s="24"/>
      <c r="AX229" s="24"/>
      <c r="AY229" s="24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  <c r="BJ229" s="26"/>
      <c r="BK229" s="26"/>
      <c r="BL229" s="26"/>
      <c r="BM229" s="26"/>
      <c r="BN229" s="26"/>
      <c r="BO229" s="26"/>
      <c r="BP229" s="26"/>
      <c r="BQ229" s="26"/>
      <c r="BR229" s="26"/>
      <c r="BS229" s="28"/>
      <c r="BT229" s="1">
        <f t="shared" si="58"/>
        <v>0</v>
      </c>
      <c r="BU229"/>
      <c r="BV229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  <c r="FW229" s="4"/>
      <c r="FX229" s="4"/>
      <c r="FY229" s="4"/>
      <c r="FZ229" s="4"/>
      <c r="GA229" s="4"/>
      <c r="GB229" s="4"/>
      <c r="GC229" s="4"/>
      <c r="GD229" s="4"/>
      <c r="GE229" s="4"/>
      <c r="GF229" s="4"/>
      <c r="GG229" s="4"/>
      <c r="GH229" s="4"/>
      <c r="GI229" s="4"/>
      <c r="GJ229" s="4"/>
      <c r="GK229" s="4"/>
      <c r="GL229" s="4"/>
      <c r="GM229" s="4"/>
      <c r="GN229" s="4"/>
      <c r="GO229" s="4"/>
      <c r="GP229" s="4"/>
      <c r="GQ229" s="4"/>
      <c r="GR229" s="4"/>
      <c r="GS229" s="4"/>
      <c r="GT229" s="4"/>
      <c r="GU229" s="4"/>
      <c r="GV229" s="4"/>
      <c r="GW229" s="4"/>
      <c r="GX229" s="4"/>
      <c r="GY229" s="4"/>
      <c r="GZ229" s="4"/>
      <c r="HA229" s="4"/>
      <c r="HB229" s="4"/>
      <c r="HC229" s="4"/>
      <c r="HD229" s="4"/>
      <c r="HE229" s="4"/>
      <c r="HF229" s="4"/>
      <c r="HG229" s="4"/>
      <c r="HH229" s="4"/>
      <c r="HI229" s="4"/>
      <c r="HJ229" s="4"/>
      <c r="HK229" s="4"/>
      <c r="HL229" s="4"/>
      <c r="HM229" s="4"/>
      <c r="HN229" s="4"/>
      <c r="HO229" s="4"/>
      <c r="HP229" s="4"/>
      <c r="HQ229" s="4"/>
      <c r="HR229" s="4"/>
      <c r="HS229" s="4"/>
      <c r="HT229" s="4"/>
      <c r="HU229" s="4"/>
      <c r="HV229" s="4"/>
      <c r="HW229" s="4"/>
      <c r="HX229" s="4"/>
      <c r="HY229" s="4"/>
      <c r="HZ229" s="4"/>
      <c r="IA229" s="4"/>
      <c r="IB229" s="4"/>
      <c r="IC229" s="4"/>
      <c r="ID229" s="4"/>
      <c r="IE229" s="4"/>
      <c r="IF229" s="4"/>
      <c r="IG229" s="4"/>
      <c r="IH229" s="4"/>
      <c r="II229" s="4"/>
      <c r="IJ229" s="4"/>
      <c r="IK229" s="4"/>
      <c r="IL229" s="4"/>
      <c r="IM229" s="4"/>
      <c r="IN229" s="4"/>
      <c r="IO229" s="4"/>
      <c r="IP229" s="4"/>
      <c r="IQ229" s="4"/>
      <c r="IR229" s="4"/>
      <c r="IS229" s="4"/>
      <c r="IT229" s="4"/>
      <c r="IU229" s="4"/>
      <c r="IV229" s="4"/>
      <c r="IW229" s="4"/>
      <c r="IX229" s="4"/>
      <c r="IY229" s="4"/>
      <c r="IZ229" s="4"/>
      <c r="JA229" s="4"/>
      <c r="JB229" s="4"/>
      <c r="JC229" s="4"/>
      <c r="JD229" s="4"/>
      <c r="JE229" s="4"/>
      <c r="JF229" s="4"/>
      <c r="JG229" s="4"/>
      <c r="JH229" s="4"/>
      <c r="JI229" s="4"/>
      <c r="JJ229" s="4"/>
      <c r="JK229" s="4"/>
      <c r="JL229" s="4"/>
      <c r="JM229" s="4"/>
      <c r="JN229" s="4"/>
      <c r="JO229" s="4"/>
      <c r="JP229" s="4"/>
    </row>
    <row r="230" spans="1:276" ht="15" customHeight="1" x14ac:dyDescent="0.2">
      <c r="A230" s="29" t="s">
        <v>111</v>
      </c>
      <c r="B230" s="29"/>
      <c r="C230" s="37" t="s">
        <v>17</v>
      </c>
      <c r="D230" s="91">
        <v>1</v>
      </c>
      <c r="E230" s="37">
        <v>6</v>
      </c>
      <c r="F230" s="37"/>
      <c r="G230" s="37"/>
      <c r="H230" s="37">
        <v>114</v>
      </c>
      <c r="I230" s="37" t="s">
        <v>110</v>
      </c>
      <c r="J230" s="37"/>
      <c r="K230" s="37">
        <v>4</v>
      </c>
      <c r="L230" s="37">
        <v>42</v>
      </c>
      <c r="M230" s="37"/>
      <c r="N230" s="68">
        <f t="shared" si="59"/>
        <v>168</v>
      </c>
      <c r="O230" s="31"/>
      <c r="P230" s="37"/>
      <c r="Q230" s="37"/>
      <c r="R230" s="37">
        <v>42</v>
      </c>
      <c r="S230" s="37"/>
      <c r="T230" s="37"/>
      <c r="U230" s="37"/>
      <c r="V230" s="37"/>
      <c r="W230" s="37"/>
      <c r="X230" s="37">
        <v>21</v>
      </c>
      <c r="Y230" s="37"/>
      <c r="Z230" s="37"/>
      <c r="AA230" s="37"/>
      <c r="AB230" s="37"/>
      <c r="AC230" s="37"/>
      <c r="AD230" s="37"/>
      <c r="AE230" s="33"/>
      <c r="AF230" s="116">
        <v>63</v>
      </c>
      <c r="AG230" s="37"/>
      <c r="AH230" s="37"/>
      <c r="AI230" s="37"/>
      <c r="AJ230" s="37"/>
      <c r="AK230" s="37"/>
      <c r="AL230" s="37"/>
      <c r="AM230" s="37"/>
      <c r="AN230" s="37"/>
      <c r="AO230" s="37"/>
      <c r="AP230" s="37">
        <v>0</v>
      </c>
      <c r="AQ230" s="37"/>
      <c r="AR230" s="33"/>
      <c r="AS230" s="37"/>
      <c r="AT230" s="33"/>
      <c r="AU230" s="37">
        <v>21</v>
      </c>
      <c r="AV230" s="37"/>
      <c r="AW230" s="37">
        <v>21</v>
      </c>
      <c r="AX230" s="37"/>
      <c r="AY230" s="37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4"/>
      <c r="BT230" s="1">
        <f t="shared" si="58"/>
        <v>0</v>
      </c>
      <c r="BU230"/>
      <c r="BV230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  <c r="FV230" s="4"/>
      <c r="FW230" s="4"/>
      <c r="FX230" s="4"/>
      <c r="FY230" s="4"/>
      <c r="FZ230" s="4"/>
      <c r="GA230" s="4"/>
      <c r="GB230" s="4"/>
      <c r="GC230" s="4"/>
      <c r="GD230" s="4"/>
      <c r="GE230" s="4"/>
      <c r="GF230" s="4"/>
      <c r="GG230" s="4"/>
      <c r="GH230" s="4"/>
      <c r="GI230" s="4"/>
      <c r="GJ230" s="4"/>
      <c r="GK230" s="4"/>
      <c r="GL230" s="4"/>
      <c r="GM230" s="4"/>
      <c r="GN230" s="4"/>
      <c r="GO230" s="4"/>
      <c r="GP230" s="4"/>
      <c r="GQ230" s="4"/>
      <c r="GR230" s="4"/>
      <c r="GS230" s="4"/>
      <c r="GT230" s="4"/>
      <c r="GU230" s="4"/>
      <c r="GV230" s="4"/>
      <c r="GW230" s="4"/>
      <c r="GX230" s="4"/>
      <c r="GY230" s="4"/>
      <c r="GZ230" s="4"/>
      <c r="HA230" s="4"/>
      <c r="HB230" s="4"/>
      <c r="HC230" s="4"/>
      <c r="HD230" s="4"/>
      <c r="HE230" s="4"/>
      <c r="HF230" s="4"/>
      <c r="HG230" s="4"/>
      <c r="HH230" s="4"/>
      <c r="HI230" s="4"/>
      <c r="HJ230" s="4"/>
      <c r="HK230" s="4"/>
      <c r="HL230" s="4"/>
      <c r="HM230" s="4"/>
      <c r="HN230" s="4"/>
      <c r="HO230" s="4"/>
      <c r="HP230" s="4"/>
      <c r="HQ230" s="4"/>
      <c r="HR230" s="4"/>
      <c r="HS230" s="4"/>
      <c r="HT230" s="4"/>
      <c r="HU230" s="4"/>
      <c r="HV230" s="4"/>
      <c r="HW230" s="4"/>
      <c r="HX230" s="4"/>
      <c r="HY230" s="4"/>
      <c r="HZ230" s="4"/>
      <c r="IA230" s="4"/>
      <c r="IB230" s="4"/>
      <c r="IC230" s="4"/>
      <c r="ID230" s="4"/>
      <c r="IE230" s="4"/>
      <c r="IF230" s="4"/>
      <c r="IG230" s="4"/>
      <c r="IH230" s="4"/>
      <c r="II230" s="4"/>
      <c r="IJ230" s="4"/>
      <c r="IK230" s="4"/>
      <c r="IL230" s="4"/>
      <c r="IM230" s="4"/>
      <c r="IN230" s="4"/>
      <c r="IO230" s="4"/>
      <c r="IP230" s="4"/>
      <c r="IQ230" s="4"/>
      <c r="IR230" s="4"/>
      <c r="IS230" s="4"/>
      <c r="IT230" s="4"/>
      <c r="IU230" s="4"/>
      <c r="IV230" s="4"/>
      <c r="IW230" s="4"/>
      <c r="IX230" s="4"/>
      <c r="IY230" s="4"/>
      <c r="IZ230" s="4"/>
      <c r="JA230" s="4"/>
      <c r="JB230" s="4"/>
      <c r="JC230" s="4"/>
      <c r="JD230" s="4"/>
      <c r="JE230" s="4"/>
      <c r="JF230" s="4"/>
      <c r="JG230" s="4"/>
      <c r="JH230" s="4"/>
      <c r="JI230" s="4"/>
      <c r="JJ230" s="4"/>
      <c r="JK230" s="4"/>
      <c r="JL230" s="4"/>
      <c r="JM230" s="4"/>
      <c r="JN230" s="4"/>
      <c r="JO230" s="4"/>
      <c r="JP230" s="4"/>
    </row>
    <row r="231" spans="1:276" ht="15" customHeight="1" x14ac:dyDescent="0.2">
      <c r="A231" s="29" t="s">
        <v>111</v>
      </c>
      <c r="B231" s="29"/>
      <c r="C231" s="37" t="s">
        <v>17</v>
      </c>
      <c r="D231" s="91">
        <v>2</v>
      </c>
      <c r="E231" s="37">
        <v>1</v>
      </c>
      <c r="F231" s="37" t="s">
        <v>148</v>
      </c>
      <c r="G231" s="37" t="s">
        <v>145</v>
      </c>
      <c r="H231" s="116">
        <v>30</v>
      </c>
      <c r="I231" s="37" t="s">
        <v>110</v>
      </c>
      <c r="J231" s="37"/>
      <c r="K231" s="37">
        <v>1</v>
      </c>
      <c r="L231" s="37">
        <v>42</v>
      </c>
      <c r="M231" s="37"/>
      <c r="N231" s="68">
        <f t="shared" si="59"/>
        <v>42</v>
      </c>
      <c r="O231" s="31">
        <v>21</v>
      </c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3"/>
      <c r="AF231" s="116">
        <v>21</v>
      </c>
      <c r="AG231" s="37"/>
      <c r="AH231" s="37"/>
      <c r="AI231" s="37"/>
      <c r="AJ231" s="116">
        <v>0</v>
      </c>
      <c r="AK231" s="37"/>
      <c r="AL231" s="37"/>
      <c r="AM231" s="37"/>
      <c r="AN231" s="37"/>
      <c r="AO231" s="37">
        <v>0</v>
      </c>
      <c r="AP231" s="37"/>
      <c r="AQ231" s="37"/>
      <c r="AR231" s="33"/>
      <c r="AS231" s="37"/>
      <c r="AT231" s="33"/>
      <c r="AU231" s="37"/>
      <c r="AV231" s="37"/>
      <c r="AW231" s="37"/>
      <c r="AX231" s="37"/>
      <c r="AY231" s="37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4"/>
      <c r="BT231" s="1">
        <f t="shared" si="58"/>
        <v>0</v>
      </c>
      <c r="BU231"/>
      <c r="BV231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4"/>
      <c r="EE231" s="4"/>
      <c r="EF231" s="4"/>
      <c r="EG231" s="4"/>
      <c r="EH231" s="4"/>
      <c r="EI231" s="4"/>
      <c r="EJ231" s="4"/>
      <c r="EK231" s="4"/>
      <c r="EL231" s="4"/>
      <c r="EM231" s="4"/>
      <c r="EN231" s="4"/>
      <c r="EO231" s="4"/>
      <c r="EP231" s="4"/>
      <c r="EQ231" s="4"/>
      <c r="ER231" s="4"/>
      <c r="ES231" s="4"/>
      <c r="ET231" s="4"/>
      <c r="EU231" s="4"/>
      <c r="EV231" s="4"/>
      <c r="EW231" s="4"/>
      <c r="EX231" s="4"/>
      <c r="EY231" s="4"/>
      <c r="EZ231" s="4"/>
      <c r="FA231" s="4"/>
      <c r="FB231" s="4"/>
      <c r="FC231" s="4"/>
      <c r="FD231" s="4"/>
      <c r="FE231" s="4"/>
      <c r="FF231" s="4"/>
      <c r="FG231" s="4"/>
      <c r="FH231" s="4"/>
      <c r="FI231" s="4"/>
      <c r="FJ231" s="4"/>
      <c r="FK231" s="4"/>
      <c r="FL231" s="4"/>
      <c r="FM231" s="4"/>
      <c r="FN231" s="4"/>
      <c r="FO231" s="4"/>
      <c r="FP231" s="4"/>
      <c r="FQ231" s="4"/>
      <c r="FR231" s="4"/>
      <c r="FS231" s="4"/>
      <c r="FT231" s="4"/>
      <c r="FU231" s="4"/>
      <c r="FV231" s="4"/>
      <c r="FW231" s="4"/>
      <c r="FX231" s="4"/>
      <c r="FY231" s="4"/>
      <c r="FZ231" s="4"/>
      <c r="GA231" s="4"/>
      <c r="GB231" s="4"/>
      <c r="GC231" s="4"/>
      <c r="GD231" s="4"/>
      <c r="GE231" s="4"/>
      <c r="GF231" s="4"/>
      <c r="GG231" s="4"/>
      <c r="GH231" s="4"/>
      <c r="GI231" s="4"/>
      <c r="GJ231" s="4"/>
      <c r="GK231" s="4"/>
      <c r="GL231" s="4"/>
      <c r="GM231" s="4"/>
      <c r="GN231" s="4"/>
      <c r="GO231" s="4"/>
      <c r="GP231" s="4"/>
      <c r="GQ231" s="4"/>
      <c r="GR231" s="4"/>
      <c r="GS231" s="4"/>
      <c r="GT231" s="4"/>
      <c r="GU231" s="4"/>
      <c r="GV231" s="4"/>
      <c r="GW231" s="4"/>
      <c r="GX231" s="4"/>
      <c r="GY231" s="4"/>
      <c r="GZ231" s="4"/>
      <c r="HA231" s="4"/>
      <c r="HB231" s="4"/>
      <c r="HC231" s="4"/>
      <c r="HD231" s="4"/>
      <c r="HE231" s="4"/>
      <c r="HF231" s="4"/>
      <c r="HG231" s="4"/>
      <c r="HH231" s="4"/>
      <c r="HI231" s="4"/>
      <c r="HJ231" s="4"/>
      <c r="HK231" s="4"/>
      <c r="HL231" s="4"/>
      <c r="HM231" s="4"/>
      <c r="HN231" s="4"/>
      <c r="HO231" s="4"/>
      <c r="HP231" s="4"/>
      <c r="HQ231" s="4"/>
      <c r="HR231" s="4"/>
      <c r="HS231" s="4"/>
      <c r="HT231" s="4"/>
      <c r="HU231" s="4"/>
      <c r="HV231" s="4"/>
      <c r="HW231" s="4"/>
      <c r="HX231" s="4"/>
      <c r="HY231" s="4"/>
      <c r="HZ231" s="4"/>
      <c r="IA231" s="4"/>
      <c r="IB231" s="4"/>
      <c r="IC231" s="4"/>
      <c r="ID231" s="4"/>
      <c r="IE231" s="4"/>
      <c r="IF231" s="4"/>
      <c r="IG231" s="4"/>
      <c r="IH231" s="4"/>
      <c r="II231" s="4"/>
      <c r="IJ231" s="4"/>
      <c r="IK231" s="4"/>
      <c r="IL231" s="4"/>
      <c r="IM231" s="4"/>
      <c r="IN231" s="4"/>
      <c r="IO231" s="4"/>
      <c r="IP231" s="4"/>
      <c r="IQ231" s="4"/>
      <c r="IR231" s="4"/>
      <c r="IS231" s="4"/>
      <c r="IT231" s="4"/>
      <c r="IU231" s="4"/>
      <c r="IV231" s="4"/>
      <c r="IW231" s="4"/>
      <c r="IX231" s="4"/>
      <c r="IY231" s="4"/>
      <c r="IZ231" s="4"/>
      <c r="JA231" s="4"/>
      <c r="JB231" s="4"/>
      <c r="JC231" s="4"/>
      <c r="JD231" s="4"/>
      <c r="JE231" s="4"/>
      <c r="JF231" s="4"/>
      <c r="JG231" s="4"/>
      <c r="JH231" s="4"/>
      <c r="JI231" s="4"/>
      <c r="JJ231" s="4"/>
      <c r="JK231" s="4"/>
      <c r="JL231" s="4"/>
      <c r="JM231" s="4"/>
      <c r="JN231" s="4"/>
      <c r="JO231" s="4"/>
      <c r="JP231" s="4"/>
    </row>
    <row r="232" spans="1:276" ht="15" customHeight="1" x14ac:dyDescent="0.2">
      <c r="A232" s="23" t="s">
        <v>112</v>
      </c>
      <c r="B232" s="23"/>
      <c r="C232" s="24" t="s">
        <v>17</v>
      </c>
      <c r="D232" s="90">
        <v>1</v>
      </c>
      <c r="E232" s="24">
        <v>7</v>
      </c>
      <c r="F232" s="24"/>
      <c r="G232" s="24" t="s">
        <v>145</v>
      </c>
      <c r="H232" s="24">
        <v>119</v>
      </c>
      <c r="I232" s="24" t="s">
        <v>110</v>
      </c>
      <c r="J232" s="24"/>
      <c r="K232" s="24">
        <v>4</v>
      </c>
      <c r="L232" s="24">
        <v>42</v>
      </c>
      <c r="M232" s="24"/>
      <c r="N232" s="24">
        <f t="shared" si="59"/>
        <v>168</v>
      </c>
      <c r="O232" s="25">
        <v>21</v>
      </c>
      <c r="P232" s="24"/>
      <c r="Q232" s="24"/>
      <c r="R232" s="24"/>
      <c r="S232" s="24"/>
      <c r="T232" s="24"/>
      <c r="U232" s="24"/>
      <c r="V232" s="24"/>
      <c r="W232" s="24"/>
      <c r="X232" s="24">
        <v>21</v>
      </c>
      <c r="Y232" s="24">
        <v>42</v>
      </c>
      <c r="Z232" s="24"/>
      <c r="AA232" s="24"/>
      <c r="AB232" s="24"/>
      <c r="AC232" s="24"/>
      <c r="AD232" s="24"/>
      <c r="AE232" s="26"/>
      <c r="AF232" s="24">
        <v>21</v>
      </c>
      <c r="AG232" s="24"/>
      <c r="AH232" s="24"/>
      <c r="AI232" s="24"/>
      <c r="AJ232" s="24"/>
      <c r="AK232" s="24"/>
      <c r="AL232" s="24"/>
      <c r="AM232" s="24"/>
      <c r="AN232" s="24"/>
      <c r="AO232" s="24"/>
      <c r="AP232" s="24">
        <v>21</v>
      </c>
      <c r="AQ232" s="24"/>
      <c r="AR232" s="26"/>
      <c r="AS232" s="24"/>
      <c r="AT232" s="26"/>
      <c r="AU232" s="24">
        <v>21</v>
      </c>
      <c r="AV232" s="24"/>
      <c r="AW232" s="24"/>
      <c r="AX232" s="24">
        <v>21</v>
      </c>
      <c r="AY232" s="24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  <c r="BJ232" s="26"/>
      <c r="BK232" s="26"/>
      <c r="BL232" s="26"/>
      <c r="BM232" s="26"/>
      <c r="BN232" s="26"/>
      <c r="BO232" s="26"/>
      <c r="BP232" s="26"/>
      <c r="BQ232" s="26"/>
      <c r="BR232" s="26"/>
      <c r="BS232" s="28"/>
      <c r="BT232" s="1">
        <f t="shared" si="58"/>
        <v>0</v>
      </c>
      <c r="BU232"/>
      <c r="BV232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4"/>
      <c r="EW232" s="4"/>
      <c r="EX232" s="4"/>
      <c r="EY232" s="4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  <c r="FV232" s="4"/>
      <c r="FW232" s="4"/>
      <c r="FX232" s="4"/>
      <c r="FY232" s="4"/>
      <c r="FZ232" s="4"/>
      <c r="GA232" s="4"/>
      <c r="GB232" s="4"/>
      <c r="GC232" s="4"/>
      <c r="GD232" s="4"/>
      <c r="GE232" s="4"/>
      <c r="GF232" s="4"/>
      <c r="GG232" s="4"/>
      <c r="GH232" s="4"/>
      <c r="GI232" s="4"/>
      <c r="GJ232" s="4"/>
      <c r="GK232" s="4"/>
      <c r="GL232" s="4"/>
      <c r="GM232" s="4"/>
      <c r="GN232" s="4"/>
      <c r="GO232" s="4"/>
      <c r="GP232" s="4"/>
      <c r="GQ232" s="4"/>
      <c r="GR232" s="4"/>
      <c r="GS232" s="4"/>
      <c r="GT232" s="4"/>
      <c r="GU232" s="4"/>
      <c r="GV232" s="4"/>
      <c r="GW232" s="4"/>
      <c r="GX232" s="4"/>
      <c r="GY232" s="4"/>
      <c r="GZ232" s="4"/>
      <c r="HA232" s="4"/>
      <c r="HB232" s="4"/>
      <c r="HC232" s="4"/>
      <c r="HD232" s="4"/>
      <c r="HE232" s="4"/>
      <c r="HF232" s="4"/>
      <c r="HG232" s="4"/>
      <c r="HH232" s="4"/>
      <c r="HI232" s="4"/>
      <c r="HJ232" s="4"/>
      <c r="HK232" s="4"/>
      <c r="HL232" s="4"/>
      <c r="HM232" s="4"/>
      <c r="HN232" s="4"/>
      <c r="HO232" s="4"/>
      <c r="HP232" s="4"/>
      <c r="HQ232" s="4"/>
      <c r="HR232" s="4"/>
      <c r="HS232" s="4"/>
      <c r="HT232" s="4"/>
      <c r="HU232" s="4"/>
      <c r="HV232" s="4"/>
      <c r="HW232" s="4"/>
      <c r="HX232" s="4"/>
      <c r="HY232" s="4"/>
      <c r="HZ232" s="4"/>
      <c r="IA232" s="4"/>
      <c r="IB232" s="4"/>
      <c r="IC232" s="4"/>
      <c r="ID232" s="4"/>
      <c r="IE232" s="4"/>
      <c r="IF232" s="4"/>
      <c r="IG232" s="4"/>
      <c r="IH232" s="4"/>
      <c r="II232" s="4"/>
      <c r="IJ232" s="4"/>
      <c r="IK232" s="4"/>
      <c r="IL232" s="4"/>
      <c r="IM232" s="4"/>
      <c r="IN232" s="4"/>
      <c r="IO232" s="4"/>
      <c r="IP232" s="4"/>
      <c r="IQ232" s="4"/>
      <c r="IR232" s="4"/>
      <c r="IS232" s="4"/>
      <c r="IT232" s="4"/>
      <c r="IU232" s="4"/>
      <c r="IV232" s="4"/>
      <c r="IW232" s="4"/>
      <c r="IX232" s="4"/>
      <c r="IY232" s="4"/>
      <c r="IZ232" s="4"/>
      <c r="JA232" s="4"/>
      <c r="JB232" s="4"/>
      <c r="JC232" s="4"/>
      <c r="JD232" s="4"/>
      <c r="JE232" s="4"/>
      <c r="JF232" s="4"/>
      <c r="JG232" s="4"/>
      <c r="JH232" s="4"/>
      <c r="JI232" s="4"/>
      <c r="JJ232" s="4"/>
      <c r="JK232" s="4"/>
      <c r="JL232" s="4"/>
      <c r="JM232" s="4"/>
      <c r="JN232" s="4"/>
      <c r="JO232" s="4"/>
      <c r="JP232" s="4"/>
    </row>
    <row r="233" spans="1:276" ht="15" customHeight="1" x14ac:dyDescent="0.2">
      <c r="A233" s="23" t="s">
        <v>112</v>
      </c>
      <c r="B233" s="23"/>
      <c r="C233" s="24" t="s">
        <v>17</v>
      </c>
      <c r="D233" s="90">
        <v>2</v>
      </c>
      <c r="E233" s="24">
        <v>2</v>
      </c>
      <c r="F233" s="24" t="s">
        <v>148</v>
      </c>
      <c r="G233" s="24" t="s">
        <v>145</v>
      </c>
      <c r="H233" s="24">
        <v>42</v>
      </c>
      <c r="I233" s="24" t="s">
        <v>110</v>
      </c>
      <c r="J233" s="24"/>
      <c r="K233" s="24">
        <v>2</v>
      </c>
      <c r="L233" s="24">
        <v>42</v>
      </c>
      <c r="M233" s="24"/>
      <c r="N233" s="24">
        <f t="shared" si="59"/>
        <v>84</v>
      </c>
      <c r="O233" s="25">
        <v>21</v>
      </c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6"/>
      <c r="AF233" s="24">
        <v>21</v>
      </c>
      <c r="AG233" s="24"/>
      <c r="AH233" s="24"/>
      <c r="AI233" s="24">
        <v>21</v>
      </c>
      <c r="AJ233" s="24"/>
      <c r="AK233" s="24"/>
      <c r="AL233" s="24"/>
      <c r="AM233" s="24"/>
      <c r="AN233" s="24"/>
      <c r="AO233" s="24">
        <v>21</v>
      </c>
      <c r="AP233" s="24"/>
      <c r="AQ233" s="24"/>
      <c r="AR233" s="26"/>
      <c r="AS233" s="24"/>
      <c r="AT233" s="26"/>
      <c r="AU233" s="24"/>
      <c r="AV233" s="24"/>
      <c r="AW233" s="24"/>
      <c r="AX233" s="24"/>
      <c r="AY233" s="24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  <c r="BJ233" s="26"/>
      <c r="BK233" s="26"/>
      <c r="BL233" s="26"/>
      <c r="BM233" s="26"/>
      <c r="BN233" s="26"/>
      <c r="BO233" s="26"/>
      <c r="BP233" s="26"/>
      <c r="BQ233" s="26"/>
      <c r="BR233" s="26"/>
      <c r="BS233" s="28"/>
      <c r="BT233" s="1">
        <f t="shared" si="58"/>
        <v>0</v>
      </c>
      <c r="BU233"/>
      <c r="BV233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  <c r="FW233" s="4"/>
      <c r="FX233" s="4"/>
      <c r="FY233" s="4"/>
      <c r="FZ233" s="4"/>
      <c r="GA233" s="4"/>
      <c r="GB233" s="4"/>
      <c r="GC233" s="4"/>
      <c r="GD233" s="4"/>
      <c r="GE233" s="4"/>
      <c r="GF233" s="4"/>
      <c r="GG233" s="4"/>
      <c r="GH233" s="4"/>
      <c r="GI233" s="4"/>
      <c r="GJ233" s="4"/>
      <c r="GK233" s="4"/>
      <c r="GL233" s="4"/>
      <c r="GM233" s="4"/>
      <c r="GN233" s="4"/>
      <c r="GO233" s="4"/>
      <c r="GP233" s="4"/>
      <c r="GQ233" s="4"/>
      <c r="GR233" s="4"/>
      <c r="GS233" s="4"/>
      <c r="GT233" s="4"/>
      <c r="GU233" s="4"/>
      <c r="GV233" s="4"/>
      <c r="GW233" s="4"/>
      <c r="GX233" s="4"/>
      <c r="GY233" s="4"/>
      <c r="GZ233" s="4"/>
      <c r="HA233" s="4"/>
      <c r="HB233" s="4"/>
      <c r="HC233" s="4"/>
      <c r="HD233" s="4"/>
      <c r="HE233" s="4"/>
      <c r="HF233" s="4"/>
      <c r="HG233" s="4"/>
      <c r="HH233" s="4"/>
      <c r="HI233" s="4"/>
      <c r="HJ233" s="4"/>
      <c r="HK233" s="4"/>
      <c r="HL233" s="4"/>
      <c r="HM233" s="4"/>
      <c r="HN233" s="4"/>
      <c r="HO233" s="4"/>
      <c r="HP233" s="4"/>
      <c r="HQ233" s="4"/>
      <c r="HR233" s="4"/>
      <c r="HS233" s="4"/>
      <c r="HT233" s="4"/>
      <c r="HU233" s="4"/>
      <c r="HV233" s="4"/>
      <c r="HW233" s="4"/>
      <c r="HX233" s="4"/>
      <c r="HY233" s="4"/>
      <c r="HZ233" s="4"/>
      <c r="IA233" s="4"/>
      <c r="IB233" s="4"/>
      <c r="IC233" s="4"/>
      <c r="ID233" s="4"/>
      <c r="IE233" s="4"/>
      <c r="IF233" s="4"/>
      <c r="IG233" s="4"/>
      <c r="IH233" s="4"/>
      <c r="II233" s="4"/>
      <c r="IJ233" s="4"/>
      <c r="IK233" s="4"/>
      <c r="IL233" s="4"/>
      <c r="IM233" s="4"/>
      <c r="IN233" s="4"/>
      <c r="IO233" s="4"/>
      <c r="IP233" s="4"/>
      <c r="IQ233" s="4"/>
      <c r="IR233" s="4"/>
      <c r="IS233" s="4"/>
      <c r="IT233" s="4"/>
      <c r="IU233" s="4"/>
      <c r="IV233" s="4"/>
      <c r="IW233" s="4"/>
      <c r="IX233" s="4"/>
      <c r="IY233" s="4"/>
      <c r="IZ233" s="4"/>
      <c r="JA233" s="4"/>
      <c r="JB233" s="4"/>
      <c r="JC233" s="4"/>
      <c r="JD233" s="4"/>
      <c r="JE233" s="4"/>
      <c r="JF233" s="4"/>
      <c r="JG233" s="4"/>
      <c r="JH233" s="4"/>
      <c r="JI233" s="4"/>
      <c r="JJ233" s="4"/>
      <c r="JK233" s="4"/>
      <c r="JL233" s="4"/>
      <c r="JM233" s="4"/>
      <c r="JN233" s="4"/>
      <c r="JO233" s="4"/>
      <c r="JP233" s="4"/>
    </row>
    <row r="234" spans="1:276" ht="15" customHeight="1" x14ac:dyDescent="0.2">
      <c r="A234" s="29" t="s">
        <v>172</v>
      </c>
      <c r="B234" s="29"/>
      <c r="C234" s="37" t="s">
        <v>17</v>
      </c>
      <c r="D234" s="91">
        <v>1</v>
      </c>
      <c r="E234" s="37">
        <v>6</v>
      </c>
      <c r="F234" s="37"/>
      <c r="G234" s="37" t="s">
        <v>145</v>
      </c>
      <c r="H234" s="37">
        <v>114</v>
      </c>
      <c r="I234" s="37" t="s">
        <v>107</v>
      </c>
      <c r="J234" s="37"/>
      <c r="K234" s="37">
        <v>8</v>
      </c>
      <c r="L234" s="37">
        <v>28</v>
      </c>
      <c r="M234" s="37"/>
      <c r="N234" s="68">
        <f t="shared" si="59"/>
        <v>224</v>
      </c>
      <c r="O234" s="31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  <c r="AE234" s="37"/>
      <c r="AF234" s="37"/>
      <c r="AG234" s="37"/>
      <c r="AH234" s="37"/>
      <c r="AI234" s="37"/>
      <c r="AJ234" s="37">
        <v>56</v>
      </c>
      <c r="AK234" s="37"/>
      <c r="AL234" s="37"/>
      <c r="AM234" s="37"/>
      <c r="AN234" s="33">
        <v>112</v>
      </c>
      <c r="AO234" s="33"/>
      <c r="AP234" s="33"/>
      <c r="AQ234" s="37"/>
      <c r="AR234" s="37"/>
      <c r="AS234" s="37"/>
      <c r="AT234" s="37"/>
      <c r="AU234" s="37"/>
      <c r="AV234" s="37"/>
      <c r="AW234" s="37">
        <v>56</v>
      </c>
      <c r="AX234" s="37"/>
      <c r="AY234" s="33"/>
      <c r="AZ234" s="37"/>
      <c r="BA234" s="37"/>
      <c r="BB234" s="37"/>
      <c r="BC234" s="37"/>
      <c r="BD234" s="37"/>
      <c r="BE234" s="37"/>
      <c r="BF234" s="37"/>
      <c r="BG234" s="37"/>
      <c r="BH234" s="37"/>
      <c r="BI234" s="37"/>
      <c r="BJ234" s="37"/>
      <c r="BK234" s="37"/>
      <c r="BL234" s="37"/>
      <c r="BM234" s="37"/>
      <c r="BN234" s="37"/>
      <c r="BO234" s="37"/>
      <c r="BP234" s="37"/>
      <c r="BQ234" s="37"/>
      <c r="BR234" s="37"/>
      <c r="BS234" s="34"/>
      <c r="BT234" s="1">
        <f t="shared" si="58"/>
        <v>0</v>
      </c>
      <c r="BU234"/>
      <c r="BV23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  <c r="EI234" s="4"/>
      <c r="EJ234" s="4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4"/>
      <c r="EW234" s="4"/>
      <c r="EX234" s="4"/>
      <c r="EY234" s="4"/>
      <c r="EZ234" s="4"/>
      <c r="FA234" s="4"/>
      <c r="FB234" s="4"/>
      <c r="FC234" s="4"/>
      <c r="FD234" s="4"/>
      <c r="FE234" s="4"/>
      <c r="FF234" s="4"/>
      <c r="FG234" s="4"/>
      <c r="FH234" s="4"/>
      <c r="FI234" s="4"/>
      <c r="FJ234" s="4"/>
      <c r="FK234" s="4"/>
      <c r="FL234" s="4"/>
      <c r="FM234" s="4"/>
      <c r="FN234" s="4"/>
      <c r="FO234" s="4"/>
      <c r="FP234" s="4"/>
      <c r="FQ234" s="4"/>
      <c r="FR234" s="4"/>
      <c r="FS234" s="4"/>
      <c r="FT234" s="4"/>
      <c r="FU234" s="4"/>
      <c r="FV234" s="4"/>
      <c r="FW234" s="4"/>
      <c r="FX234" s="4"/>
      <c r="FY234" s="4"/>
      <c r="FZ234" s="4"/>
      <c r="GA234" s="4"/>
      <c r="GB234" s="4"/>
      <c r="GC234" s="4"/>
      <c r="GD234" s="4"/>
      <c r="GE234" s="4"/>
      <c r="GF234" s="4"/>
      <c r="GG234" s="4"/>
      <c r="GH234" s="4"/>
      <c r="GI234" s="4"/>
      <c r="GJ234" s="4"/>
      <c r="GK234" s="4"/>
      <c r="GL234" s="4"/>
      <c r="GM234" s="4"/>
      <c r="GN234" s="4"/>
      <c r="GO234" s="4"/>
      <c r="GP234" s="4"/>
      <c r="GQ234" s="4"/>
      <c r="GR234" s="4"/>
      <c r="GS234" s="4"/>
      <c r="GT234" s="4"/>
      <c r="GU234" s="4"/>
      <c r="GV234" s="4"/>
      <c r="GW234" s="4"/>
      <c r="GX234" s="4"/>
      <c r="GY234" s="4"/>
      <c r="GZ234" s="4"/>
      <c r="HA234" s="4"/>
      <c r="HB234" s="4"/>
      <c r="HC234" s="4"/>
      <c r="HD234" s="4"/>
      <c r="HE234" s="4"/>
      <c r="HF234" s="4"/>
      <c r="HG234" s="4"/>
      <c r="HH234" s="4"/>
      <c r="HI234" s="4"/>
      <c r="HJ234" s="4"/>
      <c r="HK234" s="4"/>
      <c r="HL234" s="4"/>
      <c r="HM234" s="4"/>
      <c r="HN234" s="4"/>
      <c r="HO234" s="4"/>
      <c r="HP234" s="4"/>
      <c r="HQ234" s="4"/>
      <c r="HR234" s="4"/>
      <c r="HS234" s="4"/>
      <c r="HT234" s="4"/>
      <c r="HU234" s="4"/>
      <c r="HV234" s="4"/>
      <c r="HW234" s="4"/>
      <c r="HX234" s="4"/>
      <c r="HY234" s="4"/>
      <c r="HZ234" s="4"/>
      <c r="IA234" s="4"/>
      <c r="IB234" s="4"/>
      <c r="IC234" s="4"/>
      <c r="ID234" s="4"/>
      <c r="IE234" s="4"/>
      <c r="IF234" s="4"/>
      <c r="IG234" s="4"/>
      <c r="IH234" s="4"/>
      <c r="II234" s="4"/>
      <c r="IJ234" s="4"/>
      <c r="IK234" s="4"/>
      <c r="IL234" s="4"/>
      <c r="IM234" s="4"/>
      <c r="IN234" s="4"/>
      <c r="IO234" s="4"/>
      <c r="IP234" s="4"/>
      <c r="IQ234" s="4"/>
      <c r="IR234" s="4"/>
      <c r="IS234" s="4"/>
      <c r="IT234" s="4"/>
      <c r="IU234" s="4"/>
      <c r="IV234" s="4"/>
      <c r="IW234" s="4"/>
      <c r="IX234" s="4"/>
      <c r="IY234" s="4"/>
      <c r="IZ234" s="4"/>
      <c r="JA234" s="4"/>
      <c r="JB234" s="4"/>
      <c r="JC234" s="4"/>
      <c r="JD234" s="4"/>
      <c r="JE234" s="4"/>
      <c r="JF234" s="4"/>
      <c r="JG234" s="4"/>
      <c r="JH234" s="4"/>
      <c r="JI234" s="4"/>
      <c r="JJ234" s="4"/>
      <c r="JK234" s="4"/>
      <c r="JL234" s="4"/>
      <c r="JM234" s="4"/>
      <c r="JN234" s="4"/>
      <c r="JO234" s="4"/>
      <c r="JP234" s="4"/>
    </row>
    <row r="235" spans="1:276" ht="15" customHeight="1" x14ac:dyDescent="0.2">
      <c r="A235" s="23" t="s">
        <v>50</v>
      </c>
      <c r="B235" s="23"/>
      <c r="C235" s="24" t="s">
        <v>17</v>
      </c>
      <c r="D235" s="90">
        <v>1</v>
      </c>
      <c r="E235" s="24">
        <v>7</v>
      </c>
      <c r="F235" s="24"/>
      <c r="G235" s="24" t="s">
        <v>145</v>
      </c>
      <c r="H235" s="24">
        <v>119</v>
      </c>
      <c r="I235" s="24" t="s">
        <v>107</v>
      </c>
      <c r="J235" s="24"/>
      <c r="K235" s="24">
        <v>8</v>
      </c>
      <c r="L235" s="24">
        <v>14</v>
      </c>
      <c r="M235" s="24"/>
      <c r="N235" s="24">
        <f t="shared" si="59"/>
        <v>112</v>
      </c>
      <c r="O235" s="25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4"/>
      <c r="AK235" s="24"/>
      <c r="AL235" s="24"/>
      <c r="AM235" s="24"/>
      <c r="AN235" s="24"/>
      <c r="AO235" s="24"/>
      <c r="AP235" s="24"/>
      <c r="AQ235" s="24">
        <v>84</v>
      </c>
      <c r="AR235" s="24">
        <v>28</v>
      </c>
      <c r="AS235" s="24"/>
      <c r="AT235" s="24"/>
      <c r="AU235" s="24"/>
      <c r="AV235" s="24"/>
      <c r="AW235" s="24"/>
      <c r="AX235" s="24"/>
      <c r="AY235" s="24"/>
      <c r="AZ235" s="24"/>
      <c r="BA235" s="24"/>
      <c r="BB235" s="24"/>
      <c r="BC235" s="24"/>
      <c r="BD235" s="24"/>
      <c r="BE235" s="24"/>
      <c r="BF235" s="24"/>
      <c r="BG235" s="24"/>
      <c r="BH235" s="24"/>
      <c r="BI235" s="24"/>
      <c r="BJ235" s="24"/>
      <c r="BK235" s="24"/>
      <c r="BL235" s="24"/>
      <c r="BM235" s="24"/>
      <c r="BN235" s="24"/>
      <c r="BO235" s="24"/>
      <c r="BP235" s="24"/>
      <c r="BQ235" s="24"/>
      <c r="BR235" s="24"/>
      <c r="BS235" s="28"/>
      <c r="BT235" s="1">
        <f t="shared" si="58"/>
        <v>0</v>
      </c>
      <c r="BU235"/>
      <c r="BV235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4"/>
      <c r="EP235" s="4"/>
      <c r="EQ235" s="4"/>
      <c r="ER235" s="4"/>
      <c r="ES235" s="4"/>
      <c r="ET235" s="4"/>
      <c r="EU235" s="4"/>
      <c r="EV235" s="4"/>
      <c r="EW235" s="4"/>
      <c r="EX235" s="4"/>
      <c r="EY235" s="4"/>
      <c r="EZ235" s="4"/>
      <c r="FA235" s="4"/>
      <c r="FB235" s="4"/>
      <c r="FC235" s="4"/>
      <c r="FD235" s="4"/>
      <c r="FE235" s="4"/>
      <c r="FF235" s="4"/>
      <c r="FG235" s="4"/>
      <c r="FH235" s="4"/>
      <c r="FI235" s="4"/>
      <c r="FJ235" s="4"/>
      <c r="FK235" s="4"/>
      <c r="FL235" s="4"/>
      <c r="FM235" s="4"/>
      <c r="FN235" s="4"/>
      <c r="FO235" s="4"/>
      <c r="FP235" s="4"/>
      <c r="FQ235" s="4"/>
      <c r="FR235" s="4"/>
      <c r="FS235" s="4"/>
      <c r="FT235" s="4"/>
      <c r="FU235" s="4"/>
      <c r="FV235" s="4"/>
      <c r="FW235" s="4"/>
      <c r="FX235" s="4"/>
      <c r="FY235" s="4"/>
      <c r="FZ235" s="4"/>
      <c r="GA235" s="4"/>
      <c r="GB235" s="4"/>
      <c r="GC235" s="4"/>
      <c r="GD235" s="4"/>
      <c r="GE235" s="4"/>
      <c r="GF235" s="4"/>
      <c r="GG235" s="4"/>
      <c r="GH235" s="4"/>
      <c r="GI235" s="4"/>
      <c r="GJ235" s="4"/>
      <c r="GK235" s="4"/>
      <c r="GL235" s="4"/>
      <c r="GM235" s="4"/>
      <c r="GN235" s="4"/>
      <c r="GO235" s="4"/>
      <c r="GP235" s="4"/>
      <c r="GQ235" s="4"/>
      <c r="GR235" s="4"/>
      <c r="GS235" s="4"/>
      <c r="GT235" s="4"/>
      <c r="GU235" s="4"/>
      <c r="GV235" s="4"/>
      <c r="GW235" s="4"/>
      <c r="GX235" s="4"/>
      <c r="GY235" s="4"/>
      <c r="GZ235" s="4"/>
      <c r="HA235" s="4"/>
      <c r="HB235" s="4"/>
      <c r="HC235" s="4"/>
      <c r="HD235" s="4"/>
      <c r="HE235" s="4"/>
      <c r="HF235" s="4"/>
      <c r="HG235" s="4"/>
      <c r="HH235" s="4"/>
      <c r="HI235" s="4"/>
      <c r="HJ235" s="4"/>
      <c r="HK235" s="4"/>
      <c r="HL235" s="4"/>
      <c r="HM235" s="4"/>
      <c r="HN235" s="4"/>
      <c r="HO235" s="4"/>
      <c r="HP235" s="4"/>
      <c r="HQ235" s="4"/>
      <c r="HR235" s="4"/>
      <c r="HS235" s="4"/>
      <c r="HT235" s="4"/>
      <c r="HU235" s="4"/>
      <c r="HV235" s="4"/>
      <c r="HW235" s="4"/>
      <c r="HX235" s="4"/>
      <c r="HY235" s="4"/>
      <c r="HZ235" s="4"/>
      <c r="IA235" s="4"/>
      <c r="IB235" s="4"/>
      <c r="IC235" s="4"/>
      <c r="ID235" s="4"/>
      <c r="IE235" s="4"/>
      <c r="IF235" s="4"/>
      <c r="IG235" s="4"/>
      <c r="IH235" s="4"/>
      <c r="II235" s="4"/>
      <c r="IJ235" s="4"/>
      <c r="IK235" s="4"/>
      <c r="IL235" s="4"/>
      <c r="IM235" s="4"/>
      <c r="IN235" s="4"/>
      <c r="IO235" s="4"/>
      <c r="IP235" s="4"/>
      <c r="IQ235" s="4"/>
      <c r="IR235" s="4"/>
      <c r="IS235" s="4"/>
      <c r="IT235" s="4"/>
      <c r="IU235" s="4"/>
      <c r="IV235" s="4"/>
      <c r="IW235" s="4"/>
      <c r="IX235" s="4"/>
      <c r="IY235" s="4"/>
      <c r="IZ235" s="4"/>
      <c r="JA235" s="4"/>
      <c r="JB235" s="4"/>
      <c r="JC235" s="4"/>
      <c r="JD235" s="4"/>
      <c r="JE235" s="4"/>
      <c r="JF235" s="4"/>
      <c r="JG235" s="4"/>
      <c r="JH235" s="4"/>
      <c r="JI235" s="4"/>
      <c r="JJ235" s="4"/>
      <c r="JK235" s="4"/>
      <c r="JL235" s="4"/>
      <c r="JM235" s="4"/>
      <c r="JN235" s="4"/>
      <c r="JO235" s="4"/>
      <c r="JP235" s="4"/>
    </row>
    <row r="236" spans="1:276" ht="15" customHeight="1" x14ac:dyDescent="0.2">
      <c r="A236" s="29" t="s">
        <v>37</v>
      </c>
      <c r="B236" s="29"/>
      <c r="C236" s="30" t="s">
        <v>17</v>
      </c>
      <c r="D236" s="91">
        <v>1</v>
      </c>
      <c r="E236" s="37">
        <v>4</v>
      </c>
      <c r="F236" s="30"/>
      <c r="G236" s="37" t="s">
        <v>145</v>
      </c>
      <c r="H236" s="30">
        <v>145</v>
      </c>
      <c r="I236" s="30" t="s">
        <v>107</v>
      </c>
      <c r="J236" s="37"/>
      <c r="K236" s="30">
        <v>10</v>
      </c>
      <c r="L236" s="30">
        <v>28</v>
      </c>
      <c r="M236" s="37"/>
      <c r="N236" s="68">
        <f t="shared" si="59"/>
        <v>280</v>
      </c>
      <c r="O236" s="31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7"/>
      <c r="AF236" s="30"/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7"/>
      <c r="BA236" s="30"/>
      <c r="BB236" s="30"/>
      <c r="BC236" s="37"/>
      <c r="BD236" s="37"/>
      <c r="BE236" s="37"/>
      <c r="BF236" s="37"/>
      <c r="BG236" s="37"/>
      <c r="BH236" s="37"/>
      <c r="BI236" s="37"/>
      <c r="BJ236" s="37"/>
      <c r="BK236" s="37"/>
      <c r="BL236" s="37"/>
      <c r="BM236" s="116">
        <v>0</v>
      </c>
      <c r="BN236" s="37"/>
      <c r="BO236" s="30">
        <v>56</v>
      </c>
      <c r="BP236" s="30"/>
      <c r="BQ236" s="116">
        <v>224</v>
      </c>
      <c r="BR236" s="37"/>
      <c r="BS236" s="34"/>
      <c r="BT236" s="1">
        <f t="shared" si="58"/>
        <v>0</v>
      </c>
      <c r="BU236"/>
      <c r="BV236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  <c r="FW236" s="4"/>
      <c r="FX236" s="4"/>
      <c r="FY236" s="4"/>
      <c r="FZ236" s="4"/>
      <c r="GA236" s="4"/>
      <c r="GB236" s="4"/>
      <c r="GC236" s="4"/>
      <c r="GD236" s="4"/>
      <c r="GE236" s="4"/>
      <c r="GF236" s="4"/>
      <c r="GG236" s="4"/>
      <c r="GH236" s="4"/>
      <c r="GI236" s="4"/>
      <c r="GJ236" s="4"/>
      <c r="GK236" s="4"/>
      <c r="GL236" s="4"/>
      <c r="GM236" s="4"/>
      <c r="GN236" s="4"/>
      <c r="GO236" s="4"/>
      <c r="GP236" s="4"/>
      <c r="GQ236" s="4"/>
      <c r="GR236" s="4"/>
      <c r="GS236" s="4"/>
      <c r="GT236" s="4"/>
      <c r="GU236" s="4"/>
      <c r="GV236" s="4"/>
      <c r="GW236" s="4"/>
      <c r="GX236" s="4"/>
      <c r="GY236" s="4"/>
      <c r="GZ236" s="4"/>
      <c r="HA236" s="4"/>
      <c r="HB236" s="4"/>
      <c r="HC236" s="4"/>
      <c r="HD236" s="4"/>
      <c r="HE236" s="4"/>
      <c r="HF236" s="4"/>
      <c r="HG236" s="4"/>
      <c r="HH236" s="4"/>
      <c r="HI236" s="4"/>
      <c r="HJ236" s="4"/>
      <c r="HK236" s="4"/>
      <c r="HL236" s="4"/>
      <c r="HM236" s="4"/>
      <c r="HN236" s="4"/>
      <c r="HO236" s="4"/>
      <c r="HP236" s="4"/>
      <c r="HQ236" s="4"/>
      <c r="HR236" s="4"/>
      <c r="HS236" s="4"/>
      <c r="HT236" s="4"/>
      <c r="HU236" s="4"/>
      <c r="HV236" s="4"/>
      <c r="HW236" s="4"/>
      <c r="HX236" s="4"/>
      <c r="HY236" s="4"/>
      <c r="HZ236" s="4"/>
      <c r="IA236" s="4"/>
      <c r="IB236" s="4"/>
      <c r="IC236" s="4"/>
      <c r="ID236" s="4"/>
      <c r="IE236" s="4"/>
      <c r="IF236" s="4"/>
      <c r="IG236" s="4"/>
      <c r="IH236" s="4"/>
      <c r="II236" s="4"/>
      <c r="IJ236" s="4"/>
      <c r="IK236" s="4"/>
      <c r="IL236" s="4"/>
      <c r="IM236" s="4"/>
      <c r="IN236" s="4"/>
      <c r="IO236" s="4"/>
      <c r="IP236" s="4"/>
      <c r="IQ236" s="4"/>
      <c r="IR236" s="4"/>
      <c r="IS236" s="4"/>
      <c r="IT236" s="4"/>
      <c r="IU236" s="4"/>
      <c r="IV236" s="4"/>
      <c r="IW236" s="4"/>
      <c r="IX236" s="4"/>
      <c r="IY236" s="4"/>
      <c r="IZ236" s="4"/>
      <c r="JA236" s="4"/>
      <c r="JB236" s="4"/>
      <c r="JC236" s="4"/>
      <c r="JD236" s="4"/>
      <c r="JE236" s="4"/>
      <c r="JF236" s="4"/>
      <c r="JG236" s="4"/>
      <c r="JH236" s="4"/>
      <c r="JI236" s="4"/>
      <c r="JJ236" s="4"/>
      <c r="JK236" s="4"/>
      <c r="JL236" s="4"/>
      <c r="JM236" s="4"/>
      <c r="JN236" s="4"/>
      <c r="JO236" s="4"/>
      <c r="JP236" s="4"/>
    </row>
    <row r="237" spans="1:276" ht="15" customHeight="1" x14ac:dyDescent="0.2">
      <c r="A237" s="23" t="s">
        <v>76</v>
      </c>
      <c r="B237" s="23"/>
      <c r="C237" s="24" t="s">
        <v>17</v>
      </c>
      <c r="D237" s="90">
        <v>2</v>
      </c>
      <c r="E237" s="24">
        <v>2</v>
      </c>
      <c r="F237" s="24" t="s">
        <v>152</v>
      </c>
      <c r="G237" s="24" t="s">
        <v>145</v>
      </c>
      <c r="H237" s="24">
        <v>33</v>
      </c>
      <c r="I237" s="24" t="s">
        <v>110</v>
      </c>
      <c r="J237" s="24"/>
      <c r="K237" s="24">
        <v>1</v>
      </c>
      <c r="L237" s="24">
        <v>28</v>
      </c>
      <c r="M237" s="24"/>
      <c r="N237" s="24">
        <f t="shared" si="59"/>
        <v>28</v>
      </c>
      <c r="O237" s="25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>
        <v>28</v>
      </c>
      <c r="AD237" s="24"/>
      <c r="AE237" s="24"/>
      <c r="AF237" s="24"/>
      <c r="AG237" s="24"/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  <c r="AR237" s="24"/>
      <c r="AS237" s="24"/>
      <c r="AT237" s="24"/>
      <c r="AU237" s="24"/>
      <c r="AV237" s="24"/>
      <c r="AW237" s="24"/>
      <c r="AX237" s="24"/>
      <c r="AY237" s="24"/>
      <c r="AZ237" s="24"/>
      <c r="BA237" s="24"/>
      <c r="BB237" s="24"/>
      <c r="BC237" s="24"/>
      <c r="BD237" s="24"/>
      <c r="BE237" s="24"/>
      <c r="BF237" s="24"/>
      <c r="BG237" s="24"/>
      <c r="BH237" s="24"/>
      <c r="BI237" s="24"/>
      <c r="BJ237" s="24"/>
      <c r="BK237" s="24"/>
      <c r="BL237" s="24"/>
      <c r="BM237" s="24"/>
      <c r="BN237" s="24"/>
      <c r="BO237" s="24"/>
      <c r="BP237" s="24"/>
      <c r="BQ237" s="24"/>
      <c r="BR237" s="24"/>
      <c r="BS237" s="24"/>
      <c r="BT237" s="1">
        <f t="shared" si="58"/>
        <v>0</v>
      </c>
      <c r="BU237"/>
      <c r="BV237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  <c r="FW237" s="4"/>
      <c r="FX237" s="4"/>
      <c r="FY237" s="4"/>
      <c r="FZ237" s="4"/>
      <c r="GA237" s="4"/>
      <c r="GB237" s="4"/>
      <c r="GC237" s="4"/>
      <c r="GD237" s="4"/>
      <c r="GE237" s="4"/>
      <c r="GF237" s="4"/>
      <c r="GG237" s="4"/>
      <c r="GH237" s="4"/>
      <c r="GI237" s="4"/>
      <c r="GJ237" s="4"/>
      <c r="GK237" s="4"/>
      <c r="GL237" s="4"/>
      <c r="GM237" s="4"/>
      <c r="GN237" s="4"/>
      <c r="GO237" s="4"/>
      <c r="GP237" s="4"/>
      <c r="GQ237" s="4"/>
      <c r="GR237" s="4"/>
      <c r="GS237" s="4"/>
      <c r="GT237" s="4"/>
      <c r="GU237" s="4"/>
      <c r="GV237" s="4"/>
      <c r="GW237" s="4"/>
      <c r="GX237" s="4"/>
      <c r="GY237" s="4"/>
      <c r="GZ237" s="4"/>
      <c r="HA237" s="4"/>
      <c r="HB237" s="4"/>
      <c r="HC237" s="4"/>
      <c r="HD237" s="4"/>
      <c r="HE237" s="4"/>
      <c r="HF237" s="4"/>
      <c r="HG237" s="4"/>
      <c r="HH237" s="4"/>
      <c r="HI237" s="4"/>
      <c r="HJ237" s="4"/>
      <c r="HK237" s="4"/>
      <c r="HL237" s="4"/>
      <c r="HM237" s="4"/>
      <c r="HN237" s="4"/>
      <c r="HO237" s="4"/>
      <c r="HP237" s="4"/>
      <c r="HQ237" s="4"/>
      <c r="HR237" s="4"/>
      <c r="HS237" s="4"/>
      <c r="HT237" s="4"/>
      <c r="HU237" s="4"/>
      <c r="HV237" s="4"/>
      <c r="HW237" s="4"/>
      <c r="HX237" s="4"/>
      <c r="HY237" s="4"/>
      <c r="HZ237" s="4"/>
      <c r="IA237" s="4"/>
      <c r="IB237" s="4"/>
      <c r="IC237" s="4"/>
      <c r="ID237" s="4"/>
      <c r="IE237" s="4"/>
      <c r="IF237" s="4"/>
      <c r="IG237" s="4"/>
      <c r="IH237" s="4"/>
      <c r="II237" s="4"/>
      <c r="IJ237" s="4"/>
      <c r="IK237" s="4"/>
      <c r="IL237" s="4"/>
      <c r="IM237" s="4"/>
      <c r="IN237" s="4"/>
      <c r="IO237" s="4"/>
      <c r="IP237" s="4"/>
      <c r="IQ237" s="4"/>
      <c r="IR237" s="4"/>
      <c r="IS237" s="4"/>
      <c r="IT237" s="4"/>
      <c r="IU237" s="4"/>
      <c r="IV237" s="4"/>
      <c r="IW237" s="4"/>
      <c r="IX237" s="4"/>
      <c r="IY237" s="4"/>
      <c r="IZ237" s="4"/>
      <c r="JA237" s="4"/>
      <c r="JB237" s="4"/>
      <c r="JC237" s="4"/>
      <c r="JD237" s="4"/>
      <c r="JE237" s="4"/>
      <c r="JF237" s="4"/>
      <c r="JG237" s="4"/>
      <c r="JH237" s="4"/>
      <c r="JI237" s="4"/>
      <c r="JJ237" s="4"/>
      <c r="JK237" s="4"/>
      <c r="JL237" s="4"/>
      <c r="JM237" s="4"/>
      <c r="JN237" s="4"/>
      <c r="JO237" s="4"/>
      <c r="JP237" s="4"/>
    </row>
    <row r="238" spans="1:276" ht="15" customHeight="1" x14ac:dyDescent="0.2">
      <c r="A238" s="65" t="s">
        <v>48</v>
      </c>
      <c r="B238" s="65"/>
      <c r="C238" s="66" t="s">
        <v>17</v>
      </c>
      <c r="D238" s="93" t="s">
        <v>39</v>
      </c>
      <c r="E238" s="66"/>
      <c r="F238" s="66" t="s">
        <v>39</v>
      </c>
      <c r="G238" s="66"/>
      <c r="H238" s="66">
        <v>113</v>
      </c>
      <c r="I238" s="66" t="s">
        <v>107</v>
      </c>
      <c r="J238" s="66"/>
      <c r="K238" s="66">
        <v>8</v>
      </c>
      <c r="L238" s="66">
        <v>28</v>
      </c>
      <c r="M238" s="66"/>
      <c r="N238" s="68">
        <f t="shared" si="59"/>
        <v>224</v>
      </c>
      <c r="O238" s="31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7"/>
      <c r="AF238" s="30"/>
      <c r="AG238" s="30"/>
      <c r="AH238" s="30"/>
      <c r="AI238" s="30"/>
      <c r="AJ238" s="30">
        <v>0</v>
      </c>
      <c r="AK238" s="30"/>
      <c r="AL238" s="30"/>
      <c r="AM238" s="30"/>
      <c r="AN238" s="30">
        <v>0</v>
      </c>
      <c r="AO238" s="30"/>
      <c r="AP238" s="30"/>
      <c r="AQ238" s="30"/>
      <c r="AR238" s="30"/>
      <c r="AS238" s="30"/>
      <c r="AT238" s="30"/>
      <c r="AU238" s="30"/>
      <c r="AV238" s="30"/>
      <c r="AW238" s="30">
        <v>0</v>
      </c>
      <c r="AX238" s="30"/>
      <c r="AY238" s="30"/>
      <c r="AZ238" s="30"/>
      <c r="BA238" s="30"/>
      <c r="BB238" s="30"/>
      <c r="BC238" s="37"/>
      <c r="BD238" s="37"/>
      <c r="BE238" s="30"/>
      <c r="BF238" s="37"/>
      <c r="BG238" s="30"/>
      <c r="BH238" s="37"/>
      <c r="BI238" s="30"/>
      <c r="BJ238" s="30"/>
      <c r="BK238" s="37"/>
      <c r="BL238" s="30"/>
      <c r="BM238" s="37"/>
      <c r="BN238" s="37"/>
      <c r="BO238" s="30"/>
      <c r="BP238" s="30"/>
      <c r="BQ238" s="37"/>
      <c r="BR238" s="37"/>
      <c r="BS238" s="37"/>
      <c r="BT238" s="1">
        <f t="shared" si="58"/>
        <v>224</v>
      </c>
      <c r="BU238" s="1" t="s">
        <v>351</v>
      </c>
      <c r="BV238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  <c r="DX238" s="4"/>
      <c r="DY238" s="4"/>
      <c r="DZ238" s="4"/>
      <c r="EA238" s="4"/>
      <c r="EB238" s="4"/>
      <c r="EC238" s="4"/>
      <c r="ED238" s="4"/>
      <c r="EE238" s="4"/>
      <c r="EF238" s="4"/>
      <c r="EG238" s="4"/>
      <c r="EH238" s="4"/>
      <c r="EI238" s="4"/>
      <c r="EJ238" s="4"/>
      <c r="EK238" s="4"/>
      <c r="EL238" s="4"/>
      <c r="EM238" s="4"/>
      <c r="EN238" s="4"/>
      <c r="EO238" s="4"/>
      <c r="EP238" s="4"/>
      <c r="EQ238" s="4"/>
      <c r="ER238" s="4"/>
      <c r="ES238" s="4"/>
      <c r="ET238" s="4"/>
      <c r="EU238" s="4"/>
      <c r="EV238" s="4"/>
      <c r="EW238" s="4"/>
      <c r="EX238" s="4"/>
      <c r="EY238" s="4"/>
      <c r="EZ238" s="4"/>
      <c r="FA238" s="4"/>
      <c r="FB238" s="4"/>
      <c r="FC238" s="4"/>
      <c r="FD238" s="4"/>
      <c r="FE238" s="4"/>
      <c r="FF238" s="4"/>
      <c r="FG238" s="4"/>
      <c r="FH238" s="4"/>
      <c r="FI238" s="4"/>
      <c r="FJ238" s="4"/>
      <c r="FK238" s="4"/>
      <c r="FL238" s="4"/>
      <c r="FM238" s="4"/>
      <c r="FN238" s="4"/>
      <c r="FO238" s="4"/>
      <c r="FP238" s="4"/>
      <c r="FQ238" s="4"/>
      <c r="FR238" s="4"/>
      <c r="FS238" s="4"/>
      <c r="FT238" s="4"/>
      <c r="FU238" s="4"/>
      <c r="FV238" s="4"/>
      <c r="FW238" s="4"/>
      <c r="FX238" s="4"/>
      <c r="FY238" s="4"/>
      <c r="FZ238" s="4"/>
      <c r="GA238" s="4"/>
      <c r="GB238" s="4"/>
      <c r="GC238" s="4"/>
      <c r="GD238" s="4"/>
      <c r="GE238" s="4"/>
      <c r="GF238" s="4"/>
      <c r="GG238" s="4"/>
      <c r="GH238" s="4"/>
      <c r="GI238" s="4"/>
      <c r="GJ238" s="4"/>
      <c r="GK238" s="4"/>
      <c r="GL238" s="4"/>
      <c r="GM238" s="4"/>
      <c r="GN238" s="4"/>
      <c r="GO238" s="4"/>
      <c r="GP238" s="4"/>
      <c r="GQ238" s="4"/>
      <c r="GR238" s="4"/>
      <c r="GS238" s="4"/>
      <c r="GT238" s="4"/>
      <c r="GU238" s="4"/>
      <c r="GV238" s="4"/>
      <c r="GW238" s="4"/>
      <c r="GX238" s="4"/>
      <c r="GY238" s="4"/>
      <c r="GZ238" s="4"/>
      <c r="HA238" s="4"/>
      <c r="HB238" s="4"/>
      <c r="HC238" s="4"/>
      <c r="HD238" s="4"/>
      <c r="HE238" s="4"/>
      <c r="HF238" s="4"/>
      <c r="HG238" s="4"/>
      <c r="HH238" s="4"/>
      <c r="HI238" s="4"/>
      <c r="HJ238" s="4"/>
      <c r="HK238" s="4"/>
      <c r="HL238" s="4"/>
      <c r="HM238" s="4"/>
      <c r="HN238" s="4"/>
      <c r="HO238" s="4"/>
      <c r="HP238" s="4"/>
      <c r="HQ238" s="4"/>
      <c r="HR238" s="4"/>
      <c r="HS238" s="4"/>
      <c r="HT238" s="4"/>
      <c r="HU238" s="4"/>
      <c r="HV238" s="4"/>
      <c r="HW238" s="4"/>
      <c r="HX238" s="4"/>
      <c r="HY238" s="4"/>
      <c r="HZ238" s="4"/>
      <c r="IA238" s="4"/>
      <c r="IB238" s="4"/>
      <c r="IC238" s="4"/>
      <c r="ID238" s="4"/>
      <c r="IE238" s="4"/>
      <c r="IF238" s="4"/>
      <c r="IG238" s="4"/>
      <c r="IH238" s="4"/>
      <c r="II238" s="4"/>
      <c r="IJ238" s="4"/>
      <c r="IK238" s="4"/>
      <c r="IL238" s="4"/>
      <c r="IM238" s="4"/>
      <c r="IN238" s="4"/>
      <c r="IO238" s="4"/>
      <c r="IP238" s="4"/>
      <c r="IQ238" s="4"/>
      <c r="IR238" s="4"/>
      <c r="IS238" s="4"/>
      <c r="IT238" s="4"/>
      <c r="IU238" s="4"/>
      <c r="IV238" s="4"/>
      <c r="IW238" s="4"/>
      <c r="IX238" s="4"/>
      <c r="IY238" s="4"/>
      <c r="IZ238" s="4"/>
      <c r="JA238" s="4"/>
      <c r="JB238" s="4"/>
      <c r="JC238" s="4"/>
      <c r="JD238" s="4"/>
      <c r="JE238" s="4"/>
      <c r="JF238" s="4"/>
      <c r="JG238" s="4"/>
      <c r="JH238" s="4"/>
      <c r="JI238" s="4"/>
      <c r="JJ238" s="4"/>
      <c r="JK238" s="4"/>
      <c r="JL238" s="4"/>
      <c r="JM238" s="4"/>
      <c r="JN238" s="4"/>
      <c r="JO238" s="4"/>
      <c r="JP238" s="4"/>
    </row>
    <row r="239" spans="1:276" s="1" customFormat="1" ht="15" customHeight="1" x14ac:dyDescent="0.2">
      <c r="A239" s="65" t="s">
        <v>47</v>
      </c>
      <c r="B239" s="65"/>
      <c r="C239" s="66" t="s">
        <v>17</v>
      </c>
      <c r="D239" s="93" t="s">
        <v>39</v>
      </c>
      <c r="E239" s="66"/>
      <c r="F239" s="66" t="s">
        <v>39</v>
      </c>
      <c r="G239" s="66"/>
      <c r="H239" s="66">
        <v>113</v>
      </c>
      <c r="I239" s="66" t="s">
        <v>107</v>
      </c>
      <c r="J239" s="66"/>
      <c r="K239" s="66">
        <v>8</v>
      </c>
      <c r="L239" s="66">
        <v>28</v>
      </c>
      <c r="M239" s="66"/>
      <c r="N239" s="68">
        <f t="shared" si="59"/>
        <v>224</v>
      </c>
      <c r="O239" s="31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  <c r="AC239" s="37"/>
      <c r="AD239" s="37"/>
      <c r="AE239" s="37"/>
      <c r="AF239" s="37"/>
      <c r="AG239" s="37"/>
      <c r="AH239" s="37"/>
      <c r="AI239" s="37"/>
      <c r="AJ239" s="37"/>
      <c r="AK239" s="37"/>
      <c r="AL239" s="37"/>
      <c r="AM239" s="37">
        <v>0</v>
      </c>
      <c r="AN239" s="37"/>
      <c r="AO239" s="37"/>
      <c r="AP239" s="37"/>
      <c r="AQ239" s="37"/>
      <c r="AR239" s="37"/>
      <c r="AS239" s="37"/>
      <c r="AT239" s="37"/>
      <c r="AU239" s="37"/>
      <c r="AV239" s="37"/>
      <c r="AW239" s="37"/>
      <c r="AX239" s="37">
        <v>0</v>
      </c>
      <c r="AY239" s="37"/>
      <c r="AZ239" s="37"/>
      <c r="BA239" s="37"/>
      <c r="BB239" s="37"/>
      <c r="BC239" s="37"/>
      <c r="BD239" s="37"/>
      <c r="BE239" s="37"/>
      <c r="BF239" s="37"/>
      <c r="BG239" s="37"/>
      <c r="BH239" s="37"/>
      <c r="BI239" s="37">
        <v>0</v>
      </c>
      <c r="BJ239" s="37">
        <v>0</v>
      </c>
      <c r="BK239" s="37"/>
      <c r="BL239" s="37"/>
      <c r="BM239" s="37"/>
      <c r="BN239" s="37"/>
      <c r="BO239" s="37"/>
      <c r="BP239" s="37"/>
      <c r="BQ239" s="37"/>
      <c r="BR239" s="37"/>
      <c r="BS239" s="37"/>
      <c r="BT239" s="1">
        <f t="shared" si="58"/>
        <v>224</v>
      </c>
      <c r="BU239" s="1" t="s">
        <v>351</v>
      </c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  <c r="DX239" s="4"/>
      <c r="DY239" s="4"/>
      <c r="DZ239" s="4"/>
      <c r="EA239" s="4"/>
      <c r="EB239" s="4"/>
      <c r="EC239" s="4"/>
      <c r="ED239" s="4"/>
      <c r="EE239" s="4"/>
      <c r="EF239" s="4"/>
      <c r="EG239" s="4"/>
      <c r="EH239" s="4"/>
      <c r="EI239" s="4"/>
      <c r="EJ239" s="4"/>
      <c r="EK239" s="4"/>
      <c r="EL239" s="4"/>
      <c r="EM239" s="4"/>
      <c r="EN239" s="4"/>
      <c r="EO239" s="4"/>
      <c r="EP239" s="4"/>
      <c r="EQ239" s="4"/>
      <c r="ER239" s="4"/>
      <c r="ES239" s="4"/>
      <c r="ET239" s="4"/>
      <c r="EU239" s="4"/>
      <c r="EV239" s="4"/>
      <c r="EW239" s="4"/>
      <c r="EX239" s="4"/>
      <c r="EY239" s="4"/>
      <c r="EZ239" s="4"/>
      <c r="FA239" s="4"/>
      <c r="FB239" s="4"/>
      <c r="FC239" s="4"/>
      <c r="FD239" s="4"/>
      <c r="FE239" s="4"/>
      <c r="FF239" s="4"/>
      <c r="FG239" s="4"/>
      <c r="FH239" s="4"/>
      <c r="FI239" s="4"/>
      <c r="FJ239" s="4"/>
      <c r="FK239" s="4"/>
      <c r="FL239" s="4"/>
      <c r="FM239" s="4"/>
      <c r="FN239" s="4"/>
      <c r="FO239" s="4"/>
      <c r="FP239" s="4"/>
      <c r="FQ239" s="4"/>
      <c r="FR239" s="4"/>
      <c r="FS239" s="4"/>
      <c r="FT239" s="4"/>
      <c r="FU239" s="4"/>
      <c r="FV239" s="4"/>
      <c r="FW239" s="4"/>
      <c r="FX239" s="4"/>
      <c r="FY239" s="4"/>
      <c r="FZ239" s="4"/>
      <c r="GA239" s="4"/>
      <c r="GB239" s="4"/>
      <c r="GC239" s="4"/>
      <c r="GD239" s="4"/>
      <c r="GE239" s="4"/>
      <c r="GF239" s="4"/>
      <c r="GG239" s="4"/>
      <c r="GH239" s="4"/>
      <c r="GI239" s="4"/>
      <c r="GJ239" s="4"/>
      <c r="GK239" s="4"/>
      <c r="GL239" s="4"/>
      <c r="GM239" s="4"/>
      <c r="GN239" s="4"/>
      <c r="GO239" s="4"/>
      <c r="GP239" s="4"/>
      <c r="GQ239" s="4"/>
      <c r="GR239" s="4"/>
      <c r="GS239" s="4"/>
      <c r="GT239" s="4"/>
      <c r="GU239" s="4"/>
      <c r="GV239" s="4"/>
      <c r="GW239" s="4"/>
      <c r="GX239" s="4"/>
      <c r="GY239" s="4"/>
      <c r="GZ239" s="4"/>
      <c r="HA239" s="4"/>
      <c r="HB239" s="4"/>
      <c r="HC239" s="4"/>
      <c r="HD239" s="4"/>
      <c r="HE239" s="4"/>
      <c r="HF239" s="4"/>
      <c r="HG239" s="4"/>
      <c r="HH239" s="4"/>
      <c r="HI239" s="4"/>
      <c r="HJ239" s="4"/>
      <c r="HK239" s="4"/>
      <c r="HL239" s="4"/>
      <c r="HM239" s="4"/>
      <c r="HN239" s="4"/>
      <c r="HO239" s="4"/>
      <c r="HP239" s="4"/>
      <c r="HQ239" s="4"/>
      <c r="HR239" s="4"/>
      <c r="HS239" s="4"/>
      <c r="HT239" s="4"/>
      <c r="HU239" s="4"/>
      <c r="HV239" s="4"/>
      <c r="HW239" s="4"/>
      <c r="HX239" s="4"/>
      <c r="HY239" s="4"/>
      <c r="HZ239" s="4"/>
      <c r="IA239" s="4"/>
      <c r="IB239" s="4"/>
      <c r="IC239" s="4"/>
      <c r="ID239" s="4"/>
      <c r="IE239" s="4"/>
      <c r="IF239" s="4"/>
      <c r="IG239" s="4"/>
      <c r="IH239" s="4"/>
      <c r="II239" s="4"/>
      <c r="IJ239" s="4"/>
      <c r="IK239" s="4"/>
      <c r="IL239" s="4"/>
      <c r="IM239" s="4"/>
      <c r="IN239" s="4"/>
      <c r="IO239" s="4"/>
      <c r="IP239" s="4"/>
      <c r="IQ239" s="4"/>
      <c r="IR239" s="4"/>
      <c r="IS239" s="4"/>
      <c r="IT239" s="4"/>
      <c r="IU239" s="4"/>
      <c r="IV239" s="4"/>
      <c r="IW239" s="4"/>
      <c r="IX239" s="4"/>
      <c r="IY239" s="4"/>
      <c r="IZ239" s="4"/>
      <c r="JA239" s="4"/>
      <c r="JB239" s="4"/>
      <c r="JC239" s="4"/>
      <c r="JD239" s="4"/>
      <c r="JE239" s="4"/>
      <c r="JF239" s="4"/>
      <c r="JG239" s="4"/>
      <c r="JH239" s="4"/>
      <c r="JI239" s="4"/>
      <c r="JJ239" s="4"/>
      <c r="JK239" s="4"/>
      <c r="JL239" s="4"/>
      <c r="JM239" s="4"/>
      <c r="JN239" s="4"/>
      <c r="JO239" s="4"/>
      <c r="JP239" s="4"/>
    </row>
    <row r="240" spans="1:276" ht="15" customHeight="1" x14ac:dyDescent="0.2">
      <c r="A240" s="23" t="s">
        <v>81</v>
      </c>
      <c r="B240" s="23"/>
      <c r="C240" s="24" t="s">
        <v>17</v>
      </c>
      <c r="D240" s="90">
        <v>2</v>
      </c>
      <c r="E240" s="24">
        <v>2</v>
      </c>
      <c r="F240" s="24" t="s">
        <v>160</v>
      </c>
      <c r="G240" s="24" t="s">
        <v>145</v>
      </c>
      <c r="H240" s="24">
        <v>16</v>
      </c>
      <c r="I240" s="24" t="s">
        <v>107</v>
      </c>
      <c r="J240" s="24"/>
      <c r="K240" s="24">
        <v>1</v>
      </c>
      <c r="L240" s="24">
        <v>14</v>
      </c>
      <c r="M240" s="24"/>
      <c r="N240" s="24">
        <f t="shared" si="59"/>
        <v>14</v>
      </c>
      <c r="O240" s="25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>
        <v>14</v>
      </c>
      <c r="AI240" s="24"/>
      <c r="AJ240" s="24"/>
      <c r="AK240" s="24"/>
      <c r="AL240" s="24"/>
      <c r="AM240" s="24"/>
      <c r="AN240" s="24"/>
      <c r="AO240" s="24"/>
      <c r="AP240" s="24"/>
      <c r="AQ240" s="24"/>
      <c r="AR240" s="24"/>
      <c r="AS240" s="24"/>
      <c r="AT240" s="24"/>
      <c r="AU240" s="24"/>
      <c r="AV240" s="24"/>
      <c r="AW240" s="24"/>
      <c r="AX240" s="24"/>
      <c r="AY240" s="24"/>
      <c r="AZ240" s="24"/>
      <c r="BA240" s="24"/>
      <c r="BB240" s="24"/>
      <c r="BC240" s="24"/>
      <c r="BD240" s="24"/>
      <c r="BE240" s="24"/>
      <c r="BF240" s="24"/>
      <c r="BG240" s="24"/>
      <c r="BH240" s="24"/>
      <c r="BI240" s="24"/>
      <c r="BJ240" s="24"/>
      <c r="BK240" s="24"/>
      <c r="BL240" s="24"/>
      <c r="BM240" s="24"/>
      <c r="BN240" s="24"/>
      <c r="BO240" s="24"/>
      <c r="BP240" s="24"/>
      <c r="BQ240" s="24"/>
      <c r="BR240" s="24"/>
      <c r="BS240" s="24"/>
      <c r="BT240" s="1">
        <f t="shared" si="58"/>
        <v>0</v>
      </c>
      <c r="BU240"/>
      <c r="BV240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  <c r="DX240" s="4"/>
      <c r="DY240" s="4"/>
      <c r="DZ240" s="4"/>
      <c r="EA240" s="4"/>
      <c r="EB240" s="4"/>
      <c r="EC240" s="4"/>
      <c r="ED240" s="4"/>
      <c r="EE240" s="4"/>
      <c r="EF240" s="4"/>
      <c r="EG240" s="4"/>
      <c r="EH240" s="4"/>
      <c r="EI240" s="4"/>
      <c r="EJ240" s="4"/>
      <c r="EK240" s="4"/>
      <c r="EL240" s="4"/>
      <c r="EM240" s="4"/>
      <c r="EN240" s="4"/>
      <c r="EO240" s="4"/>
      <c r="EP240" s="4"/>
      <c r="EQ240" s="4"/>
      <c r="ER240" s="4"/>
      <c r="ES240" s="4"/>
      <c r="ET240" s="4"/>
      <c r="EU240" s="4"/>
      <c r="EV240" s="4"/>
      <c r="EW240" s="4"/>
      <c r="EX240" s="4"/>
      <c r="EY240" s="4"/>
      <c r="EZ240" s="4"/>
      <c r="FA240" s="4"/>
      <c r="FB240" s="4"/>
      <c r="FC240" s="4"/>
      <c r="FD240" s="4"/>
      <c r="FE240" s="4"/>
      <c r="FF240" s="4"/>
      <c r="FG240" s="4"/>
      <c r="FH240" s="4"/>
      <c r="FI240" s="4"/>
      <c r="FJ240" s="4"/>
      <c r="FK240" s="4"/>
      <c r="FL240" s="4"/>
      <c r="FM240" s="4"/>
      <c r="FN240" s="4"/>
      <c r="FO240" s="4"/>
      <c r="FP240" s="4"/>
      <c r="FQ240" s="4"/>
      <c r="FR240" s="4"/>
      <c r="FS240" s="4"/>
      <c r="FT240" s="4"/>
      <c r="FU240" s="4"/>
      <c r="FV240" s="4"/>
      <c r="FW240" s="4"/>
      <c r="FX240" s="4"/>
      <c r="FY240" s="4"/>
      <c r="FZ240" s="4"/>
      <c r="GA240" s="4"/>
      <c r="GB240" s="4"/>
      <c r="GC240" s="4"/>
      <c r="GD240" s="4"/>
      <c r="GE240" s="4"/>
      <c r="GF240" s="4"/>
      <c r="GG240" s="4"/>
      <c r="GH240" s="4"/>
      <c r="GI240" s="4"/>
      <c r="GJ240" s="4"/>
      <c r="GK240" s="4"/>
      <c r="GL240" s="4"/>
      <c r="GM240" s="4"/>
      <c r="GN240" s="4"/>
      <c r="GO240" s="4"/>
      <c r="GP240" s="4"/>
      <c r="GQ240" s="4"/>
      <c r="GR240" s="4"/>
      <c r="GS240" s="4"/>
      <c r="GT240" s="4"/>
      <c r="GU240" s="4"/>
      <c r="GV240" s="4"/>
      <c r="GW240" s="4"/>
      <c r="GX240" s="4"/>
      <c r="GY240" s="4"/>
      <c r="GZ240" s="4"/>
      <c r="HA240" s="4"/>
      <c r="HB240" s="4"/>
      <c r="HC240" s="4"/>
      <c r="HD240" s="4"/>
      <c r="HE240" s="4"/>
      <c r="HF240" s="4"/>
      <c r="HG240" s="4"/>
      <c r="HH240" s="4"/>
      <c r="HI240" s="4"/>
      <c r="HJ240" s="4"/>
      <c r="HK240" s="4"/>
      <c r="HL240" s="4"/>
      <c r="HM240" s="4"/>
      <c r="HN240" s="4"/>
      <c r="HO240" s="4"/>
      <c r="HP240" s="4"/>
      <c r="HQ240" s="4"/>
      <c r="HR240" s="4"/>
      <c r="HS240" s="4"/>
      <c r="HT240" s="4"/>
      <c r="HU240" s="4"/>
      <c r="HV240" s="4"/>
      <c r="HW240" s="4"/>
      <c r="HX240" s="4"/>
      <c r="HY240" s="4"/>
      <c r="HZ240" s="4"/>
      <c r="IA240" s="4"/>
      <c r="IB240" s="4"/>
      <c r="IC240" s="4"/>
      <c r="ID240" s="4"/>
      <c r="IE240" s="4"/>
      <c r="IF240" s="4"/>
      <c r="IG240" s="4"/>
      <c r="IH240" s="4"/>
      <c r="II240" s="4"/>
      <c r="IJ240" s="4"/>
      <c r="IK240" s="4"/>
      <c r="IL240" s="4"/>
      <c r="IM240" s="4"/>
      <c r="IN240" s="4"/>
      <c r="IO240" s="4"/>
      <c r="IP240" s="4"/>
      <c r="IQ240" s="4"/>
      <c r="IR240" s="4"/>
      <c r="IS240" s="4"/>
      <c r="IT240" s="4"/>
      <c r="IU240" s="4"/>
      <c r="IV240" s="4"/>
      <c r="IW240" s="4"/>
      <c r="IX240" s="4"/>
      <c r="IY240" s="4"/>
      <c r="IZ240" s="4"/>
      <c r="JA240" s="4"/>
      <c r="JB240" s="4"/>
      <c r="JC240" s="4"/>
      <c r="JD240" s="4"/>
      <c r="JE240" s="4"/>
      <c r="JF240" s="4"/>
      <c r="JG240" s="4"/>
      <c r="JH240" s="4"/>
      <c r="JI240" s="4"/>
      <c r="JJ240" s="4"/>
      <c r="JK240" s="4"/>
      <c r="JL240" s="4"/>
      <c r="JM240" s="4"/>
      <c r="JN240" s="4"/>
      <c r="JO240" s="4"/>
      <c r="JP240" s="4"/>
    </row>
    <row r="241" spans="1:1024" ht="15" customHeight="1" x14ac:dyDescent="0.2">
      <c r="A241" s="23" t="s">
        <v>81</v>
      </c>
      <c r="B241" s="23"/>
      <c r="C241" s="24" t="s">
        <v>17</v>
      </c>
      <c r="D241" s="90">
        <v>2</v>
      </c>
      <c r="E241" s="24">
        <v>2</v>
      </c>
      <c r="F241" s="24" t="s">
        <v>160</v>
      </c>
      <c r="G241" s="24" t="s">
        <v>145</v>
      </c>
      <c r="H241" s="24">
        <v>16</v>
      </c>
      <c r="I241" s="24" t="s">
        <v>110</v>
      </c>
      <c r="J241" s="24"/>
      <c r="K241" s="24">
        <v>1</v>
      </c>
      <c r="L241" s="24">
        <v>14</v>
      </c>
      <c r="M241" s="24"/>
      <c r="N241" s="24">
        <f t="shared" si="59"/>
        <v>14</v>
      </c>
      <c r="O241" s="25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>
        <v>14</v>
      </c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  <c r="AU241" s="24"/>
      <c r="AV241" s="24"/>
      <c r="AW241" s="24"/>
      <c r="AX241" s="24"/>
      <c r="AY241" s="24"/>
      <c r="AZ241" s="24"/>
      <c r="BA241" s="24"/>
      <c r="BB241" s="24"/>
      <c r="BC241" s="24"/>
      <c r="BD241" s="24"/>
      <c r="BE241" s="24"/>
      <c r="BF241" s="24"/>
      <c r="BG241" s="24"/>
      <c r="BH241" s="24"/>
      <c r="BI241" s="24"/>
      <c r="BJ241" s="24"/>
      <c r="BK241" s="24"/>
      <c r="BL241" s="24"/>
      <c r="BM241" s="24"/>
      <c r="BN241" s="24"/>
      <c r="BO241" s="24"/>
      <c r="BP241" s="24"/>
      <c r="BQ241" s="24"/>
      <c r="BR241" s="24"/>
      <c r="BS241" s="28"/>
      <c r="BT241" s="1">
        <f t="shared" si="58"/>
        <v>0</v>
      </c>
      <c r="BU241"/>
      <c r="BV241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  <c r="DX241" s="4"/>
      <c r="DY241" s="4"/>
      <c r="DZ241" s="4"/>
      <c r="EA241" s="4"/>
      <c r="EB241" s="4"/>
      <c r="EC241" s="4"/>
      <c r="ED241" s="4"/>
      <c r="EE241" s="4"/>
      <c r="EF241" s="4"/>
      <c r="EG241" s="4"/>
      <c r="EH241" s="4"/>
      <c r="EI241" s="4"/>
      <c r="EJ241" s="4"/>
      <c r="EK241" s="4"/>
      <c r="EL241" s="4"/>
      <c r="EM241" s="4"/>
      <c r="EN241" s="4"/>
      <c r="EO241" s="4"/>
      <c r="EP241" s="4"/>
      <c r="EQ241" s="4"/>
      <c r="ER241" s="4"/>
      <c r="ES241" s="4"/>
      <c r="ET241" s="4"/>
      <c r="EU241" s="4"/>
      <c r="EV241" s="4"/>
      <c r="EW241" s="4"/>
      <c r="EX241" s="4"/>
      <c r="EY241" s="4"/>
      <c r="EZ241" s="4"/>
      <c r="FA241" s="4"/>
      <c r="FB241" s="4"/>
      <c r="FC241" s="4"/>
      <c r="FD241" s="4"/>
      <c r="FE241" s="4"/>
      <c r="FF241" s="4"/>
      <c r="FG241" s="4"/>
      <c r="FH241" s="4"/>
      <c r="FI241" s="4"/>
      <c r="FJ241" s="4"/>
      <c r="FK241" s="4"/>
      <c r="FL241" s="4"/>
      <c r="FM241" s="4"/>
      <c r="FN241" s="4"/>
      <c r="FO241" s="4"/>
      <c r="FP241" s="4"/>
      <c r="FQ241" s="4"/>
      <c r="FR241" s="4"/>
      <c r="FS241" s="4"/>
      <c r="FT241" s="4"/>
      <c r="FU241" s="4"/>
      <c r="FV241" s="4"/>
      <c r="FW241" s="4"/>
      <c r="FX241" s="4"/>
      <c r="FY241" s="4"/>
      <c r="FZ241" s="4"/>
      <c r="GA241" s="4"/>
      <c r="GB241" s="4"/>
      <c r="GC241" s="4"/>
      <c r="GD241" s="4"/>
      <c r="GE241" s="4"/>
      <c r="GF241" s="4"/>
      <c r="GG241" s="4"/>
      <c r="GH241" s="4"/>
      <c r="GI241" s="4"/>
      <c r="GJ241" s="4"/>
      <c r="GK241" s="4"/>
      <c r="GL241" s="4"/>
      <c r="GM241" s="4"/>
      <c r="GN241" s="4"/>
      <c r="GO241" s="4"/>
      <c r="GP241" s="4"/>
      <c r="GQ241" s="4"/>
      <c r="GR241" s="4"/>
      <c r="GS241" s="4"/>
      <c r="GT241" s="4"/>
      <c r="GU241" s="4"/>
      <c r="GV241" s="4"/>
      <c r="GW241" s="4"/>
      <c r="GX241" s="4"/>
      <c r="GY241" s="4"/>
      <c r="GZ241" s="4"/>
      <c r="HA241" s="4"/>
      <c r="HB241" s="4"/>
      <c r="HC241" s="4"/>
      <c r="HD241" s="4"/>
      <c r="HE241" s="4"/>
      <c r="HF241" s="4"/>
      <c r="HG241" s="4"/>
      <c r="HH241" s="4"/>
      <c r="HI241" s="4"/>
      <c r="HJ241" s="4"/>
      <c r="HK241" s="4"/>
      <c r="HL241" s="4"/>
      <c r="HM241" s="4"/>
      <c r="HN241" s="4"/>
      <c r="HO241" s="4"/>
      <c r="HP241" s="4"/>
      <c r="HQ241" s="4"/>
      <c r="HR241" s="4"/>
      <c r="HS241" s="4"/>
      <c r="HT241" s="4"/>
      <c r="HU241" s="4"/>
      <c r="HV241" s="4"/>
      <c r="HW241" s="4"/>
      <c r="HX241" s="4"/>
      <c r="HY241" s="4"/>
      <c r="HZ241" s="4"/>
      <c r="IA241" s="4"/>
      <c r="IB241" s="4"/>
      <c r="IC241" s="4"/>
      <c r="ID241" s="4"/>
      <c r="IE241" s="4"/>
      <c r="IF241" s="4"/>
      <c r="IG241" s="4"/>
      <c r="IH241" s="4"/>
      <c r="II241" s="4"/>
      <c r="IJ241" s="4"/>
      <c r="IK241" s="4"/>
      <c r="IL241" s="4"/>
      <c r="IM241" s="4"/>
      <c r="IN241" s="4"/>
      <c r="IO241" s="4"/>
      <c r="IP241" s="4"/>
      <c r="IQ241" s="4"/>
      <c r="IR241" s="4"/>
      <c r="IS241" s="4"/>
      <c r="IT241" s="4"/>
      <c r="IU241" s="4"/>
      <c r="IV241" s="4"/>
      <c r="IW241" s="4"/>
      <c r="IX241" s="4"/>
      <c r="IY241" s="4"/>
      <c r="IZ241" s="4"/>
      <c r="JA241" s="4"/>
      <c r="JB241" s="4"/>
      <c r="JC241" s="4"/>
      <c r="JD241" s="4"/>
      <c r="JE241" s="4"/>
      <c r="JF241" s="4"/>
      <c r="JG241" s="4"/>
      <c r="JH241" s="4"/>
      <c r="JI241" s="4"/>
      <c r="JJ241" s="4"/>
      <c r="JK241" s="4"/>
      <c r="JL241" s="4"/>
      <c r="JM241" s="4"/>
      <c r="JN241" s="4"/>
      <c r="JO241" s="4"/>
      <c r="JP241" s="4"/>
    </row>
    <row r="242" spans="1:1024" ht="15" customHeight="1" x14ac:dyDescent="0.2">
      <c r="A242" s="29" t="s">
        <v>116</v>
      </c>
      <c r="B242" s="29"/>
      <c r="C242" s="37" t="s">
        <v>17</v>
      </c>
      <c r="D242" s="91">
        <v>2</v>
      </c>
      <c r="E242" s="37">
        <v>1</v>
      </c>
      <c r="F242" s="37" t="s">
        <v>152</v>
      </c>
      <c r="G242" s="37" t="s">
        <v>145</v>
      </c>
      <c r="H242" s="116">
        <v>15</v>
      </c>
      <c r="I242" s="37" t="s">
        <v>107</v>
      </c>
      <c r="J242" s="37"/>
      <c r="K242" s="116">
        <v>1</v>
      </c>
      <c r="L242" s="37">
        <v>28</v>
      </c>
      <c r="M242" s="37"/>
      <c r="N242" s="68">
        <f t="shared" si="59"/>
        <v>28</v>
      </c>
      <c r="O242" s="31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  <c r="AC242" s="37"/>
      <c r="AD242" s="37"/>
      <c r="AE242" s="37"/>
      <c r="AF242" s="37"/>
      <c r="AG242" s="37"/>
      <c r="AH242" s="37"/>
      <c r="AI242" s="37"/>
      <c r="AJ242" s="37"/>
      <c r="AK242" s="37"/>
      <c r="AL242" s="37"/>
      <c r="AM242" s="116">
        <v>28</v>
      </c>
      <c r="AN242" s="37"/>
      <c r="AO242" s="37"/>
      <c r="AP242" s="37"/>
      <c r="AQ242" s="37"/>
      <c r="AR242" s="37"/>
      <c r="AS242" s="37"/>
      <c r="AT242" s="37"/>
      <c r="AU242" s="37"/>
      <c r="AV242" s="37"/>
      <c r="AW242" s="37"/>
      <c r="AX242" s="37"/>
      <c r="AY242" s="37"/>
      <c r="AZ242" s="37"/>
      <c r="BA242" s="37"/>
      <c r="BB242" s="37"/>
      <c r="BC242" s="37"/>
      <c r="BD242" s="37"/>
      <c r="BE242" s="37"/>
      <c r="BF242" s="37"/>
      <c r="BG242" s="37"/>
      <c r="BH242" s="37"/>
      <c r="BI242" s="37"/>
      <c r="BJ242" s="37"/>
      <c r="BK242" s="37"/>
      <c r="BL242" s="37"/>
      <c r="BM242" s="37"/>
      <c r="BN242" s="37"/>
      <c r="BO242" s="37"/>
      <c r="BP242" s="37"/>
      <c r="BQ242" s="37"/>
      <c r="BR242" s="37"/>
      <c r="BS242" s="37"/>
      <c r="BT242" s="1">
        <f t="shared" si="58"/>
        <v>0</v>
      </c>
      <c r="BU242"/>
      <c r="BV242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  <c r="DX242" s="4"/>
      <c r="DY242" s="4"/>
      <c r="DZ242" s="4"/>
      <c r="EA242" s="4"/>
      <c r="EB242" s="4"/>
      <c r="EC242" s="4"/>
      <c r="ED242" s="4"/>
      <c r="EE242" s="4"/>
      <c r="EF242" s="4"/>
      <c r="EG242" s="4"/>
      <c r="EH242" s="4"/>
      <c r="EI242" s="4"/>
      <c r="EJ242" s="4"/>
      <c r="EK242" s="4"/>
      <c r="EL242" s="4"/>
      <c r="EM242" s="4"/>
      <c r="EN242" s="4"/>
      <c r="EO242" s="4"/>
      <c r="EP242" s="4"/>
      <c r="EQ242" s="4"/>
      <c r="ER242" s="4"/>
      <c r="ES242" s="4"/>
      <c r="ET242" s="4"/>
      <c r="EU242" s="4"/>
      <c r="EV242" s="4"/>
      <c r="EW242" s="4"/>
      <c r="EX242" s="4"/>
      <c r="EY242" s="4"/>
      <c r="EZ242" s="4"/>
      <c r="FA242" s="4"/>
      <c r="FB242" s="4"/>
      <c r="FC242" s="4"/>
      <c r="FD242" s="4"/>
      <c r="FE242" s="4"/>
      <c r="FF242" s="4"/>
      <c r="FG242" s="4"/>
      <c r="FH242" s="4"/>
      <c r="FI242" s="4"/>
      <c r="FJ242" s="4"/>
      <c r="FK242" s="4"/>
      <c r="FL242" s="4"/>
      <c r="FM242" s="4"/>
      <c r="FN242" s="4"/>
      <c r="FO242" s="4"/>
      <c r="FP242" s="4"/>
      <c r="FQ242" s="4"/>
      <c r="FR242" s="4"/>
      <c r="FS242" s="4"/>
      <c r="FT242" s="4"/>
      <c r="FU242" s="4"/>
      <c r="FV242" s="4"/>
      <c r="FW242" s="4"/>
      <c r="FX242" s="4"/>
      <c r="FY242" s="4"/>
      <c r="FZ242" s="4"/>
      <c r="GA242" s="4"/>
      <c r="GB242" s="4"/>
      <c r="GC242" s="4"/>
      <c r="GD242" s="4"/>
      <c r="GE242" s="4"/>
      <c r="GF242" s="4"/>
      <c r="GG242" s="4"/>
      <c r="GH242" s="4"/>
      <c r="GI242" s="4"/>
      <c r="GJ242" s="4"/>
      <c r="GK242" s="4"/>
      <c r="GL242" s="4"/>
      <c r="GM242" s="4"/>
      <c r="GN242" s="4"/>
      <c r="GO242" s="4"/>
      <c r="GP242" s="4"/>
      <c r="GQ242" s="4"/>
      <c r="GR242" s="4"/>
      <c r="GS242" s="4"/>
      <c r="GT242" s="4"/>
      <c r="GU242" s="4"/>
      <c r="GV242" s="4"/>
      <c r="GW242" s="4"/>
      <c r="GX242" s="4"/>
      <c r="GY242" s="4"/>
      <c r="GZ242" s="4"/>
      <c r="HA242" s="4"/>
      <c r="HB242" s="4"/>
      <c r="HC242" s="4"/>
      <c r="HD242" s="4"/>
      <c r="HE242" s="4"/>
      <c r="HF242" s="4"/>
      <c r="HG242" s="4"/>
      <c r="HH242" s="4"/>
      <c r="HI242" s="4"/>
      <c r="HJ242" s="4"/>
      <c r="HK242" s="4"/>
      <c r="HL242" s="4"/>
      <c r="HM242" s="4"/>
      <c r="HN242" s="4"/>
      <c r="HO242" s="4"/>
      <c r="HP242" s="4"/>
      <c r="HQ242" s="4"/>
      <c r="HR242" s="4"/>
      <c r="HS242" s="4"/>
      <c r="HT242" s="4"/>
      <c r="HU242" s="4"/>
      <c r="HV242" s="4"/>
      <c r="HW242" s="4"/>
      <c r="HX242" s="4"/>
      <c r="HY242" s="4"/>
      <c r="HZ242" s="4"/>
      <c r="IA242" s="4"/>
      <c r="IB242" s="4"/>
      <c r="IC242" s="4"/>
      <c r="ID242" s="4"/>
      <c r="IE242" s="4"/>
      <c r="IF242" s="4"/>
      <c r="IG242" s="4"/>
      <c r="IH242" s="4"/>
      <c r="II242" s="4"/>
      <c r="IJ242" s="4"/>
      <c r="IK242" s="4"/>
      <c r="IL242" s="4"/>
      <c r="IM242" s="4"/>
      <c r="IN242" s="4"/>
      <c r="IO242" s="4"/>
      <c r="IP242" s="4"/>
      <c r="IQ242" s="4"/>
      <c r="IR242" s="4"/>
      <c r="IS242" s="4"/>
      <c r="IT242" s="4"/>
      <c r="IU242" s="4"/>
      <c r="IV242" s="4"/>
      <c r="IW242" s="4"/>
      <c r="IX242" s="4"/>
      <c r="IY242" s="4"/>
      <c r="IZ242" s="4"/>
      <c r="JA242" s="4"/>
      <c r="JB242" s="4"/>
      <c r="JC242" s="4"/>
      <c r="JD242" s="4"/>
      <c r="JE242" s="4"/>
      <c r="JF242" s="4"/>
      <c r="JG242" s="4"/>
      <c r="JH242" s="4"/>
      <c r="JI242" s="4"/>
      <c r="JJ242" s="4"/>
      <c r="JK242" s="4"/>
      <c r="JL242" s="4"/>
      <c r="JM242" s="4"/>
      <c r="JN242" s="4"/>
      <c r="JO242" s="4"/>
      <c r="JP242" s="4"/>
    </row>
    <row r="243" spans="1:1024" ht="15" customHeight="1" x14ac:dyDescent="0.2">
      <c r="A243" s="29" t="s">
        <v>116</v>
      </c>
      <c r="B243" s="29"/>
      <c r="C243" s="37" t="s">
        <v>17</v>
      </c>
      <c r="D243" s="91">
        <v>2</v>
      </c>
      <c r="E243" s="37">
        <v>1</v>
      </c>
      <c r="F243" s="37" t="s">
        <v>152</v>
      </c>
      <c r="G243" s="37" t="s">
        <v>145</v>
      </c>
      <c r="H243" s="116">
        <v>15</v>
      </c>
      <c r="I243" s="37" t="s">
        <v>110</v>
      </c>
      <c r="J243" s="37"/>
      <c r="K243" s="37">
        <v>1</v>
      </c>
      <c r="L243" s="37">
        <v>28</v>
      </c>
      <c r="M243" s="37"/>
      <c r="N243" s="68">
        <f t="shared" si="59"/>
        <v>28</v>
      </c>
      <c r="O243" s="31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  <c r="AC243" s="37"/>
      <c r="AD243" s="37"/>
      <c r="AE243" s="37"/>
      <c r="AF243" s="37"/>
      <c r="AG243" s="37"/>
      <c r="AH243" s="37"/>
      <c r="AI243" s="37"/>
      <c r="AJ243" s="37"/>
      <c r="AK243" s="37"/>
      <c r="AL243" s="37"/>
      <c r="AM243" s="37">
        <v>28</v>
      </c>
      <c r="AN243" s="37"/>
      <c r="AO243" s="37"/>
      <c r="AP243" s="37"/>
      <c r="AQ243" s="37"/>
      <c r="AR243" s="37"/>
      <c r="AS243" s="37"/>
      <c r="AT243" s="37"/>
      <c r="AU243" s="37"/>
      <c r="AV243" s="37"/>
      <c r="AW243" s="37"/>
      <c r="AX243" s="37"/>
      <c r="AY243" s="37"/>
      <c r="AZ243" s="37"/>
      <c r="BA243" s="37"/>
      <c r="BB243" s="37"/>
      <c r="BC243" s="37"/>
      <c r="BD243" s="37"/>
      <c r="BE243" s="37"/>
      <c r="BF243" s="37"/>
      <c r="BG243" s="37"/>
      <c r="BH243" s="37"/>
      <c r="BI243" s="37"/>
      <c r="BJ243" s="37"/>
      <c r="BK243" s="37"/>
      <c r="BL243" s="37"/>
      <c r="BM243" s="37"/>
      <c r="BN243" s="37"/>
      <c r="BO243" s="37"/>
      <c r="BP243" s="37"/>
      <c r="BQ243" s="37"/>
      <c r="BR243" s="37"/>
      <c r="BS243" s="37"/>
      <c r="BT243" s="1">
        <f t="shared" si="58"/>
        <v>0</v>
      </c>
      <c r="BU243"/>
      <c r="BV243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  <c r="DX243" s="4"/>
      <c r="DY243" s="4"/>
      <c r="DZ243" s="4"/>
      <c r="EA243" s="4"/>
      <c r="EB243" s="4"/>
      <c r="EC243" s="4"/>
      <c r="ED243" s="4"/>
      <c r="EE243" s="4"/>
      <c r="EF243" s="4"/>
      <c r="EG243" s="4"/>
      <c r="EH243" s="4"/>
      <c r="EI243" s="4"/>
      <c r="EJ243" s="4"/>
      <c r="EK243" s="4"/>
      <c r="EL243" s="4"/>
      <c r="EM243" s="4"/>
      <c r="EN243" s="4"/>
      <c r="EO243" s="4"/>
      <c r="EP243" s="4"/>
      <c r="EQ243" s="4"/>
      <c r="ER243" s="4"/>
      <c r="ES243" s="4"/>
      <c r="ET243" s="4"/>
      <c r="EU243" s="4"/>
      <c r="EV243" s="4"/>
      <c r="EW243" s="4"/>
      <c r="EX243" s="4"/>
      <c r="EY243" s="4"/>
      <c r="EZ243" s="4"/>
      <c r="FA243" s="4"/>
      <c r="FB243" s="4"/>
      <c r="FC243" s="4"/>
      <c r="FD243" s="4"/>
      <c r="FE243" s="4"/>
      <c r="FF243" s="4"/>
      <c r="FG243" s="4"/>
      <c r="FH243" s="4"/>
      <c r="FI243" s="4"/>
      <c r="FJ243" s="4"/>
      <c r="FK243" s="4"/>
      <c r="FL243" s="4"/>
      <c r="FM243" s="4"/>
      <c r="FN243" s="4"/>
      <c r="FO243" s="4"/>
      <c r="FP243" s="4"/>
      <c r="FQ243" s="4"/>
      <c r="FR243" s="4"/>
      <c r="FS243" s="4"/>
      <c r="FT243" s="4"/>
      <c r="FU243" s="4"/>
      <c r="FV243" s="4"/>
      <c r="FW243" s="4"/>
      <c r="FX243" s="4"/>
      <c r="FY243" s="4"/>
      <c r="FZ243" s="4"/>
      <c r="GA243" s="4"/>
      <c r="GB243" s="4"/>
      <c r="GC243" s="4"/>
      <c r="GD243" s="4"/>
      <c r="GE243" s="4"/>
      <c r="GF243" s="4"/>
      <c r="GG243" s="4"/>
      <c r="GH243" s="4"/>
      <c r="GI243" s="4"/>
      <c r="GJ243" s="4"/>
      <c r="GK243" s="4"/>
      <c r="GL243" s="4"/>
      <c r="GM243" s="4"/>
      <c r="GN243" s="4"/>
      <c r="GO243" s="4"/>
      <c r="GP243" s="4"/>
      <c r="GQ243" s="4"/>
      <c r="GR243" s="4"/>
      <c r="GS243" s="4"/>
      <c r="GT243" s="4"/>
      <c r="GU243" s="4"/>
      <c r="GV243" s="4"/>
      <c r="GW243" s="4"/>
      <c r="GX243" s="4"/>
      <c r="GY243" s="4"/>
      <c r="GZ243" s="4"/>
      <c r="HA243" s="4"/>
      <c r="HB243" s="4"/>
      <c r="HC243" s="4"/>
      <c r="HD243" s="4"/>
      <c r="HE243" s="4"/>
      <c r="HF243" s="4"/>
      <c r="HG243" s="4"/>
      <c r="HH243" s="4"/>
      <c r="HI243" s="4"/>
      <c r="HJ243" s="4"/>
      <c r="HK243" s="4"/>
      <c r="HL243" s="4"/>
      <c r="HM243" s="4"/>
      <c r="HN243" s="4"/>
      <c r="HO243" s="4"/>
      <c r="HP243" s="4"/>
      <c r="HQ243" s="4"/>
      <c r="HR243" s="4"/>
      <c r="HS243" s="4"/>
      <c r="HT243" s="4"/>
      <c r="HU243" s="4"/>
      <c r="HV243" s="4"/>
      <c r="HW243" s="4"/>
      <c r="HX243" s="4"/>
      <c r="HY243" s="4"/>
      <c r="HZ243" s="4"/>
      <c r="IA243" s="4"/>
      <c r="IB243" s="4"/>
      <c r="IC243" s="4"/>
      <c r="ID243" s="4"/>
      <c r="IE243" s="4"/>
      <c r="IF243" s="4"/>
      <c r="IG243" s="4"/>
      <c r="IH243" s="4"/>
      <c r="II243" s="4"/>
      <c r="IJ243" s="4"/>
      <c r="IK243" s="4"/>
      <c r="IL243" s="4"/>
      <c r="IM243" s="4"/>
      <c r="IN243" s="4"/>
      <c r="IO243" s="4"/>
      <c r="IP243" s="4"/>
      <c r="IQ243" s="4"/>
      <c r="IR243" s="4"/>
      <c r="IS243" s="4"/>
      <c r="IT243" s="4"/>
      <c r="IU243" s="4"/>
      <c r="IV243" s="4"/>
      <c r="IW243" s="4"/>
      <c r="IX243" s="4"/>
      <c r="IY243" s="4"/>
      <c r="IZ243" s="4"/>
      <c r="JA243" s="4"/>
      <c r="JB243" s="4"/>
      <c r="JC243" s="4"/>
      <c r="JD243" s="4"/>
      <c r="JE243" s="4"/>
      <c r="JF243" s="4"/>
      <c r="JG243" s="4"/>
      <c r="JH243" s="4"/>
      <c r="JI243" s="4"/>
      <c r="JJ243" s="4"/>
      <c r="JK243" s="4"/>
      <c r="JL243" s="4"/>
      <c r="JM243" s="4"/>
      <c r="JN243" s="4"/>
      <c r="JO243" s="4"/>
      <c r="JP243" s="4"/>
    </row>
    <row r="244" spans="1:1024" ht="15" customHeight="1" x14ac:dyDescent="0.2">
      <c r="A244" s="29" t="s">
        <v>45</v>
      </c>
      <c r="B244" s="29"/>
      <c r="C244" s="37" t="s">
        <v>17</v>
      </c>
      <c r="D244" s="91">
        <v>1</v>
      </c>
      <c r="E244" s="37">
        <v>6</v>
      </c>
      <c r="F244" s="37"/>
      <c r="G244" s="37" t="s">
        <v>145</v>
      </c>
      <c r="H244" s="37">
        <v>114</v>
      </c>
      <c r="I244" s="37" t="s">
        <v>110</v>
      </c>
      <c r="J244" s="37"/>
      <c r="K244" s="37">
        <v>4</v>
      </c>
      <c r="L244" s="37">
        <v>28</v>
      </c>
      <c r="M244" s="37"/>
      <c r="N244" s="68">
        <f t="shared" si="59"/>
        <v>112</v>
      </c>
      <c r="O244" s="31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  <c r="AE244" s="37"/>
      <c r="AF244" s="37">
        <v>56</v>
      </c>
      <c r="AG244" s="37"/>
      <c r="AH244" s="37"/>
      <c r="AI244" s="37"/>
      <c r="AJ244" s="37"/>
      <c r="AK244" s="37"/>
      <c r="AL244" s="37"/>
      <c r="AM244" s="37"/>
      <c r="AN244" s="37">
        <v>0</v>
      </c>
      <c r="AO244" s="37"/>
      <c r="AP244" s="37"/>
      <c r="AQ244" s="37"/>
      <c r="AR244" s="37"/>
      <c r="AS244" s="37"/>
      <c r="AT244" s="37"/>
      <c r="AU244" s="37"/>
      <c r="AV244" s="37"/>
      <c r="AW244" s="37">
        <v>56</v>
      </c>
      <c r="AX244" s="37"/>
      <c r="AY244" s="37"/>
      <c r="AZ244" s="37"/>
      <c r="BA244" s="37"/>
      <c r="BB244" s="37"/>
      <c r="BC244" s="37"/>
      <c r="BD244" s="37"/>
      <c r="BE244" s="37"/>
      <c r="BF244" s="37"/>
      <c r="BG244" s="37"/>
      <c r="BH244" s="37"/>
      <c r="BI244" s="37"/>
      <c r="BJ244" s="37"/>
      <c r="BK244" s="37"/>
      <c r="BL244" s="37"/>
      <c r="BM244" s="37"/>
      <c r="BN244" s="37"/>
      <c r="BO244" s="37"/>
      <c r="BP244" s="37"/>
      <c r="BQ244" s="37"/>
      <c r="BR244" s="37"/>
      <c r="BS244" s="37"/>
      <c r="BT244" s="1">
        <f t="shared" si="58"/>
        <v>0</v>
      </c>
      <c r="BU244"/>
      <c r="BV24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  <c r="DZ244" s="4"/>
      <c r="EA244" s="4"/>
      <c r="EB244" s="4"/>
      <c r="EC244" s="4"/>
      <c r="ED244" s="4"/>
      <c r="EE244" s="4"/>
      <c r="EF244" s="4"/>
      <c r="EG244" s="4"/>
      <c r="EH244" s="4"/>
      <c r="EI244" s="4"/>
      <c r="EJ244" s="4"/>
      <c r="EK244" s="4"/>
      <c r="EL244" s="4"/>
      <c r="EM244" s="4"/>
      <c r="EN244" s="4"/>
      <c r="EO244" s="4"/>
      <c r="EP244" s="4"/>
      <c r="EQ244" s="4"/>
      <c r="ER244" s="4"/>
      <c r="ES244" s="4"/>
      <c r="ET244" s="4"/>
      <c r="EU244" s="4"/>
      <c r="EV244" s="4"/>
      <c r="EW244" s="4"/>
      <c r="EX244" s="4"/>
      <c r="EY244" s="4"/>
      <c r="EZ244" s="4"/>
      <c r="FA244" s="4"/>
      <c r="FB244" s="4"/>
      <c r="FC244" s="4"/>
      <c r="FD244" s="4"/>
      <c r="FE244" s="4"/>
      <c r="FF244" s="4"/>
      <c r="FG244" s="4"/>
      <c r="FH244" s="4"/>
      <c r="FI244" s="4"/>
      <c r="FJ244" s="4"/>
      <c r="FK244" s="4"/>
      <c r="FL244" s="4"/>
      <c r="FM244" s="4"/>
      <c r="FN244" s="4"/>
      <c r="FO244" s="4"/>
      <c r="FP244" s="4"/>
      <c r="FQ244" s="4"/>
      <c r="FR244" s="4"/>
      <c r="FS244" s="4"/>
      <c r="FT244" s="4"/>
      <c r="FU244" s="4"/>
      <c r="FV244" s="4"/>
      <c r="FW244" s="4"/>
      <c r="FX244" s="4"/>
      <c r="FY244" s="4"/>
      <c r="FZ244" s="4"/>
      <c r="GA244" s="4"/>
      <c r="GB244" s="4"/>
      <c r="GC244" s="4"/>
      <c r="GD244" s="4"/>
      <c r="GE244" s="4"/>
      <c r="GF244" s="4"/>
      <c r="GG244" s="4"/>
      <c r="GH244" s="4"/>
      <c r="GI244" s="4"/>
      <c r="GJ244" s="4"/>
      <c r="GK244" s="4"/>
      <c r="GL244" s="4"/>
      <c r="GM244" s="4"/>
      <c r="GN244" s="4"/>
      <c r="GO244" s="4"/>
      <c r="GP244" s="4"/>
      <c r="GQ244" s="4"/>
      <c r="GR244" s="4"/>
      <c r="GS244" s="4"/>
      <c r="GT244" s="4"/>
      <c r="GU244" s="4"/>
      <c r="GV244" s="4"/>
      <c r="GW244" s="4"/>
      <c r="GX244" s="4"/>
      <c r="GY244" s="4"/>
      <c r="GZ244" s="4"/>
      <c r="HA244" s="4"/>
      <c r="HB244" s="4"/>
      <c r="HC244" s="4"/>
      <c r="HD244" s="4"/>
      <c r="HE244" s="4"/>
      <c r="HF244" s="4"/>
      <c r="HG244" s="4"/>
      <c r="HH244" s="4"/>
      <c r="HI244" s="4"/>
      <c r="HJ244" s="4"/>
      <c r="HK244" s="4"/>
      <c r="HL244" s="4"/>
      <c r="HM244" s="4"/>
      <c r="HN244" s="4"/>
      <c r="HO244" s="4"/>
      <c r="HP244" s="4"/>
      <c r="HQ244" s="4"/>
      <c r="HR244" s="4"/>
      <c r="HS244" s="4"/>
      <c r="HT244" s="4"/>
      <c r="HU244" s="4"/>
      <c r="HV244" s="4"/>
      <c r="HW244" s="4"/>
      <c r="HX244" s="4"/>
      <c r="HY244" s="4"/>
      <c r="HZ244" s="4"/>
      <c r="IA244" s="4"/>
      <c r="IB244" s="4"/>
      <c r="IC244" s="4"/>
      <c r="ID244" s="4"/>
      <c r="IE244" s="4"/>
      <c r="IF244" s="4"/>
      <c r="IG244" s="4"/>
      <c r="IH244" s="4"/>
      <c r="II244" s="4"/>
      <c r="IJ244" s="4"/>
      <c r="IK244" s="4"/>
      <c r="IL244" s="4"/>
      <c r="IM244" s="4"/>
      <c r="IN244" s="4"/>
      <c r="IO244" s="4"/>
      <c r="IP244" s="4"/>
      <c r="IQ244" s="4"/>
      <c r="IR244" s="4"/>
      <c r="IS244" s="4"/>
      <c r="IT244" s="4"/>
      <c r="IU244" s="4"/>
      <c r="IV244" s="4"/>
      <c r="IW244" s="4"/>
      <c r="IX244" s="4"/>
      <c r="IY244" s="4"/>
      <c r="IZ244" s="4"/>
      <c r="JA244" s="4"/>
      <c r="JB244" s="4"/>
      <c r="JC244" s="4"/>
      <c r="JD244" s="4"/>
      <c r="JE244" s="4"/>
      <c r="JF244" s="4"/>
      <c r="JG244" s="4"/>
      <c r="JH244" s="4"/>
      <c r="JI244" s="4"/>
      <c r="JJ244" s="4"/>
      <c r="JK244" s="4"/>
      <c r="JL244" s="4"/>
      <c r="JM244" s="4"/>
      <c r="JN244" s="4"/>
      <c r="JO244" s="4"/>
      <c r="JP244" s="4"/>
    </row>
    <row r="245" spans="1:1024" ht="15" customHeight="1" x14ac:dyDescent="0.2">
      <c r="A245" s="23" t="s">
        <v>70</v>
      </c>
      <c r="B245" s="23"/>
      <c r="C245" s="24" t="s">
        <v>17</v>
      </c>
      <c r="D245" s="90">
        <v>2</v>
      </c>
      <c r="E245" s="24">
        <v>2</v>
      </c>
      <c r="F245" s="24" t="s">
        <v>148</v>
      </c>
      <c r="G245" s="24" t="s">
        <v>145</v>
      </c>
      <c r="H245" s="24">
        <v>42</v>
      </c>
      <c r="I245" s="24" t="s">
        <v>107</v>
      </c>
      <c r="J245" s="24"/>
      <c r="K245" s="24">
        <v>3</v>
      </c>
      <c r="L245" s="24">
        <v>14</v>
      </c>
      <c r="M245" s="24"/>
      <c r="N245" s="24">
        <f t="shared" si="59"/>
        <v>42</v>
      </c>
      <c r="O245" s="25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4"/>
      <c r="AK245" s="24"/>
      <c r="AL245" s="24"/>
      <c r="AM245" s="24"/>
      <c r="AN245" s="24"/>
      <c r="AO245" s="24"/>
      <c r="AP245" s="24">
        <v>42</v>
      </c>
      <c r="AQ245" s="24"/>
      <c r="AR245" s="24"/>
      <c r="AS245" s="24"/>
      <c r="AT245" s="24"/>
      <c r="AU245" s="24"/>
      <c r="AV245" s="24"/>
      <c r="AW245" s="24"/>
      <c r="AX245" s="24">
        <v>0</v>
      </c>
      <c r="AY245" s="24"/>
      <c r="AZ245" s="24"/>
      <c r="BA245" s="24"/>
      <c r="BB245" s="24"/>
      <c r="BC245" s="24"/>
      <c r="BD245" s="24"/>
      <c r="BE245" s="24"/>
      <c r="BF245" s="24"/>
      <c r="BG245" s="24"/>
      <c r="BH245" s="24"/>
      <c r="BI245" s="24"/>
      <c r="BJ245" s="24"/>
      <c r="BK245" s="24"/>
      <c r="BL245" s="24"/>
      <c r="BM245" s="24"/>
      <c r="BN245" s="24"/>
      <c r="BO245" s="24"/>
      <c r="BP245" s="24"/>
      <c r="BQ245" s="24"/>
      <c r="BR245" s="24"/>
      <c r="BS245" s="24"/>
      <c r="BT245" s="1">
        <f t="shared" si="58"/>
        <v>0</v>
      </c>
      <c r="BU245"/>
      <c r="BV245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  <c r="DZ245" s="4"/>
      <c r="EA245" s="4"/>
      <c r="EB245" s="4"/>
      <c r="EC245" s="4"/>
      <c r="ED245" s="4"/>
      <c r="EE245" s="4"/>
      <c r="EF245" s="4"/>
      <c r="EG245" s="4"/>
      <c r="EH245" s="4"/>
      <c r="EI245" s="4"/>
      <c r="EJ245" s="4"/>
      <c r="EK245" s="4"/>
      <c r="EL245" s="4"/>
      <c r="EM245" s="4"/>
      <c r="EN245" s="4"/>
      <c r="EO245" s="4"/>
      <c r="EP245" s="4"/>
      <c r="EQ245" s="4"/>
      <c r="ER245" s="4"/>
      <c r="ES245" s="4"/>
      <c r="ET245" s="4"/>
      <c r="EU245" s="4"/>
      <c r="EV245" s="4"/>
      <c r="EW245" s="4"/>
      <c r="EX245" s="4"/>
      <c r="EY245" s="4"/>
      <c r="EZ245" s="4"/>
      <c r="FA245" s="4"/>
      <c r="FB245" s="4"/>
      <c r="FC245" s="4"/>
      <c r="FD245" s="4"/>
      <c r="FE245" s="4"/>
      <c r="FF245" s="4"/>
      <c r="FG245" s="4"/>
      <c r="FH245" s="4"/>
      <c r="FI245" s="4"/>
      <c r="FJ245" s="4"/>
      <c r="FK245" s="4"/>
      <c r="FL245" s="4"/>
      <c r="FM245" s="4"/>
      <c r="FN245" s="4"/>
      <c r="FO245" s="4"/>
      <c r="FP245" s="4"/>
      <c r="FQ245" s="4"/>
      <c r="FR245" s="4"/>
      <c r="FS245" s="4"/>
      <c r="FT245" s="4"/>
      <c r="FU245" s="4"/>
      <c r="FV245" s="4"/>
      <c r="FW245" s="4"/>
      <c r="FX245" s="4"/>
      <c r="FY245" s="4"/>
      <c r="FZ245" s="4"/>
      <c r="GA245" s="4"/>
      <c r="GB245" s="4"/>
      <c r="GC245" s="4"/>
      <c r="GD245" s="4"/>
      <c r="GE245" s="4"/>
      <c r="GF245" s="4"/>
      <c r="GG245" s="4"/>
      <c r="GH245" s="4"/>
      <c r="GI245" s="4"/>
      <c r="GJ245" s="4"/>
      <c r="GK245" s="4"/>
      <c r="GL245" s="4"/>
      <c r="GM245" s="4"/>
      <c r="GN245" s="4"/>
      <c r="GO245" s="4"/>
      <c r="GP245" s="4"/>
      <c r="GQ245" s="4"/>
      <c r="GR245" s="4"/>
      <c r="GS245" s="4"/>
      <c r="GT245" s="4"/>
      <c r="GU245" s="4"/>
      <c r="GV245" s="4"/>
      <c r="GW245" s="4"/>
      <c r="GX245" s="4"/>
      <c r="GY245" s="4"/>
      <c r="GZ245" s="4"/>
      <c r="HA245" s="4"/>
      <c r="HB245" s="4"/>
      <c r="HC245" s="4"/>
      <c r="HD245" s="4"/>
      <c r="HE245" s="4"/>
      <c r="HF245" s="4"/>
      <c r="HG245" s="4"/>
      <c r="HH245" s="4"/>
      <c r="HI245" s="4"/>
      <c r="HJ245" s="4"/>
      <c r="HK245" s="4"/>
      <c r="HL245" s="4"/>
      <c r="HM245" s="4"/>
      <c r="HN245" s="4"/>
      <c r="HO245" s="4"/>
      <c r="HP245" s="4"/>
      <c r="HQ245" s="4"/>
      <c r="HR245" s="4"/>
      <c r="HS245" s="4"/>
      <c r="HT245" s="4"/>
      <c r="HU245" s="4"/>
      <c r="HV245" s="4"/>
      <c r="HW245" s="4"/>
      <c r="HX245" s="4"/>
      <c r="HY245" s="4"/>
      <c r="HZ245" s="4"/>
      <c r="IA245" s="4"/>
      <c r="IB245" s="4"/>
      <c r="IC245" s="4"/>
      <c r="ID245" s="4"/>
      <c r="IE245" s="4"/>
      <c r="IF245" s="4"/>
      <c r="IG245" s="4"/>
      <c r="IH245" s="4"/>
      <c r="II245" s="4"/>
      <c r="IJ245" s="4"/>
      <c r="IK245" s="4"/>
      <c r="IL245" s="4"/>
      <c r="IM245" s="4"/>
      <c r="IN245" s="4"/>
      <c r="IO245" s="4"/>
      <c r="IP245" s="4"/>
      <c r="IQ245" s="4"/>
      <c r="IR245" s="4"/>
      <c r="IS245" s="4"/>
      <c r="IT245" s="4"/>
      <c r="IU245" s="4"/>
      <c r="IV245" s="4"/>
      <c r="IW245" s="4"/>
      <c r="IX245" s="4"/>
      <c r="IY245" s="4"/>
      <c r="IZ245" s="4"/>
      <c r="JA245" s="4"/>
      <c r="JB245" s="4"/>
      <c r="JC245" s="4"/>
      <c r="JD245" s="4"/>
      <c r="JE245" s="4"/>
      <c r="JF245" s="4"/>
      <c r="JG245" s="4"/>
      <c r="JH245" s="4"/>
      <c r="JI245" s="4"/>
      <c r="JJ245" s="4"/>
      <c r="JK245" s="4"/>
      <c r="JL245" s="4"/>
      <c r="JM245" s="4"/>
      <c r="JN245" s="4"/>
      <c r="JO245" s="4"/>
      <c r="JP245" s="4"/>
    </row>
    <row r="246" spans="1:1024" ht="15" customHeight="1" x14ac:dyDescent="0.2">
      <c r="A246" s="29" t="s">
        <v>63</v>
      </c>
      <c r="B246" s="29"/>
      <c r="C246" s="37" t="s">
        <v>17</v>
      </c>
      <c r="D246" s="91">
        <v>2</v>
      </c>
      <c r="E246" s="37">
        <v>1</v>
      </c>
      <c r="F246" s="37" t="s">
        <v>160</v>
      </c>
      <c r="G246" s="37" t="s">
        <v>145</v>
      </c>
      <c r="H246" s="116">
        <v>16</v>
      </c>
      <c r="I246" s="37" t="s">
        <v>107</v>
      </c>
      <c r="J246" s="37"/>
      <c r="K246" s="116">
        <v>1</v>
      </c>
      <c r="L246" s="37">
        <v>28</v>
      </c>
      <c r="M246" s="37"/>
      <c r="N246" s="68">
        <f t="shared" si="59"/>
        <v>28</v>
      </c>
      <c r="O246" s="31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116">
        <v>28</v>
      </c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  <c r="BA246" s="37"/>
      <c r="BB246" s="37"/>
      <c r="BC246" s="37"/>
      <c r="BD246" s="37"/>
      <c r="BE246" s="37"/>
      <c r="BF246" s="37"/>
      <c r="BG246" s="37"/>
      <c r="BH246" s="37"/>
      <c r="BI246" s="37"/>
      <c r="BJ246" s="37"/>
      <c r="BK246" s="37"/>
      <c r="BL246" s="37"/>
      <c r="BM246" s="37"/>
      <c r="BN246" s="37"/>
      <c r="BO246" s="37"/>
      <c r="BP246" s="37"/>
      <c r="BQ246" s="37"/>
      <c r="BR246" s="37"/>
      <c r="BS246" s="37"/>
      <c r="BT246" s="1">
        <f t="shared" si="58"/>
        <v>0</v>
      </c>
      <c r="BU246"/>
      <c r="BV246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  <c r="DZ246" s="4"/>
      <c r="EA246" s="4"/>
      <c r="EB246" s="4"/>
      <c r="EC246" s="4"/>
      <c r="ED246" s="4"/>
      <c r="EE246" s="4"/>
      <c r="EF246" s="4"/>
      <c r="EG246" s="4"/>
      <c r="EH246" s="4"/>
      <c r="EI246" s="4"/>
      <c r="EJ246" s="4"/>
      <c r="EK246" s="4"/>
      <c r="EL246" s="4"/>
      <c r="EM246" s="4"/>
      <c r="EN246" s="4"/>
      <c r="EO246" s="4"/>
      <c r="EP246" s="4"/>
      <c r="EQ246" s="4"/>
      <c r="ER246" s="4"/>
      <c r="ES246" s="4"/>
      <c r="ET246" s="4"/>
      <c r="EU246" s="4"/>
      <c r="EV246" s="4"/>
      <c r="EW246" s="4"/>
      <c r="EX246" s="4"/>
      <c r="EY246" s="4"/>
      <c r="EZ246" s="4"/>
      <c r="FA246" s="4"/>
      <c r="FB246" s="4"/>
      <c r="FC246" s="4"/>
      <c r="FD246" s="4"/>
      <c r="FE246" s="4"/>
      <c r="FF246" s="4"/>
      <c r="FG246" s="4"/>
      <c r="FH246" s="4"/>
      <c r="FI246" s="4"/>
      <c r="FJ246" s="4"/>
      <c r="FK246" s="4"/>
      <c r="FL246" s="4"/>
      <c r="FM246" s="4"/>
      <c r="FN246" s="4"/>
      <c r="FO246" s="4"/>
      <c r="FP246" s="4"/>
      <c r="FQ246" s="4"/>
      <c r="FR246" s="4"/>
      <c r="FS246" s="4"/>
      <c r="FT246" s="4"/>
      <c r="FU246" s="4"/>
      <c r="FV246" s="4"/>
      <c r="FW246" s="4"/>
      <c r="FX246" s="4"/>
      <c r="FY246" s="4"/>
      <c r="FZ246" s="4"/>
      <c r="GA246" s="4"/>
      <c r="GB246" s="4"/>
      <c r="GC246" s="4"/>
      <c r="GD246" s="4"/>
      <c r="GE246" s="4"/>
      <c r="GF246" s="4"/>
      <c r="GG246" s="4"/>
      <c r="GH246" s="4"/>
      <c r="GI246" s="4"/>
      <c r="GJ246" s="4"/>
      <c r="GK246" s="4"/>
      <c r="GL246" s="4"/>
      <c r="GM246" s="4"/>
      <c r="GN246" s="4"/>
      <c r="GO246" s="4"/>
      <c r="GP246" s="4"/>
      <c r="GQ246" s="4"/>
      <c r="GR246" s="4"/>
      <c r="GS246" s="4"/>
      <c r="GT246" s="4"/>
      <c r="GU246" s="4"/>
      <c r="GV246" s="4"/>
      <c r="GW246" s="4"/>
      <c r="GX246" s="4"/>
      <c r="GY246" s="4"/>
      <c r="GZ246" s="4"/>
      <c r="HA246" s="4"/>
      <c r="HB246" s="4"/>
      <c r="HC246" s="4"/>
      <c r="HD246" s="4"/>
      <c r="HE246" s="4"/>
      <c r="HF246" s="4"/>
      <c r="HG246" s="4"/>
      <c r="HH246" s="4"/>
      <c r="HI246" s="4"/>
      <c r="HJ246" s="4"/>
      <c r="HK246" s="4"/>
      <c r="HL246" s="4"/>
      <c r="HM246" s="4"/>
      <c r="HN246" s="4"/>
      <c r="HO246" s="4"/>
      <c r="HP246" s="4"/>
      <c r="HQ246" s="4"/>
      <c r="HR246" s="4"/>
      <c r="HS246" s="4"/>
      <c r="HT246" s="4"/>
      <c r="HU246" s="4"/>
      <c r="HV246" s="4"/>
      <c r="HW246" s="4"/>
      <c r="HX246" s="4"/>
      <c r="HY246" s="4"/>
      <c r="HZ246" s="4"/>
      <c r="IA246" s="4"/>
      <c r="IB246" s="4"/>
      <c r="IC246" s="4"/>
      <c r="ID246" s="4"/>
      <c r="IE246" s="4"/>
      <c r="IF246" s="4"/>
      <c r="IG246" s="4"/>
      <c r="IH246" s="4"/>
      <c r="II246" s="4"/>
      <c r="IJ246" s="4"/>
      <c r="IK246" s="4"/>
      <c r="IL246" s="4"/>
      <c r="IM246" s="4"/>
      <c r="IN246" s="4"/>
      <c r="IO246" s="4"/>
      <c r="IP246" s="4"/>
      <c r="IQ246" s="4"/>
      <c r="IR246" s="4"/>
      <c r="IS246" s="4"/>
      <c r="IT246" s="4"/>
      <c r="IU246" s="4"/>
      <c r="IV246" s="4"/>
      <c r="IW246" s="4"/>
      <c r="IX246" s="4"/>
      <c r="IY246" s="4"/>
      <c r="IZ246" s="4"/>
      <c r="JA246" s="4"/>
      <c r="JB246" s="4"/>
      <c r="JC246" s="4"/>
      <c r="JD246" s="4"/>
      <c r="JE246" s="4"/>
      <c r="JF246" s="4"/>
      <c r="JG246" s="4"/>
      <c r="JH246" s="4"/>
      <c r="JI246" s="4"/>
      <c r="JJ246" s="4"/>
      <c r="JK246" s="4"/>
      <c r="JL246" s="4"/>
      <c r="JM246" s="4"/>
      <c r="JN246" s="4"/>
      <c r="JO246" s="4"/>
      <c r="JP246" s="4"/>
    </row>
    <row r="247" spans="1:1024" s="1" customFormat="1" ht="15" customHeight="1" x14ac:dyDescent="0.2">
      <c r="A247" s="29" t="s">
        <v>60</v>
      </c>
      <c r="B247" s="29"/>
      <c r="C247" s="37" t="s">
        <v>17</v>
      </c>
      <c r="D247" s="91">
        <v>2</v>
      </c>
      <c r="E247" s="37">
        <v>1</v>
      </c>
      <c r="F247" s="37" t="s">
        <v>153</v>
      </c>
      <c r="G247" s="37" t="s">
        <v>145</v>
      </c>
      <c r="H247" s="116">
        <v>15</v>
      </c>
      <c r="I247" s="37" t="s">
        <v>107</v>
      </c>
      <c r="J247" s="37"/>
      <c r="K247" s="116">
        <v>1</v>
      </c>
      <c r="L247" s="37">
        <v>14</v>
      </c>
      <c r="M247" s="37"/>
      <c r="N247" s="68">
        <f t="shared" si="59"/>
        <v>14</v>
      </c>
      <c r="O247" s="31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  <c r="AH247" s="37"/>
      <c r="AI247" s="37"/>
      <c r="AJ247" s="37"/>
      <c r="AK247" s="37"/>
      <c r="AL247" s="37"/>
      <c r="AM247" s="37"/>
      <c r="AN247" s="37"/>
      <c r="AO247" s="37"/>
      <c r="AP247" s="37"/>
      <c r="AQ247" s="37"/>
      <c r="AR247" s="37"/>
      <c r="AS247" s="37"/>
      <c r="AT247" s="37"/>
      <c r="AU247" s="117">
        <v>0</v>
      </c>
      <c r="AV247" s="37"/>
      <c r="AW247" s="37"/>
      <c r="AX247" s="37"/>
      <c r="AY247" s="37"/>
      <c r="AZ247" s="37"/>
      <c r="BA247" s="37"/>
      <c r="BB247" s="37"/>
      <c r="BC247" s="37"/>
      <c r="BD247" s="37"/>
      <c r="BE247" s="37"/>
      <c r="BF247" s="37"/>
      <c r="BG247" s="37"/>
      <c r="BH247" s="37"/>
      <c r="BI247" s="37"/>
      <c r="BJ247" s="37"/>
      <c r="BK247" s="37"/>
      <c r="BL247" s="37"/>
      <c r="BM247" s="37"/>
      <c r="BN247" s="37"/>
      <c r="BO247" s="37"/>
      <c r="BP247" s="37"/>
      <c r="BQ247" s="37"/>
      <c r="BR247" s="116">
        <v>14</v>
      </c>
      <c r="BS247" s="37"/>
      <c r="BT247" s="1">
        <f t="shared" si="58"/>
        <v>0</v>
      </c>
      <c r="BU247" s="119" t="s">
        <v>375</v>
      </c>
      <c r="BV247" s="119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  <c r="DZ247" s="4"/>
      <c r="EA247" s="4"/>
      <c r="EB247" s="4"/>
      <c r="EC247" s="4"/>
      <c r="ED247" s="4"/>
      <c r="EE247" s="4"/>
      <c r="EF247" s="4"/>
      <c r="EG247" s="4"/>
      <c r="EH247" s="4"/>
      <c r="EI247" s="4"/>
      <c r="EJ247" s="4"/>
      <c r="EK247" s="4"/>
      <c r="EL247" s="4"/>
      <c r="EM247" s="4"/>
      <c r="EN247" s="4"/>
      <c r="EO247" s="4"/>
      <c r="EP247" s="4"/>
      <c r="EQ247" s="4"/>
      <c r="ER247" s="4"/>
      <c r="ES247" s="4"/>
      <c r="ET247" s="4"/>
      <c r="EU247" s="4"/>
      <c r="EV247" s="4"/>
      <c r="EW247" s="4"/>
      <c r="EX247" s="4"/>
      <c r="EY247" s="4"/>
      <c r="EZ247" s="4"/>
      <c r="FA247" s="4"/>
      <c r="FB247" s="4"/>
      <c r="FC247" s="4"/>
      <c r="FD247" s="4"/>
      <c r="FE247" s="4"/>
      <c r="FF247" s="4"/>
      <c r="FG247" s="4"/>
      <c r="FH247" s="4"/>
      <c r="FI247" s="4"/>
      <c r="FJ247" s="4"/>
      <c r="FK247" s="4"/>
      <c r="FL247" s="4"/>
      <c r="FM247" s="4"/>
      <c r="FN247" s="4"/>
      <c r="FO247" s="4"/>
      <c r="FP247" s="4"/>
      <c r="FQ247" s="4"/>
      <c r="FR247" s="4"/>
      <c r="FS247" s="4"/>
      <c r="FT247" s="4"/>
      <c r="FU247" s="4"/>
      <c r="FV247" s="4"/>
      <c r="FW247" s="4"/>
      <c r="FX247" s="4"/>
      <c r="FY247" s="4"/>
      <c r="FZ247" s="4"/>
      <c r="GA247" s="4"/>
      <c r="GB247" s="4"/>
      <c r="GC247" s="4"/>
      <c r="GD247" s="4"/>
      <c r="GE247" s="4"/>
      <c r="GF247" s="4"/>
      <c r="GG247" s="4"/>
      <c r="GH247" s="4"/>
      <c r="GI247" s="4"/>
      <c r="GJ247" s="4"/>
      <c r="GK247" s="4"/>
      <c r="GL247" s="4"/>
      <c r="GM247" s="4"/>
      <c r="GN247" s="4"/>
      <c r="GO247" s="4"/>
      <c r="GP247" s="4"/>
      <c r="GQ247" s="4"/>
      <c r="GR247" s="4"/>
      <c r="GS247" s="4"/>
      <c r="GT247" s="4"/>
      <c r="GU247" s="4"/>
      <c r="GV247" s="4"/>
      <c r="GW247" s="4"/>
      <c r="GX247" s="4"/>
      <c r="GY247" s="4"/>
      <c r="GZ247" s="4"/>
      <c r="HA247" s="4"/>
      <c r="HB247" s="4"/>
      <c r="HC247" s="4"/>
      <c r="HD247" s="4"/>
      <c r="HE247" s="4"/>
      <c r="HF247" s="4"/>
      <c r="HG247" s="4"/>
      <c r="HH247" s="4"/>
      <c r="HI247" s="4"/>
      <c r="HJ247" s="4"/>
      <c r="HK247" s="4"/>
      <c r="HL247" s="4"/>
      <c r="HM247" s="4"/>
      <c r="HN247" s="4"/>
      <c r="HO247" s="4"/>
      <c r="HP247" s="4"/>
      <c r="HQ247" s="4"/>
      <c r="HR247" s="4"/>
      <c r="HS247" s="4"/>
      <c r="HT247" s="4"/>
      <c r="HU247" s="4"/>
      <c r="HV247" s="4"/>
      <c r="HW247" s="4"/>
      <c r="HX247" s="4"/>
      <c r="HY247" s="4"/>
      <c r="HZ247" s="4"/>
      <c r="IA247" s="4"/>
      <c r="IB247" s="4"/>
      <c r="IC247" s="4"/>
      <c r="ID247" s="4"/>
      <c r="IE247" s="4"/>
      <c r="IF247" s="4"/>
      <c r="IG247" s="4"/>
      <c r="IH247" s="4"/>
      <c r="II247" s="4"/>
      <c r="IJ247" s="4"/>
      <c r="IK247" s="4"/>
      <c r="IL247" s="4"/>
      <c r="IM247" s="4"/>
      <c r="IN247" s="4"/>
      <c r="IO247" s="4"/>
      <c r="IP247" s="4"/>
      <c r="IQ247" s="4"/>
      <c r="IR247" s="4"/>
      <c r="IS247" s="4"/>
      <c r="IT247" s="4"/>
      <c r="IU247" s="4"/>
      <c r="IV247" s="4"/>
      <c r="IW247" s="4"/>
      <c r="IX247" s="4"/>
      <c r="IY247" s="4"/>
      <c r="IZ247" s="4"/>
      <c r="JA247" s="4"/>
      <c r="JB247" s="4"/>
      <c r="JC247" s="4"/>
      <c r="JD247" s="4"/>
      <c r="JE247" s="4"/>
      <c r="JF247" s="4"/>
      <c r="JG247" s="4"/>
      <c r="JH247" s="4"/>
      <c r="JI247" s="4"/>
      <c r="JJ247" s="4"/>
      <c r="JK247" s="4"/>
      <c r="JL247" s="4"/>
      <c r="JM247" s="4"/>
      <c r="JN247" s="4"/>
      <c r="JO247" s="4"/>
      <c r="JP247" s="4"/>
    </row>
    <row r="248" spans="1:1024" ht="15" customHeight="1" x14ac:dyDescent="0.2">
      <c r="A248" s="23" t="s">
        <v>51</v>
      </c>
      <c r="B248" s="23"/>
      <c r="C248" s="24" t="s">
        <v>17</v>
      </c>
      <c r="D248" s="90">
        <v>1</v>
      </c>
      <c r="E248" s="24">
        <v>7</v>
      </c>
      <c r="F248" s="24"/>
      <c r="G248" s="24" t="s">
        <v>145</v>
      </c>
      <c r="H248" s="24">
        <v>119</v>
      </c>
      <c r="I248" s="24" t="s">
        <v>107</v>
      </c>
      <c r="J248" s="24"/>
      <c r="K248" s="24">
        <v>8</v>
      </c>
      <c r="L248" s="24">
        <v>28</v>
      </c>
      <c r="M248" s="24"/>
      <c r="N248" s="24">
        <f t="shared" si="59"/>
        <v>224</v>
      </c>
      <c r="O248" s="25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>
        <v>56</v>
      </c>
      <c r="AC248" s="24"/>
      <c r="AD248" s="24"/>
      <c r="AE248" s="24"/>
      <c r="AF248" s="24"/>
      <c r="AG248" s="24"/>
      <c r="AH248" s="24"/>
      <c r="AI248" s="24"/>
      <c r="AJ248" s="24"/>
      <c r="AK248" s="24"/>
      <c r="AL248" s="24"/>
      <c r="AM248" s="24">
        <v>112</v>
      </c>
      <c r="AN248" s="24"/>
      <c r="AO248" s="24"/>
      <c r="AP248" s="24"/>
      <c r="AQ248" s="24"/>
      <c r="AR248" s="24"/>
      <c r="AS248" s="24"/>
      <c r="AT248" s="24"/>
      <c r="AU248" s="24"/>
      <c r="AV248" s="24"/>
      <c r="AW248" s="24"/>
      <c r="AX248" s="24"/>
      <c r="AY248" s="24"/>
      <c r="AZ248" s="24"/>
      <c r="BA248" s="24"/>
      <c r="BB248" s="24"/>
      <c r="BC248" s="24"/>
      <c r="BD248" s="24"/>
      <c r="BE248" s="24"/>
      <c r="BF248" s="24"/>
      <c r="BG248" s="24"/>
      <c r="BH248" s="24"/>
      <c r="BI248" s="24"/>
      <c r="BJ248" s="24"/>
      <c r="BK248" s="24"/>
      <c r="BL248" s="24"/>
      <c r="BM248" s="24"/>
      <c r="BN248" s="24">
        <v>56</v>
      </c>
      <c r="BO248" s="24"/>
      <c r="BP248" s="24"/>
      <c r="BQ248" s="24"/>
      <c r="BR248" s="24"/>
      <c r="BS248" s="24"/>
      <c r="BT248" s="1">
        <f t="shared" si="58"/>
        <v>0</v>
      </c>
      <c r="BU248"/>
      <c r="BV248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/>
      <c r="DZ248" s="4"/>
      <c r="EA248" s="4"/>
      <c r="EB248" s="4"/>
      <c r="EC248" s="4"/>
      <c r="ED248" s="4"/>
      <c r="EE248" s="4"/>
      <c r="EF248" s="4"/>
      <c r="EG248" s="4"/>
      <c r="EH248" s="4"/>
      <c r="EI248" s="4"/>
      <c r="EJ248" s="4"/>
      <c r="EK248" s="4"/>
      <c r="EL248" s="4"/>
      <c r="EM248" s="4"/>
      <c r="EN248" s="4"/>
      <c r="EO248" s="4"/>
      <c r="EP248" s="4"/>
      <c r="EQ248" s="4"/>
      <c r="ER248" s="4"/>
      <c r="ES248" s="4"/>
      <c r="ET248" s="4"/>
      <c r="EU248" s="4"/>
      <c r="EV248" s="4"/>
      <c r="EW248" s="4"/>
      <c r="EX248" s="4"/>
      <c r="EY248" s="4"/>
      <c r="EZ248" s="4"/>
      <c r="FA248" s="4"/>
      <c r="FB248" s="4"/>
      <c r="FC248" s="4"/>
      <c r="FD248" s="4"/>
      <c r="FE248" s="4"/>
      <c r="FF248" s="4"/>
      <c r="FG248" s="4"/>
      <c r="FH248" s="4"/>
      <c r="FI248" s="4"/>
      <c r="FJ248" s="4"/>
      <c r="FK248" s="4"/>
      <c r="FL248" s="4"/>
      <c r="FM248" s="4"/>
      <c r="FN248" s="4"/>
      <c r="FO248" s="4"/>
      <c r="FP248" s="4"/>
      <c r="FQ248" s="4"/>
      <c r="FR248" s="4"/>
      <c r="FS248" s="4"/>
      <c r="FT248" s="4"/>
      <c r="FU248" s="4"/>
      <c r="FV248" s="4"/>
      <c r="FW248" s="4"/>
      <c r="FX248" s="4"/>
      <c r="FY248" s="4"/>
      <c r="FZ248" s="4"/>
      <c r="GA248" s="4"/>
      <c r="GB248" s="4"/>
      <c r="GC248" s="4"/>
      <c r="GD248" s="4"/>
      <c r="GE248" s="4"/>
      <c r="GF248" s="4"/>
      <c r="GG248" s="4"/>
      <c r="GH248" s="4"/>
      <c r="GI248" s="4"/>
      <c r="GJ248" s="4"/>
      <c r="GK248" s="4"/>
      <c r="GL248" s="4"/>
      <c r="GM248" s="4"/>
      <c r="GN248" s="4"/>
      <c r="GO248" s="4"/>
      <c r="GP248" s="4"/>
      <c r="GQ248" s="4"/>
      <c r="GR248" s="4"/>
      <c r="GS248" s="4"/>
      <c r="GT248" s="4"/>
      <c r="GU248" s="4"/>
      <c r="GV248" s="4"/>
      <c r="GW248" s="4"/>
      <c r="GX248" s="4"/>
      <c r="GY248" s="4"/>
      <c r="GZ248" s="4"/>
      <c r="HA248" s="4"/>
      <c r="HB248" s="4"/>
      <c r="HC248" s="4"/>
      <c r="HD248" s="4"/>
      <c r="HE248" s="4"/>
      <c r="HF248" s="4"/>
      <c r="HG248" s="4"/>
      <c r="HH248" s="4"/>
      <c r="HI248" s="4"/>
      <c r="HJ248" s="4"/>
      <c r="HK248" s="4"/>
      <c r="HL248" s="4"/>
      <c r="HM248" s="4"/>
      <c r="HN248" s="4"/>
      <c r="HO248" s="4"/>
      <c r="HP248" s="4"/>
      <c r="HQ248" s="4"/>
      <c r="HR248" s="4"/>
      <c r="HS248" s="4"/>
      <c r="HT248" s="4"/>
      <c r="HU248" s="4"/>
      <c r="HV248" s="4"/>
      <c r="HW248" s="4"/>
      <c r="HX248" s="4"/>
      <c r="HY248" s="4"/>
      <c r="HZ248" s="4"/>
      <c r="IA248" s="4"/>
      <c r="IB248" s="4"/>
      <c r="IC248" s="4"/>
      <c r="ID248" s="4"/>
      <c r="IE248" s="4"/>
      <c r="IF248" s="4"/>
      <c r="IG248" s="4"/>
      <c r="IH248" s="4"/>
      <c r="II248" s="4"/>
      <c r="IJ248" s="4"/>
      <c r="IK248" s="4"/>
      <c r="IL248" s="4"/>
      <c r="IM248" s="4"/>
      <c r="IN248" s="4"/>
      <c r="IO248" s="4"/>
      <c r="IP248" s="4"/>
      <c r="IQ248" s="4"/>
      <c r="IR248" s="4"/>
      <c r="IS248" s="4"/>
      <c r="IT248" s="4"/>
      <c r="IU248" s="4"/>
      <c r="IV248" s="4"/>
      <c r="IW248" s="4"/>
      <c r="IX248" s="4"/>
      <c r="IY248" s="4"/>
      <c r="IZ248" s="4"/>
      <c r="JA248" s="4"/>
      <c r="JB248" s="4"/>
      <c r="JC248" s="4"/>
      <c r="JD248" s="4"/>
      <c r="JE248" s="4"/>
      <c r="JF248" s="4"/>
      <c r="JG248" s="4"/>
      <c r="JH248" s="4"/>
      <c r="JI248" s="4"/>
      <c r="JJ248" s="4"/>
      <c r="JK248" s="4"/>
      <c r="JL248" s="4"/>
      <c r="JM248" s="4"/>
      <c r="JN248" s="4"/>
      <c r="JO248" s="4"/>
      <c r="JP248" s="4"/>
    </row>
    <row r="249" spans="1:1024" ht="15" customHeight="1" x14ac:dyDescent="0.2">
      <c r="A249" s="23" t="s">
        <v>106</v>
      </c>
      <c r="B249" s="23"/>
      <c r="C249" s="24" t="s">
        <v>17</v>
      </c>
      <c r="D249" s="90">
        <v>1</v>
      </c>
      <c r="E249" s="24">
        <v>1</v>
      </c>
      <c r="F249" s="24"/>
      <c r="G249" s="24" t="s">
        <v>145</v>
      </c>
      <c r="H249" s="24">
        <v>165</v>
      </c>
      <c r="I249" s="24" t="s">
        <v>104</v>
      </c>
      <c r="J249" s="24"/>
      <c r="K249" s="24">
        <v>6</v>
      </c>
      <c r="L249" s="24">
        <v>14</v>
      </c>
      <c r="M249" s="24"/>
      <c r="N249" s="24">
        <f t="shared" si="59"/>
        <v>84</v>
      </c>
      <c r="O249" s="25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6"/>
      <c r="AF249" s="24"/>
      <c r="AG249" s="24"/>
      <c r="AH249" s="26"/>
      <c r="AI249" s="24"/>
      <c r="AJ249" s="24"/>
      <c r="AK249" s="24"/>
      <c r="AL249" s="26">
        <v>84</v>
      </c>
      <c r="AM249" s="24"/>
      <c r="AN249" s="24"/>
      <c r="AO249" s="24"/>
      <c r="AP249" s="24"/>
      <c r="AQ249" s="26"/>
      <c r="AR249" s="26"/>
      <c r="AS249" s="26"/>
      <c r="AT249" s="26"/>
      <c r="AU249" s="26"/>
      <c r="AV249" s="24"/>
      <c r="AW249" s="24"/>
      <c r="AX249" s="24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  <c r="BJ249" s="26"/>
      <c r="BK249" s="26"/>
      <c r="BL249" s="26"/>
      <c r="BM249" s="26"/>
      <c r="BN249" s="26"/>
      <c r="BO249" s="26"/>
      <c r="BP249" s="26"/>
      <c r="BQ249" s="26"/>
      <c r="BR249" s="26"/>
      <c r="BS249" s="28"/>
      <c r="BT249" s="1">
        <f t="shared" si="58"/>
        <v>0</v>
      </c>
      <c r="BU249"/>
      <c r="BV249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  <c r="DZ249" s="4"/>
      <c r="EA249" s="4"/>
      <c r="EB249" s="4"/>
      <c r="EC249" s="4"/>
      <c r="ED249" s="4"/>
      <c r="EE249" s="4"/>
      <c r="EF249" s="4"/>
      <c r="EG249" s="4"/>
      <c r="EH249" s="4"/>
      <c r="EI249" s="4"/>
      <c r="EJ249" s="4"/>
      <c r="EK249" s="4"/>
      <c r="EL249" s="4"/>
      <c r="EM249" s="4"/>
      <c r="EN249" s="4"/>
      <c r="EO249" s="4"/>
      <c r="EP249" s="4"/>
      <c r="EQ249" s="4"/>
      <c r="ER249" s="4"/>
      <c r="ES249" s="4"/>
      <c r="ET249" s="4"/>
      <c r="EU249" s="4"/>
      <c r="EV249" s="4"/>
      <c r="EW249" s="4"/>
      <c r="EX249" s="4"/>
      <c r="EY249" s="4"/>
      <c r="EZ249" s="4"/>
      <c r="FA249" s="4"/>
      <c r="FB249" s="4"/>
      <c r="FC249" s="4"/>
      <c r="FD249" s="4"/>
      <c r="FE249" s="4"/>
      <c r="FF249" s="4"/>
      <c r="FG249" s="4"/>
      <c r="FH249" s="4"/>
      <c r="FI249" s="4"/>
      <c r="FJ249" s="4"/>
      <c r="FK249" s="4"/>
      <c r="FL249" s="4"/>
      <c r="FM249" s="4"/>
      <c r="FN249" s="4"/>
      <c r="FO249" s="4"/>
      <c r="FP249" s="4"/>
      <c r="FQ249" s="4"/>
      <c r="FR249" s="4"/>
      <c r="FS249" s="4"/>
      <c r="FT249" s="4"/>
      <c r="FU249" s="4"/>
      <c r="FV249" s="4"/>
      <c r="FW249" s="4"/>
      <c r="FX249" s="4"/>
      <c r="FY249" s="4"/>
      <c r="FZ249" s="4"/>
      <c r="GA249" s="4"/>
      <c r="GB249" s="4"/>
      <c r="GC249" s="4"/>
      <c r="GD249" s="4"/>
      <c r="GE249" s="4"/>
      <c r="GF249" s="4"/>
      <c r="GG249" s="4"/>
      <c r="GH249" s="4"/>
      <c r="GI249" s="4"/>
      <c r="GJ249" s="4"/>
      <c r="GK249" s="4"/>
      <c r="GL249" s="4"/>
      <c r="GM249" s="4"/>
      <c r="GN249" s="4"/>
      <c r="GO249" s="4"/>
      <c r="GP249" s="4"/>
      <c r="GQ249" s="4"/>
      <c r="GR249" s="4"/>
      <c r="GS249" s="4"/>
      <c r="GT249" s="4"/>
      <c r="GU249" s="4"/>
      <c r="GV249" s="4"/>
      <c r="GW249" s="4"/>
      <c r="GX249" s="4"/>
      <c r="GY249" s="4"/>
      <c r="GZ249" s="4"/>
      <c r="HA249" s="4"/>
      <c r="HB249" s="4"/>
      <c r="HC249" s="4"/>
      <c r="HD249" s="4"/>
      <c r="HE249" s="4"/>
      <c r="HF249" s="4"/>
      <c r="HG249" s="4"/>
      <c r="HH249" s="4"/>
      <c r="HI249" s="4"/>
      <c r="HJ249" s="4"/>
      <c r="HK249" s="4"/>
      <c r="HL249" s="4"/>
      <c r="HM249" s="4"/>
      <c r="HN249" s="4"/>
      <c r="HO249" s="4"/>
      <c r="HP249" s="4"/>
      <c r="HQ249" s="4"/>
      <c r="HR249" s="4"/>
      <c r="HS249" s="4"/>
      <c r="HT249" s="4"/>
      <c r="HU249" s="4"/>
      <c r="HV249" s="4"/>
      <c r="HW249" s="4"/>
      <c r="HX249" s="4"/>
      <c r="HY249" s="4"/>
      <c r="HZ249" s="4"/>
      <c r="IA249" s="4"/>
      <c r="IB249" s="4"/>
      <c r="IC249" s="4"/>
      <c r="ID249" s="4"/>
      <c r="IE249" s="4"/>
      <c r="IF249" s="4"/>
      <c r="IG249" s="4"/>
      <c r="IH249" s="4"/>
      <c r="II249" s="4"/>
      <c r="IJ249" s="4"/>
      <c r="IK249" s="4"/>
      <c r="IL249" s="4"/>
      <c r="IM249" s="4"/>
      <c r="IN249" s="4"/>
      <c r="IO249" s="4"/>
      <c r="IP249" s="4"/>
      <c r="IQ249" s="4"/>
      <c r="IR249" s="4"/>
      <c r="IS249" s="4"/>
      <c r="IT249" s="4"/>
      <c r="IU249" s="4"/>
      <c r="IV249" s="4"/>
      <c r="IW249" s="4"/>
      <c r="IX249" s="4"/>
      <c r="IY249" s="4"/>
      <c r="IZ249" s="4"/>
      <c r="JA249" s="4"/>
      <c r="JB249" s="4"/>
      <c r="JC249" s="4"/>
      <c r="JD249" s="4"/>
      <c r="JE249" s="4"/>
      <c r="JF249" s="4"/>
      <c r="JG249" s="4"/>
      <c r="JH249" s="4"/>
      <c r="JI249" s="4"/>
      <c r="JJ249" s="4"/>
      <c r="JK249" s="4"/>
      <c r="JL249" s="4"/>
      <c r="JM249" s="4"/>
      <c r="JN249" s="4"/>
      <c r="JO249" s="4"/>
      <c r="JP249" s="4"/>
    </row>
    <row r="250" spans="1:1024" ht="15" customHeight="1" x14ac:dyDescent="0.2">
      <c r="A250" s="23" t="s">
        <v>106</v>
      </c>
      <c r="B250" s="23"/>
      <c r="C250" s="24" t="s">
        <v>17</v>
      </c>
      <c r="D250" s="90">
        <v>1</v>
      </c>
      <c r="E250" s="24">
        <v>1</v>
      </c>
      <c r="F250" s="24"/>
      <c r="G250" s="24" t="s">
        <v>145</v>
      </c>
      <c r="H250" s="24">
        <v>165</v>
      </c>
      <c r="I250" s="24" t="s">
        <v>107</v>
      </c>
      <c r="J250" s="24"/>
      <c r="K250" s="24">
        <v>12</v>
      </c>
      <c r="L250" s="24">
        <v>14</v>
      </c>
      <c r="M250" s="24"/>
      <c r="N250" s="24">
        <f t="shared" si="59"/>
        <v>168</v>
      </c>
      <c r="O250" s="25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6"/>
      <c r="AF250" s="24"/>
      <c r="AG250" s="24"/>
      <c r="AH250" s="26"/>
      <c r="AI250" s="24"/>
      <c r="AJ250" s="24"/>
      <c r="AK250" s="24"/>
      <c r="AL250" s="26">
        <v>168</v>
      </c>
      <c r="AM250" s="24"/>
      <c r="AN250" s="24"/>
      <c r="AO250" s="24"/>
      <c r="AP250" s="24"/>
      <c r="AQ250" s="26"/>
      <c r="AR250" s="26"/>
      <c r="AS250" s="26"/>
      <c r="AT250" s="26"/>
      <c r="AU250" s="26"/>
      <c r="AV250" s="24"/>
      <c r="AW250" s="24"/>
      <c r="AX250" s="24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  <c r="BJ250" s="26"/>
      <c r="BK250" s="26"/>
      <c r="BL250" s="26"/>
      <c r="BM250" s="26"/>
      <c r="BN250" s="26"/>
      <c r="BO250" s="26"/>
      <c r="BP250" s="26"/>
      <c r="BQ250" s="26"/>
      <c r="BR250" s="26"/>
      <c r="BS250" s="28"/>
      <c r="BT250" s="1">
        <f t="shared" si="58"/>
        <v>0</v>
      </c>
      <c r="BU250"/>
      <c r="BV250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  <c r="DZ250" s="4"/>
      <c r="EA250" s="4"/>
      <c r="EB250" s="4"/>
      <c r="EC250" s="4"/>
      <c r="ED250" s="4"/>
      <c r="EE250" s="4"/>
      <c r="EF250" s="4"/>
      <c r="EG250" s="4"/>
      <c r="EH250" s="4"/>
      <c r="EI250" s="4"/>
      <c r="EJ250" s="4"/>
      <c r="EK250" s="4"/>
      <c r="EL250" s="4"/>
      <c r="EM250" s="4"/>
      <c r="EN250" s="4"/>
      <c r="EO250" s="4"/>
      <c r="EP250" s="4"/>
      <c r="EQ250" s="4"/>
      <c r="ER250" s="4"/>
      <c r="ES250" s="4"/>
      <c r="ET250" s="4"/>
      <c r="EU250" s="4"/>
      <c r="EV250" s="4"/>
      <c r="EW250" s="4"/>
      <c r="EX250" s="4"/>
      <c r="EY250" s="4"/>
      <c r="EZ250" s="4"/>
      <c r="FA250" s="4"/>
      <c r="FB250" s="4"/>
      <c r="FC250" s="4"/>
      <c r="FD250" s="4"/>
      <c r="FE250" s="4"/>
      <c r="FF250" s="4"/>
      <c r="FG250" s="4"/>
      <c r="FH250" s="4"/>
      <c r="FI250" s="4"/>
      <c r="FJ250" s="4"/>
      <c r="FK250" s="4"/>
      <c r="FL250" s="4"/>
      <c r="FM250" s="4"/>
      <c r="FN250" s="4"/>
      <c r="FO250" s="4"/>
      <c r="FP250" s="4"/>
      <c r="FQ250" s="4"/>
      <c r="FR250" s="4"/>
      <c r="FS250" s="4"/>
      <c r="FT250" s="4"/>
      <c r="FU250" s="4"/>
      <c r="FV250" s="4"/>
      <c r="FW250" s="4"/>
      <c r="FX250" s="4"/>
      <c r="FY250" s="4"/>
      <c r="FZ250" s="4"/>
      <c r="GA250" s="4"/>
      <c r="GB250" s="4"/>
      <c r="GC250" s="4"/>
      <c r="GD250" s="4"/>
      <c r="GE250" s="4"/>
      <c r="GF250" s="4"/>
      <c r="GG250" s="4"/>
      <c r="GH250" s="4"/>
      <c r="GI250" s="4"/>
      <c r="GJ250" s="4"/>
      <c r="GK250" s="4"/>
      <c r="GL250" s="4"/>
      <c r="GM250" s="4"/>
      <c r="GN250" s="4"/>
      <c r="GO250" s="4"/>
      <c r="GP250" s="4"/>
      <c r="GQ250" s="4"/>
      <c r="GR250" s="4"/>
      <c r="GS250" s="4"/>
      <c r="GT250" s="4"/>
      <c r="GU250" s="4"/>
      <c r="GV250" s="4"/>
      <c r="GW250" s="4"/>
      <c r="GX250" s="4"/>
      <c r="GY250" s="4"/>
      <c r="GZ250" s="4"/>
      <c r="HA250" s="4"/>
      <c r="HB250" s="4"/>
      <c r="HC250" s="4"/>
      <c r="HD250" s="4"/>
      <c r="HE250" s="4"/>
      <c r="HF250" s="4"/>
      <c r="HG250" s="4"/>
      <c r="HH250" s="4"/>
      <c r="HI250" s="4"/>
      <c r="HJ250" s="4"/>
      <c r="HK250" s="4"/>
      <c r="HL250" s="4"/>
      <c r="HM250" s="4"/>
      <c r="HN250" s="4"/>
      <c r="HO250" s="4"/>
      <c r="HP250" s="4"/>
      <c r="HQ250" s="4"/>
      <c r="HR250" s="4"/>
      <c r="HS250" s="4"/>
      <c r="HT250" s="4"/>
      <c r="HU250" s="4"/>
      <c r="HV250" s="4"/>
      <c r="HW250" s="4"/>
      <c r="HX250" s="4"/>
      <c r="HY250" s="4"/>
      <c r="HZ250" s="4"/>
      <c r="IA250" s="4"/>
      <c r="IB250" s="4"/>
      <c r="IC250" s="4"/>
      <c r="ID250" s="4"/>
      <c r="IE250" s="4"/>
      <c r="IF250" s="4"/>
      <c r="IG250" s="4"/>
      <c r="IH250" s="4"/>
      <c r="II250" s="4"/>
      <c r="IJ250" s="4"/>
      <c r="IK250" s="4"/>
      <c r="IL250" s="4"/>
      <c r="IM250" s="4"/>
      <c r="IN250" s="4"/>
      <c r="IO250" s="4"/>
      <c r="IP250" s="4"/>
      <c r="IQ250" s="4"/>
      <c r="IR250" s="4"/>
      <c r="IS250" s="4"/>
      <c r="IT250" s="4"/>
      <c r="IU250" s="4"/>
      <c r="IV250" s="4"/>
      <c r="IW250" s="4"/>
      <c r="IX250" s="4"/>
      <c r="IY250" s="4"/>
      <c r="IZ250" s="4"/>
      <c r="JA250" s="4"/>
      <c r="JB250" s="4"/>
      <c r="JC250" s="4"/>
      <c r="JD250" s="4"/>
      <c r="JE250" s="4"/>
      <c r="JF250" s="4"/>
      <c r="JG250" s="4"/>
      <c r="JH250" s="4"/>
      <c r="JI250" s="4"/>
      <c r="JJ250" s="4"/>
      <c r="JK250" s="4"/>
      <c r="JL250" s="4"/>
      <c r="JM250" s="4"/>
      <c r="JN250" s="4"/>
      <c r="JO250" s="4"/>
      <c r="JP250" s="4"/>
    </row>
    <row r="251" spans="1:1024" ht="15" customHeight="1" x14ac:dyDescent="0.2">
      <c r="A251" s="23" t="s">
        <v>23</v>
      </c>
      <c r="B251" s="23"/>
      <c r="C251" s="24" t="s">
        <v>17</v>
      </c>
      <c r="D251" s="90">
        <v>1</v>
      </c>
      <c r="E251" s="24">
        <v>1</v>
      </c>
      <c r="F251" s="24"/>
      <c r="G251" s="24" t="s">
        <v>145</v>
      </c>
      <c r="H251" s="24">
        <v>165</v>
      </c>
      <c r="I251" s="24" t="s">
        <v>107</v>
      </c>
      <c r="J251" s="24"/>
      <c r="K251" s="24">
        <v>12</v>
      </c>
      <c r="L251" s="24">
        <v>28</v>
      </c>
      <c r="M251" s="24"/>
      <c r="N251" s="24">
        <f t="shared" si="59"/>
        <v>336</v>
      </c>
      <c r="O251" s="25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>
        <v>56</v>
      </c>
      <c r="AA251" s="24"/>
      <c r="AB251" s="24"/>
      <c r="AC251" s="24"/>
      <c r="AD251" s="24"/>
      <c r="AE251" s="26"/>
      <c r="AF251" s="24"/>
      <c r="AG251" s="24">
        <v>112</v>
      </c>
      <c r="AH251" s="26">
        <v>168</v>
      </c>
      <c r="AI251" s="24"/>
      <c r="AJ251" s="24"/>
      <c r="AK251" s="24"/>
      <c r="AL251" s="26"/>
      <c r="AM251" s="24"/>
      <c r="AN251" s="24"/>
      <c r="AO251" s="24"/>
      <c r="AP251" s="24"/>
      <c r="AQ251" s="26"/>
      <c r="AR251" s="26"/>
      <c r="AS251" s="26"/>
      <c r="AT251" s="26"/>
      <c r="AU251" s="26"/>
      <c r="AV251" s="24"/>
      <c r="AW251" s="24"/>
      <c r="AX251" s="24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  <c r="BJ251" s="26"/>
      <c r="BK251" s="26"/>
      <c r="BL251" s="26"/>
      <c r="BM251" s="26"/>
      <c r="BN251" s="26"/>
      <c r="BO251" s="26"/>
      <c r="BP251" s="26"/>
      <c r="BQ251" s="26"/>
      <c r="BR251" s="26"/>
      <c r="BS251" s="28"/>
      <c r="BT251" s="1">
        <f t="shared" si="58"/>
        <v>0</v>
      </c>
      <c r="BU251"/>
      <c r="BV251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DW251" s="4"/>
      <c r="DX251" s="4"/>
      <c r="DY251" s="4"/>
      <c r="DZ251" s="4"/>
      <c r="EA251" s="4"/>
      <c r="EB251" s="4"/>
      <c r="EC251" s="4"/>
      <c r="ED251" s="4"/>
      <c r="EE251" s="4"/>
      <c r="EF251" s="4"/>
      <c r="EG251" s="4"/>
      <c r="EH251" s="4"/>
      <c r="EI251" s="4"/>
      <c r="EJ251" s="4"/>
      <c r="EK251" s="4"/>
      <c r="EL251" s="4"/>
      <c r="EM251" s="4"/>
      <c r="EN251" s="4"/>
      <c r="EO251" s="4"/>
      <c r="EP251" s="4"/>
      <c r="EQ251" s="4"/>
      <c r="ER251" s="4"/>
      <c r="ES251" s="4"/>
      <c r="ET251" s="4"/>
      <c r="EU251" s="4"/>
      <c r="EV251" s="4"/>
      <c r="EW251" s="4"/>
      <c r="EX251" s="4"/>
      <c r="EY251" s="4"/>
      <c r="EZ251" s="4"/>
      <c r="FA251" s="4"/>
      <c r="FB251" s="4"/>
      <c r="FC251" s="4"/>
      <c r="FD251" s="4"/>
      <c r="FE251" s="4"/>
      <c r="FF251" s="4"/>
      <c r="FG251" s="4"/>
      <c r="FH251" s="4"/>
      <c r="FI251" s="4"/>
      <c r="FJ251" s="4"/>
      <c r="FK251" s="4"/>
      <c r="FL251" s="4"/>
      <c r="FM251" s="4"/>
      <c r="FN251" s="4"/>
      <c r="FO251" s="4"/>
      <c r="FP251" s="4"/>
      <c r="FQ251" s="4"/>
      <c r="FR251" s="4"/>
      <c r="FS251" s="4"/>
      <c r="FT251" s="4"/>
      <c r="FU251" s="4"/>
      <c r="FV251" s="4"/>
      <c r="FW251" s="4"/>
      <c r="FX251" s="4"/>
      <c r="FY251" s="4"/>
      <c r="FZ251" s="4"/>
      <c r="GA251" s="4"/>
      <c r="GB251" s="4"/>
      <c r="GC251" s="4"/>
      <c r="GD251" s="4"/>
      <c r="GE251" s="4"/>
      <c r="GF251" s="4"/>
      <c r="GG251" s="4"/>
      <c r="GH251" s="4"/>
      <c r="GI251" s="4"/>
      <c r="GJ251" s="4"/>
      <c r="GK251" s="4"/>
      <c r="GL251" s="4"/>
      <c r="GM251" s="4"/>
      <c r="GN251" s="4"/>
      <c r="GO251" s="4"/>
      <c r="GP251" s="4"/>
      <c r="GQ251" s="4"/>
      <c r="GR251" s="4"/>
      <c r="GS251" s="4"/>
      <c r="GT251" s="4"/>
      <c r="GU251" s="4"/>
      <c r="GV251" s="4"/>
      <c r="GW251" s="4"/>
      <c r="GX251" s="4"/>
      <c r="GY251" s="4"/>
      <c r="GZ251" s="4"/>
      <c r="HA251" s="4"/>
      <c r="HB251" s="4"/>
      <c r="HC251" s="4"/>
      <c r="HD251" s="4"/>
      <c r="HE251" s="4"/>
      <c r="HF251" s="4"/>
      <c r="HG251" s="4"/>
      <c r="HH251" s="4"/>
      <c r="HI251" s="4"/>
      <c r="HJ251" s="4"/>
      <c r="HK251" s="4"/>
      <c r="HL251" s="4"/>
      <c r="HM251" s="4"/>
      <c r="HN251" s="4"/>
      <c r="HO251" s="4"/>
      <c r="HP251" s="4"/>
      <c r="HQ251" s="4"/>
      <c r="HR251" s="4"/>
      <c r="HS251" s="4"/>
      <c r="HT251" s="4"/>
      <c r="HU251" s="4"/>
      <c r="HV251" s="4"/>
      <c r="HW251" s="4"/>
      <c r="HX251" s="4"/>
      <c r="HY251" s="4"/>
      <c r="HZ251" s="4"/>
      <c r="IA251" s="4"/>
      <c r="IB251" s="4"/>
      <c r="IC251" s="4"/>
      <c r="ID251" s="4"/>
      <c r="IE251" s="4"/>
      <c r="IF251" s="4"/>
      <c r="IG251" s="4"/>
      <c r="IH251" s="4"/>
      <c r="II251" s="4"/>
      <c r="IJ251" s="4"/>
      <c r="IK251" s="4"/>
      <c r="IL251" s="4"/>
      <c r="IM251" s="4"/>
      <c r="IN251" s="4"/>
      <c r="IO251" s="4"/>
      <c r="IP251" s="4"/>
      <c r="IQ251" s="4"/>
      <c r="IR251" s="4"/>
      <c r="IS251" s="4"/>
      <c r="IT251" s="4"/>
      <c r="IU251" s="4"/>
      <c r="IV251" s="4"/>
      <c r="IW251" s="4"/>
      <c r="IX251" s="4"/>
      <c r="IY251" s="4"/>
      <c r="IZ251" s="4"/>
      <c r="JA251" s="4"/>
      <c r="JB251" s="4"/>
      <c r="JC251" s="4"/>
      <c r="JD251" s="4"/>
      <c r="JE251" s="4"/>
      <c r="JF251" s="4"/>
      <c r="JG251" s="4"/>
      <c r="JH251" s="4"/>
      <c r="JI251" s="4"/>
      <c r="JJ251" s="4"/>
      <c r="JK251" s="4"/>
      <c r="JL251" s="4"/>
      <c r="JM251" s="4"/>
      <c r="JN251" s="4"/>
      <c r="JO251" s="4"/>
      <c r="JP251" s="4"/>
    </row>
    <row r="252" spans="1:1024" ht="15" customHeight="1" x14ac:dyDescent="0.2">
      <c r="A252" s="23" t="s">
        <v>68</v>
      </c>
      <c r="B252" s="23"/>
      <c r="C252" s="24" t="s">
        <v>17</v>
      </c>
      <c r="D252" s="90">
        <v>2</v>
      </c>
      <c r="E252" s="24">
        <v>2</v>
      </c>
      <c r="F252" s="24"/>
      <c r="G252" s="24" t="s">
        <v>145</v>
      </c>
      <c r="H252" s="24">
        <v>123</v>
      </c>
      <c r="I252" s="24" t="s">
        <v>107</v>
      </c>
      <c r="J252" s="24"/>
      <c r="K252" s="24">
        <v>8</v>
      </c>
      <c r="L252" s="24">
        <v>14</v>
      </c>
      <c r="M252" s="24"/>
      <c r="N252" s="24">
        <f t="shared" si="59"/>
        <v>112</v>
      </c>
      <c r="O252" s="25"/>
      <c r="P252" s="24"/>
      <c r="Q252" s="24"/>
      <c r="R252" s="24"/>
      <c r="S252" s="24"/>
      <c r="T252" s="24"/>
      <c r="U252" s="24">
        <v>42</v>
      </c>
      <c r="V252" s="24"/>
      <c r="W252" s="24"/>
      <c r="X252" s="24"/>
      <c r="Y252" s="24"/>
      <c r="Z252" s="24"/>
      <c r="AA252" s="24"/>
      <c r="AB252" s="24"/>
      <c r="AC252" s="24"/>
      <c r="AD252" s="24">
        <v>70</v>
      </c>
      <c r="AE252" s="26"/>
      <c r="AF252" s="24"/>
      <c r="AG252" s="24"/>
      <c r="AH252" s="26"/>
      <c r="AI252" s="24"/>
      <c r="AJ252" s="24"/>
      <c r="AK252" s="24"/>
      <c r="AL252" s="26"/>
      <c r="AM252" s="24"/>
      <c r="AN252" s="24"/>
      <c r="AO252" s="24"/>
      <c r="AP252" s="24"/>
      <c r="AQ252" s="26"/>
      <c r="AR252" s="26"/>
      <c r="AS252" s="26"/>
      <c r="AT252" s="26"/>
      <c r="AU252" s="26"/>
      <c r="AV252" s="24"/>
      <c r="AW252" s="24"/>
      <c r="AX252" s="24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  <c r="BJ252" s="26"/>
      <c r="BK252" s="26"/>
      <c r="BL252" s="26"/>
      <c r="BM252" s="26"/>
      <c r="BN252" s="26"/>
      <c r="BO252" s="26"/>
      <c r="BP252" s="26"/>
      <c r="BQ252" s="26"/>
      <c r="BR252" s="26"/>
      <c r="BS252" s="28"/>
      <c r="BT252" s="1">
        <f t="shared" si="58"/>
        <v>0</v>
      </c>
      <c r="BU252"/>
      <c r="BV252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4"/>
      <c r="DW252" s="4"/>
      <c r="DX252" s="4"/>
      <c r="DY252" s="4"/>
      <c r="DZ252" s="4"/>
      <c r="EA252" s="4"/>
      <c r="EB252" s="4"/>
      <c r="EC252" s="4"/>
      <c r="ED252" s="4"/>
      <c r="EE252" s="4"/>
      <c r="EF252" s="4"/>
      <c r="EG252" s="4"/>
      <c r="EH252" s="4"/>
      <c r="EI252" s="4"/>
      <c r="EJ252" s="4"/>
      <c r="EK252" s="4"/>
      <c r="EL252" s="4"/>
      <c r="EM252" s="4"/>
      <c r="EN252" s="4"/>
      <c r="EO252" s="4"/>
      <c r="EP252" s="4"/>
      <c r="EQ252" s="4"/>
      <c r="ER252" s="4"/>
      <c r="ES252" s="4"/>
      <c r="ET252" s="4"/>
      <c r="EU252" s="4"/>
      <c r="EV252" s="4"/>
      <c r="EW252" s="4"/>
      <c r="EX252" s="4"/>
      <c r="EY252" s="4"/>
      <c r="EZ252" s="4"/>
      <c r="FA252" s="4"/>
      <c r="FB252" s="4"/>
      <c r="FC252" s="4"/>
      <c r="FD252" s="4"/>
      <c r="FE252" s="4"/>
      <c r="FF252" s="4"/>
      <c r="FG252" s="4"/>
      <c r="FH252" s="4"/>
      <c r="FI252" s="4"/>
      <c r="FJ252" s="4"/>
      <c r="FK252" s="4"/>
      <c r="FL252" s="4"/>
      <c r="FM252" s="4"/>
      <c r="FN252" s="4"/>
      <c r="FO252" s="4"/>
      <c r="FP252" s="4"/>
      <c r="FQ252" s="4"/>
      <c r="FR252" s="4"/>
      <c r="FS252" s="4"/>
      <c r="FT252" s="4"/>
      <c r="FU252" s="4"/>
      <c r="FV252" s="4"/>
      <c r="FW252" s="4"/>
      <c r="FX252" s="4"/>
      <c r="FY252" s="4"/>
      <c r="FZ252" s="4"/>
      <c r="GA252" s="4"/>
      <c r="GB252" s="4"/>
      <c r="GC252" s="4"/>
      <c r="GD252" s="4"/>
      <c r="GE252" s="4"/>
      <c r="GF252" s="4"/>
      <c r="GG252" s="4"/>
      <c r="GH252" s="4"/>
      <c r="GI252" s="4"/>
      <c r="GJ252" s="4"/>
      <c r="GK252" s="4"/>
      <c r="GL252" s="4"/>
      <c r="GM252" s="4"/>
      <c r="GN252" s="4"/>
      <c r="GO252" s="4"/>
      <c r="GP252" s="4"/>
      <c r="GQ252" s="4"/>
      <c r="GR252" s="4"/>
      <c r="GS252" s="4"/>
      <c r="GT252" s="4"/>
      <c r="GU252" s="4"/>
      <c r="GV252" s="4"/>
      <c r="GW252" s="4"/>
      <c r="GX252" s="4"/>
      <c r="GY252" s="4"/>
      <c r="GZ252" s="4"/>
      <c r="HA252" s="4"/>
      <c r="HB252" s="4"/>
      <c r="HC252" s="4"/>
      <c r="HD252" s="4"/>
      <c r="HE252" s="4"/>
      <c r="HF252" s="4"/>
      <c r="HG252" s="4"/>
      <c r="HH252" s="4"/>
      <c r="HI252" s="4"/>
      <c r="HJ252" s="4"/>
      <c r="HK252" s="4"/>
      <c r="HL252" s="4"/>
      <c r="HM252" s="4"/>
      <c r="HN252" s="4"/>
      <c r="HO252" s="4"/>
      <c r="HP252" s="4"/>
      <c r="HQ252" s="4"/>
      <c r="HR252" s="4"/>
      <c r="HS252" s="4"/>
      <c r="HT252" s="4"/>
      <c r="HU252" s="4"/>
      <c r="HV252" s="4"/>
      <c r="HW252" s="4"/>
      <c r="HX252" s="4"/>
      <c r="HY252" s="4"/>
      <c r="HZ252" s="4"/>
      <c r="IA252" s="4"/>
      <c r="IB252" s="4"/>
      <c r="IC252" s="4"/>
      <c r="ID252" s="4"/>
      <c r="IE252" s="4"/>
      <c r="IF252" s="4"/>
      <c r="IG252" s="4"/>
      <c r="IH252" s="4"/>
      <c r="II252" s="4"/>
      <c r="IJ252" s="4"/>
      <c r="IK252" s="4"/>
      <c r="IL252" s="4"/>
      <c r="IM252" s="4"/>
      <c r="IN252" s="4"/>
      <c r="IO252" s="4"/>
      <c r="IP252" s="4"/>
      <c r="IQ252" s="4"/>
      <c r="IR252" s="4"/>
      <c r="IS252" s="4"/>
      <c r="IT252" s="4"/>
      <c r="IU252" s="4"/>
      <c r="IV252" s="4"/>
      <c r="IW252" s="4"/>
      <c r="IX252" s="4"/>
      <c r="IY252" s="4"/>
      <c r="IZ252" s="4"/>
      <c r="JA252" s="4"/>
      <c r="JB252" s="4"/>
      <c r="JC252" s="4"/>
      <c r="JD252" s="4"/>
      <c r="JE252" s="4"/>
      <c r="JF252" s="4"/>
      <c r="JG252" s="4"/>
      <c r="JH252" s="4"/>
      <c r="JI252" s="4"/>
      <c r="JJ252" s="4"/>
      <c r="JK252" s="4"/>
      <c r="JL252" s="4"/>
      <c r="JM252" s="4"/>
      <c r="JN252" s="4"/>
      <c r="JO252" s="4"/>
      <c r="JP252" s="4"/>
    </row>
    <row r="253" spans="1:1024" ht="15" customHeight="1" x14ac:dyDescent="0.2">
      <c r="A253" s="23" t="s">
        <v>72</v>
      </c>
      <c r="B253" s="23"/>
      <c r="C253" s="24" t="s">
        <v>17</v>
      </c>
      <c r="D253" s="90">
        <v>2</v>
      </c>
      <c r="E253" s="24">
        <v>2</v>
      </c>
      <c r="F253" s="24" t="s">
        <v>148</v>
      </c>
      <c r="G253" s="24" t="s">
        <v>145</v>
      </c>
      <c r="H253" s="24">
        <v>42</v>
      </c>
      <c r="I253" s="24" t="s">
        <v>107</v>
      </c>
      <c r="J253" s="24"/>
      <c r="K253" s="24">
        <v>3</v>
      </c>
      <c r="L253" s="24">
        <v>28</v>
      </c>
      <c r="M253" s="24"/>
      <c r="N253" s="24">
        <f t="shared" si="59"/>
        <v>84</v>
      </c>
      <c r="O253" s="25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6"/>
      <c r="AF253" s="24"/>
      <c r="AG253" s="24"/>
      <c r="AH253" s="26"/>
      <c r="AI253" s="24"/>
      <c r="AJ253" s="24"/>
      <c r="AK253" s="24"/>
      <c r="AL253" s="26"/>
      <c r="AM253" s="24"/>
      <c r="AN253" s="24"/>
      <c r="AO253" s="24"/>
      <c r="AP253" s="24"/>
      <c r="AQ253" s="26"/>
      <c r="AR253" s="26"/>
      <c r="AS253" s="26"/>
      <c r="AT253" s="26"/>
      <c r="AU253" s="26"/>
      <c r="AV253" s="24"/>
      <c r="AW253" s="24"/>
      <c r="AX253" s="24">
        <v>84</v>
      </c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  <c r="BJ253" s="26"/>
      <c r="BK253" s="26"/>
      <c r="BL253" s="26"/>
      <c r="BM253" s="26"/>
      <c r="BN253" s="26"/>
      <c r="BO253" s="26"/>
      <c r="BP253" s="26"/>
      <c r="BQ253" s="26"/>
      <c r="BR253" s="26"/>
      <c r="BS253" s="28"/>
      <c r="BT253" s="1">
        <f t="shared" si="58"/>
        <v>0</v>
      </c>
      <c r="BU253"/>
      <c r="BV253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4"/>
      <c r="DW253" s="4"/>
      <c r="DX253" s="4"/>
      <c r="DY253" s="4"/>
      <c r="DZ253" s="4"/>
      <c r="EA253" s="4"/>
      <c r="EB253" s="4"/>
      <c r="EC253" s="4"/>
      <c r="ED253" s="4"/>
      <c r="EE253" s="4"/>
      <c r="EF253" s="4"/>
      <c r="EG253" s="4"/>
      <c r="EH253" s="4"/>
      <c r="EI253" s="4"/>
      <c r="EJ253" s="4"/>
      <c r="EK253" s="4"/>
      <c r="EL253" s="4"/>
      <c r="EM253" s="4"/>
      <c r="EN253" s="4"/>
      <c r="EO253" s="4"/>
      <c r="EP253" s="4"/>
      <c r="EQ253" s="4"/>
      <c r="ER253" s="4"/>
      <c r="ES253" s="4"/>
      <c r="ET253" s="4"/>
      <c r="EU253" s="4"/>
      <c r="EV253" s="4"/>
      <c r="EW253" s="4"/>
      <c r="EX253" s="4"/>
      <c r="EY253" s="4"/>
      <c r="EZ253" s="4"/>
      <c r="FA253" s="4"/>
      <c r="FB253" s="4"/>
      <c r="FC253" s="4"/>
      <c r="FD253" s="4"/>
      <c r="FE253" s="4"/>
      <c r="FF253" s="4"/>
      <c r="FG253" s="4"/>
      <c r="FH253" s="4"/>
      <c r="FI253" s="4"/>
      <c r="FJ253" s="4"/>
      <c r="FK253" s="4"/>
      <c r="FL253" s="4"/>
      <c r="FM253" s="4"/>
      <c r="FN253" s="4"/>
      <c r="FO253" s="4"/>
      <c r="FP253" s="4"/>
      <c r="FQ253" s="4"/>
      <c r="FR253" s="4"/>
      <c r="FS253" s="4"/>
      <c r="FT253" s="4"/>
      <c r="FU253" s="4"/>
      <c r="FV253" s="4"/>
      <c r="FW253" s="4"/>
      <c r="FX253" s="4"/>
      <c r="FY253" s="4"/>
      <c r="FZ253" s="4"/>
      <c r="GA253" s="4"/>
      <c r="GB253" s="4"/>
      <c r="GC253" s="4"/>
      <c r="GD253" s="4"/>
      <c r="GE253" s="4"/>
      <c r="GF253" s="4"/>
      <c r="GG253" s="4"/>
      <c r="GH253" s="4"/>
      <c r="GI253" s="4"/>
      <c r="GJ253" s="4"/>
      <c r="GK253" s="4"/>
      <c r="GL253" s="4"/>
      <c r="GM253" s="4"/>
      <c r="GN253" s="4"/>
      <c r="GO253" s="4"/>
      <c r="GP253" s="4"/>
      <c r="GQ253" s="4"/>
      <c r="GR253" s="4"/>
      <c r="GS253" s="4"/>
      <c r="GT253" s="4"/>
      <c r="GU253" s="4"/>
      <c r="GV253" s="4"/>
      <c r="GW253" s="4"/>
      <c r="GX253" s="4"/>
      <c r="GY253" s="4"/>
      <c r="GZ253" s="4"/>
      <c r="HA253" s="4"/>
      <c r="HB253" s="4"/>
      <c r="HC253" s="4"/>
      <c r="HD253" s="4"/>
      <c r="HE253" s="4"/>
      <c r="HF253" s="4"/>
      <c r="HG253" s="4"/>
      <c r="HH253" s="4"/>
      <c r="HI253" s="4"/>
      <c r="HJ253" s="4"/>
      <c r="HK253" s="4"/>
      <c r="HL253" s="4"/>
      <c r="HM253" s="4"/>
      <c r="HN253" s="4"/>
      <c r="HO253" s="4"/>
      <c r="HP253" s="4"/>
      <c r="HQ253" s="4"/>
      <c r="HR253" s="4"/>
      <c r="HS253" s="4"/>
      <c r="HT253" s="4"/>
      <c r="HU253" s="4"/>
      <c r="HV253" s="4"/>
      <c r="HW253" s="4"/>
      <c r="HX253" s="4"/>
      <c r="HY253" s="4"/>
      <c r="HZ253" s="4"/>
      <c r="IA253" s="4"/>
      <c r="IB253" s="4"/>
      <c r="IC253" s="4"/>
      <c r="ID253" s="4"/>
      <c r="IE253" s="4"/>
      <c r="IF253" s="4"/>
      <c r="IG253" s="4"/>
      <c r="IH253" s="4"/>
      <c r="II253" s="4"/>
      <c r="IJ253" s="4"/>
      <c r="IK253" s="4"/>
      <c r="IL253" s="4"/>
      <c r="IM253" s="4"/>
      <c r="IN253" s="4"/>
      <c r="IO253" s="4"/>
      <c r="IP253" s="4"/>
      <c r="IQ253" s="4"/>
      <c r="IR253" s="4"/>
      <c r="IS253" s="4"/>
      <c r="IT253" s="4"/>
      <c r="IU253" s="4"/>
      <c r="IV253" s="4"/>
      <c r="IW253" s="4"/>
      <c r="IX253" s="4"/>
      <c r="IY253" s="4"/>
      <c r="IZ253" s="4"/>
      <c r="JA253" s="4"/>
      <c r="JB253" s="4"/>
      <c r="JC253" s="4"/>
      <c r="JD253" s="4"/>
      <c r="JE253" s="4"/>
      <c r="JF253" s="4"/>
      <c r="JG253" s="4"/>
      <c r="JH253" s="4"/>
      <c r="JI253" s="4"/>
      <c r="JJ253" s="4"/>
      <c r="JK253" s="4"/>
      <c r="JL253" s="4"/>
      <c r="JM253" s="4"/>
      <c r="JN253" s="4"/>
      <c r="JO253" s="4"/>
      <c r="JP253" s="4"/>
    </row>
    <row r="254" spans="1:1024" ht="15" customHeight="1" x14ac:dyDescent="0.2">
      <c r="A254" s="23" t="s">
        <v>71</v>
      </c>
      <c r="B254" s="23"/>
      <c r="C254" s="24" t="s">
        <v>17</v>
      </c>
      <c r="D254" s="90">
        <v>2</v>
      </c>
      <c r="E254" s="24">
        <v>2</v>
      </c>
      <c r="F254" s="24" t="s">
        <v>148</v>
      </c>
      <c r="G254" s="24" t="s">
        <v>145</v>
      </c>
      <c r="H254" s="24">
        <v>42</v>
      </c>
      <c r="I254" s="24" t="s">
        <v>107</v>
      </c>
      <c r="J254" s="24"/>
      <c r="K254" s="24">
        <v>3</v>
      </c>
      <c r="L254" s="24">
        <v>14</v>
      </c>
      <c r="M254" s="24"/>
      <c r="N254" s="24">
        <f t="shared" si="59"/>
        <v>42</v>
      </c>
      <c r="O254" s="25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>
        <v>21</v>
      </c>
      <c r="AC254" s="24"/>
      <c r="AD254" s="24"/>
      <c r="AE254" s="26"/>
      <c r="AF254" s="24"/>
      <c r="AG254" s="24"/>
      <c r="AH254" s="26"/>
      <c r="AI254" s="24"/>
      <c r="AJ254" s="24"/>
      <c r="AK254" s="24"/>
      <c r="AL254" s="26"/>
      <c r="AM254" s="24"/>
      <c r="AN254" s="24"/>
      <c r="AO254" s="24"/>
      <c r="AP254" s="24"/>
      <c r="AQ254" s="26"/>
      <c r="AR254" s="26"/>
      <c r="AS254" s="26">
        <v>0</v>
      </c>
      <c r="AT254" s="26"/>
      <c r="AU254" s="26"/>
      <c r="AV254" s="24"/>
      <c r="AW254" s="24"/>
      <c r="AX254" s="24"/>
      <c r="AY254" s="26"/>
      <c r="AZ254" s="26">
        <v>21</v>
      </c>
      <c r="BA254" s="26"/>
      <c r="BB254" s="26"/>
      <c r="BC254" s="26"/>
      <c r="BD254" s="26"/>
      <c r="BE254" s="26"/>
      <c r="BF254" s="26"/>
      <c r="BG254" s="26"/>
      <c r="BH254" s="26"/>
      <c r="BI254" s="26"/>
      <c r="BJ254" s="26"/>
      <c r="BK254" s="26"/>
      <c r="BL254" s="26"/>
      <c r="BM254" s="26"/>
      <c r="BN254" s="26"/>
      <c r="BO254" s="26"/>
      <c r="BP254" s="26"/>
      <c r="BQ254" s="26"/>
      <c r="BR254" s="26"/>
      <c r="BS254" s="28"/>
      <c r="BT254" s="1">
        <f t="shared" si="58"/>
        <v>0</v>
      </c>
      <c r="BU254"/>
      <c r="BV25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  <c r="EA254" s="4"/>
      <c r="EB254" s="4"/>
      <c r="EC254" s="4"/>
      <c r="ED254" s="4"/>
      <c r="EE254" s="4"/>
      <c r="EF254" s="4"/>
      <c r="EG254" s="4"/>
      <c r="EH254" s="4"/>
      <c r="EI254" s="4"/>
      <c r="EJ254" s="4"/>
      <c r="EK254" s="4"/>
      <c r="EL254" s="4"/>
      <c r="EM254" s="4"/>
      <c r="EN254" s="4"/>
      <c r="EO254" s="4"/>
      <c r="EP254" s="4"/>
      <c r="EQ254" s="4"/>
      <c r="ER254" s="4"/>
      <c r="ES254" s="4"/>
      <c r="ET254" s="4"/>
      <c r="EU254" s="4"/>
      <c r="EV254" s="4"/>
      <c r="EW254" s="4"/>
      <c r="EX254" s="4"/>
      <c r="EY254" s="4"/>
      <c r="EZ254" s="4"/>
      <c r="FA254" s="4"/>
      <c r="FB254" s="4"/>
      <c r="FC254" s="4"/>
      <c r="FD254" s="4"/>
      <c r="FE254" s="4"/>
      <c r="FF254" s="4"/>
      <c r="FG254" s="4"/>
      <c r="FH254" s="4"/>
      <c r="FI254" s="4"/>
      <c r="FJ254" s="4"/>
      <c r="FK254" s="4"/>
      <c r="FL254" s="4"/>
      <c r="FM254" s="4"/>
      <c r="FN254" s="4"/>
      <c r="FO254" s="4"/>
      <c r="FP254" s="4"/>
      <c r="FQ254" s="4"/>
      <c r="FR254" s="4"/>
      <c r="FS254" s="4"/>
      <c r="FT254" s="4"/>
      <c r="FU254" s="4"/>
      <c r="FV254" s="4"/>
      <c r="FW254" s="4"/>
      <c r="FX254" s="4"/>
      <c r="FY254" s="4"/>
      <c r="FZ254" s="4"/>
      <c r="GA254" s="4"/>
      <c r="GB254" s="4"/>
      <c r="GC254" s="4"/>
      <c r="GD254" s="4"/>
      <c r="GE254" s="4"/>
      <c r="GF254" s="4"/>
      <c r="GG254" s="4"/>
      <c r="GH254" s="4"/>
      <c r="GI254" s="4"/>
      <c r="GJ254" s="4"/>
      <c r="GK254" s="4"/>
      <c r="GL254" s="4"/>
      <c r="GM254" s="4"/>
      <c r="GN254" s="4"/>
      <c r="GO254" s="4"/>
      <c r="GP254" s="4"/>
      <c r="GQ254" s="4"/>
      <c r="GR254" s="4"/>
      <c r="GS254" s="4"/>
      <c r="GT254" s="4"/>
      <c r="GU254" s="4"/>
      <c r="GV254" s="4"/>
      <c r="GW254" s="4"/>
      <c r="GX254" s="4"/>
      <c r="GY254" s="4"/>
      <c r="GZ254" s="4"/>
      <c r="HA254" s="4"/>
      <c r="HB254" s="4"/>
      <c r="HC254" s="4"/>
      <c r="HD254" s="4"/>
      <c r="HE254" s="4"/>
      <c r="HF254" s="4"/>
      <c r="HG254" s="4"/>
      <c r="HH254" s="4"/>
      <c r="HI254" s="4"/>
      <c r="HJ254" s="4"/>
      <c r="HK254" s="4"/>
      <c r="HL254" s="4"/>
      <c r="HM254" s="4"/>
      <c r="HN254" s="4"/>
      <c r="HO254" s="4"/>
      <c r="HP254" s="4"/>
      <c r="HQ254" s="4"/>
      <c r="HR254" s="4"/>
      <c r="HS254" s="4"/>
      <c r="HT254" s="4"/>
      <c r="HU254" s="4"/>
      <c r="HV254" s="4"/>
      <c r="HW254" s="4"/>
      <c r="HX254" s="4"/>
      <c r="HY254" s="4"/>
      <c r="HZ254" s="4"/>
      <c r="IA254" s="4"/>
      <c r="IB254" s="4"/>
      <c r="IC254" s="4"/>
      <c r="ID254" s="4"/>
      <c r="IE254" s="4"/>
      <c r="IF254" s="4"/>
      <c r="IG254" s="4"/>
      <c r="IH254" s="4"/>
      <c r="II254" s="4"/>
      <c r="IJ254" s="4"/>
      <c r="IK254" s="4"/>
      <c r="IL254" s="4"/>
      <c r="IM254" s="4"/>
      <c r="IN254" s="4"/>
      <c r="IO254" s="4"/>
      <c r="IP254" s="4"/>
      <c r="IQ254" s="4"/>
      <c r="IR254" s="4"/>
      <c r="IS254" s="4"/>
      <c r="IT254" s="4"/>
      <c r="IU254" s="4"/>
      <c r="IV254" s="4"/>
      <c r="IW254" s="4"/>
      <c r="IX254" s="4"/>
      <c r="IY254" s="4"/>
      <c r="IZ254" s="4"/>
      <c r="JA254" s="4"/>
      <c r="JB254" s="4"/>
      <c r="JC254" s="4"/>
      <c r="JD254" s="4"/>
      <c r="JE254" s="4"/>
      <c r="JF254" s="4"/>
      <c r="JG254" s="4"/>
      <c r="JH254" s="4"/>
      <c r="JI254" s="4"/>
      <c r="JJ254" s="4"/>
      <c r="JK254" s="4"/>
      <c r="JL254" s="4"/>
      <c r="JM254" s="4"/>
      <c r="JN254" s="4"/>
      <c r="JO254" s="4"/>
      <c r="JP254" s="4"/>
    </row>
    <row r="255" spans="1:1024" ht="15" customHeight="1" x14ac:dyDescent="0.2">
      <c r="A255" s="23" t="s">
        <v>71</v>
      </c>
      <c r="B255" s="23"/>
      <c r="C255" s="24" t="s">
        <v>17</v>
      </c>
      <c r="D255" s="90">
        <v>2</v>
      </c>
      <c r="E255" s="24">
        <v>2</v>
      </c>
      <c r="F255" s="24" t="s">
        <v>148</v>
      </c>
      <c r="G255" s="24" t="s">
        <v>165</v>
      </c>
      <c r="H255" s="24">
        <v>42</v>
      </c>
      <c r="I255" s="24" t="s">
        <v>110</v>
      </c>
      <c r="J255" s="24"/>
      <c r="K255" s="24">
        <v>2</v>
      </c>
      <c r="L255" s="24">
        <v>14</v>
      </c>
      <c r="M255" s="24"/>
      <c r="N255" s="24">
        <f t="shared" si="59"/>
        <v>28</v>
      </c>
      <c r="O255" s="25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>
        <v>14</v>
      </c>
      <c r="AC255" s="24"/>
      <c r="AD255" s="24"/>
      <c r="AE255" s="26"/>
      <c r="AF255" s="24"/>
      <c r="AG255" s="24"/>
      <c r="AH255" s="26"/>
      <c r="AI255" s="24"/>
      <c r="AJ255" s="24"/>
      <c r="AK255" s="24"/>
      <c r="AL255" s="26"/>
      <c r="AM255" s="24"/>
      <c r="AN255" s="24"/>
      <c r="AO255" s="24"/>
      <c r="AP255" s="24"/>
      <c r="AQ255" s="26"/>
      <c r="AR255" s="26"/>
      <c r="AS255" s="26">
        <v>0</v>
      </c>
      <c r="AT255" s="26"/>
      <c r="AU255" s="26"/>
      <c r="AV255" s="24"/>
      <c r="AW255" s="24"/>
      <c r="AX255" s="24"/>
      <c r="AY255" s="26"/>
      <c r="AZ255" s="26">
        <v>14</v>
      </c>
      <c r="BA255" s="26"/>
      <c r="BB255" s="26"/>
      <c r="BC255" s="26"/>
      <c r="BD255" s="26"/>
      <c r="BE255" s="26"/>
      <c r="BF255" s="26"/>
      <c r="BG255" s="26"/>
      <c r="BH255" s="26"/>
      <c r="BI255" s="26"/>
      <c r="BJ255" s="26"/>
      <c r="BK255" s="26"/>
      <c r="BL255" s="26"/>
      <c r="BM255" s="26"/>
      <c r="BN255" s="26"/>
      <c r="BO255" s="26"/>
      <c r="BP255" s="26"/>
      <c r="BQ255" s="26"/>
      <c r="BR255" s="26"/>
      <c r="BS255" s="28"/>
      <c r="BT255" s="1">
        <f t="shared" si="58"/>
        <v>0</v>
      </c>
      <c r="BU255"/>
      <c r="BV255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4"/>
      <c r="DY255" s="4"/>
      <c r="DZ255" s="4"/>
      <c r="EA255" s="4"/>
      <c r="EB255" s="4"/>
      <c r="EC255" s="4"/>
      <c r="ED255" s="4"/>
      <c r="EE255" s="4"/>
      <c r="EF255" s="4"/>
      <c r="EG255" s="4"/>
      <c r="EH255" s="4"/>
      <c r="EI255" s="4"/>
      <c r="EJ255" s="4"/>
      <c r="EK255" s="4"/>
      <c r="EL255" s="4"/>
      <c r="EM255" s="4"/>
      <c r="EN255" s="4"/>
      <c r="EO255" s="4"/>
      <c r="EP255" s="4"/>
      <c r="EQ255" s="4"/>
      <c r="ER255" s="4"/>
      <c r="ES255" s="4"/>
      <c r="ET255" s="4"/>
      <c r="EU255" s="4"/>
      <c r="EV255" s="4"/>
      <c r="EW255" s="4"/>
      <c r="EX255" s="4"/>
      <c r="EY255" s="4"/>
      <c r="EZ255" s="4"/>
      <c r="FA255" s="4"/>
      <c r="FB255" s="4"/>
      <c r="FC255" s="4"/>
      <c r="FD255" s="4"/>
      <c r="FE255" s="4"/>
      <c r="FF255" s="4"/>
      <c r="FG255" s="4"/>
      <c r="FH255" s="4"/>
      <c r="FI255" s="4"/>
      <c r="FJ255" s="4"/>
      <c r="FK255" s="4"/>
      <c r="FL255" s="4"/>
      <c r="FM255" s="4"/>
      <c r="FN255" s="4"/>
      <c r="FO255" s="4"/>
      <c r="FP255" s="4"/>
      <c r="FQ255" s="4"/>
      <c r="FR255" s="4"/>
      <c r="FS255" s="4"/>
      <c r="FT255" s="4"/>
      <c r="FU255" s="4"/>
      <c r="FV255" s="4"/>
      <c r="FW255" s="4"/>
      <c r="FX255" s="4"/>
      <c r="FY255" s="4"/>
      <c r="FZ255" s="4"/>
      <c r="GA255" s="4"/>
      <c r="GB255" s="4"/>
      <c r="GC255" s="4"/>
      <c r="GD255" s="4"/>
      <c r="GE255" s="4"/>
      <c r="GF255" s="4"/>
      <c r="GG255" s="4"/>
      <c r="GH255" s="4"/>
      <c r="GI255" s="4"/>
      <c r="GJ255" s="4"/>
      <c r="GK255" s="4"/>
      <c r="GL255" s="4"/>
      <c r="GM255" s="4"/>
      <c r="GN255" s="4"/>
      <c r="GO255" s="4"/>
      <c r="GP255" s="4"/>
      <c r="GQ255" s="4"/>
      <c r="GR255" s="4"/>
      <c r="GS255" s="4"/>
      <c r="GT255" s="4"/>
      <c r="GU255" s="4"/>
      <c r="GV255" s="4"/>
      <c r="GW255" s="4"/>
      <c r="GX255" s="4"/>
      <c r="GY255" s="4"/>
      <c r="GZ255" s="4"/>
      <c r="HA255" s="4"/>
      <c r="HB255" s="4"/>
      <c r="HC255" s="4"/>
      <c r="HD255" s="4"/>
      <c r="HE255" s="4"/>
      <c r="HF255" s="4"/>
      <c r="HG255" s="4"/>
      <c r="HH255" s="4"/>
      <c r="HI255" s="4"/>
      <c r="HJ255" s="4"/>
      <c r="HK255" s="4"/>
      <c r="HL255" s="4"/>
      <c r="HM255" s="4"/>
      <c r="HN255" s="4"/>
      <c r="HO255" s="4"/>
      <c r="HP255" s="4"/>
      <c r="HQ255" s="4"/>
      <c r="HR255" s="4"/>
      <c r="HS255" s="4"/>
      <c r="HT255" s="4"/>
      <c r="HU255" s="4"/>
      <c r="HV255" s="4"/>
      <c r="HW255" s="4"/>
      <c r="HX255" s="4"/>
      <c r="HY255" s="4"/>
      <c r="HZ255" s="4"/>
      <c r="IA255" s="4"/>
      <c r="IB255" s="4"/>
      <c r="IC255" s="4"/>
      <c r="ID255" s="4"/>
      <c r="IE255" s="4"/>
      <c r="IF255" s="4"/>
      <c r="IG255" s="4"/>
      <c r="IH255" s="4"/>
      <c r="II255" s="4"/>
      <c r="IJ255" s="4"/>
      <c r="IK255" s="4"/>
      <c r="IL255" s="4"/>
      <c r="IM255" s="4"/>
      <c r="IN255" s="4"/>
      <c r="IO255" s="4"/>
      <c r="IP255" s="4"/>
      <c r="IQ255" s="4"/>
      <c r="IR255" s="4"/>
      <c r="IS255" s="4"/>
      <c r="IT255" s="4"/>
      <c r="IU255" s="4"/>
      <c r="IV255" s="4"/>
      <c r="IW255" s="4"/>
      <c r="IX255" s="4"/>
      <c r="IY255" s="4"/>
      <c r="IZ255" s="4"/>
      <c r="JA255" s="4"/>
      <c r="JB255" s="4"/>
      <c r="JC255" s="4"/>
      <c r="JD255" s="4"/>
      <c r="JE255" s="4"/>
      <c r="JF255" s="4"/>
      <c r="JG255" s="4"/>
      <c r="JH255" s="4"/>
      <c r="JI255" s="4"/>
      <c r="JJ255" s="4"/>
      <c r="JK255" s="4"/>
      <c r="JL255" s="4"/>
      <c r="JM255" s="4"/>
      <c r="JN255" s="4"/>
      <c r="JO255" s="4"/>
      <c r="JP255" s="4"/>
    </row>
    <row r="256" spans="1:1024" ht="15" customHeight="1" x14ac:dyDescent="0.2">
      <c r="A256"/>
      <c r="C256"/>
      <c r="F256"/>
      <c r="H256"/>
      <c r="I256"/>
      <c r="K256"/>
      <c r="L256"/>
      <c r="N256"/>
      <c r="O256" s="41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E256"/>
      <c r="BG256"/>
      <c r="BI256"/>
      <c r="BJ256"/>
      <c r="BL256"/>
      <c r="BO256"/>
      <c r="BP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  <c r="FO256"/>
      <c r="FP256"/>
      <c r="FQ256"/>
      <c r="FR256"/>
      <c r="FS256"/>
      <c r="FT256"/>
      <c r="FU256"/>
      <c r="FV256"/>
      <c r="FW256"/>
      <c r="FX256"/>
      <c r="FY256"/>
      <c r="FZ256"/>
      <c r="GA256"/>
      <c r="GB256"/>
      <c r="GC256"/>
      <c r="GD256"/>
      <c r="GE256"/>
      <c r="GF256"/>
      <c r="GG256"/>
      <c r="GH256"/>
      <c r="GI256"/>
      <c r="GJ256"/>
      <c r="GK256"/>
      <c r="GL256"/>
      <c r="GM256"/>
      <c r="GN256"/>
      <c r="GO256"/>
      <c r="GP256"/>
      <c r="GQ256"/>
      <c r="GR256"/>
      <c r="GS256"/>
      <c r="GT256"/>
      <c r="GU256"/>
      <c r="GV256"/>
      <c r="GW256"/>
      <c r="GX256"/>
      <c r="GY256"/>
      <c r="GZ256"/>
      <c r="HA256"/>
      <c r="HB256"/>
      <c r="HC256"/>
      <c r="HD256"/>
      <c r="HE256"/>
      <c r="HF256"/>
      <c r="HG256"/>
      <c r="HH256"/>
      <c r="HI256"/>
      <c r="HJ256"/>
      <c r="HK256"/>
      <c r="HL256"/>
      <c r="HM256"/>
      <c r="HN256"/>
      <c r="HO256"/>
      <c r="HP256"/>
      <c r="HQ256"/>
      <c r="HR256"/>
      <c r="HS256"/>
      <c r="HT256"/>
      <c r="HU256"/>
      <c r="HV256"/>
      <c r="HW256"/>
      <c r="HX256"/>
      <c r="HY256"/>
      <c r="HZ256"/>
      <c r="IA256"/>
      <c r="IB256"/>
      <c r="IC256"/>
      <c r="ID256"/>
      <c r="IE256"/>
      <c r="IF256"/>
      <c r="IG256"/>
      <c r="IH256"/>
      <c r="II256"/>
      <c r="IJ256"/>
      <c r="IK256"/>
      <c r="IL256"/>
      <c r="IM256"/>
      <c r="IN256"/>
      <c r="IO256"/>
      <c r="IP256"/>
      <c r="IQ256"/>
      <c r="IR256"/>
      <c r="IS256"/>
      <c r="IT256"/>
      <c r="IU256"/>
      <c r="IV256"/>
      <c r="IW256"/>
      <c r="IX256"/>
      <c r="IY256"/>
      <c r="IZ256"/>
      <c r="JA256"/>
      <c r="JB256"/>
      <c r="JC256"/>
      <c r="JD256"/>
      <c r="JE256"/>
      <c r="JF256"/>
      <c r="JG256"/>
      <c r="JH256"/>
      <c r="JI256"/>
      <c r="JJ256"/>
      <c r="JK256"/>
      <c r="JL256"/>
      <c r="JM256"/>
      <c r="JN256"/>
      <c r="JO256"/>
      <c r="JP256"/>
      <c r="JQ256"/>
      <c r="JR256"/>
      <c r="JS256"/>
      <c r="JT256"/>
      <c r="JU256"/>
      <c r="JV256"/>
      <c r="JW256"/>
      <c r="JX256"/>
      <c r="JY256"/>
      <c r="JZ256"/>
      <c r="KA256"/>
      <c r="KB256"/>
      <c r="KC256"/>
      <c r="KD256"/>
      <c r="KE256"/>
      <c r="KF256"/>
      <c r="KG256"/>
      <c r="KH256"/>
      <c r="KI256"/>
      <c r="KJ256"/>
      <c r="KK256"/>
      <c r="KL256"/>
      <c r="KM256"/>
      <c r="KN256"/>
      <c r="KO256"/>
      <c r="KP256"/>
      <c r="KQ256"/>
      <c r="KR256"/>
      <c r="KS256"/>
      <c r="KT256"/>
      <c r="KU256"/>
      <c r="KV256"/>
      <c r="KW256"/>
      <c r="KX256"/>
      <c r="KY256"/>
      <c r="KZ256"/>
      <c r="LA256"/>
      <c r="LB256"/>
      <c r="LC256"/>
      <c r="LD256"/>
      <c r="LE256"/>
      <c r="LF256"/>
      <c r="LG256"/>
      <c r="LH256"/>
      <c r="LI256"/>
      <c r="LJ256"/>
      <c r="LK256"/>
      <c r="LL256"/>
      <c r="LM256"/>
      <c r="LN256"/>
      <c r="LO256"/>
      <c r="LP256"/>
      <c r="LQ256"/>
      <c r="LR256"/>
      <c r="LS256"/>
      <c r="LT256"/>
      <c r="LU256"/>
      <c r="LV256"/>
      <c r="LW256"/>
      <c r="LX256"/>
      <c r="LY256"/>
      <c r="LZ256"/>
      <c r="MA256"/>
      <c r="MB256"/>
      <c r="MC256"/>
      <c r="MD256"/>
      <c r="ME256"/>
      <c r="MF256"/>
      <c r="MG256"/>
      <c r="MH256"/>
      <c r="MI256"/>
      <c r="MJ256"/>
      <c r="MK256"/>
      <c r="ML256"/>
      <c r="MM256"/>
      <c r="MN256"/>
      <c r="MO256"/>
      <c r="MP256"/>
      <c r="MQ256"/>
      <c r="MR256"/>
      <c r="MS256"/>
      <c r="MT256"/>
      <c r="MU256"/>
      <c r="MV256"/>
      <c r="MW256"/>
      <c r="MX256"/>
      <c r="MY256"/>
      <c r="MZ256"/>
      <c r="NA256"/>
      <c r="NB256"/>
      <c r="NC256"/>
      <c r="ND256"/>
      <c r="NE256"/>
      <c r="NF256"/>
      <c r="NG256"/>
      <c r="NH256"/>
      <c r="NI256"/>
      <c r="NJ256"/>
      <c r="NK256"/>
      <c r="NL256"/>
      <c r="NM256"/>
      <c r="NN256"/>
      <c r="NO256"/>
      <c r="NP256"/>
      <c r="NQ256"/>
      <c r="NR256"/>
      <c r="NS256"/>
      <c r="NT256"/>
      <c r="NU256"/>
      <c r="NV256"/>
      <c r="NW256"/>
      <c r="NX256"/>
      <c r="NY256"/>
      <c r="NZ256"/>
      <c r="OA256"/>
      <c r="OB256"/>
      <c r="OC256"/>
      <c r="OD256"/>
      <c r="OE256"/>
      <c r="OF256"/>
      <c r="OG256"/>
      <c r="OH256"/>
      <c r="OI256"/>
      <c r="OJ256"/>
      <c r="OK256"/>
      <c r="OL256"/>
      <c r="OM256"/>
      <c r="ON256"/>
      <c r="OO256"/>
      <c r="OP256"/>
      <c r="OQ256"/>
      <c r="OR256"/>
      <c r="OS256"/>
      <c r="OT256"/>
      <c r="OU256"/>
      <c r="OV256"/>
      <c r="OW256"/>
      <c r="OX256"/>
      <c r="OY256"/>
      <c r="OZ256"/>
      <c r="PA256"/>
      <c r="PB256"/>
      <c r="PC256"/>
      <c r="PD256"/>
      <c r="PE256"/>
      <c r="PF256"/>
      <c r="PG256"/>
      <c r="PH256"/>
      <c r="PI256"/>
      <c r="PJ256"/>
      <c r="PK256"/>
      <c r="PL256"/>
      <c r="PM256"/>
      <c r="PN256"/>
      <c r="PO256"/>
      <c r="PP256"/>
      <c r="PQ256"/>
      <c r="PR256"/>
      <c r="PS256"/>
      <c r="PT256"/>
      <c r="PU256"/>
      <c r="PV256"/>
      <c r="PW256"/>
      <c r="PX256"/>
      <c r="PY256"/>
      <c r="PZ256"/>
      <c r="QA256"/>
      <c r="QB256"/>
      <c r="QC256"/>
      <c r="QD256"/>
      <c r="QE256"/>
      <c r="QF256"/>
      <c r="QG256"/>
      <c r="QH256"/>
      <c r="QI256"/>
      <c r="QJ256"/>
      <c r="QK256"/>
      <c r="QL256"/>
      <c r="QM256"/>
      <c r="QN256"/>
      <c r="QO256"/>
      <c r="QP256"/>
      <c r="QQ256"/>
      <c r="QR256"/>
      <c r="QS256"/>
      <c r="QT256"/>
      <c r="QU256"/>
      <c r="QV256"/>
      <c r="QW256"/>
      <c r="QX256"/>
      <c r="QY256"/>
      <c r="QZ256"/>
      <c r="RA256"/>
      <c r="RB256"/>
      <c r="RC256"/>
      <c r="RD256"/>
      <c r="RE256"/>
      <c r="RF256"/>
      <c r="RG256"/>
      <c r="RH256"/>
      <c r="RI256"/>
      <c r="RJ256"/>
      <c r="RK256"/>
      <c r="RL256"/>
      <c r="RM256"/>
      <c r="RN256"/>
      <c r="RO256"/>
      <c r="RP256"/>
      <c r="RQ256"/>
      <c r="RR256"/>
      <c r="RS256"/>
      <c r="RT256"/>
      <c r="RU256"/>
      <c r="RV256"/>
      <c r="RW256"/>
      <c r="RX256"/>
      <c r="RY256"/>
      <c r="RZ256"/>
      <c r="SA256"/>
      <c r="SB256"/>
      <c r="SC256"/>
      <c r="SD256"/>
      <c r="SE256"/>
      <c r="SF256"/>
      <c r="SG256"/>
      <c r="SH256"/>
      <c r="SI256"/>
      <c r="SJ256"/>
      <c r="SK256"/>
      <c r="SL256"/>
      <c r="SM256"/>
      <c r="SN256"/>
      <c r="SO256"/>
      <c r="SP256"/>
      <c r="SQ256"/>
      <c r="SR256"/>
      <c r="SS256"/>
      <c r="ST256"/>
      <c r="SU256"/>
      <c r="SV256"/>
      <c r="SW256"/>
      <c r="SX256"/>
      <c r="SY256"/>
      <c r="SZ256"/>
      <c r="TA256"/>
      <c r="TB256"/>
      <c r="TC256"/>
      <c r="TD256"/>
      <c r="TE256"/>
      <c r="TF256"/>
      <c r="TG256"/>
      <c r="TH256"/>
      <c r="TI256"/>
      <c r="TJ256"/>
      <c r="TK256"/>
      <c r="TL256"/>
      <c r="TM256"/>
      <c r="TN256"/>
      <c r="TO256"/>
      <c r="TP256"/>
      <c r="TQ256"/>
      <c r="TR256"/>
      <c r="TS256"/>
      <c r="TT256"/>
      <c r="TU256"/>
      <c r="TV256"/>
      <c r="TW256"/>
      <c r="TX256"/>
      <c r="TY256"/>
      <c r="TZ256"/>
      <c r="UA256"/>
      <c r="UB256"/>
      <c r="UC256"/>
      <c r="UD256"/>
      <c r="UE256"/>
      <c r="UF256"/>
      <c r="UG256"/>
      <c r="UH256"/>
      <c r="UI256"/>
      <c r="UJ256"/>
      <c r="UK256"/>
      <c r="UL256"/>
      <c r="UM256"/>
      <c r="UN256"/>
      <c r="UO256"/>
      <c r="UP256"/>
      <c r="UQ256"/>
      <c r="UR256"/>
      <c r="US256"/>
      <c r="UT256"/>
      <c r="UU256"/>
      <c r="UV256"/>
      <c r="UW256"/>
      <c r="UX256"/>
      <c r="UY256"/>
      <c r="UZ256"/>
      <c r="VA256"/>
      <c r="VB256"/>
      <c r="VC256"/>
      <c r="VD256"/>
      <c r="VE256"/>
      <c r="VF256"/>
      <c r="VG256"/>
      <c r="VH256"/>
      <c r="VI256"/>
      <c r="VJ256"/>
      <c r="VK256"/>
      <c r="VL256"/>
      <c r="VM256"/>
      <c r="VN256"/>
      <c r="VO256"/>
      <c r="VP256"/>
      <c r="VQ256"/>
      <c r="VR256"/>
      <c r="VS256"/>
      <c r="VT256"/>
      <c r="VU256"/>
      <c r="VV256"/>
      <c r="VW256"/>
      <c r="VX256"/>
      <c r="VY256"/>
      <c r="VZ256"/>
      <c r="WA256"/>
      <c r="WB256"/>
      <c r="WC256"/>
      <c r="WD256"/>
      <c r="WE256"/>
      <c r="WF256"/>
      <c r="WG256"/>
      <c r="WH256"/>
      <c r="WI256"/>
      <c r="WJ256"/>
      <c r="WK256"/>
      <c r="WL256"/>
      <c r="WM256"/>
      <c r="WN256"/>
      <c r="WO256"/>
      <c r="WP256"/>
      <c r="WQ256"/>
      <c r="WR256"/>
      <c r="WS256"/>
      <c r="WT256"/>
      <c r="WU256"/>
      <c r="WV256"/>
      <c r="WW256"/>
      <c r="WX256"/>
      <c r="WY256"/>
      <c r="WZ256"/>
      <c r="XA256"/>
      <c r="XB256"/>
      <c r="XC256"/>
      <c r="XD256"/>
      <c r="XE256"/>
      <c r="XF256"/>
      <c r="XG256"/>
      <c r="XH256"/>
      <c r="XI256"/>
      <c r="XJ256"/>
      <c r="XK256"/>
      <c r="XL256"/>
      <c r="XM256"/>
      <c r="XN256"/>
      <c r="XO256"/>
      <c r="XP256"/>
      <c r="XQ256"/>
      <c r="XR256"/>
      <c r="XS256"/>
      <c r="XT256"/>
      <c r="XU256"/>
      <c r="XV256"/>
      <c r="XW256"/>
      <c r="XX256"/>
      <c r="XY256"/>
      <c r="XZ256"/>
      <c r="YA256"/>
      <c r="YB256"/>
      <c r="YC256"/>
      <c r="YD256"/>
      <c r="YE256"/>
      <c r="YF256"/>
      <c r="YG256"/>
      <c r="YH256"/>
      <c r="YI256"/>
      <c r="YJ256"/>
      <c r="YK256"/>
      <c r="YL256"/>
      <c r="YM256"/>
      <c r="YN256"/>
      <c r="YO256"/>
      <c r="YP256"/>
      <c r="YQ256"/>
      <c r="YR256"/>
      <c r="YS256"/>
      <c r="YT256"/>
      <c r="YU256"/>
      <c r="YV256"/>
      <c r="YW256"/>
      <c r="YX256"/>
      <c r="YY256"/>
      <c r="YZ256"/>
      <c r="ZA256"/>
      <c r="ZB256"/>
      <c r="ZC256"/>
      <c r="ZD256"/>
      <c r="ZE256"/>
      <c r="ZF256"/>
      <c r="ZG256"/>
      <c r="ZH256"/>
      <c r="ZI256"/>
      <c r="ZJ256"/>
      <c r="ZK256"/>
      <c r="ZL256"/>
      <c r="ZM256"/>
      <c r="ZN256"/>
      <c r="ZO256"/>
      <c r="ZP256"/>
      <c r="ZQ256"/>
      <c r="ZR256"/>
      <c r="ZS256"/>
      <c r="ZT256"/>
      <c r="ZU256"/>
      <c r="ZV256"/>
      <c r="ZW256"/>
      <c r="ZX256"/>
      <c r="ZY256"/>
      <c r="ZZ256"/>
      <c r="AAA256"/>
      <c r="AAB256"/>
      <c r="AAC256"/>
      <c r="AAD256"/>
      <c r="AAE256"/>
      <c r="AAF256"/>
      <c r="AAG256"/>
      <c r="AAH256"/>
      <c r="AAI256"/>
      <c r="AAJ256"/>
      <c r="AAK256"/>
      <c r="AAL256"/>
      <c r="AAM256"/>
      <c r="AAN256"/>
      <c r="AAO256"/>
      <c r="AAP256"/>
      <c r="AAQ256"/>
      <c r="AAR256"/>
      <c r="AAS256"/>
      <c r="AAT256"/>
      <c r="AAU256"/>
      <c r="AAV256"/>
      <c r="AAW256"/>
      <c r="AAX256"/>
      <c r="AAY256"/>
      <c r="AAZ256"/>
      <c r="ABA256"/>
      <c r="ABB256"/>
      <c r="ABC256"/>
      <c r="ABD256"/>
      <c r="ABE256"/>
      <c r="ABF256"/>
      <c r="ABG256"/>
      <c r="ABH256"/>
      <c r="ABI256"/>
      <c r="ABJ256"/>
      <c r="ABK256"/>
      <c r="ABL256"/>
      <c r="ABM256"/>
      <c r="ABN256"/>
      <c r="ABO256"/>
      <c r="ABP256"/>
      <c r="ABQ256"/>
      <c r="ABR256"/>
      <c r="ABS256"/>
      <c r="ABT256"/>
      <c r="ABU256"/>
      <c r="ABV256"/>
      <c r="ABW256"/>
      <c r="ABX256"/>
      <c r="ABY256"/>
      <c r="ABZ256"/>
      <c r="ACA256"/>
      <c r="ACB256"/>
      <c r="ACC256"/>
      <c r="ACD256"/>
      <c r="ACE256"/>
      <c r="ACF256"/>
      <c r="ACG256"/>
      <c r="ACH256"/>
      <c r="ACI256"/>
      <c r="ACJ256"/>
      <c r="ACK256"/>
      <c r="ACL256"/>
      <c r="ACM256"/>
      <c r="ACN256"/>
      <c r="ACO256"/>
      <c r="ACP256"/>
      <c r="ACQ256"/>
      <c r="ACR256"/>
      <c r="ACS256"/>
      <c r="ACT256"/>
      <c r="ACU256"/>
      <c r="ACV256"/>
      <c r="ACW256"/>
      <c r="ACX256"/>
      <c r="ACY256"/>
      <c r="ACZ256"/>
      <c r="ADA256"/>
      <c r="ADB256"/>
      <c r="ADC256"/>
      <c r="ADD256"/>
      <c r="ADE256"/>
      <c r="ADF256"/>
      <c r="ADG256"/>
      <c r="ADH256"/>
      <c r="ADI256"/>
      <c r="ADJ256"/>
      <c r="ADK256"/>
      <c r="ADL256"/>
      <c r="ADM256"/>
      <c r="ADN256"/>
      <c r="ADO256"/>
      <c r="ADP256"/>
      <c r="ADQ256"/>
      <c r="ADR256"/>
      <c r="ADS256"/>
      <c r="ADT256"/>
      <c r="ADU256"/>
      <c r="ADV256"/>
      <c r="ADW256"/>
      <c r="ADX256"/>
      <c r="ADY256"/>
      <c r="ADZ256"/>
      <c r="AEA256"/>
      <c r="AEB256"/>
      <c r="AEC256"/>
      <c r="AED256"/>
      <c r="AEE256"/>
      <c r="AEF256"/>
      <c r="AEG256"/>
      <c r="AEH256"/>
      <c r="AEI256"/>
      <c r="AEJ256"/>
      <c r="AEK256"/>
      <c r="AEL256"/>
      <c r="AEM256"/>
      <c r="AEN256"/>
      <c r="AEO256"/>
      <c r="AEP256"/>
      <c r="AEQ256"/>
      <c r="AER256"/>
      <c r="AES256"/>
      <c r="AET256"/>
      <c r="AEU256"/>
      <c r="AEV256"/>
      <c r="AEW256"/>
      <c r="AEX256"/>
      <c r="AEY256"/>
      <c r="AEZ256"/>
      <c r="AFA256"/>
      <c r="AFB256"/>
      <c r="AFC256"/>
      <c r="AFD256"/>
      <c r="AFE256"/>
      <c r="AFF256"/>
      <c r="AFG256"/>
      <c r="AFH256"/>
      <c r="AFI256"/>
      <c r="AFJ256"/>
      <c r="AFK256"/>
      <c r="AFL256"/>
      <c r="AFM256"/>
      <c r="AFN256"/>
      <c r="AFO256"/>
      <c r="AFP256"/>
      <c r="AFQ256"/>
      <c r="AFR256"/>
      <c r="AFS256"/>
      <c r="AFT256"/>
      <c r="AFU256"/>
      <c r="AFV256"/>
      <c r="AFW256"/>
      <c r="AFX256"/>
      <c r="AFY256"/>
      <c r="AFZ256"/>
      <c r="AGA256"/>
      <c r="AGB256"/>
      <c r="AGC256"/>
      <c r="AGD256"/>
      <c r="AGE256"/>
      <c r="AGF256"/>
      <c r="AGG256"/>
      <c r="AGH256"/>
      <c r="AGI256"/>
      <c r="AGJ256"/>
      <c r="AGK256"/>
      <c r="AGL256"/>
      <c r="AGM256"/>
      <c r="AGN256"/>
      <c r="AGO256"/>
      <c r="AGP256"/>
      <c r="AGQ256"/>
      <c r="AGR256"/>
      <c r="AGS256"/>
      <c r="AGT256"/>
      <c r="AGU256"/>
      <c r="AGV256"/>
      <c r="AGW256"/>
      <c r="AGX256"/>
      <c r="AGY256"/>
      <c r="AGZ256"/>
      <c r="AHA256"/>
      <c r="AHB256"/>
      <c r="AHC256"/>
      <c r="AHD256"/>
      <c r="AHE256"/>
      <c r="AHF256"/>
      <c r="AHG256"/>
      <c r="AHH256"/>
      <c r="AHI256"/>
      <c r="AHJ256"/>
      <c r="AHK256"/>
      <c r="AHL256"/>
      <c r="AHM256"/>
      <c r="AHN256"/>
      <c r="AHO256"/>
      <c r="AHP256"/>
      <c r="AHQ256"/>
      <c r="AHR256"/>
      <c r="AHS256"/>
      <c r="AHT256"/>
      <c r="AHU256"/>
      <c r="AHV256"/>
      <c r="AHW256"/>
      <c r="AHX256"/>
      <c r="AHY256"/>
      <c r="AHZ256"/>
      <c r="AIA256"/>
      <c r="AIB256"/>
      <c r="AIC256"/>
      <c r="AID256"/>
      <c r="AIE256"/>
      <c r="AIF256"/>
      <c r="AIG256"/>
      <c r="AIH256"/>
      <c r="AII256"/>
      <c r="AIJ256"/>
      <c r="AIK256"/>
      <c r="AIL256"/>
      <c r="AIM256"/>
      <c r="AIN256"/>
      <c r="AIO256"/>
      <c r="AIP256"/>
      <c r="AIQ256"/>
      <c r="AIR256"/>
      <c r="AIS256"/>
      <c r="AIT256"/>
      <c r="AIU256"/>
      <c r="AIV256"/>
      <c r="AIW256"/>
      <c r="AIX256"/>
      <c r="AIY256"/>
      <c r="AIZ256"/>
      <c r="AJA256"/>
      <c r="AJB256"/>
      <c r="AJC256"/>
      <c r="AJD256"/>
      <c r="AJE256"/>
      <c r="AJF256"/>
      <c r="AJG256"/>
      <c r="AJH256"/>
      <c r="AJI256"/>
      <c r="AJJ256"/>
      <c r="AJK256"/>
      <c r="AJL256"/>
      <c r="AJM256"/>
      <c r="AJN256"/>
      <c r="AJO256"/>
      <c r="AJP256"/>
      <c r="AJQ256"/>
      <c r="AJR256"/>
      <c r="AJS256"/>
      <c r="AJT256"/>
      <c r="AJU256"/>
      <c r="AJV256"/>
      <c r="AJW256"/>
      <c r="AJX256"/>
      <c r="AJY256"/>
      <c r="AJZ256"/>
      <c r="AKA256"/>
      <c r="AKB256"/>
      <c r="AKC256"/>
      <c r="AKD256"/>
      <c r="AKE256"/>
      <c r="AKF256"/>
      <c r="AKG256"/>
      <c r="AKH256"/>
      <c r="AKI256"/>
      <c r="AKJ256"/>
      <c r="AKK256"/>
      <c r="AKL256"/>
      <c r="AKM256"/>
      <c r="AKN256"/>
      <c r="AKO256"/>
      <c r="AKP256"/>
      <c r="AKQ256"/>
      <c r="AKR256"/>
      <c r="AKS256"/>
      <c r="AKT256"/>
      <c r="AKU256"/>
      <c r="AKV256"/>
      <c r="AKW256"/>
      <c r="AKX256"/>
      <c r="AKY256"/>
      <c r="AKZ256"/>
      <c r="ALA256"/>
      <c r="ALB256"/>
      <c r="ALC256"/>
      <c r="ALD256"/>
      <c r="ALE256"/>
      <c r="ALF256"/>
      <c r="ALG256"/>
      <c r="ALH256"/>
      <c r="ALI256"/>
      <c r="ALJ256"/>
      <c r="ALK256"/>
      <c r="ALL256"/>
      <c r="ALM256"/>
      <c r="ALN256"/>
      <c r="ALO256"/>
      <c r="ALP256"/>
      <c r="ALQ256"/>
      <c r="ALR256"/>
      <c r="ALS256"/>
      <c r="ALT256"/>
      <c r="ALU256"/>
      <c r="ALV256"/>
      <c r="ALW256"/>
      <c r="ALX256"/>
      <c r="ALY256"/>
      <c r="ALZ256"/>
      <c r="AMA256"/>
      <c r="AMB256"/>
      <c r="AMC256"/>
      <c r="AMD256"/>
      <c r="AME256"/>
      <c r="AMF256"/>
      <c r="AMG256"/>
      <c r="AMH256"/>
      <c r="AMI256"/>
      <c r="AMJ256"/>
    </row>
    <row r="257" spans="1:1024" ht="15" customHeight="1" x14ac:dyDescent="0.2">
      <c r="A257"/>
      <c r="C257"/>
      <c r="F257"/>
      <c r="H257"/>
      <c r="I257"/>
      <c r="K257"/>
      <c r="L257"/>
      <c r="N257"/>
      <c r="O257" s="41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E257"/>
      <c r="BG257"/>
      <c r="BI257"/>
      <c r="BJ257"/>
      <c r="BL257"/>
      <c r="BO257"/>
      <c r="BP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  <c r="FO257"/>
      <c r="FP257"/>
      <c r="FQ257"/>
      <c r="FR257"/>
      <c r="FS257"/>
      <c r="FT257"/>
      <c r="FU257"/>
      <c r="FV257"/>
      <c r="FW257"/>
      <c r="FX257"/>
      <c r="FY257"/>
      <c r="FZ257"/>
      <c r="GA257"/>
      <c r="GB257"/>
      <c r="GC257"/>
      <c r="GD257"/>
      <c r="GE257"/>
      <c r="GF257"/>
      <c r="GG257"/>
      <c r="GH257"/>
      <c r="GI257"/>
      <c r="GJ257"/>
      <c r="GK257"/>
      <c r="GL257"/>
      <c r="GM257"/>
      <c r="GN257"/>
      <c r="GO257"/>
      <c r="GP257"/>
      <c r="GQ257"/>
      <c r="GR257"/>
      <c r="GS257"/>
      <c r="GT257"/>
      <c r="GU257"/>
      <c r="GV257"/>
      <c r="GW257"/>
      <c r="GX257"/>
      <c r="GY257"/>
      <c r="GZ257"/>
      <c r="HA257"/>
      <c r="HB257"/>
      <c r="HC257"/>
      <c r="HD257"/>
      <c r="HE257"/>
      <c r="HF257"/>
      <c r="HG257"/>
      <c r="HH257"/>
      <c r="HI257"/>
      <c r="HJ257"/>
      <c r="HK257"/>
      <c r="HL257"/>
      <c r="HM257"/>
      <c r="HN257"/>
      <c r="HO257"/>
      <c r="HP257"/>
      <c r="HQ257"/>
      <c r="HR257"/>
      <c r="HS257"/>
      <c r="HT257"/>
      <c r="HU257"/>
      <c r="HV257"/>
      <c r="HW257"/>
      <c r="HX257"/>
      <c r="HY257"/>
      <c r="HZ257"/>
      <c r="IA257"/>
      <c r="IB257"/>
      <c r="IC257"/>
      <c r="ID257"/>
      <c r="IE257"/>
      <c r="IF257"/>
      <c r="IG257"/>
      <c r="IH257"/>
      <c r="II257"/>
      <c r="IJ257"/>
      <c r="IK257"/>
      <c r="IL257"/>
      <c r="IM257"/>
      <c r="IN257"/>
      <c r="IO257"/>
      <c r="IP257"/>
      <c r="IQ257"/>
      <c r="IR257"/>
      <c r="IS257"/>
      <c r="IT257"/>
      <c r="IU257"/>
      <c r="IV257"/>
      <c r="IW257"/>
      <c r="IX257"/>
      <c r="IY257"/>
      <c r="IZ257"/>
      <c r="JA257"/>
      <c r="JB257"/>
      <c r="JC257"/>
      <c r="JD257"/>
      <c r="JE257"/>
      <c r="JF257"/>
      <c r="JG257"/>
      <c r="JH257"/>
      <c r="JI257"/>
      <c r="JJ257"/>
      <c r="JK257"/>
      <c r="JL257"/>
      <c r="JM257"/>
      <c r="JN257"/>
      <c r="JO257"/>
      <c r="JP257"/>
      <c r="JQ257"/>
      <c r="JR257"/>
      <c r="JS257"/>
      <c r="JT257"/>
      <c r="JU257"/>
      <c r="JV257"/>
      <c r="JW257"/>
      <c r="JX257"/>
      <c r="JY257"/>
      <c r="JZ257"/>
      <c r="KA257"/>
      <c r="KB257"/>
      <c r="KC257"/>
      <c r="KD257"/>
      <c r="KE257"/>
      <c r="KF257"/>
      <c r="KG257"/>
      <c r="KH257"/>
      <c r="KI257"/>
      <c r="KJ257"/>
      <c r="KK257"/>
      <c r="KL257"/>
      <c r="KM257"/>
      <c r="KN257"/>
      <c r="KO257"/>
      <c r="KP257"/>
      <c r="KQ257"/>
      <c r="KR257"/>
      <c r="KS257"/>
      <c r="KT257"/>
      <c r="KU257"/>
      <c r="KV257"/>
      <c r="KW257"/>
      <c r="KX257"/>
      <c r="KY257"/>
      <c r="KZ257"/>
      <c r="LA257"/>
      <c r="LB257"/>
      <c r="LC257"/>
      <c r="LD257"/>
      <c r="LE257"/>
      <c r="LF257"/>
      <c r="LG257"/>
      <c r="LH257"/>
      <c r="LI257"/>
      <c r="LJ257"/>
      <c r="LK257"/>
      <c r="LL257"/>
      <c r="LM257"/>
      <c r="LN257"/>
      <c r="LO257"/>
      <c r="LP257"/>
      <c r="LQ257"/>
      <c r="LR257"/>
      <c r="LS257"/>
      <c r="LT257"/>
      <c r="LU257"/>
      <c r="LV257"/>
      <c r="LW257"/>
      <c r="LX257"/>
      <c r="LY257"/>
      <c r="LZ257"/>
      <c r="MA257"/>
      <c r="MB257"/>
      <c r="MC257"/>
      <c r="MD257"/>
      <c r="ME257"/>
      <c r="MF257"/>
      <c r="MG257"/>
      <c r="MH257"/>
      <c r="MI257"/>
      <c r="MJ257"/>
      <c r="MK257"/>
      <c r="ML257"/>
      <c r="MM257"/>
      <c r="MN257"/>
      <c r="MO257"/>
      <c r="MP257"/>
      <c r="MQ257"/>
      <c r="MR257"/>
      <c r="MS257"/>
      <c r="MT257"/>
      <c r="MU257"/>
      <c r="MV257"/>
      <c r="MW257"/>
      <c r="MX257"/>
      <c r="MY257"/>
      <c r="MZ257"/>
      <c r="NA257"/>
      <c r="NB257"/>
      <c r="NC257"/>
      <c r="ND257"/>
      <c r="NE257"/>
      <c r="NF257"/>
      <c r="NG257"/>
      <c r="NH257"/>
      <c r="NI257"/>
      <c r="NJ257"/>
      <c r="NK257"/>
      <c r="NL257"/>
      <c r="NM257"/>
      <c r="NN257"/>
      <c r="NO257"/>
      <c r="NP257"/>
      <c r="NQ257"/>
      <c r="NR257"/>
      <c r="NS257"/>
      <c r="NT257"/>
      <c r="NU257"/>
      <c r="NV257"/>
      <c r="NW257"/>
      <c r="NX257"/>
      <c r="NY257"/>
      <c r="NZ257"/>
      <c r="OA257"/>
      <c r="OB257"/>
      <c r="OC257"/>
      <c r="OD257"/>
      <c r="OE257"/>
      <c r="OF257"/>
      <c r="OG257"/>
      <c r="OH257"/>
      <c r="OI257"/>
      <c r="OJ257"/>
      <c r="OK257"/>
      <c r="OL257"/>
      <c r="OM257"/>
      <c r="ON257"/>
      <c r="OO257"/>
      <c r="OP257"/>
      <c r="OQ257"/>
      <c r="OR257"/>
      <c r="OS257"/>
      <c r="OT257"/>
      <c r="OU257"/>
      <c r="OV257"/>
      <c r="OW257"/>
      <c r="OX257"/>
      <c r="OY257"/>
      <c r="OZ257"/>
      <c r="PA257"/>
      <c r="PB257"/>
      <c r="PC257"/>
      <c r="PD257"/>
      <c r="PE257"/>
      <c r="PF257"/>
      <c r="PG257"/>
      <c r="PH257"/>
      <c r="PI257"/>
      <c r="PJ257"/>
      <c r="PK257"/>
      <c r="PL257"/>
      <c r="PM257"/>
      <c r="PN257"/>
      <c r="PO257"/>
      <c r="PP257"/>
      <c r="PQ257"/>
      <c r="PR257"/>
      <c r="PS257"/>
      <c r="PT257"/>
      <c r="PU257"/>
      <c r="PV257"/>
      <c r="PW257"/>
      <c r="PX257"/>
      <c r="PY257"/>
      <c r="PZ257"/>
      <c r="QA257"/>
      <c r="QB257"/>
      <c r="QC257"/>
      <c r="QD257"/>
      <c r="QE257"/>
      <c r="QF257"/>
      <c r="QG257"/>
      <c r="QH257"/>
      <c r="QI257"/>
      <c r="QJ257"/>
      <c r="QK257"/>
      <c r="QL257"/>
      <c r="QM257"/>
      <c r="QN257"/>
      <c r="QO257"/>
      <c r="QP257"/>
      <c r="QQ257"/>
      <c r="QR257"/>
      <c r="QS257"/>
      <c r="QT257"/>
      <c r="QU257"/>
      <c r="QV257"/>
      <c r="QW257"/>
      <c r="QX257"/>
      <c r="QY257"/>
      <c r="QZ257"/>
      <c r="RA257"/>
      <c r="RB257"/>
      <c r="RC257"/>
      <c r="RD257"/>
      <c r="RE257"/>
      <c r="RF257"/>
      <c r="RG257"/>
      <c r="RH257"/>
      <c r="RI257"/>
      <c r="RJ257"/>
      <c r="RK257"/>
      <c r="RL257"/>
      <c r="RM257"/>
      <c r="RN257"/>
      <c r="RO257"/>
      <c r="RP257"/>
      <c r="RQ257"/>
      <c r="RR257"/>
      <c r="RS257"/>
      <c r="RT257"/>
      <c r="RU257"/>
      <c r="RV257"/>
      <c r="RW257"/>
      <c r="RX257"/>
      <c r="RY257"/>
      <c r="RZ257"/>
      <c r="SA257"/>
      <c r="SB257"/>
      <c r="SC257"/>
      <c r="SD257"/>
      <c r="SE257"/>
      <c r="SF257"/>
      <c r="SG257"/>
      <c r="SH257"/>
      <c r="SI257"/>
      <c r="SJ257"/>
      <c r="SK257"/>
      <c r="SL257"/>
      <c r="SM257"/>
      <c r="SN257"/>
      <c r="SO257"/>
      <c r="SP257"/>
      <c r="SQ257"/>
      <c r="SR257"/>
      <c r="SS257"/>
      <c r="ST257"/>
      <c r="SU257"/>
      <c r="SV257"/>
      <c r="SW257"/>
      <c r="SX257"/>
      <c r="SY257"/>
      <c r="SZ257"/>
      <c r="TA257"/>
      <c r="TB257"/>
      <c r="TC257"/>
      <c r="TD257"/>
      <c r="TE257"/>
      <c r="TF257"/>
      <c r="TG257"/>
      <c r="TH257"/>
      <c r="TI257"/>
      <c r="TJ257"/>
      <c r="TK257"/>
      <c r="TL257"/>
      <c r="TM257"/>
      <c r="TN257"/>
      <c r="TO257"/>
      <c r="TP257"/>
      <c r="TQ257"/>
      <c r="TR257"/>
      <c r="TS257"/>
      <c r="TT257"/>
      <c r="TU257"/>
      <c r="TV257"/>
      <c r="TW257"/>
      <c r="TX257"/>
      <c r="TY257"/>
      <c r="TZ257"/>
      <c r="UA257"/>
      <c r="UB257"/>
      <c r="UC257"/>
      <c r="UD257"/>
      <c r="UE257"/>
      <c r="UF257"/>
      <c r="UG257"/>
      <c r="UH257"/>
      <c r="UI257"/>
      <c r="UJ257"/>
      <c r="UK257"/>
      <c r="UL257"/>
      <c r="UM257"/>
      <c r="UN257"/>
      <c r="UO257"/>
      <c r="UP257"/>
      <c r="UQ257"/>
      <c r="UR257"/>
      <c r="US257"/>
      <c r="UT257"/>
      <c r="UU257"/>
      <c r="UV257"/>
      <c r="UW257"/>
      <c r="UX257"/>
      <c r="UY257"/>
      <c r="UZ257"/>
      <c r="VA257"/>
      <c r="VB257"/>
      <c r="VC257"/>
      <c r="VD257"/>
      <c r="VE257"/>
      <c r="VF257"/>
      <c r="VG257"/>
      <c r="VH257"/>
      <c r="VI257"/>
      <c r="VJ257"/>
      <c r="VK257"/>
      <c r="VL257"/>
      <c r="VM257"/>
      <c r="VN257"/>
      <c r="VO257"/>
      <c r="VP257"/>
      <c r="VQ257"/>
      <c r="VR257"/>
      <c r="VS257"/>
      <c r="VT257"/>
      <c r="VU257"/>
      <c r="VV257"/>
      <c r="VW257"/>
      <c r="VX257"/>
      <c r="VY257"/>
      <c r="VZ257"/>
      <c r="WA257"/>
      <c r="WB257"/>
      <c r="WC257"/>
      <c r="WD257"/>
      <c r="WE257"/>
      <c r="WF257"/>
      <c r="WG257"/>
      <c r="WH257"/>
      <c r="WI257"/>
      <c r="WJ257"/>
      <c r="WK257"/>
      <c r="WL257"/>
      <c r="WM257"/>
      <c r="WN257"/>
      <c r="WO257"/>
      <c r="WP257"/>
      <c r="WQ257"/>
      <c r="WR257"/>
      <c r="WS257"/>
      <c r="WT257"/>
      <c r="WU257"/>
      <c r="WV257"/>
      <c r="WW257"/>
      <c r="WX257"/>
      <c r="WY257"/>
      <c r="WZ257"/>
      <c r="XA257"/>
      <c r="XB257"/>
      <c r="XC257"/>
      <c r="XD257"/>
      <c r="XE257"/>
      <c r="XF257"/>
      <c r="XG257"/>
      <c r="XH257"/>
      <c r="XI257"/>
      <c r="XJ257"/>
      <c r="XK257"/>
      <c r="XL257"/>
      <c r="XM257"/>
      <c r="XN257"/>
      <c r="XO257"/>
      <c r="XP257"/>
      <c r="XQ257"/>
      <c r="XR257"/>
      <c r="XS257"/>
      <c r="XT257"/>
      <c r="XU257"/>
      <c r="XV257"/>
      <c r="XW257"/>
      <c r="XX257"/>
      <c r="XY257"/>
      <c r="XZ257"/>
      <c r="YA257"/>
      <c r="YB257"/>
      <c r="YC257"/>
      <c r="YD257"/>
      <c r="YE257"/>
      <c r="YF257"/>
      <c r="YG257"/>
      <c r="YH257"/>
      <c r="YI257"/>
      <c r="YJ257"/>
      <c r="YK257"/>
      <c r="YL257"/>
      <c r="YM257"/>
      <c r="YN257"/>
      <c r="YO257"/>
      <c r="YP257"/>
      <c r="YQ257"/>
      <c r="YR257"/>
      <c r="YS257"/>
      <c r="YT257"/>
      <c r="YU257"/>
      <c r="YV257"/>
      <c r="YW257"/>
      <c r="YX257"/>
      <c r="YY257"/>
      <c r="YZ257"/>
      <c r="ZA257"/>
      <c r="ZB257"/>
      <c r="ZC257"/>
      <c r="ZD257"/>
      <c r="ZE257"/>
      <c r="ZF257"/>
      <c r="ZG257"/>
      <c r="ZH257"/>
      <c r="ZI257"/>
      <c r="ZJ257"/>
      <c r="ZK257"/>
      <c r="ZL257"/>
      <c r="ZM257"/>
      <c r="ZN257"/>
      <c r="ZO257"/>
      <c r="ZP257"/>
      <c r="ZQ257"/>
      <c r="ZR257"/>
      <c r="ZS257"/>
      <c r="ZT257"/>
      <c r="ZU257"/>
      <c r="ZV257"/>
      <c r="ZW257"/>
      <c r="ZX257"/>
      <c r="ZY257"/>
      <c r="ZZ257"/>
      <c r="AAA257"/>
      <c r="AAB257"/>
      <c r="AAC257"/>
      <c r="AAD257"/>
      <c r="AAE257"/>
      <c r="AAF257"/>
      <c r="AAG257"/>
      <c r="AAH257"/>
      <c r="AAI257"/>
      <c r="AAJ257"/>
      <c r="AAK257"/>
      <c r="AAL257"/>
      <c r="AAM257"/>
      <c r="AAN257"/>
      <c r="AAO257"/>
      <c r="AAP257"/>
      <c r="AAQ257"/>
      <c r="AAR257"/>
      <c r="AAS257"/>
      <c r="AAT257"/>
      <c r="AAU257"/>
      <c r="AAV257"/>
      <c r="AAW257"/>
      <c r="AAX257"/>
      <c r="AAY257"/>
      <c r="AAZ257"/>
      <c r="ABA257"/>
      <c r="ABB257"/>
      <c r="ABC257"/>
      <c r="ABD257"/>
      <c r="ABE257"/>
      <c r="ABF257"/>
      <c r="ABG257"/>
      <c r="ABH257"/>
      <c r="ABI257"/>
      <c r="ABJ257"/>
      <c r="ABK257"/>
      <c r="ABL257"/>
      <c r="ABM257"/>
      <c r="ABN257"/>
      <c r="ABO257"/>
      <c r="ABP257"/>
      <c r="ABQ257"/>
      <c r="ABR257"/>
      <c r="ABS257"/>
      <c r="ABT257"/>
      <c r="ABU257"/>
      <c r="ABV257"/>
      <c r="ABW257"/>
      <c r="ABX257"/>
      <c r="ABY257"/>
      <c r="ABZ257"/>
      <c r="ACA257"/>
      <c r="ACB257"/>
      <c r="ACC257"/>
      <c r="ACD257"/>
      <c r="ACE257"/>
      <c r="ACF257"/>
      <c r="ACG257"/>
      <c r="ACH257"/>
      <c r="ACI257"/>
      <c r="ACJ257"/>
      <c r="ACK257"/>
      <c r="ACL257"/>
      <c r="ACM257"/>
      <c r="ACN257"/>
      <c r="ACO257"/>
      <c r="ACP257"/>
      <c r="ACQ257"/>
      <c r="ACR257"/>
      <c r="ACS257"/>
      <c r="ACT257"/>
      <c r="ACU257"/>
      <c r="ACV257"/>
      <c r="ACW257"/>
      <c r="ACX257"/>
      <c r="ACY257"/>
      <c r="ACZ257"/>
      <c r="ADA257"/>
      <c r="ADB257"/>
      <c r="ADC257"/>
      <c r="ADD257"/>
      <c r="ADE257"/>
      <c r="ADF257"/>
      <c r="ADG257"/>
      <c r="ADH257"/>
      <c r="ADI257"/>
      <c r="ADJ257"/>
      <c r="ADK257"/>
      <c r="ADL257"/>
      <c r="ADM257"/>
      <c r="ADN257"/>
      <c r="ADO257"/>
      <c r="ADP257"/>
      <c r="ADQ257"/>
      <c r="ADR257"/>
      <c r="ADS257"/>
      <c r="ADT257"/>
      <c r="ADU257"/>
      <c r="ADV257"/>
      <c r="ADW257"/>
      <c r="ADX257"/>
      <c r="ADY257"/>
      <c r="ADZ257"/>
      <c r="AEA257"/>
      <c r="AEB257"/>
      <c r="AEC257"/>
      <c r="AED257"/>
      <c r="AEE257"/>
      <c r="AEF257"/>
      <c r="AEG257"/>
      <c r="AEH257"/>
      <c r="AEI257"/>
      <c r="AEJ257"/>
      <c r="AEK257"/>
      <c r="AEL257"/>
      <c r="AEM257"/>
      <c r="AEN257"/>
      <c r="AEO257"/>
      <c r="AEP257"/>
      <c r="AEQ257"/>
      <c r="AER257"/>
      <c r="AES257"/>
      <c r="AET257"/>
      <c r="AEU257"/>
      <c r="AEV257"/>
      <c r="AEW257"/>
      <c r="AEX257"/>
      <c r="AEY257"/>
      <c r="AEZ257"/>
      <c r="AFA257"/>
      <c r="AFB257"/>
      <c r="AFC257"/>
      <c r="AFD257"/>
      <c r="AFE257"/>
      <c r="AFF257"/>
      <c r="AFG257"/>
      <c r="AFH257"/>
      <c r="AFI257"/>
      <c r="AFJ257"/>
      <c r="AFK257"/>
      <c r="AFL257"/>
      <c r="AFM257"/>
      <c r="AFN257"/>
      <c r="AFO257"/>
      <c r="AFP257"/>
      <c r="AFQ257"/>
      <c r="AFR257"/>
      <c r="AFS257"/>
      <c r="AFT257"/>
      <c r="AFU257"/>
      <c r="AFV257"/>
      <c r="AFW257"/>
      <c r="AFX257"/>
      <c r="AFY257"/>
      <c r="AFZ257"/>
      <c r="AGA257"/>
      <c r="AGB257"/>
      <c r="AGC257"/>
      <c r="AGD257"/>
      <c r="AGE257"/>
      <c r="AGF257"/>
      <c r="AGG257"/>
      <c r="AGH257"/>
      <c r="AGI257"/>
      <c r="AGJ257"/>
      <c r="AGK257"/>
      <c r="AGL257"/>
      <c r="AGM257"/>
      <c r="AGN257"/>
      <c r="AGO257"/>
      <c r="AGP257"/>
      <c r="AGQ257"/>
      <c r="AGR257"/>
      <c r="AGS257"/>
      <c r="AGT257"/>
      <c r="AGU257"/>
      <c r="AGV257"/>
      <c r="AGW257"/>
      <c r="AGX257"/>
      <c r="AGY257"/>
      <c r="AGZ257"/>
      <c r="AHA257"/>
      <c r="AHB257"/>
      <c r="AHC257"/>
      <c r="AHD257"/>
      <c r="AHE257"/>
      <c r="AHF257"/>
      <c r="AHG257"/>
      <c r="AHH257"/>
      <c r="AHI257"/>
      <c r="AHJ257"/>
      <c r="AHK257"/>
      <c r="AHL257"/>
      <c r="AHM257"/>
      <c r="AHN257"/>
      <c r="AHO257"/>
      <c r="AHP257"/>
      <c r="AHQ257"/>
      <c r="AHR257"/>
      <c r="AHS257"/>
      <c r="AHT257"/>
      <c r="AHU257"/>
      <c r="AHV257"/>
      <c r="AHW257"/>
      <c r="AHX257"/>
      <c r="AHY257"/>
      <c r="AHZ257"/>
      <c r="AIA257"/>
      <c r="AIB257"/>
      <c r="AIC257"/>
      <c r="AID257"/>
      <c r="AIE257"/>
      <c r="AIF257"/>
      <c r="AIG257"/>
      <c r="AIH257"/>
      <c r="AII257"/>
      <c r="AIJ257"/>
      <c r="AIK257"/>
      <c r="AIL257"/>
      <c r="AIM257"/>
      <c r="AIN257"/>
      <c r="AIO257"/>
      <c r="AIP257"/>
      <c r="AIQ257"/>
      <c r="AIR257"/>
      <c r="AIS257"/>
      <c r="AIT257"/>
      <c r="AIU257"/>
      <c r="AIV257"/>
      <c r="AIW257"/>
      <c r="AIX257"/>
      <c r="AIY257"/>
      <c r="AIZ257"/>
      <c r="AJA257"/>
      <c r="AJB257"/>
      <c r="AJC257"/>
      <c r="AJD257"/>
      <c r="AJE257"/>
      <c r="AJF257"/>
      <c r="AJG257"/>
      <c r="AJH257"/>
      <c r="AJI257"/>
      <c r="AJJ257"/>
      <c r="AJK257"/>
      <c r="AJL257"/>
      <c r="AJM257"/>
      <c r="AJN257"/>
      <c r="AJO257"/>
      <c r="AJP257"/>
      <c r="AJQ257"/>
      <c r="AJR257"/>
      <c r="AJS257"/>
      <c r="AJT257"/>
      <c r="AJU257"/>
      <c r="AJV257"/>
      <c r="AJW257"/>
      <c r="AJX257"/>
      <c r="AJY257"/>
      <c r="AJZ257"/>
      <c r="AKA257"/>
      <c r="AKB257"/>
      <c r="AKC257"/>
      <c r="AKD257"/>
      <c r="AKE257"/>
      <c r="AKF257"/>
      <c r="AKG257"/>
      <c r="AKH257"/>
      <c r="AKI257"/>
      <c r="AKJ257"/>
      <c r="AKK257"/>
      <c r="AKL257"/>
      <c r="AKM257"/>
      <c r="AKN257"/>
      <c r="AKO257"/>
      <c r="AKP257"/>
      <c r="AKQ257"/>
      <c r="AKR257"/>
      <c r="AKS257"/>
      <c r="AKT257"/>
      <c r="AKU257"/>
      <c r="AKV257"/>
      <c r="AKW257"/>
      <c r="AKX257"/>
      <c r="AKY257"/>
      <c r="AKZ257"/>
      <c r="ALA257"/>
      <c r="ALB257"/>
      <c r="ALC257"/>
      <c r="ALD257"/>
      <c r="ALE257"/>
      <c r="ALF257"/>
      <c r="ALG257"/>
      <c r="ALH257"/>
      <c r="ALI257"/>
      <c r="ALJ257"/>
      <c r="ALK257"/>
      <c r="ALL257"/>
      <c r="ALM257"/>
      <c r="ALN257"/>
      <c r="ALO257"/>
      <c r="ALP257"/>
      <c r="ALQ257"/>
      <c r="ALR257"/>
      <c r="ALS257"/>
      <c r="ALT257"/>
      <c r="ALU257"/>
      <c r="ALV257"/>
      <c r="ALW257"/>
      <c r="ALX257"/>
      <c r="ALY257"/>
      <c r="ALZ257"/>
      <c r="AMA257"/>
      <c r="AMB257"/>
      <c r="AMC257"/>
      <c r="AMD257"/>
      <c r="AME257"/>
      <c r="AMF257"/>
      <c r="AMG257"/>
      <c r="AMH257"/>
      <c r="AMI257"/>
      <c r="AMJ257"/>
    </row>
    <row r="258" spans="1:1024" ht="15" customHeight="1" x14ac:dyDescent="0.2">
      <c r="A258" s="121" t="s">
        <v>129</v>
      </c>
      <c r="B258" s="121"/>
      <c r="C258" s="121"/>
      <c r="D258" s="121"/>
      <c r="E258" s="121"/>
      <c r="F258" s="121"/>
      <c r="G258" s="121"/>
      <c r="H258" s="121"/>
      <c r="I258" s="121"/>
      <c r="J258" s="121"/>
      <c r="K258" s="121"/>
      <c r="L258" s="121"/>
      <c r="M258" s="121"/>
      <c r="N258" s="121"/>
      <c r="O258" s="21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22"/>
      <c r="AL258" s="22"/>
      <c r="AM258" s="22"/>
      <c r="AN258" s="22"/>
      <c r="AO258" s="22"/>
      <c r="AP258" s="22"/>
      <c r="AQ258" s="22"/>
      <c r="AR258" s="22"/>
      <c r="AS258" s="22"/>
      <c r="AT258" s="22"/>
      <c r="AU258" s="22"/>
      <c r="AV258" s="22"/>
      <c r="AW258" s="22"/>
      <c r="AX258" s="22"/>
      <c r="AY258" s="22"/>
      <c r="AZ258" s="22"/>
      <c r="BA258" s="22"/>
      <c r="BB258" s="22"/>
      <c r="BC258" s="22"/>
      <c r="BD258" s="22"/>
      <c r="BE258" s="22"/>
      <c r="BF258" s="22"/>
      <c r="BG258" s="22"/>
      <c r="BH258" s="22"/>
      <c r="BI258" s="22"/>
      <c r="BJ258" s="22"/>
      <c r="BK258" s="22"/>
      <c r="BL258" s="22"/>
      <c r="BM258" s="22"/>
      <c r="BN258" s="22"/>
      <c r="BO258" s="22"/>
      <c r="BP258" s="22"/>
      <c r="BQ258" s="22"/>
      <c r="BR258" s="22"/>
      <c r="BS258" s="22"/>
      <c r="BT258"/>
      <c r="BU258"/>
      <c r="BV258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4"/>
      <c r="DW258" s="4"/>
      <c r="DX258" s="4"/>
      <c r="DY258" s="4"/>
      <c r="DZ258" s="4"/>
      <c r="EA258" s="4"/>
      <c r="EB258" s="4"/>
      <c r="EC258" s="4"/>
      <c r="ED258" s="4"/>
      <c r="EE258" s="4"/>
      <c r="EF258" s="4"/>
      <c r="EG258" s="4"/>
      <c r="EH258" s="4"/>
      <c r="EI258" s="4"/>
      <c r="EJ258" s="4"/>
      <c r="EK258" s="4"/>
      <c r="EL258" s="4"/>
      <c r="EM258" s="4"/>
      <c r="EN258" s="4"/>
      <c r="EO258" s="4"/>
      <c r="EP258" s="4"/>
      <c r="EQ258" s="4"/>
      <c r="ER258" s="4"/>
      <c r="ES258" s="4"/>
      <c r="ET258" s="4"/>
      <c r="EU258" s="4"/>
      <c r="EV258" s="4"/>
      <c r="EW258" s="4"/>
      <c r="EX258" s="4"/>
      <c r="EY258" s="4"/>
      <c r="EZ258" s="4"/>
      <c r="FA258" s="4"/>
      <c r="FB258" s="4"/>
      <c r="FC258" s="4"/>
      <c r="FD258" s="4"/>
      <c r="FE258" s="4"/>
      <c r="FF258" s="4"/>
      <c r="FG258" s="4"/>
      <c r="FH258" s="4"/>
      <c r="FI258" s="4"/>
      <c r="FJ258" s="4"/>
      <c r="FK258" s="4"/>
      <c r="FL258" s="4"/>
      <c r="FM258" s="4"/>
      <c r="FN258" s="4"/>
      <c r="FO258" s="4"/>
      <c r="FP258" s="4"/>
      <c r="FQ258" s="4"/>
      <c r="FR258" s="4"/>
      <c r="FS258" s="4"/>
      <c r="FT258" s="4"/>
      <c r="FU258" s="4"/>
      <c r="FV258" s="4"/>
      <c r="FW258" s="4"/>
      <c r="FX258" s="4"/>
      <c r="FY258" s="4"/>
      <c r="FZ258" s="4"/>
      <c r="GA258" s="4"/>
      <c r="GB258" s="4"/>
      <c r="GC258" s="4"/>
      <c r="GD258" s="4"/>
      <c r="GE258" s="4"/>
      <c r="GF258" s="4"/>
      <c r="GG258" s="4"/>
      <c r="GH258" s="4"/>
      <c r="GI258" s="4"/>
      <c r="GJ258" s="4"/>
      <c r="GK258" s="4"/>
      <c r="GL258" s="4"/>
      <c r="GM258" s="4"/>
      <c r="GN258" s="4"/>
      <c r="GO258" s="4"/>
      <c r="GP258" s="4"/>
      <c r="GQ258" s="4"/>
      <c r="GR258" s="4"/>
      <c r="GS258" s="4"/>
      <c r="GT258" s="4"/>
      <c r="GU258" s="4"/>
      <c r="GV258" s="4"/>
      <c r="GW258" s="4"/>
      <c r="GX258" s="4"/>
      <c r="GY258" s="4"/>
      <c r="GZ258" s="4"/>
      <c r="HA258" s="4"/>
      <c r="HB258" s="4"/>
      <c r="HC258" s="4"/>
      <c r="HD258" s="4"/>
      <c r="HE258" s="4"/>
      <c r="HF258" s="4"/>
      <c r="HG258" s="4"/>
      <c r="HH258" s="4"/>
      <c r="HI258" s="4"/>
      <c r="HJ258" s="4"/>
      <c r="HK258" s="4"/>
      <c r="HL258" s="4"/>
      <c r="HM258" s="4"/>
      <c r="HN258" s="4"/>
      <c r="HO258" s="4"/>
      <c r="HP258" s="4"/>
      <c r="HQ258" s="4"/>
      <c r="HR258" s="4"/>
      <c r="HS258" s="4"/>
      <c r="HT258" s="4"/>
      <c r="HU258" s="4"/>
      <c r="HV258" s="4"/>
      <c r="HW258" s="4"/>
      <c r="HX258" s="4"/>
      <c r="HY258" s="4"/>
      <c r="HZ258" s="4"/>
      <c r="IA258" s="4"/>
      <c r="IB258" s="4"/>
      <c r="IC258" s="4"/>
      <c r="ID258" s="4"/>
      <c r="IE258" s="4"/>
      <c r="IF258" s="4"/>
      <c r="IG258" s="4"/>
      <c r="IH258" s="4"/>
      <c r="II258" s="4"/>
      <c r="IJ258" s="4"/>
      <c r="IK258" s="4"/>
      <c r="IL258" s="4"/>
      <c r="IM258" s="4"/>
      <c r="IN258" s="4"/>
      <c r="IO258" s="4"/>
      <c r="IP258" s="4"/>
      <c r="IQ258" s="4"/>
      <c r="IR258" s="4"/>
      <c r="IS258" s="4"/>
      <c r="IT258" s="4"/>
      <c r="IU258" s="4"/>
      <c r="IV258" s="4"/>
      <c r="IW258" s="4"/>
      <c r="IX258" s="4"/>
      <c r="IY258" s="4"/>
      <c r="IZ258" s="4"/>
      <c r="JA258" s="4"/>
      <c r="JB258" s="4"/>
      <c r="JC258" s="4"/>
      <c r="JD258" s="4"/>
      <c r="JE258" s="4"/>
      <c r="JF258" s="4"/>
      <c r="JG258" s="4"/>
      <c r="JH258" s="4"/>
      <c r="JI258" s="4"/>
      <c r="JJ258" s="4"/>
      <c r="JK258" s="4"/>
      <c r="JL258" s="4"/>
      <c r="JM258" s="4"/>
      <c r="JN258" s="4"/>
      <c r="JO258" s="4"/>
      <c r="JP258" s="4"/>
    </row>
    <row r="259" spans="1:1024" ht="15" customHeight="1" x14ac:dyDescent="0.2">
      <c r="A259" s="23" t="s">
        <v>130</v>
      </c>
      <c r="B259" s="23"/>
      <c r="C259" s="24" t="s">
        <v>17</v>
      </c>
      <c r="D259" s="90" t="s">
        <v>328</v>
      </c>
      <c r="E259" s="42" t="s">
        <v>328</v>
      </c>
      <c r="F259" s="42"/>
      <c r="G259" s="42" t="s">
        <v>158</v>
      </c>
      <c r="H259" s="24" t="s">
        <v>20</v>
      </c>
      <c r="I259" s="24" t="s">
        <v>22</v>
      </c>
      <c r="J259" s="24"/>
      <c r="K259" s="24" t="s">
        <v>20</v>
      </c>
      <c r="L259" s="24" t="s">
        <v>20</v>
      </c>
      <c r="M259" s="24"/>
      <c r="N259" s="24">
        <v>30</v>
      </c>
      <c r="O259" s="25">
        <v>0</v>
      </c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  <c r="AS259" s="24"/>
      <c r="AT259" s="24"/>
      <c r="AU259" s="24"/>
      <c r="AV259" s="24"/>
      <c r="AW259" s="24"/>
      <c r="AX259" s="24"/>
      <c r="AY259" s="24"/>
      <c r="AZ259" s="24"/>
      <c r="BA259" s="24"/>
      <c r="BB259" s="24"/>
      <c r="BC259" s="24"/>
      <c r="BD259" s="24"/>
      <c r="BE259" s="24"/>
      <c r="BF259" s="24"/>
      <c r="BG259" s="24"/>
      <c r="BH259" s="24"/>
      <c r="BI259" s="24"/>
      <c r="BJ259" s="24"/>
      <c r="BK259" s="24"/>
      <c r="BL259" s="24"/>
      <c r="BM259" s="24"/>
      <c r="BN259" s="24"/>
      <c r="BO259" s="24"/>
      <c r="BP259" s="24"/>
      <c r="BQ259" s="24"/>
      <c r="BR259" s="24"/>
      <c r="BS259" s="24"/>
      <c r="BT259">
        <f t="shared" ref="BT259:BT283" si="60">N259-SUM(O259:BS259)</f>
        <v>30</v>
      </c>
      <c r="BU259"/>
      <c r="BV259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4"/>
      <c r="DW259" s="4"/>
      <c r="DX259" s="4"/>
      <c r="DY259" s="4"/>
      <c r="DZ259" s="4"/>
      <c r="EA259" s="4"/>
      <c r="EB259" s="4"/>
      <c r="EC259" s="4"/>
      <c r="ED259" s="4"/>
      <c r="EE259" s="4"/>
      <c r="EF259" s="4"/>
      <c r="EG259" s="4"/>
      <c r="EH259" s="4"/>
      <c r="EI259" s="4"/>
      <c r="EJ259" s="4"/>
      <c r="EK259" s="4"/>
      <c r="EL259" s="4"/>
      <c r="EM259" s="4"/>
      <c r="EN259" s="4"/>
      <c r="EO259" s="4"/>
      <c r="EP259" s="4"/>
      <c r="EQ259" s="4"/>
      <c r="ER259" s="4"/>
      <c r="ES259" s="4"/>
      <c r="ET259" s="4"/>
      <c r="EU259" s="4"/>
      <c r="EV259" s="4"/>
      <c r="EW259" s="4"/>
      <c r="EX259" s="4"/>
      <c r="EY259" s="4"/>
      <c r="EZ259" s="4"/>
      <c r="FA259" s="4"/>
      <c r="FB259" s="4"/>
      <c r="FC259" s="4"/>
      <c r="FD259" s="4"/>
      <c r="FE259" s="4"/>
      <c r="FF259" s="4"/>
      <c r="FG259" s="4"/>
      <c r="FH259" s="4"/>
      <c r="FI259" s="4"/>
      <c r="FJ259" s="4"/>
      <c r="FK259" s="4"/>
      <c r="FL259" s="4"/>
      <c r="FM259" s="4"/>
      <c r="FN259" s="4"/>
      <c r="FO259" s="4"/>
      <c r="FP259" s="4"/>
      <c r="FQ259" s="4"/>
      <c r="FR259" s="4"/>
      <c r="FS259" s="4"/>
      <c r="FT259" s="4"/>
      <c r="FU259" s="4"/>
      <c r="FV259" s="4"/>
      <c r="FW259" s="4"/>
      <c r="FX259" s="4"/>
      <c r="FY259" s="4"/>
      <c r="FZ259" s="4"/>
      <c r="GA259" s="4"/>
      <c r="GB259" s="4"/>
      <c r="GC259" s="4"/>
      <c r="GD259" s="4"/>
      <c r="GE259" s="4"/>
      <c r="GF259" s="4"/>
      <c r="GG259" s="4"/>
      <c r="GH259" s="4"/>
      <c r="GI259" s="4"/>
      <c r="GJ259" s="4"/>
      <c r="GK259" s="4"/>
      <c r="GL259" s="4"/>
      <c r="GM259" s="4"/>
      <c r="GN259" s="4"/>
      <c r="GO259" s="4"/>
      <c r="GP259" s="4"/>
      <c r="GQ259" s="4"/>
      <c r="GR259" s="4"/>
      <c r="GS259" s="4"/>
      <c r="GT259" s="4"/>
      <c r="GU259" s="4"/>
      <c r="GV259" s="4"/>
      <c r="GW259" s="4"/>
      <c r="GX259" s="4"/>
      <c r="GY259" s="4"/>
      <c r="GZ259" s="4"/>
      <c r="HA259" s="4"/>
      <c r="HB259" s="4"/>
      <c r="HC259" s="4"/>
      <c r="HD259" s="4"/>
      <c r="HE259" s="4"/>
      <c r="HF259" s="4"/>
      <c r="HG259" s="4"/>
      <c r="HH259" s="4"/>
      <c r="HI259" s="4"/>
      <c r="HJ259" s="4"/>
      <c r="HK259" s="4"/>
      <c r="HL259" s="4"/>
      <c r="HM259" s="4"/>
      <c r="HN259" s="4"/>
      <c r="HO259" s="4"/>
      <c r="HP259" s="4"/>
      <c r="HQ259" s="4"/>
      <c r="HR259" s="4"/>
      <c r="HS259" s="4"/>
      <c r="HT259" s="4"/>
      <c r="HU259" s="4"/>
      <c r="HV259" s="4"/>
      <c r="HW259" s="4"/>
      <c r="HX259" s="4"/>
      <c r="HY259" s="4"/>
      <c r="HZ259" s="4"/>
      <c r="IA259" s="4"/>
      <c r="IB259" s="4"/>
      <c r="IC259" s="4"/>
      <c r="ID259" s="4"/>
      <c r="IE259" s="4"/>
      <c r="IF259" s="4"/>
      <c r="IG259" s="4"/>
      <c r="IH259" s="4"/>
      <c r="II259" s="4"/>
      <c r="IJ259" s="4"/>
      <c r="IK259" s="4"/>
      <c r="IL259" s="4"/>
      <c r="IM259" s="4"/>
      <c r="IN259" s="4"/>
      <c r="IO259" s="4"/>
      <c r="IP259" s="4"/>
      <c r="IQ259" s="4"/>
      <c r="IR259" s="4"/>
      <c r="IS259" s="4"/>
      <c r="IT259" s="4"/>
      <c r="IU259" s="4"/>
      <c r="IV259" s="4"/>
      <c r="IW259" s="4"/>
      <c r="IX259" s="4"/>
      <c r="IY259" s="4"/>
      <c r="IZ259" s="4"/>
      <c r="JA259" s="4"/>
      <c r="JB259" s="4"/>
      <c r="JC259" s="4"/>
      <c r="JD259" s="4"/>
      <c r="JE259" s="4"/>
      <c r="JF259" s="4"/>
      <c r="JG259" s="4"/>
      <c r="JH259" s="4"/>
      <c r="JI259" s="4"/>
      <c r="JJ259" s="4"/>
      <c r="JK259" s="4"/>
      <c r="JL259" s="4"/>
      <c r="JM259" s="4"/>
      <c r="JN259" s="4"/>
      <c r="JO259" s="4"/>
      <c r="JP259" s="4"/>
    </row>
    <row r="260" spans="1:1024" ht="15" customHeight="1" x14ac:dyDescent="0.2">
      <c r="A260" s="23" t="s">
        <v>131</v>
      </c>
      <c r="B260" s="23"/>
      <c r="C260" s="24" t="s">
        <v>17</v>
      </c>
      <c r="D260" s="90" t="s">
        <v>328</v>
      </c>
      <c r="E260" s="42" t="s">
        <v>328</v>
      </c>
      <c r="F260" s="42"/>
      <c r="G260" s="42" t="s">
        <v>158</v>
      </c>
      <c r="H260" s="24" t="s">
        <v>20</v>
      </c>
      <c r="I260" s="24" t="s">
        <v>22</v>
      </c>
      <c r="J260" s="24"/>
      <c r="K260" s="24" t="s">
        <v>20</v>
      </c>
      <c r="L260" s="24" t="s">
        <v>20</v>
      </c>
      <c r="M260" s="24"/>
      <c r="N260" s="24">
        <v>0</v>
      </c>
      <c r="O260" s="25"/>
      <c r="P260" s="24"/>
      <c r="Q260" s="24">
        <v>0</v>
      </c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24"/>
      <c r="AK260" s="24"/>
      <c r="AL260" s="24"/>
      <c r="AM260" s="24"/>
      <c r="AN260" s="24"/>
      <c r="AO260" s="24"/>
      <c r="AP260" s="24"/>
      <c r="AQ260" s="24"/>
      <c r="AR260" s="24"/>
      <c r="AS260" s="24"/>
      <c r="AT260" s="24"/>
      <c r="AU260" s="24"/>
      <c r="AV260" s="24"/>
      <c r="AW260" s="24"/>
      <c r="AX260" s="24"/>
      <c r="AY260" s="24"/>
      <c r="AZ260" s="24"/>
      <c r="BA260" s="24"/>
      <c r="BB260" s="24"/>
      <c r="BC260" s="24"/>
      <c r="BD260" s="24"/>
      <c r="BE260" s="24"/>
      <c r="BF260" s="24"/>
      <c r="BG260" s="24"/>
      <c r="BH260" s="24"/>
      <c r="BI260" s="24"/>
      <c r="BJ260" s="24"/>
      <c r="BK260" s="24"/>
      <c r="BL260" s="24"/>
      <c r="BM260" s="24"/>
      <c r="BN260" s="24"/>
      <c r="BO260" s="24"/>
      <c r="BP260" s="24"/>
      <c r="BQ260" s="24"/>
      <c r="BR260" s="24"/>
      <c r="BS260" s="24"/>
      <c r="BT260">
        <f t="shared" si="60"/>
        <v>0</v>
      </c>
      <c r="BU260"/>
      <c r="BV260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  <c r="DZ260" s="4"/>
      <c r="EA260" s="4"/>
      <c r="EB260" s="4"/>
      <c r="EC260" s="4"/>
      <c r="ED260" s="4"/>
      <c r="EE260" s="4"/>
      <c r="EF260" s="4"/>
      <c r="EG260" s="4"/>
      <c r="EH260" s="4"/>
      <c r="EI260" s="4"/>
      <c r="EJ260" s="4"/>
      <c r="EK260" s="4"/>
      <c r="EL260" s="4"/>
      <c r="EM260" s="4"/>
      <c r="EN260" s="4"/>
      <c r="EO260" s="4"/>
      <c r="EP260" s="4"/>
      <c r="EQ260" s="4"/>
      <c r="ER260" s="4"/>
      <c r="ES260" s="4"/>
      <c r="ET260" s="4"/>
      <c r="EU260" s="4"/>
      <c r="EV260" s="4"/>
      <c r="EW260" s="4"/>
      <c r="EX260" s="4"/>
      <c r="EY260" s="4"/>
      <c r="EZ260" s="4"/>
      <c r="FA260" s="4"/>
      <c r="FB260" s="4"/>
      <c r="FC260" s="4"/>
      <c r="FD260" s="4"/>
      <c r="FE260" s="4"/>
      <c r="FF260" s="4"/>
      <c r="FG260" s="4"/>
      <c r="FH260" s="4"/>
      <c r="FI260" s="4"/>
      <c r="FJ260" s="4"/>
      <c r="FK260" s="4"/>
      <c r="FL260" s="4"/>
      <c r="FM260" s="4"/>
      <c r="FN260" s="4"/>
      <c r="FO260" s="4"/>
      <c r="FP260" s="4"/>
      <c r="FQ260" s="4"/>
      <c r="FR260" s="4"/>
      <c r="FS260" s="4"/>
      <c r="FT260" s="4"/>
      <c r="FU260" s="4"/>
      <c r="FV260" s="4"/>
      <c r="FW260" s="4"/>
      <c r="FX260" s="4"/>
      <c r="FY260" s="4"/>
      <c r="FZ260" s="4"/>
      <c r="GA260" s="4"/>
      <c r="GB260" s="4"/>
      <c r="GC260" s="4"/>
      <c r="GD260" s="4"/>
      <c r="GE260" s="4"/>
      <c r="GF260" s="4"/>
      <c r="GG260" s="4"/>
      <c r="GH260" s="4"/>
      <c r="GI260" s="4"/>
      <c r="GJ260" s="4"/>
      <c r="GK260" s="4"/>
      <c r="GL260" s="4"/>
      <c r="GM260" s="4"/>
      <c r="GN260" s="4"/>
      <c r="GO260" s="4"/>
      <c r="GP260" s="4"/>
      <c r="GQ260" s="4"/>
      <c r="GR260" s="4"/>
      <c r="GS260" s="4"/>
      <c r="GT260" s="4"/>
      <c r="GU260" s="4"/>
      <c r="GV260" s="4"/>
      <c r="GW260" s="4"/>
      <c r="GX260" s="4"/>
      <c r="GY260" s="4"/>
      <c r="GZ260" s="4"/>
      <c r="HA260" s="4"/>
      <c r="HB260" s="4"/>
      <c r="HC260" s="4"/>
      <c r="HD260" s="4"/>
      <c r="HE260" s="4"/>
      <c r="HF260" s="4"/>
      <c r="HG260" s="4"/>
      <c r="HH260" s="4"/>
      <c r="HI260" s="4"/>
      <c r="HJ260" s="4"/>
      <c r="HK260" s="4"/>
      <c r="HL260" s="4"/>
      <c r="HM260" s="4"/>
      <c r="HN260" s="4"/>
      <c r="HO260" s="4"/>
      <c r="HP260" s="4"/>
      <c r="HQ260" s="4"/>
      <c r="HR260" s="4"/>
      <c r="HS260" s="4"/>
      <c r="HT260" s="4"/>
      <c r="HU260" s="4"/>
      <c r="HV260" s="4"/>
      <c r="HW260" s="4"/>
      <c r="HX260" s="4"/>
      <c r="HY260" s="4"/>
      <c r="HZ260" s="4"/>
      <c r="IA260" s="4"/>
      <c r="IB260" s="4"/>
      <c r="IC260" s="4"/>
      <c r="ID260" s="4"/>
      <c r="IE260" s="4"/>
      <c r="IF260" s="4"/>
      <c r="IG260" s="4"/>
      <c r="IH260" s="4"/>
      <c r="II260" s="4"/>
      <c r="IJ260" s="4"/>
      <c r="IK260" s="4"/>
      <c r="IL260" s="4"/>
      <c r="IM260" s="4"/>
      <c r="IN260" s="4"/>
      <c r="IO260" s="4"/>
      <c r="IP260" s="4"/>
      <c r="IQ260" s="4"/>
      <c r="IR260" s="4"/>
      <c r="IS260" s="4"/>
      <c r="IT260" s="4"/>
      <c r="IU260" s="4"/>
      <c r="IV260" s="4"/>
      <c r="IW260" s="4"/>
      <c r="IX260" s="4"/>
      <c r="IY260" s="4"/>
      <c r="IZ260" s="4"/>
      <c r="JA260" s="4"/>
      <c r="JB260" s="4"/>
      <c r="JC260" s="4"/>
      <c r="JD260" s="4"/>
      <c r="JE260" s="4"/>
      <c r="JF260" s="4"/>
      <c r="JG260" s="4"/>
      <c r="JH260" s="4"/>
      <c r="JI260" s="4"/>
      <c r="JJ260" s="4"/>
      <c r="JK260" s="4"/>
      <c r="JL260" s="4"/>
      <c r="JM260" s="4"/>
      <c r="JN260" s="4"/>
      <c r="JO260" s="4"/>
      <c r="JP260" s="4"/>
    </row>
    <row r="261" spans="1:1024" ht="15" customHeight="1" x14ac:dyDescent="0.2">
      <c r="A261" s="23" t="s">
        <v>132</v>
      </c>
      <c r="B261" s="23"/>
      <c r="C261" s="24" t="s">
        <v>17</v>
      </c>
      <c r="D261" s="90" t="s">
        <v>328</v>
      </c>
      <c r="E261" s="42" t="s">
        <v>329</v>
      </c>
      <c r="F261" s="42"/>
      <c r="G261" s="42" t="s">
        <v>145</v>
      </c>
      <c r="H261" s="24" t="s">
        <v>20</v>
      </c>
      <c r="I261" s="24" t="s">
        <v>22</v>
      </c>
      <c r="J261" s="24" t="s">
        <v>326</v>
      </c>
      <c r="K261" s="24" t="s">
        <v>20</v>
      </c>
      <c r="L261" s="24" t="s">
        <v>20</v>
      </c>
      <c r="M261" s="24"/>
      <c r="N261" s="24">
        <v>45</v>
      </c>
      <c r="O261" s="25"/>
      <c r="P261" s="24"/>
      <c r="Q261" s="24"/>
      <c r="R261" s="24"/>
      <c r="S261" s="24">
        <v>23</v>
      </c>
      <c r="T261" s="24">
        <v>22</v>
      </c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24"/>
      <c r="AS261" s="24"/>
      <c r="AT261" s="24"/>
      <c r="AU261" s="24"/>
      <c r="AV261" s="24"/>
      <c r="AW261" s="24"/>
      <c r="AX261" s="24"/>
      <c r="AY261" s="24"/>
      <c r="AZ261" s="24"/>
      <c r="BA261" s="24"/>
      <c r="BB261" s="24"/>
      <c r="BC261" s="24"/>
      <c r="BD261" s="24"/>
      <c r="BE261" s="24"/>
      <c r="BF261" s="24"/>
      <c r="BG261" s="24"/>
      <c r="BH261" s="24"/>
      <c r="BI261" s="24"/>
      <c r="BJ261" s="24"/>
      <c r="BK261" s="24"/>
      <c r="BL261" s="24"/>
      <c r="BM261" s="24"/>
      <c r="BN261" s="24"/>
      <c r="BO261" s="24"/>
      <c r="BP261" s="24"/>
      <c r="BQ261" s="24"/>
      <c r="BR261" s="24"/>
      <c r="BS261" s="24"/>
      <c r="BT261">
        <f t="shared" si="60"/>
        <v>0</v>
      </c>
      <c r="BU261"/>
      <c r="BV261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  <c r="DX261" s="4"/>
      <c r="DY261" s="4"/>
      <c r="DZ261" s="4"/>
      <c r="EA261" s="4"/>
      <c r="EB261" s="4"/>
      <c r="EC261" s="4"/>
      <c r="ED261" s="4"/>
      <c r="EE261" s="4"/>
      <c r="EF261" s="4"/>
      <c r="EG261" s="4"/>
      <c r="EH261" s="4"/>
      <c r="EI261" s="4"/>
      <c r="EJ261" s="4"/>
      <c r="EK261" s="4"/>
      <c r="EL261" s="4"/>
      <c r="EM261" s="4"/>
      <c r="EN261" s="4"/>
      <c r="EO261" s="4"/>
      <c r="EP261" s="4"/>
      <c r="EQ261" s="4"/>
      <c r="ER261" s="4"/>
      <c r="ES261" s="4"/>
      <c r="ET261" s="4"/>
      <c r="EU261" s="4"/>
      <c r="EV261" s="4"/>
      <c r="EW261" s="4"/>
      <c r="EX261" s="4"/>
      <c r="EY261" s="4"/>
      <c r="EZ261" s="4"/>
      <c r="FA261" s="4"/>
      <c r="FB261" s="4"/>
      <c r="FC261" s="4"/>
      <c r="FD261" s="4"/>
      <c r="FE261" s="4"/>
      <c r="FF261" s="4"/>
      <c r="FG261" s="4"/>
      <c r="FH261" s="4"/>
      <c r="FI261" s="4"/>
      <c r="FJ261" s="4"/>
      <c r="FK261" s="4"/>
      <c r="FL261" s="4"/>
      <c r="FM261" s="4"/>
      <c r="FN261" s="4"/>
      <c r="FO261" s="4"/>
      <c r="FP261" s="4"/>
      <c r="FQ261" s="4"/>
      <c r="FR261" s="4"/>
      <c r="FS261" s="4"/>
      <c r="FT261" s="4"/>
      <c r="FU261" s="4"/>
      <c r="FV261" s="4"/>
      <c r="FW261" s="4"/>
      <c r="FX261" s="4"/>
      <c r="FY261" s="4"/>
      <c r="FZ261" s="4"/>
      <c r="GA261" s="4"/>
      <c r="GB261" s="4"/>
      <c r="GC261" s="4"/>
      <c r="GD261" s="4"/>
      <c r="GE261" s="4"/>
      <c r="GF261" s="4"/>
      <c r="GG261" s="4"/>
      <c r="GH261" s="4"/>
      <c r="GI261" s="4"/>
      <c r="GJ261" s="4"/>
      <c r="GK261" s="4"/>
      <c r="GL261" s="4"/>
      <c r="GM261" s="4"/>
      <c r="GN261" s="4"/>
      <c r="GO261" s="4"/>
      <c r="GP261" s="4"/>
      <c r="GQ261" s="4"/>
      <c r="GR261" s="4"/>
      <c r="GS261" s="4"/>
      <c r="GT261" s="4"/>
      <c r="GU261" s="4"/>
      <c r="GV261" s="4"/>
      <c r="GW261" s="4"/>
      <c r="GX261" s="4"/>
      <c r="GY261" s="4"/>
      <c r="GZ261" s="4"/>
      <c r="HA261" s="4"/>
      <c r="HB261" s="4"/>
      <c r="HC261" s="4"/>
      <c r="HD261" s="4"/>
      <c r="HE261" s="4"/>
      <c r="HF261" s="4"/>
      <c r="HG261" s="4"/>
      <c r="HH261" s="4"/>
      <c r="HI261" s="4"/>
      <c r="HJ261" s="4"/>
      <c r="HK261" s="4"/>
      <c r="HL261" s="4"/>
      <c r="HM261" s="4"/>
      <c r="HN261" s="4"/>
      <c r="HO261" s="4"/>
      <c r="HP261" s="4"/>
      <c r="HQ261" s="4"/>
      <c r="HR261" s="4"/>
      <c r="HS261" s="4"/>
      <c r="HT261" s="4"/>
      <c r="HU261" s="4"/>
      <c r="HV261" s="4"/>
      <c r="HW261" s="4"/>
      <c r="HX261" s="4"/>
      <c r="HY261" s="4"/>
      <c r="HZ261" s="4"/>
      <c r="IA261" s="4"/>
      <c r="IB261" s="4"/>
      <c r="IC261" s="4"/>
      <c r="ID261" s="4"/>
      <c r="IE261" s="4"/>
      <c r="IF261" s="4"/>
      <c r="IG261" s="4"/>
      <c r="IH261" s="4"/>
      <c r="II261" s="4"/>
      <c r="IJ261" s="4"/>
      <c r="IK261" s="4"/>
      <c r="IL261" s="4"/>
      <c r="IM261" s="4"/>
      <c r="IN261" s="4"/>
      <c r="IO261" s="4"/>
      <c r="IP261" s="4"/>
      <c r="IQ261" s="4"/>
      <c r="IR261" s="4"/>
      <c r="IS261" s="4"/>
      <c r="IT261" s="4"/>
      <c r="IU261" s="4"/>
      <c r="IV261" s="4"/>
      <c r="IW261" s="4"/>
      <c r="IX261" s="4"/>
      <c r="IY261" s="4"/>
      <c r="IZ261" s="4"/>
      <c r="JA261" s="4"/>
      <c r="JB261" s="4"/>
      <c r="JC261" s="4"/>
      <c r="JD261" s="4"/>
      <c r="JE261" s="4"/>
      <c r="JF261" s="4"/>
      <c r="JG261" s="4"/>
      <c r="JH261" s="4"/>
      <c r="JI261" s="4"/>
      <c r="JJ261" s="4"/>
      <c r="JK261" s="4"/>
      <c r="JL261" s="4"/>
      <c r="JM261" s="4"/>
      <c r="JN261" s="4"/>
      <c r="JO261" s="4"/>
      <c r="JP261" s="4"/>
    </row>
    <row r="262" spans="1:1024" s="47" customFormat="1" ht="15" customHeight="1" x14ac:dyDescent="0.2">
      <c r="A262" s="43" t="s">
        <v>132</v>
      </c>
      <c r="B262" s="43"/>
      <c r="C262" s="44" t="s">
        <v>17</v>
      </c>
      <c r="D262" s="95" t="s">
        <v>328</v>
      </c>
      <c r="E262" s="45" t="s">
        <v>329</v>
      </c>
      <c r="F262" s="45"/>
      <c r="G262" s="45"/>
      <c r="H262" s="44" t="s">
        <v>20</v>
      </c>
      <c r="I262" s="44" t="s">
        <v>22</v>
      </c>
      <c r="J262" s="44" t="s">
        <v>326</v>
      </c>
      <c r="K262" s="44" t="s">
        <v>20</v>
      </c>
      <c r="L262" s="44" t="s">
        <v>20</v>
      </c>
      <c r="M262" s="44"/>
      <c r="N262" s="44">
        <v>30</v>
      </c>
      <c r="O262" s="46"/>
      <c r="P262" s="44"/>
      <c r="Q262" s="44"/>
      <c r="R262" s="44"/>
      <c r="S262" s="44">
        <v>0</v>
      </c>
      <c r="T262" s="44">
        <v>0</v>
      </c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  <c r="AH262" s="44"/>
      <c r="AI262" s="44"/>
      <c r="AJ262" s="44"/>
      <c r="AK262" s="44"/>
      <c r="AL262" s="44"/>
      <c r="AM262" s="44"/>
      <c r="AN262" s="44"/>
      <c r="AO262" s="44"/>
      <c r="AP262" s="44"/>
      <c r="AQ262" s="44"/>
      <c r="AR262" s="44"/>
      <c r="AS262" s="44"/>
      <c r="AT262" s="44"/>
      <c r="AU262" s="44"/>
      <c r="AV262" s="44"/>
      <c r="AW262" s="44"/>
      <c r="AX262" s="44"/>
      <c r="AY262" s="44"/>
      <c r="AZ262" s="44"/>
      <c r="BA262" s="44"/>
      <c r="BB262" s="44"/>
      <c r="BC262" s="44"/>
      <c r="BD262" s="44"/>
      <c r="BE262" s="44"/>
      <c r="BF262" s="44"/>
      <c r="BG262" s="44"/>
      <c r="BH262" s="44"/>
      <c r="BI262" s="44"/>
      <c r="BJ262" s="44"/>
      <c r="BK262" s="44"/>
      <c r="BL262" s="44"/>
      <c r="BM262" s="44"/>
      <c r="BN262" s="44"/>
      <c r="BO262" s="44"/>
      <c r="BP262" s="44"/>
      <c r="BQ262" s="44"/>
      <c r="BR262" s="44"/>
      <c r="BS262" s="44"/>
      <c r="BT262" s="47">
        <f t="shared" si="60"/>
        <v>30</v>
      </c>
      <c r="BW262" s="48"/>
      <c r="BX262" s="48"/>
      <c r="BY262" s="48"/>
      <c r="BZ262" s="48"/>
      <c r="CA262" s="48"/>
      <c r="CB262" s="48"/>
      <c r="CC262" s="48"/>
      <c r="CD262" s="48"/>
      <c r="CE262" s="48"/>
      <c r="CF262" s="48"/>
      <c r="CG262" s="48"/>
      <c r="CH262" s="48"/>
      <c r="CI262" s="48"/>
      <c r="CJ262" s="48"/>
      <c r="CK262" s="48"/>
      <c r="CL262" s="48"/>
      <c r="CM262" s="48"/>
      <c r="CN262" s="48"/>
      <c r="CO262" s="48"/>
      <c r="CP262" s="48"/>
      <c r="CQ262" s="48"/>
      <c r="CR262" s="48"/>
      <c r="CS262" s="48"/>
      <c r="CT262" s="48"/>
      <c r="CU262" s="48"/>
      <c r="CV262" s="48"/>
      <c r="CW262" s="48"/>
      <c r="CX262" s="48"/>
      <c r="CY262" s="48"/>
      <c r="CZ262" s="48"/>
      <c r="DA262" s="48"/>
      <c r="DB262" s="48"/>
      <c r="DC262" s="48"/>
      <c r="DD262" s="48"/>
      <c r="DE262" s="48"/>
      <c r="DF262" s="48"/>
      <c r="DG262" s="48"/>
      <c r="DH262" s="48"/>
      <c r="DI262" s="48"/>
      <c r="DJ262" s="48"/>
      <c r="DK262" s="48"/>
      <c r="DL262" s="48"/>
      <c r="DM262" s="48"/>
      <c r="DN262" s="48"/>
      <c r="DO262" s="48"/>
      <c r="DP262" s="48"/>
      <c r="DQ262" s="48"/>
      <c r="DR262" s="48"/>
      <c r="DS262" s="48"/>
      <c r="DT262" s="48"/>
      <c r="DU262" s="48"/>
      <c r="DV262" s="48"/>
      <c r="DW262" s="48"/>
      <c r="DX262" s="48"/>
      <c r="DY262" s="48"/>
      <c r="DZ262" s="48"/>
      <c r="EA262" s="48"/>
      <c r="EB262" s="48"/>
      <c r="EC262" s="48"/>
      <c r="ED262" s="48"/>
      <c r="EE262" s="48"/>
      <c r="EF262" s="48"/>
      <c r="EG262" s="48"/>
      <c r="EH262" s="48"/>
      <c r="EI262" s="48"/>
      <c r="EJ262" s="48"/>
      <c r="EK262" s="48"/>
      <c r="EL262" s="48"/>
      <c r="EM262" s="48"/>
      <c r="EN262" s="48"/>
      <c r="EO262" s="48"/>
      <c r="EP262" s="48"/>
      <c r="EQ262" s="48"/>
      <c r="ER262" s="48"/>
      <c r="ES262" s="48"/>
      <c r="ET262" s="48"/>
      <c r="EU262" s="48"/>
      <c r="EV262" s="48"/>
      <c r="EW262" s="48"/>
      <c r="EX262" s="48"/>
      <c r="EY262" s="48"/>
      <c r="EZ262" s="48"/>
      <c r="FA262" s="48"/>
      <c r="FB262" s="48"/>
      <c r="FC262" s="48"/>
      <c r="FD262" s="48"/>
      <c r="FE262" s="48"/>
      <c r="FF262" s="48"/>
      <c r="FG262" s="48"/>
      <c r="FH262" s="48"/>
      <c r="FI262" s="48"/>
      <c r="FJ262" s="48"/>
      <c r="FK262" s="48"/>
      <c r="FL262" s="48"/>
      <c r="FM262" s="48"/>
      <c r="FN262" s="48"/>
      <c r="FO262" s="48"/>
      <c r="FP262" s="48"/>
      <c r="FQ262" s="48"/>
      <c r="FR262" s="48"/>
      <c r="FS262" s="48"/>
      <c r="FT262" s="48"/>
      <c r="FU262" s="48"/>
      <c r="FV262" s="48"/>
      <c r="FW262" s="48"/>
      <c r="FX262" s="48"/>
      <c r="FY262" s="48"/>
      <c r="FZ262" s="48"/>
      <c r="GA262" s="48"/>
      <c r="GB262" s="48"/>
      <c r="GC262" s="48"/>
      <c r="GD262" s="48"/>
      <c r="GE262" s="48"/>
      <c r="GF262" s="48"/>
      <c r="GG262" s="48"/>
      <c r="GH262" s="48"/>
      <c r="GI262" s="48"/>
      <c r="GJ262" s="48"/>
      <c r="GK262" s="48"/>
      <c r="GL262" s="48"/>
      <c r="GM262" s="48"/>
      <c r="GN262" s="48"/>
      <c r="GO262" s="48"/>
      <c r="GP262" s="48"/>
      <c r="GQ262" s="48"/>
      <c r="GR262" s="48"/>
      <c r="GS262" s="48"/>
      <c r="GT262" s="48"/>
      <c r="GU262" s="48"/>
      <c r="GV262" s="48"/>
      <c r="GW262" s="48"/>
      <c r="GX262" s="48"/>
      <c r="GY262" s="48"/>
      <c r="GZ262" s="48"/>
      <c r="HA262" s="48"/>
      <c r="HB262" s="48"/>
      <c r="HC262" s="48"/>
      <c r="HD262" s="48"/>
      <c r="HE262" s="48"/>
      <c r="HF262" s="48"/>
      <c r="HG262" s="48"/>
      <c r="HH262" s="48"/>
      <c r="HI262" s="48"/>
      <c r="HJ262" s="48"/>
      <c r="HK262" s="48"/>
      <c r="HL262" s="48"/>
      <c r="HM262" s="48"/>
      <c r="HN262" s="48"/>
      <c r="HO262" s="48"/>
      <c r="HP262" s="48"/>
      <c r="HQ262" s="48"/>
      <c r="HR262" s="48"/>
      <c r="HS262" s="48"/>
      <c r="HT262" s="48"/>
      <c r="HU262" s="48"/>
      <c r="HV262" s="48"/>
      <c r="HW262" s="48"/>
      <c r="HX262" s="48"/>
      <c r="HY262" s="48"/>
      <c r="HZ262" s="48"/>
      <c r="IA262" s="48"/>
      <c r="IB262" s="48"/>
      <c r="IC262" s="48"/>
      <c r="ID262" s="48"/>
      <c r="IE262" s="48"/>
      <c r="IF262" s="48"/>
      <c r="IG262" s="48"/>
      <c r="IH262" s="48"/>
      <c r="II262" s="48"/>
      <c r="IJ262" s="48"/>
      <c r="IK262" s="48"/>
      <c r="IL262" s="48"/>
      <c r="IM262" s="48"/>
      <c r="IN262" s="48"/>
      <c r="IO262" s="48"/>
      <c r="IP262" s="48"/>
      <c r="IQ262" s="48"/>
      <c r="IR262" s="48"/>
      <c r="IS262" s="48"/>
      <c r="IT262" s="48"/>
      <c r="IU262" s="48"/>
      <c r="IV262" s="48"/>
      <c r="IW262" s="48"/>
      <c r="IX262" s="48"/>
      <c r="IY262" s="48"/>
      <c r="IZ262" s="48"/>
      <c r="JA262" s="48"/>
      <c r="JB262" s="48"/>
      <c r="JC262" s="48"/>
      <c r="JD262" s="48"/>
      <c r="JE262" s="48"/>
      <c r="JF262" s="48"/>
      <c r="JG262" s="48"/>
      <c r="JH262" s="48"/>
      <c r="JI262" s="48"/>
      <c r="JJ262" s="48"/>
      <c r="JK262" s="48"/>
      <c r="JL262" s="48"/>
      <c r="JM262" s="48"/>
      <c r="JN262" s="48"/>
      <c r="JO262" s="48"/>
      <c r="JP262" s="48"/>
    </row>
    <row r="263" spans="1:1024" ht="15" customHeight="1" x14ac:dyDescent="0.2">
      <c r="A263" s="23" t="s">
        <v>133</v>
      </c>
      <c r="B263" s="23"/>
      <c r="C263" s="24" t="s">
        <v>17</v>
      </c>
      <c r="D263" s="90" t="s">
        <v>328</v>
      </c>
      <c r="E263" s="42" t="s">
        <v>329</v>
      </c>
      <c r="F263" s="42"/>
      <c r="G263" s="42" t="s">
        <v>145</v>
      </c>
      <c r="H263" s="24" t="s">
        <v>20</v>
      </c>
      <c r="I263" s="24" t="s">
        <v>22</v>
      </c>
      <c r="J263" s="24" t="s">
        <v>326</v>
      </c>
      <c r="K263" s="24" t="s">
        <v>20</v>
      </c>
      <c r="L263" s="24" t="s">
        <v>20</v>
      </c>
      <c r="M263" s="24"/>
      <c r="N263" s="24">
        <v>15</v>
      </c>
      <c r="O263" s="25"/>
      <c r="P263" s="24">
        <v>0</v>
      </c>
      <c r="Q263" s="24"/>
      <c r="R263" s="24"/>
      <c r="S263" s="24">
        <v>15</v>
      </c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4"/>
      <c r="AK263" s="24"/>
      <c r="AL263" s="24"/>
      <c r="AM263" s="24"/>
      <c r="AN263" s="24"/>
      <c r="AO263" s="24"/>
      <c r="AP263" s="24"/>
      <c r="AQ263" s="24"/>
      <c r="AR263" s="24"/>
      <c r="AS263" s="24"/>
      <c r="AT263" s="24"/>
      <c r="AU263" s="24"/>
      <c r="AV263" s="24"/>
      <c r="AW263" s="24"/>
      <c r="AX263" s="24"/>
      <c r="AY263" s="24"/>
      <c r="AZ263" s="24"/>
      <c r="BA263" s="24"/>
      <c r="BB263" s="24"/>
      <c r="BC263" s="24"/>
      <c r="BD263" s="24"/>
      <c r="BE263" s="24"/>
      <c r="BF263" s="24"/>
      <c r="BG263" s="24"/>
      <c r="BH263" s="24"/>
      <c r="BI263" s="24"/>
      <c r="BJ263" s="24"/>
      <c r="BK263" s="24"/>
      <c r="BL263" s="24"/>
      <c r="BM263" s="24"/>
      <c r="BN263" s="24"/>
      <c r="BO263" s="24"/>
      <c r="BP263" s="24"/>
      <c r="BQ263" s="24"/>
      <c r="BR263" s="24"/>
      <c r="BS263" s="24"/>
      <c r="BT263">
        <f t="shared" si="60"/>
        <v>0</v>
      </c>
      <c r="BU263"/>
      <c r="BV263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4"/>
      <c r="DV263" s="4"/>
      <c r="DW263" s="4"/>
      <c r="DX263" s="4"/>
      <c r="DY263" s="4"/>
      <c r="DZ263" s="4"/>
      <c r="EA263" s="4"/>
      <c r="EB263" s="4"/>
      <c r="EC263" s="4"/>
      <c r="ED263" s="4"/>
      <c r="EE263" s="4"/>
      <c r="EF263" s="4"/>
      <c r="EG263" s="4"/>
      <c r="EH263" s="4"/>
      <c r="EI263" s="4"/>
      <c r="EJ263" s="4"/>
      <c r="EK263" s="4"/>
      <c r="EL263" s="4"/>
      <c r="EM263" s="4"/>
      <c r="EN263" s="4"/>
      <c r="EO263" s="4"/>
      <c r="EP263" s="4"/>
      <c r="EQ263" s="4"/>
      <c r="ER263" s="4"/>
      <c r="ES263" s="4"/>
      <c r="ET263" s="4"/>
      <c r="EU263" s="4"/>
      <c r="EV263" s="4"/>
      <c r="EW263" s="4"/>
      <c r="EX263" s="4"/>
      <c r="EY263" s="4"/>
      <c r="EZ263" s="4"/>
      <c r="FA263" s="4"/>
      <c r="FB263" s="4"/>
      <c r="FC263" s="4"/>
      <c r="FD263" s="4"/>
      <c r="FE263" s="4"/>
      <c r="FF263" s="4"/>
      <c r="FG263" s="4"/>
      <c r="FH263" s="4"/>
      <c r="FI263" s="4"/>
      <c r="FJ263" s="4"/>
      <c r="FK263" s="4"/>
      <c r="FL263" s="4"/>
      <c r="FM263" s="4"/>
      <c r="FN263" s="4"/>
      <c r="FO263" s="4"/>
      <c r="FP263" s="4"/>
      <c r="FQ263" s="4"/>
      <c r="FR263" s="4"/>
      <c r="FS263" s="4"/>
      <c r="FT263" s="4"/>
      <c r="FU263" s="4"/>
      <c r="FV263" s="4"/>
      <c r="FW263" s="4"/>
      <c r="FX263" s="4"/>
      <c r="FY263" s="4"/>
      <c r="FZ263" s="4"/>
      <c r="GA263" s="4"/>
      <c r="GB263" s="4"/>
      <c r="GC263" s="4"/>
      <c r="GD263" s="4"/>
      <c r="GE263" s="4"/>
      <c r="GF263" s="4"/>
      <c r="GG263" s="4"/>
      <c r="GH263" s="4"/>
      <c r="GI263" s="4"/>
      <c r="GJ263" s="4"/>
      <c r="GK263" s="4"/>
      <c r="GL263" s="4"/>
      <c r="GM263" s="4"/>
      <c r="GN263" s="4"/>
      <c r="GO263" s="4"/>
      <c r="GP263" s="4"/>
      <c r="GQ263" s="4"/>
      <c r="GR263" s="4"/>
      <c r="GS263" s="4"/>
      <c r="GT263" s="4"/>
      <c r="GU263" s="4"/>
      <c r="GV263" s="4"/>
      <c r="GW263" s="4"/>
      <c r="GX263" s="4"/>
      <c r="GY263" s="4"/>
      <c r="GZ263" s="4"/>
      <c r="HA263" s="4"/>
      <c r="HB263" s="4"/>
      <c r="HC263" s="4"/>
      <c r="HD263" s="4"/>
      <c r="HE263" s="4"/>
      <c r="HF263" s="4"/>
      <c r="HG263" s="4"/>
      <c r="HH263" s="4"/>
      <c r="HI263" s="4"/>
      <c r="HJ263" s="4"/>
      <c r="HK263" s="4"/>
      <c r="HL263" s="4"/>
      <c r="HM263" s="4"/>
      <c r="HN263" s="4"/>
      <c r="HO263" s="4"/>
      <c r="HP263" s="4"/>
      <c r="HQ263" s="4"/>
      <c r="HR263" s="4"/>
      <c r="HS263" s="4"/>
      <c r="HT263" s="4"/>
      <c r="HU263" s="4"/>
      <c r="HV263" s="4"/>
      <c r="HW263" s="4"/>
      <c r="HX263" s="4"/>
      <c r="HY263" s="4"/>
      <c r="HZ263" s="4"/>
      <c r="IA263" s="4"/>
      <c r="IB263" s="4"/>
      <c r="IC263" s="4"/>
      <c r="ID263" s="4"/>
      <c r="IE263" s="4"/>
      <c r="IF263" s="4"/>
      <c r="IG263" s="4"/>
      <c r="IH263" s="4"/>
      <c r="II263" s="4"/>
      <c r="IJ263" s="4"/>
      <c r="IK263" s="4"/>
      <c r="IL263" s="4"/>
      <c r="IM263" s="4"/>
      <c r="IN263" s="4"/>
      <c r="IO263" s="4"/>
      <c r="IP263" s="4"/>
      <c r="IQ263" s="4"/>
      <c r="IR263" s="4"/>
      <c r="IS263" s="4"/>
      <c r="IT263" s="4"/>
      <c r="IU263" s="4"/>
      <c r="IV263" s="4"/>
      <c r="IW263" s="4"/>
      <c r="IX263" s="4"/>
      <c r="IY263" s="4"/>
      <c r="IZ263" s="4"/>
      <c r="JA263" s="4"/>
      <c r="JB263" s="4"/>
      <c r="JC263" s="4"/>
      <c r="JD263" s="4"/>
      <c r="JE263" s="4"/>
      <c r="JF263" s="4"/>
      <c r="JG263" s="4"/>
      <c r="JH263" s="4"/>
      <c r="JI263" s="4"/>
      <c r="JJ263" s="4"/>
      <c r="JK263" s="4"/>
      <c r="JL263" s="4"/>
      <c r="JM263" s="4"/>
      <c r="JN263" s="4"/>
      <c r="JO263" s="4"/>
      <c r="JP263" s="4"/>
    </row>
    <row r="264" spans="1:1024" ht="15" customHeight="1" x14ac:dyDescent="0.2">
      <c r="A264" s="29" t="s">
        <v>133</v>
      </c>
      <c r="B264" s="29"/>
      <c r="C264" s="30" t="s">
        <v>17</v>
      </c>
      <c r="D264" s="91" t="s">
        <v>328</v>
      </c>
      <c r="E264" s="49" t="s">
        <v>330</v>
      </c>
      <c r="F264" s="49"/>
      <c r="G264" s="49" t="s">
        <v>145</v>
      </c>
      <c r="H264" s="30" t="s">
        <v>20</v>
      </c>
      <c r="I264" s="30" t="s">
        <v>22</v>
      </c>
      <c r="J264" s="37" t="s">
        <v>326</v>
      </c>
      <c r="K264" s="30" t="s">
        <v>20</v>
      </c>
      <c r="L264" s="30" t="s">
        <v>20</v>
      </c>
      <c r="M264" s="37"/>
      <c r="N264" s="30">
        <v>15</v>
      </c>
      <c r="O264" s="31"/>
      <c r="P264" s="30"/>
      <c r="Q264" s="30"/>
      <c r="R264" s="30"/>
      <c r="S264" s="30">
        <v>0</v>
      </c>
      <c r="T264" s="30"/>
      <c r="U264" s="30"/>
      <c r="V264" s="30">
        <v>0</v>
      </c>
      <c r="W264" s="30"/>
      <c r="X264" s="30"/>
      <c r="Y264" s="30"/>
      <c r="Z264" s="30"/>
      <c r="AA264" s="30"/>
      <c r="AB264" s="30"/>
      <c r="AC264" s="30"/>
      <c r="AD264" s="30"/>
      <c r="AE264" s="37"/>
      <c r="AF264" s="30"/>
      <c r="AG264" s="30"/>
      <c r="AH264" s="30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37"/>
      <c r="BD264" s="37"/>
      <c r="BE264" s="30"/>
      <c r="BF264" s="37"/>
      <c r="BG264" s="30"/>
      <c r="BH264" s="37"/>
      <c r="BI264" s="30"/>
      <c r="BJ264" s="30"/>
      <c r="BK264" s="37"/>
      <c r="BL264" s="30"/>
      <c r="BM264" s="37"/>
      <c r="BN264" s="37"/>
      <c r="BO264" s="30"/>
      <c r="BP264" s="30"/>
      <c r="BQ264" s="37"/>
      <c r="BR264" s="30">
        <v>7</v>
      </c>
      <c r="BS264" s="30"/>
      <c r="BT264">
        <f t="shared" si="60"/>
        <v>8</v>
      </c>
      <c r="BU264"/>
      <c r="BV26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4"/>
      <c r="DW264" s="4"/>
      <c r="DX264" s="4"/>
      <c r="DY264" s="4"/>
      <c r="DZ264" s="4"/>
      <c r="EA264" s="4"/>
      <c r="EB264" s="4"/>
      <c r="EC264" s="4"/>
      <c r="ED264" s="4"/>
      <c r="EE264" s="4"/>
      <c r="EF264" s="4"/>
      <c r="EG264" s="4"/>
      <c r="EH264" s="4"/>
      <c r="EI264" s="4"/>
      <c r="EJ264" s="4"/>
      <c r="EK264" s="4"/>
      <c r="EL264" s="4"/>
      <c r="EM264" s="4"/>
      <c r="EN264" s="4"/>
      <c r="EO264" s="4"/>
      <c r="EP264" s="4"/>
      <c r="EQ264" s="4"/>
      <c r="ER264" s="4"/>
      <c r="ES264" s="4"/>
      <c r="ET264" s="4"/>
      <c r="EU264" s="4"/>
      <c r="EV264" s="4"/>
      <c r="EW264" s="4"/>
      <c r="EX264" s="4"/>
      <c r="EY264" s="4"/>
      <c r="EZ264" s="4"/>
      <c r="FA264" s="4"/>
      <c r="FB264" s="4"/>
      <c r="FC264" s="4"/>
      <c r="FD264" s="4"/>
      <c r="FE264" s="4"/>
      <c r="FF264" s="4"/>
      <c r="FG264" s="4"/>
      <c r="FH264" s="4"/>
      <c r="FI264" s="4"/>
      <c r="FJ264" s="4"/>
      <c r="FK264" s="4"/>
      <c r="FL264" s="4"/>
      <c r="FM264" s="4"/>
      <c r="FN264" s="4"/>
      <c r="FO264" s="4"/>
      <c r="FP264" s="4"/>
      <c r="FQ264" s="4"/>
      <c r="FR264" s="4"/>
      <c r="FS264" s="4"/>
      <c r="FT264" s="4"/>
      <c r="FU264" s="4"/>
      <c r="FV264" s="4"/>
      <c r="FW264" s="4"/>
      <c r="FX264" s="4"/>
      <c r="FY264" s="4"/>
      <c r="FZ264" s="4"/>
      <c r="GA264" s="4"/>
      <c r="GB264" s="4"/>
      <c r="GC264" s="4"/>
      <c r="GD264" s="4"/>
      <c r="GE264" s="4"/>
      <c r="GF264" s="4"/>
      <c r="GG264" s="4"/>
      <c r="GH264" s="4"/>
      <c r="GI264" s="4"/>
      <c r="GJ264" s="4"/>
      <c r="GK264" s="4"/>
      <c r="GL264" s="4"/>
      <c r="GM264" s="4"/>
      <c r="GN264" s="4"/>
      <c r="GO264" s="4"/>
      <c r="GP264" s="4"/>
      <c r="GQ264" s="4"/>
      <c r="GR264" s="4"/>
      <c r="GS264" s="4"/>
      <c r="GT264" s="4"/>
      <c r="GU264" s="4"/>
      <c r="GV264" s="4"/>
      <c r="GW264" s="4"/>
      <c r="GX264" s="4"/>
      <c r="GY264" s="4"/>
      <c r="GZ264" s="4"/>
      <c r="HA264" s="4"/>
      <c r="HB264" s="4"/>
      <c r="HC264" s="4"/>
      <c r="HD264" s="4"/>
      <c r="HE264" s="4"/>
      <c r="HF264" s="4"/>
      <c r="HG264" s="4"/>
      <c r="HH264" s="4"/>
      <c r="HI264" s="4"/>
      <c r="HJ264" s="4"/>
      <c r="HK264" s="4"/>
      <c r="HL264" s="4"/>
      <c r="HM264" s="4"/>
      <c r="HN264" s="4"/>
      <c r="HO264" s="4"/>
      <c r="HP264" s="4"/>
      <c r="HQ264" s="4"/>
      <c r="HR264" s="4"/>
      <c r="HS264" s="4"/>
      <c r="HT264" s="4"/>
      <c r="HU264" s="4"/>
      <c r="HV264" s="4"/>
      <c r="HW264" s="4"/>
      <c r="HX264" s="4"/>
      <c r="HY264" s="4"/>
      <c r="HZ264" s="4"/>
      <c r="IA264" s="4"/>
      <c r="IB264" s="4"/>
      <c r="IC264" s="4"/>
      <c r="ID264" s="4"/>
      <c r="IE264" s="4"/>
      <c r="IF264" s="4"/>
      <c r="IG264" s="4"/>
      <c r="IH264" s="4"/>
      <c r="II264" s="4"/>
      <c r="IJ264" s="4"/>
      <c r="IK264" s="4"/>
      <c r="IL264" s="4"/>
      <c r="IM264" s="4"/>
      <c r="IN264" s="4"/>
      <c r="IO264" s="4"/>
      <c r="IP264" s="4"/>
      <c r="IQ264" s="4"/>
      <c r="IR264" s="4"/>
      <c r="IS264" s="4"/>
      <c r="IT264" s="4"/>
      <c r="IU264" s="4"/>
      <c r="IV264" s="4"/>
      <c r="IW264" s="4"/>
      <c r="IX264" s="4"/>
      <c r="IY264" s="4"/>
      <c r="IZ264" s="4"/>
      <c r="JA264" s="4"/>
      <c r="JB264" s="4"/>
      <c r="JC264" s="4"/>
      <c r="JD264" s="4"/>
      <c r="JE264" s="4"/>
      <c r="JF264" s="4"/>
      <c r="JG264" s="4"/>
      <c r="JH264" s="4"/>
      <c r="JI264" s="4"/>
      <c r="JJ264" s="4"/>
      <c r="JK264" s="4"/>
      <c r="JL264" s="4"/>
      <c r="JM264" s="4"/>
      <c r="JN264" s="4"/>
      <c r="JO264" s="4"/>
      <c r="JP264" s="4"/>
    </row>
    <row r="265" spans="1:1024" ht="15" customHeight="1" x14ac:dyDescent="0.2">
      <c r="A265" s="29" t="s">
        <v>133</v>
      </c>
      <c r="B265" s="29"/>
      <c r="C265" s="30" t="s">
        <v>17</v>
      </c>
      <c r="D265" s="91" t="s">
        <v>328</v>
      </c>
      <c r="E265" s="49" t="s">
        <v>331</v>
      </c>
      <c r="F265" s="49"/>
      <c r="G265" s="49" t="s">
        <v>145</v>
      </c>
      <c r="H265" s="30" t="s">
        <v>20</v>
      </c>
      <c r="I265" s="30" t="s">
        <v>22</v>
      </c>
      <c r="J265" s="37" t="s">
        <v>326</v>
      </c>
      <c r="K265" s="30" t="s">
        <v>20</v>
      </c>
      <c r="L265" s="30" t="s">
        <v>20</v>
      </c>
      <c r="M265" s="37"/>
      <c r="N265" s="30">
        <v>15</v>
      </c>
      <c r="O265" s="31"/>
      <c r="P265" s="30"/>
      <c r="Q265" s="30"/>
      <c r="R265" s="30"/>
      <c r="S265" s="30"/>
      <c r="T265" s="30"/>
      <c r="U265" s="30"/>
      <c r="V265" s="30">
        <v>0</v>
      </c>
      <c r="W265" s="30"/>
      <c r="X265" s="30"/>
      <c r="Y265" s="30"/>
      <c r="Z265" s="30"/>
      <c r="AA265" s="30"/>
      <c r="AB265" s="30"/>
      <c r="AC265" s="30"/>
      <c r="AD265" s="30"/>
      <c r="AE265" s="37"/>
      <c r="AF265" s="30"/>
      <c r="AG265" s="30"/>
      <c r="AH265" s="30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7"/>
      <c r="BD265" s="37"/>
      <c r="BE265" s="30"/>
      <c r="BF265" s="37"/>
      <c r="BG265" s="30"/>
      <c r="BH265" s="37"/>
      <c r="BI265" s="30"/>
      <c r="BJ265" s="30"/>
      <c r="BK265" s="37"/>
      <c r="BL265" s="30"/>
      <c r="BM265" s="37"/>
      <c r="BN265" s="37"/>
      <c r="BO265" s="30"/>
      <c r="BP265" s="30"/>
      <c r="BQ265" s="37"/>
      <c r="BR265" s="30">
        <v>8</v>
      </c>
      <c r="BS265" s="30"/>
      <c r="BT265">
        <f t="shared" si="60"/>
        <v>7</v>
      </c>
      <c r="BU265"/>
      <c r="BV265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  <c r="EG265" s="4"/>
      <c r="EH265" s="4"/>
      <c r="EI265" s="4"/>
      <c r="EJ265" s="4"/>
      <c r="EK265" s="4"/>
      <c r="EL265" s="4"/>
      <c r="EM265" s="4"/>
      <c r="EN265" s="4"/>
      <c r="EO265" s="4"/>
      <c r="EP265" s="4"/>
      <c r="EQ265" s="4"/>
      <c r="ER265" s="4"/>
      <c r="ES265" s="4"/>
      <c r="ET265" s="4"/>
      <c r="EU265" s="4"/>
      <c r="EV265" s="4"/>
      <c r="EW265" s="4"/>
      <c r="EX265" s="4"/>
      <c r="EY265" s="4"/>
      <c r="EZ265" s="4"/>
      <c r="FA265" s="4"/>
      <c r="FB265" s="4"/>
      <c r="FC265" s="4"/>
      <c r="FD265" s="4"/>
      <c r="FE265" s="4"/>
      <c r="FF265" s="4"/>
      <c r="FG265" s="4"/>
      <c r="FH265" s="4"/>
      <c r="FI265" s="4"/>
      <c r="FJ265" s="4"/>
      <c r="FK265" s="4"/>
      <c r="FL265" s="4"/>
      <c r="FM265" s="4"/>
      <c r="FN265" s="4"/>
      <c r="FO265" s="4"/>
      <c r="FP265" s="4"/>
      <c r="FQ265" s="4"/>
      <c r="FR265" s="4"/>
      <c r="FS265" s="4"/>
      <c r="FT265" s="4"/>
      <c r="FU265" s="4"/>
      <c r="FV265" s="4"/>
      <c r="FW265" s="4"/>
      <c r="FX265" s="4"/>
      <c r="FY265" s="4"/>
      <c r="FZ265" s="4"/>
      <c r="GA265" s="4"/>
      <c r="GB265" s="4"/>
      <c r="GC265" s="4"/>
      <c r="GD265" s="4"/>
      <c r="GE265" s="4"/>
      <c r="GF265" s="4"/>
      <c r="GG265" s="4"/>
      <c r="GH265" s="4"/>
      <c r="GI265" s="4"/>
      <c r="GJ265" s="4"/>
      <c r="GK265" s="4"/>
      <c r="GL265" s="4"/>
      <c r="GM265" s="4"/>
      <c r="GN265" s="4"/>
      <c r="GO265" s="4"/>
      <c r="GP265" s="4"/>
      <c r="GQ265" s="4"/>
      <c r="GR265" s="4"/>
      <c r="GS265" s="4"/>
      <c r="GT265" s="4"/>
      <c r="GU265" s="4"/>
      <c r="GV265" s="4"/>
      <c r="GW265" s="4"/>
      <c r="GX265" s="4"/>
      <c r="GY265" s="4"/>
      <c r="GZ265" s="4"/>
      <c r="HA265" s="4"/>
      <c r="HB265" s="4"/>
      <c r="HC265" s="4"/>
      <c r="HD265" s="4"/>
      <c r="HE265" s="4"/>
      <c r="HF265" s="4"/>
      <c r="HG265" s="4"/>
      <c r="HH265" s="4"/>
      <c r="HI265" s="4"/>
      <c r="HJ265" s="4"/>
      <c r="HK265" s="4"/>
      <c r="HL265" s="4"/>
      <c r="HM265" s="4"/>
      <c r="HN265" s="4"/>
      <c r="HO265" s="4"/>
      <c r="HP265" s="4"/>
      <c r="HQ265" s="4"/>
      <c r="HR265" s="4"/>
      <c r="HS265" s="4"/>
      <c r="HT265" s="4"/>
      <c r="HU265" s="4"/>
      <c r="HV265" s="4"/>
      <c r="HW265" s="4"/>
      <c r="HX265" s="4"/>
      <c r="HY265" s="4"/>
      <c r="HZ265" s="4"/>
      <c r="IA265" s="4"/>
      <c r="IB265" s="4"/>
      <c r="IC265" s="4"/>
      <c r="ID265" s="4"/>
      <c r="IE265" s="4"/>
      <c r="IF265" s="4"/>
      <c r="IG265" s="4"/>
      <c r="IH265" s="4"/>
      <c r="II265" s="4"/>
      <c r="IJ265" s="4"/>
      <c r="IK265" s="4"/>
      <c r="IL265" s="4"/>
      <c r="IM265" s="4"/>
      <c r="IN265" s="4"/>
      <c r="IO265" s="4"/>
      <c r="IP265" s="4"/>
      <c r="IQ265" s="4"/>
      <c r="IR265" s="4"/>
      <c r="IS265" s="4"/>
      <c r="IT265" s="4"/>
      <c r="IU265" s="4"/>
      <c r="IV265" s="4"/>
      <c r="IW265" s="4"/>
      <c r="IX265" s="4"/>
      <c r="IY265" s="4"/>
      <c r="IZ265" s="4"/>
      <c r="JA265" s="4"/>
      <c r="JB265" s="4"/>
      <c r="JC265" s="4"/>
      <c r="JD265" s="4"/>
      <c r="JE265" s="4"/>
      <c r="JF265" s="4"/>
      <c r="JG265" s="4"/>
      <c r="JH265" s="4"/>
      <c r="JI265" s="4"/>
      <c r="JJ265" s="4"/>
      <c r="JK265" s="4"/>
      <c r="JL265" s="4"/>
      <c r="JM265" s="4"/>
      <c r="JN265" s="4"/>
      <c r="JO265" s="4"/>
      <c r="JP265" s="4"/>
    </row>
    <row r="266" spans="1:1024" ht="15" customHeight="1" x14ac:dyDescent="0.2">
      <c r="A266" s="38"/>
      <c r="B266" s="38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40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  <c r="AG266" s="39"/>
      <c r="AH266" s="39"/>
      <c r="AI266" s="39"/>
      <c r="AJ266" s="39"/>
      <c r="AK266" s="39"/>
      <c r="AL266" s="39"/>
      <c r="AM266" s="39"/>
      <c r="AN266" s="39"/>
      <c r="AO266" s="39"/>
      <c r="AP266" s="39"/>
      <c r="AQ266" s="39"/>
      <c r="AR266" s="39"/>
      <c r="AS266" s="39"/>
      <c r="AT266" s="39"/>
      <c r="AU266" s="39"/>
      <c r="AV266" s="39"/>
      <c r="AW266" s="39"/>
      <c r="AX266" s="39"/>
      <c r="AY266" s="39"/>
      <c r="AZ266" s="39"/>
      <c r="BA266" s="39"/>
      <c r="BB266" s="39"/>
      <c r="BC266" s="39"/>
      <c r="BD266" s="39"/>
      <c r="BE266" s="39"/>
      <c r="BF266" s="39"/>
      <c r="BG266" s="39"/>
      <c r="BH266" s="39"/>
      <c r="BI266" s="39"/>
      <c r="BJ266" s="39"/>
      <c r="BK266" s="39"/>
      <c r="BL266" s="39"/>
      <c r="BM266" s="39"/>
      <c r="BN266" s="39"/>
      <c r="BO266" s="39"/>
      <c r="BP266" s="39"/>
      <c r="BQ266" s="39"/>
      <c r="BR266" s="39"/>
      <c r="BS266" s="39"/>
      <c r="BT266">
        <f t="shared" si="60"/>
        <v>0</v>
      </c>
      <c r="BU266"/>
      <c r="BV266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  <c r="EA266" s="4"/>
      <c r="EB266" s="4"/>
      <c r="EC266" s="4"/>
      <c r="ED266" s="4"/>
      <c r="EE266" s="4"/>
      <c r="EF266" s="4"/>
      <c r="EG266" s="4"/>
      <c r="EH266" s="4"/>
      <c r="EI266" s="4"/>
      <c r="EJ266" s="4"/>
      <c r="EK266" s="4"/>
      <c r="EL266" s="4"/>
      <c r="EM266" s="4"/>
      <c r="EN266" s="4"/>
      <c r="EO266" s="4"/>
      <c r="EP266" s="4"/>
      <c r="EQ266" s="4"/>
      <c r="ER266" s="4"/>
      <c r="ES266" s="4"/>
      <c r="ET266" s="4"/>
      <c r="EU266" s="4"/>
      <c r="EV266" s="4"/>
      <c r="EW266" s="4"/>
      <c r="EX266" s="4"/>
      <c r="EY266" s="4"/>
      <c r="EZ266" s="4"/>
      <c r="FA266" s="4"/>
      <c r="FB266" s="4"/>
      <c r="FC266" s="4"/>
      <c r="FD266" s="4"/>
      <c r="FE266" s="4"/>
      <c r="FF266" s="4"/>
      <c r="FG266" s="4"/>
      <c r="FH266" s="4"/>
      <c r="FI266" s="4"/>
      <c r="FJ266" s="4"/>
      <c r="FK266" s="4"/>
      <c r="FL266" s="4"/>
      <c r="FM266" s="4"/>
      <c r="FN266" s="4"/>
      <c r="FO266" s="4"/>
      <c r="FP266" s="4"/>
      <c r="FQ266" s="4"/>
      <c r="FR266" s="4"/>
      <c r="FS266" s="4"/>
      <c r="FT266" s="4"/>
      <c r="FU266" s="4"/>
      <c r="FV266" s="4"/>
      <c r="FW266" s="4"/>
      <c r="FX266" s="4"/>
      <c r="FY266" s="4"/>
      <c r="FZ266" s="4"/>
      <c r="GA266" s="4"/>
      <c r="GB266" s="4"/>
      <c r="GC266" s="4"/>
      <c r="GD266" s="4"/>
      <c r="GE266" s="4"/>
      <c r="GF266" s="4"/>
      <c r="GG266" s="4"/>
      <c r="GH266" s="4"/>
      <c r="GI266" s="4"/>
      <c r="GJ266" s="4"/>
      <c r="GK266" s="4"/>
      <c r="GL266" s="4"/>
      <c r="GM266" s="4"/>
      <c r="GN266" s="4"/>
      <c r="GO266" s="4"/>
      <c r="GP266" s="4"/>
      <c r="GQ266" s="4"/>
      <c r="GR266" s="4"/>
      <c r="GS266" s="4"/>
      <c r="GT266" s="4"/>
      <c r="GU266" s="4"/>
      <c r="GV266" s="4"/>
      <c r="GW266" s="4"/>
      <c r="GX266" s="4"/>
      <c r="GY266" s="4"/>
      <c r="GZ266" s="4"/>
      <c r="HA266" s="4"/>
      <c r="HB266" s="4"/>
      <c r="HC266" s="4"/>
      <c r="HD266" s="4"/>
      <c r="HE266" s="4"/>
      <c r="HF266" s="4"/>
      <c r="HG266" s="4"/>
      <c r="HH266" s="4"/>
      <c r="HI266" s="4"/>
      <c r="HJ266" s="4"/>
      <c r="HK266" s="4"/>
      <c r="HL266" s="4"/>
      <c r="HM266" s="4"/>
      <c r="HN266" s="4"/>
      <c r="HO266" s="4"/>
      <c r="HP266" s="4"/>
      <c r="HQ266" s="4"/>
      <c r="HR266" s="4"/>
      <c r="HS266" s="4"/>
      <c r="HT266" s="4"/>
      <c r="HU266" s="4"/>
      <c r="HV266" s="4"/>
      <c r="HW266" s="4"/>
      <c r="HX266" s="4"/>
      <c r="HY266" s="4"/>
      <c r="HZ266" s="4"/>
      <c r="IA266" s="4"/>
      <c r="IB266" s="4"/>
      <c r="IC266" s="4"/>
      <c r="ID266" s="4"/>
      <c r="IE266" s="4"/>
      <c r="IF266" s="4"/>
      <c r="IG266" s="4"/>
      <c r="IH266" s="4"/>
      <c r="II266" s="4"/>
      <c r="IJ266" s="4"/>
      <c r="IK266" s="4"/>
      <c r="IL266" s="4"/>
      <c r="IM266" s="4"/>
      <c r="IN266" s="4"/>
      <c r="IO266" s="4"/>
      <c r="IP266" s="4"/>
      <c r="IQ266" s="4"/>
      <c r="IR266" s="4"/>
      <c r="IS266" s="4"/>
      <c r="IT266" s="4"/>
      <c r="IU266" s="4"/>
      <c r="IV266" s="4"/>
      <c r="IW266" s="4"/>
      <c r="IX266" s="4"/>
      <c r="IY266" s="4"/>
      <c r="IZ266" s="4"/>
      <c r="JA266" s="4"/>
      <c r="JB266" s="4"/>
      <c r="JC266" s="4"/>
      <c r="JD266" s="4"/>
      <c r="JE266" s="4"/>
      <c r="JF266" s="4"/>
      <c r="JG266" s="4"/>
      <c r="JH266" s="4"/>
      <c r="JI266" s="4"/>
      <c r="JJ266" s="4"/>
      <c r="JK266" s="4"/>
      <c r="JL266" s="4"/>
      <c r="JM266" s="4"/>
      <c r="JN266" s="4"/>
      <c r="JO266" s="4"/>
      <c r="JP266" s="4"/>
    </row>
    <row r="267" spans="1:1024" ht="15" customHeight="1" x14ac:dyDescent="0.2">
      <c r="A267" s="121" t="s">
        <v>134</v>
      </c>
      <c r="B267" s="121"/>
      <c r="C267" s="121"/>
      <c r="D267" s="121"/>
      <c r="E267" s="121"/>
      <c r="F267" s="121"/>
      <c r="G267" s="121"/>
      <c r="H267" s="121"/>
      <c r="I267" s="121"/>
      <c r="J267" s="121"/>
      <c r="K267" s="121"/>
      <c r="L267" s="121"/>
      <c r="M267" s="121"/>
      <c r="N267" s="121"/>
      <c r="O267" s="21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  <c r="AK267" s="22"/>
      <c r="AL267" s="22"/>
      <c r="AM267" s="22"/>
      <c r="AN267" s="22"/>
      <c r="AO267" s="22"/>
      <c r="AP267" s="22"/>
      <c r="AQ267" s="22"/>
      <c r="AR267" s="22"/>
      <c r="AS267" s="22"/>
      <c r="AT267" s="22"/>
      <c r="AU267" s="22"/>
      <c r="AV267" s="22"/>
      <c r="AW267" s="22"/>
      <c r="AX267" s="22"/>
      <c r="AY267" s="22"/>
      <c r="AZ267" s="22"/>
      <c r="BA267" s="22"/>
      <c r="BB267" s="22"/>
      <c r="BC267" s="22"/>
      <c r="BD267" s="22"/>
      <c r="BE267" s="22"/>
      <c r="BF267" s="22"/>
      <c r="BG267" s="22"/>
      <c r="BH267" s="22"/>
      <c r="BI267" s="22"/>
      <c r="BJ267" s="22"/>
      <c r="BK267" s="22"/>
      <c r="BL267" s="22"/>
      <c r="BM267" s="22"/>
      <c r="BN267" s="22"/>
      <c r="BO267" s="22"/>
      <c r="BP267" s="22"/>
      <c r="BQ267" s="22"/>
      <c r="BR267" s="22"/>
      <c r="BS267" s="22"/>
      <c r="BT267">
        <f t="shared" si="60"/>
        <v>0</v>
      </c>
      <c r="BU267"/>
      <c r="BV267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  <c r="EG267" s="4"/>
      <c r="EH267" s="4"/>
      <c r="EI267" s="4"/>
      <c r="EJ267" s="4"/>
      <c r="EK267" s="4"/>
      <c r="EL267" s="4"/>
      <c r="EM267" s="4"/>
      <c r="EN267" s="4"/>
      <c r="EO267" s="4"/>
      <c r="EP267" s="4"/>
      <c r="EQ267" s="4"/>
      <c r="ER267" s="4"/>
      <c r="ES267" s="4"/>
      <c r="ET267" s="4"/>
      <c r="EU267" s="4"/>
      <c r="EV267" s="4"/>
      <c r="EW267" s="4"/>
      <c r="EX267" s="4"/>
      <c r="EY267" s="4"/>
      <c r="EZ267" s="4"/>
      <c r="FA267" s="4"/>
      <c r="FB267" s="4"/>
      <c r="FC267" s="4"/>
      <c r="FD267" s="4"/>
      <c r="FE267" s="4"/>
      <c r="FF267" s="4"/>
      <c r="FG267" s="4"/>
      <c r="FH267" s="4"/>
      <c r="FI267" s="4"/>
      <c r="FJ267" s="4"/>
      <c r="FK267" s="4"/>
      <c r="FL267" s="4"/>
      <c r="FM267" s="4"/>
      <c r="FN267" s="4"/>
      <c r="FO267" s="4"/>
      <c r="FP267" s="4"/>
      <c r="FQ267" s="4"/>
      <c r="FR267" s="4"/>
      <c r="FS267" s="4"/>
      <c r="FT267" s="4"/>
      <c r="FU267" s="4"/>
      <c r="FV267" s="4"/>
      <c r="FW267" s="4"/>
      <c r="FX267" s="4"/>
      <c r="FY267" s="4"/>
      <c r="FZ267" s="4"/>
      <c r="GA267" s="4"/>
      <c r="GB267" s="4"/>
      <c r="GC267" s="4"/>
      <c r="GD267" s="4"/>
      <c r="GE267" s="4"/>
      <c r="GF267" s="4"/>
      <c r="GG267" s="4"/>
      <c r="GH267" s="4"/>
      <c r="GI267" s="4"/>
      <c r="GJ267" s="4"/>
      <c r="GK267" s="4"/>
      <c r="GL267" s="4"/>
      <c r="GM267" s="4"/>
      <c r="GN267" s="4"/>
      <c r="GO267" s="4"/>
      <c r="GP267" s="4"/>
      <c r="GQ267" s="4"/>
      <c r="GR267" s="4"/>
      <c r="GS267" s="4"/>
      <c r="GT267" s="4"/>
      <c r="GU267" s="4"/>
      <c r="GV267" s="4"/>
      <c r="GW267" s="4"/>
      <c r="GX267" s="4"/>
      <c r="GY267" s="4"/>
      <c r="GZ267" s="4"/>
      <c r="HA267" s="4"/>
      <c r="HB267" s="4"/>
      <c r="HC267" s="4"/>
      <c r="HD267" s="4"/>
      <c r="HE267" s="4"/>
      <c r="HF267" s="4"/>
      <c r="HG267" s="4"/>
      <c r="HH267" s="4"/>
      <c r="HI267" s="4"/>
      <c r="HJ267" s="4"/>
      <c r="HK267" s="4"/>
      <c r="HL267" s="4"/>
      <c r="HM267" s="4"/>
      <c r="HN267" s="4"/>
      <c r="HO267" s="4"/>
      <c r="HP267" s="4"/>
      <c r="HQ267" s="4"/>
      <c r="HR267" s="4"/>
      <c r="HS267" s="4"/>
      <c r="HT267" s="4"/>
      <c r="HU267" s="4"/>
      <c r="HV267" s="4"/>
      <c r="HW267" s="4"/>
      <c r="HX267" s="4"/>
      <c r="HY267" s="4"/>
      <c r="HZ267" s="4"/>
      <c r="IA267" s="4"/>
      <c r="IB267" s="4"/>
      <c r="IC267" s="4"/>
      <c r="ID267" s="4"/>
      <c r="IE267" s="4"/>
      <c r="IF267" s="4"/>
      <c r="IG267" s="4"/>
      <c r="IH267" s="4"/>
      <c r="II267" s="4"/>
      <c r="IJ267" s="4"/>
      <c r="IK267" s="4"/>
      <c r="IL267" s="4"/>
      <c r="IM267" s="4"/>
      <c r="IN267" s="4"/>
      <c r="IO267" s="4"/>
      <c r="IP267" s="4"/>
      <c r="IQ267" s="4"/>
      <c r="IR267" s="4"/>
      <c r="IS267" s="4"/>
      <c r="IT267" s="4"/>
      <c r="IU267" s="4"/>
      <c r="IV267" s="4"/>
      <c r="IW267" s="4"/>
      <c r="IX267" s="4"/>
      <c r="IY267" s="4"/>
      <c r="IZ267" s="4"/>
      <c r="JA267" s="4"/>
      <c r="JB267" s="4"/>
      <c r="JC267" s="4"/>
      <c r="JD267" s="4"/>
      <c r="JE267" s="4"/>
      <c r="JF267" s="4"/>
      <c r="JG267" s="4"/>
      <c r="JH267" s="4"/>
      <c r="JI267" s="4"/>
      <c r="JJ267" s="4"/>
      <c r="JK267" s="4"/>
      <c r="JL267" s="4"/>
      <c r="JM267" s="4"/>
      <c r="JN267" s="4"/>
      <c r="JO267" s="4"/>
      <c r="JP267" s="4"/>
    </row>
    <row r="268" spans="1:1024" ht="15" customHeight="1" x14ac:dyDescent="0.2">
      <c r="A268" s="23" t="s">
        <v>132</v>
      </c>
      <c r="B268" s="23"/>
      <c r="C268" s="24" t="s">
        <v>17</v>
      </c>
      <c r="D268" s="90" t="s">
        <v>328</v>
      </c>
      <c r="E268" s="42" t="s">
        <v>329</v>
      </c>
      <c r="F268" s="42"/>
      <c r="G268" s="42" t="s">
        <v>145</v>
      </c>
      <c r="H268" s="24" t="s">
        <v>20</v>
      </c>
      <c r="I268" s="24" t="s">
        <v>118</v>
      </c>
      <c r="J268" s="24"/>
      <c r="K268" s="24" t="s">
        <v>20</v>
      </c>
      <c r="L268" s="24" t="s">
        <v>20</v>
      </c>
      <c r="M268" s="24"/>
      <c r="N268" s="24">
        <v>15</v>
      </c>
      <c r="O268" s="25"/>
      <c r="P268" s="24"/>
      <c r="Q268" s="24"/>
      <c r="R268" s="24"/>
      <c r="S268" s="24">
        <v>0</v>
      </c>
      <c r="T268" s="24">
        <v>0</v>
      </c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4"/>
      <c r="AK268" s="24"/>
      <c r="AL268" s="24"/>
      <c r="AM268" s="24"/>
      <c r="AN268" s="24"/>
      <c r="AO268" s="24"/>
      <c r="AP268" s="24"/>
      <c r="AQ268" s="24"/>
      <c r="AR268" s="24"/>
      <c r="AS268" s="24"/>
      <c r="AT268" s="24"/>
      <c r="AU268" s="24"/>
      <c r="AV268" s="24"/>
      <c r="AW268" s="24"/>
      <c r="AX268" s="24"/>
      <c r="AY268" s="24"/>
      <c r="AZ268" s="24"/>
      <c r="BA268" s="24"/>
      <c r="BB268" s="24"/>
      <c r="BC268" s="24"/>
      <c r="BD268" s="24"/>
      <c r="BE268" s="24"/>
      <c r="BF268" s="24"/>
      <c r="BG268" s="24"/>
      <c r="BH268" s="24"/>
      <c r="BI268" s="24"/>
      <c r="BJ268" s="24"/>
      <c r="BK268" s="24"/>
      <c r="BL268" s="24"/>
      <c r="BM268" s="24"/>
      <c r="BN268" s="24"/>
      <c r="BO268" s="24"/>
      <c r="BP268" s="24"/>
      <c r="BQ268" s="24"/>
      <c r="BR268" s="24"/>
      <c r="BS268" s="24"/>
      <c r="BT268">
        <f t="shared" si="60"/>
        <v>15</v>
      </c>
      <c r="BU268"/>
      <c r="BV268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4"/>
      <c r="DW268" s="4"/>
      <c r="DX268" s="4"/>
      <c r="DY268" s="4"/>
      <c r="DZ268" s="4"/>
      <c r="EA268" s="4"/>
      <c r="EB268" s="4"/>
      <c r="EC268" s="4"/>
      <c r="ED268" s="4"/>
      <c r="EE268" s="4"/>
      <c r="EF268" s="4"/>
      <c r="EG268" s="4"/>
      <c r="EH268" s="4"/>
      <c r="EI268" s="4"/>
      <c r="EJ268" s="4"/>
      <c r="EK268" s="4"/>
      <c r="EL268" s="4"/>
      <c r="EM268" s="4"/>
      <c r="EN268" s="4"/>
      <c r="EO268" s="4"/>
      <c r="EP268" s="4"/>
      <c r="EQ268" s="4"/>
      <c r="ER268" s="4"/>
      <c r="ES268" s="4"/>
      <c r="ET268" s="4"/>
      <c r="EU268" s="4"/>
      <c r="EV268" s="4"/>
      <c r="EW268" s="4"/>
      <c r="EX268" s="4"/>
      <c r="EY268" s="4"/>
      <c r="EZ268" s="4"/>
      <c r="FA268" s="4"/>
      <c r="FB268" s="4"/>
      <c r="FC268" s="4"/>
      <c r="FD268" s="4"/>
      <c r="FE268" s="4"/>
      <c r="FF268" s="4"/>
      <c r="FG268" s="4"/>
      <c r="FH268" s="4"/>
      <c r="FI268" s="4"/>
      <c r="FJ268" s="4"/>
      <c r="FK268" s="4"/>
      <c r="FL268" s="4"/>
      <c r="FM268" s="4"/>
      <c r="FN268" s="4"/>
      <c r="FO268" s="4"/>
      <c r="FP268" s="4"/>
      <c r="FQ268" s="4"/>
      <c r="FR268" s="4"/>
      <c r="FS268" s="4"/>
      <c r="FT268" s="4"/>
      <c r="FU268" s="4"/>
      <c r="FV268" s="4"/>
      <c r="FW268" s="4"/>
      <c r="FX268" s="4"/>
      <c r="FY268" s="4"/>
      <c r="FZ268" s="4"/>
      <c r="GA268" s="4"/>
      <c r="GB268" s="4"/>
      <c r="GC268" s="4"/>
      <c r="GD268" s="4"/>
      <c r="GE268" s="4"/>
      <c r="GF268" s="4"/>
      <c r="GG268" s="4"/>
      <c r="GH268" s="4"/>
      <c r="GI268" s="4"/>
      <c r="GJ268" s="4"/>
      <c r="GK268" s="4"/>
      <c r="GL268" s="4"/>
      <c r="GM268" s="4"/>
      <c r="GN268" s="4"/>
      <c r="GO268" s="4"/>
      <c r="GP268" s="4"/>
      <c r="GQ268" s="4"/>
      <c r="GR268" s="4"/>
      <c r="GS268" s="4"/>
      <c r="GT268" s="4"/>
      <c r="GU268" s="4"/>
      <c r="GV268" s="4"/>
      <c r="GW268" s="4"/>
      <c r="GX268" s="4"/>
      <c r="GY268" s="4"/>
      <c r="GZ268" s="4"/>
      <c r="HA268" s="4"/>
      <c r="HB268" s="4"/>
      <c r="HC268" s="4"/>
      <c r="HD268" s="4"/>
      <c r="HE268" s="4"/>
      <c r="HF268" s="4"/>
      <c r="HG268" s="4"/>
      <c r="HH268" s="4"/>
      <c r="HI268" s="4"/>
      <c r="HJ268" s="4"/>
      <c r="HK268" s="4"/>
      <c r="HL268" s="4"/>
      <c r="HM268" s="4"/>
      <c r="HN268" s="4"/>
      <c r="HO268" s="4"/>
      <c r="HP268" s="4"/>
      <c r="HQ268" s="4"/>
      <c r="HR268" s="4"/>
      <c r="HS268" s="4"/>
      <c r="HT268" s="4"/>
      <c r="HU268" s="4"/>
      <c r="HV268" s="4"/>
      <c r="HW268" s="4"/>
      <c r="HX268" s="4"/>
      <c r="HY268" s="4"/>
      <c r="HZ268" s="4"/>
      <c r="IA268" s="4"/>
      <c r="IB268" s="4"/>
      <c r="IC268" s="4"/>
      <c r="ID268" s="4"/>
      <c r="IE268" s="4"/>
      <c r="IF268" s="4"/>
      <c r="IG268" s="4"/>
      <c r="IH268" s="4"/>
      <c r="II268" s="4"/>
      <c r="IJ268" s="4"/>
      <c r="IK268" s="4"/>
      <c r="IL268" s="4"/>
      <c r="IM268" s="4"/>
      <c r="IN268" s="4"/>
      <c r="IO268" s="4"/>
      <c r="IP268" s="4"/>
      <c r="IQ268" s="4"/>
      <c r="IR268" s="4"/>
      <c r="IS268" s="4"/>
      <c r="IT268" s="4"/>
      <c r="IU268" s="4"/>
      <c r="IV268" s="4"/>
      <c r="IW268" s="4"/>
      <c r="IX268" s="4"/>
      <c r="IY268" s="4"/>
      <c r="IZ268" s="4"/>
      <c r="JA268" s="4"/>
      <c r="JB268" s="4"/>
      <c r="JC268" s="4"/>
      <c r="JD268" s="4"/>
      <c r="JE268" s="4"/>
      <c r="JF268" s="4"/>
      <c r="JG268" s="4"/>
      <c r="JH268" s="4"/>
      <c r="JI268" s="4"/>
      <c r="JJ268" s="4"/>
      <c r="JK268" s="4"/>
      <c r="JL268" s="4"/>
      <c r="JM268" s="4"/>
      <c r="JN268" s="4"/>
      <c r="JO268" s="4"/>
      <c r="JP268" s="4"/>
    </row>
    <row r="269" spans="1:1024" s="47" customFormat="1" ht="15" customHeight="1" x14ac:dyDescent="0.2">
      <c r="A269" s="43" t="s">
        <v>132</v>
      </c>
      <c r="B269" s="43"/>
      <c r="C269" s="44" t="s">
        <v>17</v>
      </c>
      <c r="D269" s="95" t="s">
        <v>328</v>
      </c>
      <c r="E269" s="45" t="s">
        <v>329</v>
      </c>
      <c r="F269" s="45"/>
      <c r="G269" s="45"/>
      <c r="H269" s="44" t="s">
        <v>20</v>
      </c>
      <c r="I269" s="44" t="s">
        <v>118</v>
      </c>
      <c r="J269" s="44"/>
      <c r="K269" s="44" t="s">
        <v>20</v>
      </c>
      <c r="L269" s="44" t="s">
        <v>20</v>
      </c>
      <c r="M269" s="44"/>
      <c r="N269" s="44">
        <v>15</v>
      </c>
      <c r="O269" s="46"/>
      <c r="P269" s="44"/>
      <c r="Q269" s="44"/>
      <c r="R269" s="44"/>
      <c r="S269" s="44">
        <v>0</v>
      </c>
      <c r="T269" s="44">
        <v>0</v>
      </c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  <c r="AH269" s="44"/>
      <c r="AI269" s="44"/>
      <c r="AJ269" s="44"/>
      <c r="AK269" s="44"/>
      <c r="AL269" s="44"/>
      <c r="AM269" s="44"/>
      <c r="AN269" s="44"/>
      <c r="AO269" s="44"/>
      <c r="AP269" s="44"/>
      <c r="AQ269" s="44"/>
      <c r="AR269" s="44"/>
      <c r="AS269" s="44"/>
      <c r="AT269" s="44"/>
      <c r="AU269" s="44"/>
      <c r="AV269" s="44"/>
      <c r="AW269" s="44"/>
      <c r="AX269" s="44"/>
      <c r="AY269" s="44"/>
      <c r="AZ269" s="44"/>
      <c r="BA269" s="44"/>
      <c r="BB269" s="44"/>
      <c r="BC269" s="44"/>
      <c r="BD269" s="44"/>
      <c r="BE269" s="44"/>
      <c r="BF269" s="44"/>
      <c r="BG269" s="44"/>
      <c r="BH269" s="44"/>
      <c r="BI269" s="44"/>
      <c r="BJ269" s="44"/>
      <c r="BK269" s="44"/>
      <c r="BL269" s="44"/>
      <c r="BM269" s="44"/>
      <c r="BN269" s="44"/>
      <c r="BO269" s="44"/>
      <c r="BP269" s="44"/>
      <c r="BQ269" s="44"/>
      <c r="BR269" s="44"/>
      <c r="BS269" s="44"/>
      <c r="BT269" s="47">
        <f t="shared" si="60"/>
        <v>15</v>
      </c>
      <c r="BW269" s="48"/>
      <c r="BX269" s="48"/>
      <c r="BY269" s="48"/>
      <c r="BZ269" s="48"/>
      <c r="CA269" s="48"/>
      <c r="CB269" s="48"/>
      <c r="CC269" s="48"/>
      <c r="CD269" s="48"/>
      <c r="CE269" s="48"/>
      <c r="CF269" s="48"/>
      <c r="CG269" s="48"/>
      <c r="CH269" s="48"/>
      <c r="CI269" s="48"/>
      <c r="CJ269" s="48"/>
      <c r="CK269" s="48"/>
      <c r="CL269" s="48"/>
      <c r="CM269" s="48"/>
      <c r="CN269" s="48"/>
      <c r="CO269" s="48"/>
      <c r="CP269" s="48"/>
      <c r="CQ269" s="48"/>
      <c r="CR269" s="48"/>
      <c r="CS269" s="48"/>
      <c r="CT269" s="48"/>
      <c r="CU269" s="48"/>
      <c r="CV269" s="48"/>
      <c r="CW269" s="48"/>
      <c r="CX269" s="48"/>
      <c r="CY269" s="48"/>
      <c r="CZ269" s="48"/>
      <c r="DA269" s="48"/>
      <c r="DB269" s="48"/>
      <c r="DC269" s="48"/>
      <c r="DD269" s="48"/>
      <c r="DE269" s="48"/>
      <c r="DF269" s="48"/>
      <c r="DG269" s="48"/>
      <c r="DH269" s="48"/>
      <c r="DI269" s="48"/>
      <c r="DJ269" s="48"/>
      <c r="DK269" s="48"/>
      <c r="DL269" s="48"/>
      <c r="DM269" s="48"/>
      <c r="DN269" s="48"/>
      <c r="DO269" s="48"/>
      <c r="DP269" s="48"/>
      <c r="DQ269" s="48"/>
      <c r="DR269" s="48"/>
      <c r="DS269" s="48"/>
      <c r="DT269" s="48"/>
      <c r="DU269" s="48"/>
      <c r="DV269" s="48"/>
      <c r="DW269" s="48"/>
      <c r="DX269" s="48"/>
      <c r="DY269" s="48"/>
      <c r="DZ269" s="48"/>
      <c r="EA269" s="48"/>
      <c r="EB269" s="48"/>
      <c r="EC269" s="48"/>
      <c r="ED269" s="48"/>
      <c r="EE269" s="48"/>
      <c r="EF269" s="48"/>
      <c r="EG269" s="48"/>
      <c r="EH269" s="48"/>
      <c r="EI269" s="48"/>
      <c r="EJ269" s="48"/>
      <c r="EK269" s="48"/>
      <c r="EL269" s="48"/>
      <c r="EM269" s="48"/>
      <c r="EN269" s="48"/>
      <c r="EO269" s="48"/>
      <c r="EP269" s="48"/>
      <c r="EQ269" s="48"/>
      <c r="ER269" s="48"/>
      <c r="ES269" s="48"/>
      <c r="ET269" s="48"/>
      <c r="EU269" s="48"/>
      <c r="EV269" s="48"/>
      <c r="EW269" s="48"/>
      <c r="EX269" s="48"/>
      <c r="EY269" s="48"/>
      <c r="EZ269" s="48"/>
      <c r="FA269" s="48"/>
      <c r="FB269" s="48"/>
      <c r="FC269" s="48"/>
      <c r="FD269" s="48"/>
      <c r="FE269" s="48"/>
      <c r="FF269" s="48"/>
      <c r="FG269" s="48"/>
      <c r="FH269" s="48"/>
      <c r="FI269" s="48"/>
      <c r="FJ269" s="48"/>
      <c r="FK269" s="48"/>
      <c r="FL269" s="48"/>
      <c r="FM269" s="48"/>
      <c r="FN269" s="48"/>
      <c r="FO269" s="48"/>
      <c r="FP269" s="48"/>
      <c r="FQ269" s="48"/>
      <c r="FR269" s="48"/>
      <c r="FS269" s="48"/>
      <c r="FT269" s="48"/>
      <c r="FU269" s="48"/>
      <c r="FV269" s="48"/>
      <c r="FW269" s="48"/>
      <c r="FX269" s="48"/>
      <c r="FY269" s="48"/>
      <c r="FZ269" s="48"/>
      <c r="GA269" s="48"/>
      <c r="GB269" s="48"/>
      <c r="GC269" s="48"/>
      <c r="GD269" s="48"/>
      <c r="GE269" s="48"/>
      <c r="GF269" s="48"/>
      <c r="GG269" s="48"/>
      <c r="GH269" s="48"/>
      <c r="GI269" s="48"/>
      <c r="GJ269" s="48"/>
      <c r="GK269" s="48"/>
      <c r="GL269" s="48"/>
      <c r="GM269" s="48"/>
      <c r="GN269" s="48"/>
      <c r="GO269" s="48"/>
      <c r="GP269" s="48"/>
      <c r="GQ269" s="48"/>
      <c r="GR269" s="48"/>
      <c r="GS269" s="48"/>
      <c r="GT269" s="48"/>
      <c r="GU269" s="48"/>
      <c r="GV269" s="48"/>
      <c r="GW269" s="48"/>
      <c r="GX269" s="48"/>
      <c r="GY269" s="48"/>
      <c r="GZ269" s="48"/>
      <c r="HA269" s="48"/>
      <c r="HB269" s="48"/>
      <c r="HC269" s="48"/>
      <c r="HD269" s="48"/>
      <c r="HE269" s="48"/>
      <c r="HF269" s="48"/>
      <c r="HG269" s="48"/>
      <c r="HH269" s="48"/>
      <c r="HI269" s="48"/>
      <c r="HJ269" s="48"/>
      <c r="HK269" s="48"/>
      <c r="HL269" s="48"/>
      <c r="HM269" s="48"/>
      <c r="HN269" s="48"/>
      <c r="HO269" s="48"/>
      <c r="HP269" s="48"/>
      <c r="HQ269" s="48"/>
      <c r="HR269" s="48"/>
      <c r="HS269" s="48"/>
      <c r="HT269" s="48"/>
      <c r="HU269" s="48"/>
      <c r="HV269" s="48"/>
      <c r="HW269" s="48"/>
      <c r="HX269" s="48"/>
      <c r="HY269" s="48"/>
      <c r="HZ269" s="48"/>
      <c r="IA269" s="48"/>
      <c r="IB269" s="48"/>
      <c r="IC269" s="48"/>
      <c r="ID269" s="48"/>
      <c r="IE269" s="48"/>
      <c r="IF269" s="48"/>
      <c r="IG269" s="48"/>
      <c r="IH269" s="48"/>
      <c r="II269" s="48"/>
      <c r="IJ269" s="48"/>
      <c r="IK269" s="48"/>
      <c r="IL269" s="48"/>
      <c r="IM269" s="48"/>
      <c r="IN269" s="48"/>
      <c r="IO269" s="48"/>
      <c r="IP269" s="48"/>
      <c r="IQ269" s="48"/>
      <c r="IR269" s="48"/>
      <c r="IS269" s="48"/>
      <c r="IT269" s="48"/>
      <c r="IU269" s="48"/>
      <c r="IV269" s="48"/>
      <c r="IW269" s="48"/>
      <c r="IX269" s="48"/>
      <c r="IY269" s="48"/>
      <c r="IZ269" s="48"/>
      <c r="JA269" s="48"/>
      <c r="JB269" s="48"/>
      <c r="JC269" s="48"/>
      <c r="JD269" s="48"/>
      <c r="JE269" s="48"/>
      <c r="JF269" s="48"/>
      <c r="JG269" s="48"/>
      <c r="JH269" s="48"/>
      <c r="JI269" s="48"/>
      <c r="JJ269" s="48"/>
      <c r="JK269" s="48"/>
      <c r="JL269" s="48"/>
      <c r="JM269" s="48"/>
      <c r="JN269" s="48"/>
      <c r="JO269" s="48"/>
      <c r="JP269" s="48"/>
    </row>
    <row r="270" spans="1:1024" ht="15" customHeight="1" x14ac:dyDescent="0.2">
      <c r="A270" s="23" t="s">
        <v>133</v>
      </c>
      <c r="B270" s="23"/>
      <c r="C270" s="24" t="s">
        <v>17</v>
      </c>
      <c r="D270" s="90" t="s">
        <v>328</v>
      </c>
      <c r="E270" s="42" t="s">
        <v>328</v>
      </c>
      <c r="F270" s="42"/>
      <c r="G270" s="42" t="s">
        <v>145</v>
      </c>
      <c r="H270" s="24" t="s">
        <v>20</v>
      </c>
      <c r="I270" s="24" t="s">
        <v>118</v>
      </c>
      <c r="J270" s="24"/>
      <c r="K270" s="24" t="s">
        <v>20</v>
      </c>
      <c r="L270" s="24" t="s">
        <v>20</v>
      </c>
      <c r="M270" s="24"/>
      <c r="N270" s="24">
        <v>30</v>
      </c>
      <c r="O270" s="25"/>
      <c r="P270" s="24">
        <v>0</v>
      </c>
      <c r="Q270" s="24"/>
      <c r="R270" s="24"/>
      <c r="S270" s="24">
        <v>0</v>
      </c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  <c r="AP270" s="24"/>
      <c r="AQ270" s="24"/>
      <c r="AR270" s="24"/>
      <c r="AS270" s="24"/>
      <c r="AT270" s="24"/>
      <c r="AU270" s="24"/>
      <c r="AV270" s="24"/>
      <c r="AW270" s="24"/>
      <c r="AX270" s="24"/>
      <c r="AY270" s="24"/>
      <c r="AZ270" s="24"/>
      <c r="BA270" s="24"/>
      <c r="BB270" s="24"/>
      <c r="BC270" s="24"/>
      <c r="BD270" s="24"/>
      <c r="BE270" s="24"/>
      <c r="BF270" s="24"/>
      <c r="BG270" s="24"/>
      <c r="BH270" s="24"/>
      <c r="BI270" s="24"/>
      <c r="BJ270" s="24"/>
      <c r="BK270" s="24"/>
      <c r="BL270" s="24"/>
      <c r="BM270" s="24"/>
      <c r="BN270" s="24"/>
      <c r="BO270" s="24"/>
      <c r="BP270" s="24"/>
      <c r="BQ270" s="24"/>
      <c r="BR270" s="24">
        <v>15</v>
      </c>
      <c r="BS270" s="24"/>
      <c r="BT270">
        <f t="shared" si="60"/>
        <v>15</v>
      </c>
      <c r="BU270"/>
      <c r="BV270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DW270" s="4"/>
      <c r="DX270" s="4"/>
      <c r="DY270" s="4"/>
      <c r="DZ270" s="4"/>
      <c r="EA270" s="4"/>
      <c r="EB270" s="4"/>
      <c r="EC270" s="4"/>
      <c r="ED270" s="4"/>
      <c r="EE270" s="4"/>
      <c r="EF270" s="4"/>
      <c r="EG270" s="4"/>
      <c r="EH270" s="4"/>
      <c r="EI270" s="4"/>
      <c r="EJ270" s="4"/>
      <c r="EK270" s="4"/>
      <c r="EL270" s="4"/>
      <c r="EM270" s="4"/>
      <c r="EN270" s="4"/>
      <c r="EO270" s="4"/>
      <c r="EP270" s="4"/>
      <c r="EQ270" s="4"/>
      <c r="ER270" s="4"/>
      <c r="ES270" s="4"/>
      <c r="ET270" s="4"/>
      <c r="EU270" s="4"/>
      <c r="EV270" s="4"/>
      <c r="EW270" s="4"/>
      <c r="EX270" s="4"/>
      <c r="EY270" s="4"/>
      <c r="EZ270" s="4"/>
      <c r="FA270" s="4"/>
      <c r="FB270" s="4"/>
      <c r="FC270" s="4"/>
      <c r="FD270" s="4"/>
      <c r="FE270" s="4"/>
      <c r="FF270" s="4"/>
      <c r="FG270" s="4"/>
      <c r="FH270" s="4"/>
      <c r="FI270" s="4"/>
      <c r="FJ270" s="4"/>
      <c r="FK270" s="4"/>
      <c r="FL270" s="4"/>
      <c r="FM270" s="4"/>
      <c r="FN270" s="4"/>
      <c r="FO270" s="4"/>
      <c r="FP270" s="4"/>
      <c r="FQ270" s="4"/>
      <c r="FR270" s="4"/>
      <c r="FS270" s="4"/>
      <c r="FT270" s="4"/>
      <c r="FU270" s="4"/>
      <c r="FV270" s="4"/>
      <c r="FW270" s="4"/>
      <c r="FX270" s="4"/>
      <c r="FY270" s="4"/>
      <c r="FZ270" s="4"/>
      <c r="GA270" s="4"/>
      <c r="GB270" s="4"/>
      <c r="GC270" s="4"/>
      <c r="GD270" s="4"/>
      <c r="GE270" s="4"/>
      <c r="GF270" s="4"/>
      <c r="GG270" s="4"/>
      <c r="GH270" s="4"/>
      <c r="GI270" s="4"/>
      <c r="GJ270" s="4"/>
      <c r="GK270" s="4"/>
      <c r="GL270" s="4"/>
      <c r="GM270" s="4"/>
      <c r="GN270" s="4"/>
      <c r="GO270" s="4"/>
      <c r="GP270" s="4"/>
      <c r="GQ270" s="4"/>
      <c r="GR270" s="4"/>
      <c r="GS270" s="4"/>
      <c r="GT270" s="4"/>
      <c r="GU270" s="4"/>
      <c r="GV270" s="4"/>
      <c r="GW270" s="4"/>
      <c r="GX270" s="4"/>
      <c r="GY270" s="4"/>
      <c r="GZ270" s="4"/>
      <c r="HA270" s="4"/>
      <c r="HB270" s="4"/>
      <c r="HC270" s="4"/>
      <c r="HD270" s="4"/>
      <c r="HE270" s="4"/>
      <c r="HF270" s="4"/>
      <c r="HG270" s="4"/>
      <c r="HH270" s="4"/>
      <c r="HI270" s="4"/>
      <c r="HJ270" s="4"/>
      <c r="HK270" s="4"/>
      <c r="HL270" s="4"/>
      <c r="HM270" s="4"/>
      <c r="HN270" s="4"/>
      <c r="HO270" s="4"/>
      <c r="HP270" s="4"/>
      <c r="HQ270" s="4"/>
      <c r="HR270" s="4"/>
      <c r="HS270" s="4"/>
      <c r="HT270" s="4"/>
      <c r="HU270" s="4"/>
      <c r="HV270" s="4"/>
      <c r="HW270" s="4"/>
      <c r="HX270" s="4"/>
      <c r="HY270" s="4"/>
      <c r="HZ270" s="4"/>
      <c r="IA270" s="4"/>
      <c r="IB270" s="4"/>
      <c r="IC270" s="4"/>
      <c r="ID270" s="4"/>
      <c r="IE270" s="4"/>
      <c r="IF270" s="4"/>
      <c r="IG270" s="4"/>
      <c r="IH270" s="4"/>
      <c r="II270" s="4"/>
      <c r="IJ270" s="4"/>
      <c r="IK270" s="4"/>
      <c r="IL270" s="4"/>
      <c r="IM270" s="4"/>
      <c r="IN270" s="4"/>
      <c r="IO270" s="4"/>
      <c r="IP270" s="4"/>
      <c r="IQ270" s="4"/>
      <c r="IR270" s="4"/>
      <c r="IS270" s="4"/>
      <c r="IT270" s="4"/>
      <c r="IU270" s="4"/>
      <c r="IV270" s="4"/>
      <c r="IW270" s="4"/>
      <c r="IX270" s="4"/>
      <c r="IY270" s="4"/>
      <c r="IZ270" s="4"/>
      <c r="JA270" s="4"/>
      <c r="JB270" s="4"/>
      <c r="JC270" s="4"/>
      <c r="JD270" s="4"/>
      <c r="JE270" s="4"/>
      <c r="JF270" s="4"/>
      <c r="JG270" s="4"/>
      <c r="JH270" s="4"/>
      <c r="JI270" s="4"/>
      <c r="JJ270" s="4"/>
      <c r="JK270" s="4"/>
      <c r="JL270" s="4"/>
      <c r="JM270" s="4"/>
      <c r="JN270" s="4"/>
      <c r="JO270" s="4"/>
      <c r="JP270" s="4"/>
    </row>
    <row r="271" spans="1:1024" ht="15" customHeight="1" x14ac:dyDescent="0.2">
      <c r="A271" s="23" t="s">
        <v>135</v>
      </c>
      <c r="B271" s="23"/>
      <c r="C271" s="24" t="s">
        <v>17</v>
      </c>
      <c r="D271" s="90" t="s">
        <v>328</v>
      </c>
      <c r="E271" s="42" t="s">
        <v>332</v>
      </c>
      <c r="F271" s="42"/>
      <c r="G271" s="42" t="s">
        <v>145</v>
      </c>
      <c r="H271" s="24" t="s">
        <v>20</v>
      </c>
      <c r="I271" s="24" t="s">
        <v>118</v>
      </c>
      <c r="J271" s="24"/>
      <c r="K271" s="24" t="s">
        <v>20</v>
      </c>
      <c r="L271" s="24" t="s">
        <v>20</v>
      </c>
      <c r="M271" s="24"/>
      <c r="N271" s="24">
        <v>15</v>
      </c>
      <c r="O271" s="25">
        <v>15</v>
      </c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4"/>
      <c r="AK271" s="24"/>
      <c r="AL271" s="24"/>
      <c r="AM271" s="24"/>
      <c r="AN271" s="24"/>
      <c r="AO271" s="24"/>
      <c r="AP271" s="24"/>
      <c r="AQ271" s="24"/>
      <c r="AR271" s="24"/>
      <c r="AS271" s="24"/>
      <c r="AT271" s="24"/>
      <c r="AU271" s="24"/>
      <c r="AV271" s="24"/>
      <c r="AW271" s="24"/>
      <c r="AX271" s="24"/>
      <c r="AY271" s="24"/>
      <c r="AZ271" s="24"/>
      <c r="BA271" s="24"/>
      <c r="BB271" s="24"/>
      <c r="BC271" s="24"/>
      <c r="BD271" s="24"/>
      <c r="BE271" s="24"/>
      <c r="BF271" s="24"/>
      <c r="BG271" s="24"/>
      <c r="BH271" s="24"/>
      <c r="BI271" s="24"/>
      <c r="BJ271" s="24"/>
      <c r="BK271" s="24"/>
      <c r="BL271" s="24"/>
      <c r="BM271" s="24"/>
      <c r="BN271" s="24"/>
      <c r="BO271" s="24"/>
      <c r="BP271" s="24"/>
      <c r="BQ271" s="24"/>
      <c r="BR271" s="24"/>
      <c r="BS271" s="24"/>
      <c r="BT271">
        <f t="shared" si="60"/>
        <v>0</v>
      </c>
      <c r="BU271"/>
      <c r="BV271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4"/>
      <c r="DW271" s="4"/>
      <c r="DX271" s="4"/>
      <c r="DY271" s="4"/>
      <c r="DZ271" s="4"/>
      <c r="EA271" s="4"/>
      <c r="EB271" s="4"/>
      <c r="EC271" s="4"/>
      <c r="ED271" s="4"/>
      <c r="EE271" s="4"/>
      <c r="EF271" s="4"/>
      <c r="EG271" s="4"/>
      <c r="EH271" s="4"/>
      <c r="EI271" s="4"/>
      <c r="EJ271" s="4"/>
      <c r="EK271" s="4"/>
      <c r="EL271" s="4"/>
      <c r="EM271" s="4"/>
      <c r="EN271" s="4"/>
      <c r="EO271" s="4"/>
      <c r="EP271" s="4"/>
      <c r="EQ271" s="4"/>
      <c r="ER271" s="4"/>
      <c r="ES271" s="4"/>
      <c r="ET271" s="4"/>
      <c r="EU271" s="4"/>
      <c r="EV271" s="4"/>
      <c r="EW271" s="4"/>
      <c r="EX271" s="4"/>
      <c r="EY271" s="4"/>
      <c r="EZ271" s="4"/>
      <c r="FA271" s="4"/>
      <c r="FB271" s="4"/>
      <c r="FC271" s="4"/>
      <c r="FD271" s="4"/>
      <c r="FE271" s="4"/>
      <c r="FF271" s="4"/>
      <c r="FG271" s="4"/>
      <c r="FH271" s="4"/>
      <c r="FI271" s="4"/>
      <c r="FJ271" s="4"/>
      <c r="FK271" s="4"/>
      <c r="FL271" s="4"/>
      <c r="FM271" s="4"/>
      <c r="FN271" s="4"/>
      <c r="FO271" s="4"/>
      <c r="FP271" s="4"/>
      <c r="FQ271" s="4"/>
      <c r="FR271" s="4"/>
      <c r="FS271" s="4"/>
      <c r="FT271" s="4"/>
      <c r="FU271" s="4"/>
      <c r="FV271" s="4"/>
      <c r="FW271" s="4"/>
      <c r="FX271" s="4"/>
      <c r="FY271" s="4"/>
      <c r="FZ271" s="4"/>
      <c r="GA271" s="4"/>
      <c r="GB271" s="4"/>
      <c r="GC271" s="4"/>
      <c r="GD271" s="4"/>
      <c r="GE271" s="4"/>
      <c r="GF271" s="4"/>
      <c r="GG271" s="4"/>
      <c r="GH271" s="4"/>
      <c r="GI271" s="4"/>
      <c r="GJ271" s="4"/>
      <c r="GK271" s="4"/>
      <c r="GL271" s="4"/>
      <c r="GM271" s="4"/>
      <c r="GN271" s="4"/>
      <c r="GO271" s="4"/>
      <c r="GP271" s="4"/>
      <c r="GQ271" s="4"/>
      <c r="GR271" s="4"/>
      <c r="GS271" s="4"/>
      <c r="GT271" s="4"/>
      <c r="GU271" s="4"/>
      <c r="GV271" s="4"/>
      <c r="GW271" s="4"/>
      <c r="GX271" s="4"/>
      <c r="GY271" s="4"/>
      <c r="GZ271" s="4"/>
      <c r="HA271" s="4"/>
      <c r="HB271" s="4"/>
      <c r="HC271" s="4"/>
      <c r="HD271" s="4"/>
      <c r="HE271" s="4"/>
      <c r="HF271" s="4"/>
      <c r="HG271" s="4"/>
      <c r="HH271" s="4"/>
      <c r="HI271" s="4"/>
      <c r="HJ271" s="4"/>
      <c r="HK271" s="4"/>
      <c r="HL271" s="4"/>
      <c r="HM271" s="4"/>
      <c r="HN271" s="4"/>
      <c r="HO271" s="4"/>
      <c r="HP271" s="4"/>
      <c r="HQ271" s="4"/>
      <c r="HR271" s="4"/>
      <c r="HS271" s="4"/>
      <c r="HT271" s="4"/>
      <c r="HU271" s="4"/>
      <c r="HV271" s="4"/>
      <c r="HW271" s="4"/>
      <c r="HX271" s="4"/>
      <c r="HY271" s="4"/>
      <c r="HZ271" s="4"/>
      <c r="IA271" s="4"/>
      <c r="IB271" s="4"/>
      <c r="IC271" s="4"/>
      <c r="ID271" s="4"/>
      <c r="IE271" s="4"/>
      <c r="IF271" s="4"/>
      <c r="IG271" s="4"/>
      <c r="IH271" s="4"/>
      <c r="II271" s="4"/>
      <c r="IJ271" s="4"/>
      <c r="IK271" s="4"/>
      <c r="IL271" s="4"/>
      <c r="IM271" s="4"/>
      <c r="IN271" s="4"/>
      <c r="IO271" s="4"/>
      <c r="IP271" s="4"/>
      <c r="IQ271" s="4"/>
      <c r="IR271" s="4"/>
      <c r="IS271" s="4"/>
      <c r="IT271" s="4"/>
      <c r="IU271" s="4"/>
      <c r="IV271" s="4"/>
      <c r="IW271" s="4"/>
      <c r="IX271" s="4"/>
      <c r="IY271" s="4"/>
      <c r="IZ271" s="4"/>
      <c r="JA271" s="4"/>
      <c r="JB271" s="4"/>
      <c r="JC271" s="4"/>
      <c r="JD271" s="4"/>
      <c r="JE271" s="4"/>
      <c r="JF271" s="4"/>
      <c r="JG271" s="4"/>
      <c r="JH271" s="4"/>
      <c r="JI271" s="4"/>
      <c r="JJ271" s="4"/>
      <c r="JK271" s="4"/>
      <c r="JL271" s="4"/>
      <c r="JM271" s="4"/>
      <c r="JN271" s="4"/>
      <c r="JO271" s="4"/>
      <c r="JP271" s="4"/>
    </row>
    <row r="272" spans="1:1024" ht="15" customHeight="1" x14ac:dyDescent="0.2">
      <c r="A272" s="23" t="s">
        <v>135</v>
      </c>
      <c r="B272" s="23"/>
      <c r="C272" s="24" t="s">
        <v>17</v>
      </c>
      <c r="D272" s="90" t="s">
        <v>328</v>
      </c>
      <c r="E272" s="42" t="s">
        <v>333</v>
      </c>
      <c r="F272" s="42"/>
      <c r="G272" s="42" t="s">
        <v>145</v>
      </c>
      <c r="H272" s="24" t="s">
        <v>20</v>
      </c>
      <c r="I272" s="24" t="s">
        <v>118</v>
      </c>
      <c r="J272" s="24"/>
      <c r="K272" s="24" t="s">
        <v>20</v>
      </c>
      <c r="L272" s="24" t="s">
        <v>20</v>
      </c>
      <c r="M272" s="24"/>
      <c r="N272" s="24">
        <v>15</v>
      </c>
      <c r="O272" s="25"/>
      <c r="P272" s="24"/>
      <c r="Q272" s="24">
        <v>15</v>
      </c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4"/>
      <c r="AK272" s="24"/>
      <c r="AL272" s="24"/>
      <c r="AM272" s="24"/>
      <c r="AN272" s="24"/>
      <c r="AO272" s="24"/>
      <c r="AP272" s="24"/>
      <c r="AQ272" s="24"/>
      <c r="AR272" s="24"/>
      <c r="AS272" s="24"/>
      <c r="AT272" s="24"/>
      <c r="AU272" s="24"/>
      <c r="AV272" s="24"/>
      <c r="AW272" s="24"/>
      <c r="AX272" s="24"/>
      <c r="AY272" s="24"/>
      <c r="AZ272" s="24"/>
      <c r="BA272" s="24"/>
      <c r="BB272" s="24"/>
      <c r="BC272" s="24"/>
      <c r="BD272" s="24"/>
      <c r="BE272" s="24"/>
      <c r="BF272" s="24"/>
      <c r="BG272" s="24"/>
      <c r="BH272" s="24"/>
      <c r="BI272" s="24"/>
      <c r="BJ272" s="24"/>
      <c r="BK272" s="24"/>
      <c r="BL272" s="24"/>
      <c r="BM272" s="24"/>
      <c r="BN272" s="24"/>
      <c r="BO272" s="24"/>
      <c r="BP272" s="24"/>
      <c r="BQ272" s="24"/>
      <c r="BR272" s="24"/>
      <c r="BS272" s="24"/>
      <c r="BT272">
        <f t="shared" si="60"/>
        <v>0</v>
      </c>
      <c r="BU272"/>
      <c r="BV272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4"/>
      <c r="DW272" s="4"/>
      <c r="DX272" s="4"/>
      <c r="DY272" s="4"/>
      <c r="DZ272" s="4"/>
      <c r="EA272" s="4"/>
      <c r="EB272" s="4"/>
      <c r="EC272" s="4"/>
      <c r="ED272" s="4"/>
      <c r="EE272" s="4"/>
      <c r="EF272" s="4"/>
      <c r="EG272" s="4"/>
      <c r="EH272" s="4"/>
      <c r="EI272" s="4"/>
      <c r="EJ272" s="4"/>
      <c r="EK272" s="4"/>
      <c r="EL272" s="4"/>
      <c r="EM272" s="4"/>
      <c r="EN272" s="4"/>
      <c r="EO272" s="4"/>
      <c r="EP272" s="4"/>
      <c r="EQ272" s="4"/>
      <c r="ER272" s="4"/>
      <c r="ES272" s="4"/>
      <c r="ET272" s="4"/>
      <c r="EU272" s="4"/>
      <c r="EV272" s="4"/>
      <c r="EW272" s="4"/>
      <c r="EX272" s="4"/>
      <c r="EY272" s="4"/>
      <c r="EZ272" s="4"/>
      <c r="FA272" s="4"/>
      <c r="FB272" s="4"/>
      <c r="FC272" s="4"/>
      <c r="FD272" s="4"/>
      <c r="FE272" s="4"/>
      <c r="FF272" s="4"/>
      <c r="FG272" s="4"/>
      <c r="FH272" s="4"/>
      <c r="FI272" s="4"/>
      <c r="FJ272" s="4"/>
      <c r="FK272" s="4"/>
      <c r="FL272" s="4"/>
      <c r="FM272" s="4"/>
      <c r="FN272" s="4"/>
      <c r="FO272" s="4"/>
      <c r="FP272" s="4"/>
      <c r="FQ272" s="4"/>
      <c r="FR272" s="4"/>
      <c r="FS272" s="4"/>
      <c r="FT272" s="4"/>
      <c r="FU272" s="4"/>
      <c r="FV272" s="4"/>
      <c r="FW272" s="4"/>
      <c r="FX272" s="4"/>
      <c r="FY272" s="4"/>
      <c r="FZ272" s="4"/>
      <c r="GA272" s="4"/>
      <c r="GB272" s="4"/>
      <c r="GC272" s="4"/>
      <c r="GD272" s="4"/>
      <c r="GE272" s="4"/>
      <c r="GF272" s="4"/>
      <c r="GG272" s="4"/>
      <c r="GH272" s="4"/>
      <c r="GI272" s="4"/>
      <c r="GJ272" s="4"/>
      <c r="GK272" s="4"/>
      <c r="GL272" s="4"/>
      <c r="GM272" s="4"/>
      <c r="GN272" s="4"/>
      <c r="GO272" s="4"/>
      <c r="GP272" s="4"/>
      <c r="GQ272" s="4"/>
      <c r="GR272" s="4"/>
      <c r="GS272" s="4"/>
      <c r="GT272" s="4"/>
      <c r="GU272" s="4"/>
      <c r="GV272" s="4"/>
      <c r="GW272" s="4"/>
      <c r="GX272" s="4"/>
      <c r="GY272" s="4"/>
      <c r="GZ272" s="4"/>
      <c r="HA272" s="4"/>
      <c r="HB272" s="4"/>
      <c r="HC272" s="4"/>
      <c r="HD272" s="4"/>
      <c r="HE272" s="4"/>
      <c r="HF272" s="4"/>
      <c r="HG272" s="4"/>
      <c r="HH272" s="4"/>
      <c r="HI272" s="4"/>
      <c r="HJ272" s="4"/>
      <c r="HK272" s="4"/>
      <c r="HL272" s="4"/>
      <c r="HM272" s="4"/>
      <c r="HN272" s="4"/>
      <c r="HO272" s="4"/>
      <c r="HP272" s="4"/>
      <c r="HQ272" s="4"/>
      <c r="HR272" s="4"/>
      <c r="HS272" s="4"/>
      <c r="HT272" s="4"/>
      <c r="HU272" s="4"/>
      <c r="HV272" s="4"/>
      <c r="HW272" s="4"/>
      <c r="HX272" s="4"/>
      <c r="HY272" s="4"/>
      <c r="HZ272" s="4"/>
      <c r="IA272" s="4"/>
      <c r="IB272" s="4"/>
      <c r="IC272" s="4"/>
      <c r="ID272" s="4"/>
      <c r="IE272" s="4"/>
      <c r="IF272" s="4"/>
      <c r="IG272" s="4"/>
      <c r="IH272" s="4"/>
      <c r="II272" s="4"/>
      <c r="IJ272" s="4"/>
      <c r="IK272" s="4"/>
      <c r="IL272" s="4"/>
      <c r="IM272" s="4"/>
      <c r="IN272" s="4"/>
      <c r="IO272" s="4"/>
      <c r="IP272" s="4"/>
      <c r="IQ272" s="4"/>
      <c r="IR272" s="4"/>
      <c r="IS272" s="4"/>
      <c r="IT272" s="4"/>
      <c r="IU272" s="4"/>
      <c r="IV272" s="4"/>
      <c r="IW272" s="4"/>
      <c r="IX272" s="4"/>
      <c r="IY272" s="4"/>
      <c r="IZ272" s="4"/>
      <c r="JA272" s="4"/>
      <c r="JB272" s="4"/>
      <c r="JC272" s="4"/>
      <c r="JD272" s="4"/>
      <c r="JE272" s="4"/>
      <c r="JF272" s="4"/>
      <c r="JG272" s="4"/>
      <c r="JH272" s="4"/>
      <c r="JI272" s="4"/>
      <c r="JJ272" s="4"/>
      <c r="JK272" s="4"/>
      <c r="JL272" s="4"/>
      <c r="JM272" s="4"/>
      <c r="JN272" s="4"/>
      <c r="JO272" s="4"/>
      <c r="JP272" s="4"/>
    </row>
    <row r="273" spans="1:1024" ht="15" customHeight="1" x14ac:dyDescent="0.2">
      <c r="A273" s="29" t="s">
        <v>133</v>
      </c>
      <c r="B273" s="29"/>
      <c r="C273" s="30" t="s">
        <v>17</v>
      </c>
      <c r="D273" s="91" t="s">
        <v>328</v>
      </c>
      <c r="E273" s="49" t="s">
        <v>330</v>
      </c>
      <c r="F273" s="49"/>
      <c r="G273" s="49" t="s">
        <v>145</v>
      </c>
      <c r="H273" s="30" t="s">
        <v>20</v>
      </c>
      <c r="I273" s="30" t="s">
        <v>118</v>
      </c>
      <c r="J273" s="37"/>
      <c r="K273" s="30" t="s">
        <v>20</v>
      </c>
      <c r="L273" s="30" t="s">
        <v>20</v>
      </c>
      <c r="M273" s="37"/>
      <c r="N273" s="30">
        <v>30</v>
      </c>
      <c r="O273" s="31"/>
      <c r="P273" s="30"/>
      <c r="Q273" s="30"/>
      <c r="R273" s="30"/>
      <c r="S273" s="30"/>
      <c r="T273" s="30"/>
      <c r="U273" s="30"/>
      <c r="V273" s="30">
        <v>0</v>
      </c>
      <c r="W273" s="30"/>
      <c r="X273" s="30"/>
      <c r="Y273" s="30"/>
      <c r="Z273" s="30"/>
      <c r="AA273" s="30"/>
      <c r="AB273" s="30"/>
      <c r="AC273" s="30"/>
      <c r="AD273" s="30"/>
      <c r="AE273" s="37"/>
      <c r="AF273" s="30"/>
      <c r="AG273" s="30"/>
      <c r="AH273" s="30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0"/>
      <c r="BC273" s="37"/>
      <c r="BD273" s="37"/>
      <c r="BE273" s="30"/>
      <c r="BF273" s="37"/>
      <c r="BG273" s="30"/>
      <c r="BH273" s="37"/>
      <c r="BI273" s="30"/>
      <c r="BJ273" s="30"/>
      <c r="BK273" s="37"/>
      <c r="BL273" s="30"/>
      <c r="BM273" s="37"/>
      <c r="BN273" s="37"/>
      <c r="BO273" s="30"/>
      <c r="BP273" s="30"/>
      <c r="BQ273" s="37"/>
      <c r="BR273" s="30">
        <v>22</v>
      </c>
      <c r="BS273" s="30"/>
      <c r="BT273">
        <f t="shared" si="60"/>
        <v>8</v>
      </c>
      <c r="BU273"/>
      <c r="BV273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4"/>
      <c r="DW273" s="4"/>
      <c r="DX273" s="4"/>
      <c r="DY273" s="4"/>
      <c r="DZ273" s="4"/>
      <c r="EA273" s="4"/>
      <c r="EB273" s="4"/>
      <c r="EC273" s="4"/>
      <c r="ED273" s="4"/>
      <c r="EE273" s="4"/>
      <c r="EF273" s="4"/>
      <c r="EG273" s="4"/>
      <c r="EH273" s="4"/>
      <c r="EI273" s="4"/>
      <c r="EJ273" s="4"/>
      <c r="EK273" s="4"/>
      <c r="EL273" s="4"/>
      <c r="EM273" s="4"/>
      <c r="EN273" s="4"/>
      <c r="EO273" s="4"/>
      <c r="EP273" s="4"/>
      <c r="EQ273" s="4"/>
      <c r="ER273" s="4"/>
      <c r="ES273" s="4"/>
      <c r="ET273" s="4"/>
      <c r="EU273" s="4"/>
      <c r="EV273" s="4"/>
      <c r="EW273" s="4"/>
      <c r="EX273" s="4"/>
      <c r="EY273" s="4"/>
      <c r="EZ273" s="4"/>
      <c r="FA273" s="4"/>
      <c r="FB273" s="4"/>
      <c r="FC273" s="4"/>
      <c r="FD273" s="4"/>
      <c r="FE273" s="4"/>
      <c r="FF273" s="4"/>
      <c r="FG273" s="4"/>
      <c r="FH273" s="4"/>
      <c r="FI273" s="4"/>
      <c r="FJ273" s="4"/>
      <c r="FK273" s="4"/>
      <c r="FL273" s="4"/>
      <c r="FM273" s="4"/>
      <c r="FN273" s="4"/>
      <c r="FO273" s="4"/>
      <c r="FP273" s="4"/>
      <c r="FQ273" s="4"/>
      <c r="FR273" s="4"/>
      <c r="FS273" s="4"/>
      <c r="FT273" s="4"/>
      <c r="FU273" s="4"/>
      <c r="FV273" s="4"/>
      <c r="FW273" s="4"/>
      <c r="FX273" s="4"/>
      <c r="FY273" s="4"/>
      <c r="FZ273" s="4"/>
      <c r="GA273" s="4"/>
      <c r="GB273" s="4"/>
      <c r="GC273" s="4"/>
      <c r="GD273" s="4"/>
      <c r="GE273" s="4"/>
      <c r="GF273" s="4"/>
      <c r="GG273" s="4"/>
      <c r="GH273" s="4"/>
      <c r="GI273" s="4"/>
      <c r="GJ273" s="4"/>
      <c r="GK273" s="4"/>
      <c r="GL273" s="4"/>
      <c r="GM273" s="4"/>
      <c r="GN273" s="4"/>
      <c r="GO273" s="4"/>
      <c r="GP273" s="4"/>
      <c r="GQ273" s="4"/>
      <c r="GR273" s="4"/>
      <c r="GS273" s="4"/>
      <c r="GT273" s="4"/>
      <c r="GU273" s="4"/>
      <c r="GV273" s="4"/>
      <c r="GW273" s="4"/>
      <c r="GX273" s="4"/>
      <c r="GY273" s="4"/>
      <c r="GZ273" s="4"/>
      <c r="HA273" s="4"/>
      <c r="HB273" s="4"/>
      <c r="HC273" s="4"/>
      <c r="HD273" s="4"/>
      <c r="HE273" s="4"/>
      <c r="HF273" s="4"/>
      <c r="HG273" s="4"/>
      <c r="HH273" s="4"/>
      <c r="HI273" s="4"/>
      <c r="HJ273" s="4"/>
      <c r="HK273" s="4"/>
      <c r="HL273" s="4"/>
      <c r="HM273" s="4"/>
      <c r="HN273" s="4"/>
      <c r="HO273" s="4"/>
      <c r="HP273" s="4"/>
      <c r="HQ273" s="4"/>
      <c r="HR273" s="4"/>
      <c r="HS273" s="4"/>
      <c r="HT273" s="4"/>
      <c r="HU273" s="4"/>
      <c r="HV273" s="4"/>
      <c r="HW273" s="4"/>
      <c r="HX273" s="4"/>
      <c r="HY273" s="4"/>
      <c r="HZ273" s="4"/>
      <c r="IA273" s="4"/>
      <c r="IB273" s="4"/>
      <c r="IC273" s="4"/>
      <c r="ID273" s="4"/>
      <c r="IE273" s="4"/>
      <c r="IF273" s="4"/>
      <c r="IG273" s="4"/>
      <c r="IH273" s="4"/>
      <c r="II273" s="4"/>
      <c r="IJ273" s="4"/>
      <c r="IK273" s="4"/>
      <c r="IL273" s="4"/>
      <c r="IM273" s="4"/>
      <c r="IN273" s="4"/>
      <c r="IO273" s="4"/>
      <c r="IP273" s="4"/>
      <c r="IQ273" s="4"/>
      <c r="IR273" s="4"/>
      <c r="IS273" s="4"/>
      <c r="IT273" s="4"/>
      <c r="IU273" s="4"/>
      <c r="IV273" s="4"/>
      <c r="IW273" s="4"/>
      <c r="IX273" s="4"/>
      <c r="IY273" s="4"/>
      <c r="IZ273" s="4"/>
      <c r="JA273" s="4"/>
      <c r="JB273" s="4"/>
      <c r="JC273" s="4"/>
      <c r="JD273" s="4"/>
      <c r="JE273" s="4"/>
      <c r="JF273" s="4"/>
      <c r="JG273" s="4"/>
      <c r="JH273" s="4"/>
      <c r="JI273" s="4"/>
      <c r="JJ273" s="4"/>
      <c r="JK273" s="4"/>
      <c r="JL273" s="4"/>
      <c r="JM273" s="4"/>
      <c r="JN273" s="4"/>
      <c r="JO273" s="4"/>
      <c r="JP273" s="4"/>
    </row>
    <row r="274" spans="1:1024" ht="15" customHeight="1" x14ac:dyDescent="0.2">
      <c r="A274" s="29" t="s">
        <v>133</v>
      </c>
      <c r="B274" s="29"/>
      <c r="C274" s="30" t="s">
        <v>17</v>
      </c>
      <c r="D274" s="91" t="s">
        <v>328</v>
      </c>
      <c r="E274" s="49" t="s">
        <v>331</v>
      </c>
      <c r="F274" s="49"/>
      <c r="G274" s="49" t="s">
        <v>145</v>
      </c>
      <c r="H274" s="30" t="s">
        <v>20</v>
      </c>
      <c r="I274" s="30" t="s">
        <v>118</v>
      </c>
      <c r="J274" s="37"/>
      <c r="K274" s="30" t="s">
        <v>20</v>
      </c>
      <c r="L274" s="30" t="s">
        <v>20</v>
      </c>
      <c r="M274" s="37"/>
      <c r="N274" s="30">
        <v>30</v>
      </c>
      <c r="O274" s="31"/>
      <c r="P274" s="30"/>
      <c r="Q274" s="30"/>
      <c r="R274" s="30"/>
      <c r="S274" s="30"/>
      <c r="T274" s="30"/>
      <c r="U274" s="30"/>
      <c r="V274" s="30">
        <v>0</v>
      </c>
      <c r="W274" s="30"/>
      <c r="X274" s="30"/>
      <c r="Y274" s="30"/>
      <c r="Z274" s="30"/>
      <c r="AA274" s="30"/>
      <c r="AB274" s="30"/>
      <c r="AC274" s="30"/>
      <c r="AD274" s="30"/>
      <c r="AE274" s="37"/>
      <c r="AF274" s="30"/>
      <c r="AG274" s="30"/>
      <c r="AH274" s="30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7"/>
      <c r="BD274" s="37"/>
      <c r="BE274" s="30"/>
      <c r="BF274" s="37"/>
      <c r="BG274" s="30"/>
      <c r="BH274" s="37"/>
      <c r="BI274" s="30"/>
      <c r="BJ274" s="30"/>
      <c r="BK274" s="37"/>
      <c r="BL274" s="30"/>
      <c r="BM274" s="37"/>
      <c r="BN274" s="37"/>
      <c r="BO274" s="30"/>
      <c r="BP274" s="30"/>
      <c r="BQ274" s="37"/>
      <c r="BR274" s="30">
        <v>23</v>
      </c>
      <c r="BS274" s="30"/>
      <c r="BT274">
        <f t="shared" si="60"/>
        <v>7</v>
      </c>
      <c r="BU274"/>
      <c r="BV27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4"/>
      <c r="DV274" s="4"/>
      <c r="DW274" s="4"/>
      <c r="DX274" s="4"/>
      <c r="DY274" s="4"/>
      <c r="DZ274" s="4"/>
      <c r="EA274" s="4"/>
      <c r="EB274" s="4"/>
      <c r="EC274" s="4"/>
      <c r="ED274" s="4"/>
      <c r="EE274" s="4"/>
      <c r="EF274" s="4"/>
      <c r="EG274" s="4"/>
      <c r="EH274" s="4"/>
      <c r="EI274" s="4"/>
      <c r="EJ274" s="4"/>
      <c r="EK274" s="4"/>
      <c r="EL274" s="4"/>
      <c r="EM274" s="4"/>
      <c r="EN274" s="4"/>
      <c r="EO274" s="4"/>
      <c r="EP274" s="4"/>
      <c r="EQ274" s="4"/>
      <c r="ER274" s="4"/>
      <c r="ES274" s="4"/>
      <c r="ET274" s="4"/>
      <c r="EU274" s="4"/>
      <c r="EV274" s="4"/>
      <c r="EW274" s="4"/>
      <c r="EX274" s="4"/>
      <c r="EY274" s="4"/>
      <c r="EZ274" s="4"/>
      <c r="FA274" s="4"/>
      <c r="FB274" s="4"/>
      <c r="FC274" s="4"/>
      <c r="FD274" s="4"/>
      <c r="FE274" s="4"/>
      <c r="FF274" s="4"/>
      <c r="FG274" s="4"/>
      <c r="FH274" s="4"/>
      <c r="FI274" s="4"/>
      <c r="FJ274" s="4"/>
      <c r="FK274" s="4"/>
      <c r="FL274" s="4"/>
      <c r="FM274" s="4"/>
      <c r="FN274" s="4"/>
      <c r="FO274" s="4"/>
      <c r="FP274" s="4"/>
      <c r="FQ274" s="4"/>
      <c r="FR274" s="4"/>
      <c r="FS274" s="4"/>
      <c r="FT274" s="4"/>
      <c r="FU274" s="4"/>
      <c r="FV274" s="4"/>
      <c r="FW274" s="4"/>
      <c r="FX274" s="4"/>
      <c r="FY274" s="4"/>
      <c r="FZ274" s="4"/>
      <c r="GA274" s="4"/>
      <c r="GB274" s="4"/>
      <c r="GC274" s="4"/>
      <c r="GD274" s="4"/>
      <c r="GE274" s="4"/>
      <c r="GF274" s="4"/>
      <c r="GG274" s="4"/>
      <c r="GH274" s="4"/>
      <c r="GI274" s="4"/>
      <c r="GJ274" s="4"/>
      <c r="GK274" s="4"/>
      <c r="GL274" s="4"/>
      <c r="GM274" s="4"/>
      <c r="GN274" s="4"/>
      <c r="GO274" s="4"/>
      <c r="GP274" s="4"/>
      <c r="GQ274" s="4"/>
      <c r="GR274" s="4"/>
      <c r="GS274" s="4"/>
      <c r="GT274" s="4"/>
      <c r="GU274" s="4"/>
      <c r="GV274" s="4"/>
      <c r="GW274" s="4"/>
      <c r="GX274" s="4"/>
      <c r="GY274" s="4"/>
      <c r="GZ274" s="4"/>
      <c r="HA274" s="4"/>
      <c r="HB274" s="4"/>
      <c r="HC274" s="4"/>
      <c r="HD274" s="4"/>
      <c r="HE274" s="4"/>
      <c r="HF274" s="4"/>
      <c r="HG274" s="4"/>
      <c r="HH274" s="4"/>
      <c r="HI274" s="4"/>
      <c r="HJ274" s="4"/>
      <c r="HK274" s="4"/>
      <c r="HL274" s="4"/>
      <c r="HM274" s="4"/>
      <c r="HN274" s="4"/>
      <c r="HO274" s="4"/>
      <c r="HP274" s="4"/>
      <c r="HQ274" s="4"/>
      <c r="HR274" s="4"/>
      <c r="HS274" s="4"/>
      <c r="HT274" s="4"/>
      <c r="HU274" s="4"/>
      <c r="HV274" s="4"/>
      <c r="HW274" s="4"/>
      <c r="HX274" s="4"/>
      <c r="HY274" s="4"/>
      <c r="HZ274" s="4"/>
      <c r="IA274" s="4"/>
      <c r="IB274" s="4"/>
      <c r="IC274" s="4"/>
      <c r="ID274" s="4"/>
      <c r="IE274" s="4"/>
      <c r="IF274" s="4"/>
      <c r="IG274" s="4"/>
      <c r="IH274" s="4"/>
      <c r="II274" s="4"/>
      <c r="IJ274" s="4"/>
      <c r="IK274" s="4"/>
      <c r="IL274" s="4"/>
      <c r="IM274" s="4"/>
      <c r="IN274" s="4"/>
      <c r="IO274" s="4"/>
      <c r="IP274" s="4"/>
      <c r="IQ274" s="4"/>
      <c r="IR274" s="4"/>
      <c r="IS274" s="4"/>
      <c r="IT274" s="4"/>
      <c r="IU274" s="4"/>
      <c r="IV274" s="4"/>
      <c r="IW274" s="4"/>
      <c r="IX274" s="4"/>
      <c r="IY274" s="4"/>
      <c r="IZ274" s="4"/>
      <c r="JA274" s="4"/>
      <c r="JB274" s="4"/>
      <c r="JC274" s="4"/>
      <c r="JD274" s="4"/>
      <c r="JE274" s="4"/>
      <c r="JF274" s="4"/>
      <c r="JG274" s="4"/>
      <c r="JH274" s="4"/>
      <c r="JI274" s="4"/>
      <c r="JJ274" s="4"/>
      <c r="JK274" s="4"/>
      <c r="JL274" s="4"/>
      <c r="JM274" s="4"/>
      <c r="JN274" s="4"/>
      <c r="JO274" s="4"/>
      <c r="JP274" s="4"/>
    </row>
    <row r="275" spans="1:1024" ht="15" customHeight="1" x14ac:dyDescent="0.2">
      <c r="A275" s="29" t="s">
        <v>135</v>
      </c>
      <c r="B275" s="29"/>
      <c r="C275" s="30" t="s">
        <v>17</v>
      </c>
      <c r="D275" s="91" t="s">
        <v>328</v>
      </c>
      <c r="E275" s="49" t="s">
        <v>334</v>
      </c>
      <c r="F275" s="49"/>
      <c r="G275" s="49" t="s">
        <v>145</v>
      </c>
      <c r="H275" s="30" t="s">
        <v>20</v>
      </c>
      <c r="I275" s="30" t="s">
        <v>118</v>
      </c>
      <c r="J275" s="37"/>
      <c r="K275" s="30" t="s">
        <v>20</v>
      </c>
      <c r="L275" s="30" t="s">
        <v>20</v>
      </c>
      <c r="M275" s="37"/>
      <c r="N275" s="30">
        <v>15</v>
      </c>
      <c r="O275" s="31"/>
      <c r="P275" s="30"/>
      <c r="Q275" s="30"/>
      <c r="R275" s="30"/>
      <c r="S275" s="30"/>
      <c r="T275" s="30">
        <v>15</v>
      </c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7"/>
      <c r="AF275" s="30"/>
      <c r="AG275" s="30"/>
      <c r="AH275" s="30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7"/>
      <c r="BD275" s="37"/>
      <c r="BE275" s="30"/>
      <c r="BF275" s="37"/>
      <c r="BG275" s="30"/>
      <c r="BH275" s="37"/>
      <c r="BI275" s="30"/>
      <c r="BJ275" s="30"/>
      <c r="BK275" s="37"/>
      <c r="BL275" s="30"/>
      <c r="BM275" s="37"/>
      <c r="BN275" s="37"/>
      <c r="BO275" s="30"/>
      <c r="BP275" s="30"/>
      <c r="BQ275" s="37"/>
      <c r="BR275" s="30"/>
      <c r="BS275" s="30"/>
      <c r="BT275">
        <f t="shared" si="60"/>
        <v>0</v>
      </c>
      <c r="BU275"/>
      <c r="BV275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DW275" s="4"/>
      <c r="DX275" s="4"/>
      <c r="DY275" s="4"/>
      <c r="DZ275" s="4"/>
      <c r="EA275" s="4"/>
      <c r="EB275" s="4"/>
      <c r="EC275" s="4"/>
      <c r="ED275" s="4"/>
      <c r="EE275" s="4"/>
      <c r="EF275" s="4"/>
      <c r="EG275" s="4"/>
      <c r="EH275" s="4"/>
      <c r="EI275" s="4"/>
      <c r="EJ275" s="4"/>
      <c r="EK275" s="4"/>
      <c r="EL275" s="4"/>
      <c r="EM275" s="4"/>
      <c r="EN275" s="4"/>
      <c r="EO275" s="4"/>
      <c r="EP275" s="4"/>
      <c r="EQ275" s="4"/>
      <c r="ER275" s="4"/>
      <c r="ES275" s="4"/>
      <c r="ET275" s="4"/>
      <c r="EU275" s="4"/>
      <c r="EV275" s="4"/>
      <c r="EW275" s="4"/>
      <c r="EX275" s="4"/>
      <c r="EY275" s="4"/>
      <c r="EZ275" s="4"/>
      <c r="FA275" s="4"/>
      <c r="FB275" s="4"/>
      <c r="FC275" s="4"/>
      <c r="FD275" s="4"/>
      <c r="FE275" s="4"/>
      <c r="FF275" s="4"/>
      <c r="FG275" s="4"/>
      <c r="FH275" s="4"/>
      <c r="FI275" s="4"/>
      <c r="FJ275" s="4"/>
      <c r="FK275" s="4"/>
      <c r="FL275" s="4"/>
      <c r="FM275" s="4"/>
      <c r="FN275" s="4"/>
      <c r="FO275" s="4"/>
      <c r="FP275" s="4"/>
      <c r="FQ275" s="4"/>
      <c r="FR275" s="4"/>
      <c r="FS275" s="4"/>
      <c r="FT275" s="4"/>
      <c r="FU275" s="4"/>
      <c r="FV275" s="4"/>
      <c r="FW275" s="4"/>
      <c r="FX275" s="4"/>
      <c r="FY275" s="4"/>
      <c r="FZ275" s="4"/>
      <c r="GA275" s="4"/>
      <c r="GB275" s="4"/>
      <c r="GC275" s="4"/>
      <c r="GD275" s="4"/>
      <c r="GE275" s="4"/>
      <c r="GF275" s="4"/>
      <c r="GG275" s="4"/>
      <c r="GH275" s="4"/>
      <c r="GI275" s="4"/>
      <c r="GJ275" s="4"/>
      <c r="GK275" s="4"/>
      <c r="GL275" s="4"/>
      <c r="GM275" s="4"/>
      <c r="GN275" s="4"/>
      <c r="GO275" s="4"/>
      <c r="GP275" s="4"/>
      <c r="GQ275" s="4"/>
      <c r="GR275" s="4"/>
      <c r="GS275" s="4"/>
      <c r="GT275" s="4"/>
      <c r="GU275" s="4"/>
      <c r="GV275" s="4"/>
      <c r="GW275" s="4"/>
      <c r="GX275" s="4"/>
      <c r="GY275" s="4"/>
      <c r="GZ275" s="4"/>
      <c r="HA275" s="4"/>
      <c r="HB275" s="4"/>
      <c r="HC275" s="4"/>
      <c r="HD275" s="4"/>
      <c r="HE275" s="4"/>
      <c r="HF275" s="4"/>
      <c r="HG275" s="4"/>
      <c r="HH275" s="4"/>
      <c r="HI275" s="4"/>
      <c r="HJ275" s="4"/>
      <c r="HK275" s="4"/>
      <c r="HL275" s="4"/>
      <c r="HM275" s="4"/>
      <c r="HN275" s="4"/>
      <c r="HO275" s="4"/>
      <c r="HP275" s="4"/>
      <c r="HQ275" s="4"/>
      <c r="HR275" s="4"/>
      <c r="HS275" s="4"/>
      <c r="HT275" s="4"/>
      <c r="HU275" s="4"/>
      <c r="HV275" s="4"/>
      <c r="HW275" s="4"/>
      <c r="HX275" s="4"/>
      <c r="HY275" s="4"/>
      <c r="HZ275" s="4"/>
      <c r="IA275" s="4"/>
      <c r="IB275" s="4"/>
      <c r="IC275" s="4"/>
      <c r="ID275" s="4"/>
      <c r="IE275" s="4"/>
      <c r="IF275" s="4"/>
      <c r="IG275" s="4"/>
      <c r="IH275" s="4"/>
      <c r="II275" s="4"/>
      <c r="IJ275" s="4"/>
      <c r="IK275" s="4"/>
      <c r="IL275" s="4"/>
      <c r="IM275" s="4"/>
      <c r="IN275" s="4"/>
      <c r="IO275" s="4"/>
      <c r="IP275" s="4"/>
      <c r="IQ275" s="4"/>
      <c r="IR275" s="4"/>
      <c r="IS275" s="4"/>
      <c r="IT275" s="4"/>
      <c r="IU275" s="4"/>
      <c r="IV275" s="4"/>
      <c r="IW275" s="4"/>
      <c r="IX275" s="4"/>
      <c r="IY275" s="4"/>
      <c r="IZ275" s="4"/>
      <c r="JA275" s="4"/>
      <c r="JB275" s="4"/>
      <c r="JC275" s="4"/>
      <c r="JD275" s="4"/>
      <c r="JE275" s="4"/>
      <c r="JF275" s="4"/>
      <c r="JG275" s="4"/>
      <c r="JH275" s="4"/>
      <c r="JI275" s="4"/>
      <c r="JJ275" s="4"/>
      <c r="JK275" s="4"/>
      <c r="JL275" s="4"/>
      <c r="JM275" s="4"/>
      <c r="JN275" s="4"/>
      <c r="JO275" s="4"/>
      <c r="JP275" s="4"/>
    </row>
    <row r="276" spans="1:1024" ht="15" customHeight="1" x14ac:dyDescent="0.2">
      <c r="A276" s="38"/>
      <c r="B276" s="38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40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  <c r="AE276" s="39"/>
      <c r="AF276" s="39"/>
      <c r="AG276" s="39"/>
      <c r="AH276" s="39"/>
      <c r="AI276" s="39"/>
      <c r="AJ276" s="39"/>
      <c r="AK276" s="39"/>
      <c r="AL276" s="39"/>
      <c r="AM276" s="39"/>
      <c r="AN276" s="39"/>
      <c r="AO276" s="39"/>
      <c r="AP276" s="39"/>
      <c r="AQ276" s="39"/>
      <c r="AR276" s="39"/>
      <c r="AS276" s="39"/>
      <c r="AT276" s="39"/>
      <c r="AU276" s="39"/>
      <c r="AV276" s="39"/>
      <c r="AW276" s="39"/>
      <c r="AX276" s="39"/>
      <c r="AY276" s="39"/>
      <c r="AZ276" s="39"/>
      <c r="BA276" s="39"/>
      <c r="BB276" s="39"/>
      <c r="BC276" s="39"/>
      <c r="BD276" s="39"/>
      <c r="BE276" s="39"/>
      <c r="BF276" s="39"/>
      <c r="BG276" s="39"/>
      <c r="BH276" s="39"/>
      <c r="BI276" s="39"/>
      <c r="BJ276" s="39"/>
      <c r="BK276" s="39"/>
      <c r="BL276" s="39"/>
      <c r="BM276" s="39"/>
      <c r="BN276" s="39"/>
      <c r="BO276" s="39"/>
      <c r="BP276" s="39"/>
      <c r="BQ276" s="39"/>
      <c r="BR276" s="39"/>
      <c r="BS276" s="39"/>
      <c r="BT276">
        <f t="shared" si="60"/>
        <v>0</v>
      </c>
      <c r="BU276"/>
      <c r="BV276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  <c r="DZ276" s="4"/>
      <c r="EA276" s="4"/>
      <c r="EB276" s="4"/>
      <c r="EC276" s="4"/>
      <c r="ED276" s="4"/>
      <c r="EE276" s="4"/>
      <c r="EF276" s="4"/>
      <c r="EG276" s="4"/>
      <c r="EH276" s="4"/>
      <c r="EI276" s="4"/>
      <c r="EJ276" s="4"/>
      <c r="EK276" s="4"/>
      <c r="EL276" s="4"/>
      <c r="EM276" s="4"/>
      <c r="EN276" s="4"/>
      <c r="EO276" s="4"/>
      <c r="EP276" s="4"/>
      <c r="EQ276" s="4"/>
      <c r="ER276" s="4"/>
      <c r="ES276" s="4"/>
      <c r="ET276" s="4"/>
      <c r="EU276" s="4"/>
      <c r="EV276" s="4"/>
      <c r="EW276" s="4"/>
      <c r="EX276" s="4"/>
      <c r="EY276" s="4"/>
      <c r="EZ276" s="4"/>
      <c r="FA276" s="4"/>
      <c r="FB276" s="4"/>
      <c r="FC276" s="4"/>
      <c r="FD276" s="4"/>
      <c r="FE276" s="4"/>
      <c r="FF276" s="4"/>
      <c r="FG276" s="4"/>
      <c r="FH276" s="4"/>
      <c r="FI276" s="4"/>
      <c r="FJ276" s="4"/>
      <c r="FK276" s="4"/>
      <c r="FL276" s="4"/>
      <c r="FM276" s="4"/>
      <c r="FN276" s="4"/>
      <c r="FO276" s="4"/>
      <c r="FP276" s="4"/>
      <c r="FQ276" s="4"/>
      <c r="FR276" s="4"/>
      <c r="FS276" s="4"/>
      <c r="FT276" s="4"/>
      <c r="FU276" s="4"/>
      <c r="FV276" s="4"/>
      <c r="FW276" s="4"/>
      <c r="FX276" s="4"/>
      <c r="FY276" s="4"/>
      <c r="FZ276" s="4"/>
      <c r="GA276" s="4"/>
      <c r="GB276" s="4"/>
      <c r="GC276" s="4"/>
      <c r="GD276" s="4"/>
      <c r="GE276" s="4"/>
      <c r="GF276" s="4"/>
      <c r="GG276" s="4"/>
      <c r="GH276" s="4"/>
      <c r="GI276" s="4"/>
      <c r="GJ276" s="4"/>
      <c r="GK276" s="4"/>
      <c r="GL276" s="4"/>
      <c r="GM276" s="4"/>
      <c r="GN276" s="4"/>
      <c r="GO276" s="4"/>
      <c r="GP276" s="4"/>
      <c r="GQ276" s="4"/>
      <c r="GR276" s="4"/>
      <c r="GS276" s="4"/>
      <c r="GT276" s="4"/>
      <c r="GU276" s="4"/>
      <c r="GV276" s="4"/>
      <c r="GW276" s="4"/>
      <c r="GX276" s="4"/>
      <c r="GY276" s="4"/>
      <c r="GZ276" s="4"/>
      <c r="HA276" s="4"/>
      <c r="HB276" s="4"/>
      <c r="HC276" s="4"/>
      <c r="HD276" s="4"/>
      <c r="HE276" s="4"/>
      <c r="HF276" s="4"/>
      <c r="HG276" s="4"/>
      <c r="HH276" s="4"/>
      <c r="HI276" s="4"/>
      <c r="HJ276" s="4"/>
      <c r="HK276" s="4"/>
      <c r="HL276" s="4"/>
      <c r="HM276" s="4"/>
      <c r="HN276" s="4"/>
      <c r="HO276" s="4"/>
      <c r="HP276" s="4"/>
      <c r="HQ276" s="4"/>
      <c r="HR276" s="4"/>
      <c r="HS276" s="4"/>
      <c r="HT276" s="4"/>
      <c r="HU276" s="4"/>
      <c r="HV276" s="4"/>
      <c r="HW276" s="4"/>
      <c r="HX276" s="4"/>
      <c r="HY276" s="4"/>
      <c r="HZ276" s="4"/>
      <c r="IA276" s="4"/>
      <c r="IB276" s="4"/>
      <c r="IC276" s="4"/>
      <c r="ID276" s="4"/>
      <c r="IE276" s="4"/>
      <c r="IF276" s="4"/>
      <c r="IG276" s="4"/>
      <c r="IH276" s="4"/>
      <c r="II276" s="4"/>
      <c r="IJ276" s="4"/>
      <c r="IK276" s="4"/>
      <c r="IL276" s="4"/>
      <c r="IM276" s="4"/>
      <c r="IN276" s="4"/>
      <c r="IO276" s="4"/>
      <c r="IP276" s="4"/>
      <c r="IQ276" s="4"/>
      <c r="IR276" s="4"/>
      <c r="IS276" s="4"/>
      <c r="IT276" s="4"/>
      <c r="IU276" s="4"/>
      <c r="IV276" s="4"/>
      <c r="IW276" s="4"/>
      <c r="IX276" s="4"/>
      <c r="IY276" s="4"/>
      <c r="IZ276" s="4"/>
      <c r="JA276" s="4"/>
      <c r="JB276" s="4"/>
      <c r="JC276" s="4"/>
      <c r="JD276" s="4"/>
      <c r="JE276" s="4"/>
      <c r="JF276" s="4"/>
      <c r="JG276" s="4"/>
      <c r="JH276" s="4"/>
      <c r="JI276" s="4"/>
      <c r="JJ276" s="4"/>
      <c r="JK276" s="4"/>
      <c r="JL276" s="4"/>
      <c r="JM276" s="4"/>
      <c r="JN276" s="4"/>
      <c r="JO276" s="4"/>
      <c r="JP276" s="4"/>
    </row>
    <row r="277" spans="1:1024" ht="15" customHeight="1" x14ac:dyDescent="0.2">
      <c r="A277" s="121" t="s">
        <v>136</v>
      </c>
      <c r="B277" s="121"/>
      <c r="C277" s="121"/>
      <c r="D277" s="121"/>
      <c r="E277" s="121"/>
      <c r="F277" s="121"/>
      <c r="G277" s="121"/>
      <c r="H277" s="121"/>
      <c r="I277" s="121"/>
      <c r="J277" s="121"/>
      <c r="K277" s="121"/>
      <c r="L277" s="121"/>
      <c r="M277" s="121"/>
      <c r="N277" s="121"/>
      <c r="O277" s="41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E277"/>
      <c r="BG277"/>
      <c r="BI277"/>
      <c r="BJ277"/>
      <c r="BL277"/>
      <c r="BO277"/>
      <c r="BP277"/>
      <c r="BR277"/>
      <c r="BS277"/>
      <c r="BT277">
        <f t="shared" si="60"/>
        <v>0</v>
      </c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  <c r="FO277"/>
      <c r="FP277"/>
      <c r="FQ277"/>
      <c r="FR277"/>
      <c r="FS277"/>
      <c r="FT277"/>
      <c r="FU277"/>
      <c r="FV277"/>
      <c r="FW277"/>
      <c r="FX277"/>
      <c r="FY277"/>
      <c r="FZ277"/>
      <c r="GA277"/>
      <c r="GB277"/>
      <c r="GC277"/>
      <c r="GD277"/>
      <c r="GE277"/>
      <c r="GF277"/>
      <c r="GG277"/>
      <c r="GH277"/>
      <c r="GI277"/>
      <c r="GJ277"/>
      <c r="GK277"/>
      <c r="GL277"/>
      <c r="GM277"/>
      <c r="GN277"/>
      <c r="GO277"/>
      <c r="GP277"/>
      <c r="GQ277"/>
      <c r="GR277"/>
      <c r="GS277"/>
      <c r="GT277"/>
      <c r="GU277"/>
      <c r="GV277"/>
      <c r="GW277"/>
      <c r="GX277"/>
      <c r="GY277"/>
      <c r="GZ277"/>
      <c r="HA277"/>
      <c r="HB277"/>
      <c r="HC277"/>
      <c r="HD277"/>
      <c r="HE277"/>
      <c r="HF277"/>
      <c r="HG277"/>
      <c r="HH277"/>
      <c r="HI277"/>
      <c r="HJ277"/>
      <c r="HK277"/>
      <c r="HL277"/>
      <c r="HM277"/>
      <c r="HN277"/>
      <c r="HO277"/>
      <c r="HP277"/>
      <c r="HQ277"/>
      <c r="HR277"/>
      <c r="HS277"/>
      <c r="HT277"/>
      <c r="HU277"/>
      <c r="HV277"/>
      <c r="HW277"/>
      <c r="HX277"/>
      <c r="HY277"/>
      <c r="HZ277"/>
      <c r="IA277"/>
      <c r="IB277"/>
      <c r="IC277"/>
      <c r="ID277"/>
      <c r="IE277"/>
      <c r="IF277"/>
      <c r="IG277"/>
      <c r="IH277"/>
      <c r="II277"/>
      <c r="IJ277"/>
      <c r="IK277"/>
      <c r="IL277"/>
      <c r="IM277"/>
      <c r="IN277"/>
      <c r="IO277"/>
      <c r="IP277"/>
      <c r="IQ277"/>
      <c r="IR277"/>
      <c r="IS277"/>
      <c r="IT277"/>
      <c r="IU277"/>
      <c r="IV277"/>
      <c r="IW277"/>
      <c r="IX277"/>
      <c r="IY277"/>
      <c r="IZ277"/>
      <c r="JA277"/>
      <c r="JB277"/>
      <c r="JC277"/>
      <c r="JD277"/>
      <c r="JE277"/>
      <c r="JF277"/>
      <c r="JG277"/>
      <c r="JH277"/>
      <c r="JI277"/>
      <c r="JJ277"/>
      <c r="JK277"/>
      <c r="JL277"/>
      <c r="JM277"/>
      <c r="JN277"/>
      <c r="JO277"/>
      <c r="JP277"/>
      <c r="JQ277"/>
      <c r="JR277"/>
      <c r="JS277"/>
      <c r="JT277"/>
      <c r="JU277"/>
      <c r="JV277"/>
      <c r="JW277"/>
      <c r="JX277"/>
      <c r="JY277"/>
      <c r="JZ277"/>
      <c r="KA277"/>
      <c r="KB277"/>
      <c r="KC277"/>
      <c r="KD277"/>
      <c r="KE277"/>
      <c r="KF277"/>
      <c r="KG277"/>
      <c r="KH277"/>
      <c r="KI277"/>
      <c r="KJ277"/>
      <c r="KK277"/>
      <c r="KL277"/>
      <c r="KM277"/>
      <c r="KN277"/>
      <c r="KO277"/>
      <c r="KP277"/>
      <c r="KQ277"/>
      <c r="KR277"/>
      <c r="KS277"/>
      <c r="KT277"/>
      <c r="KU277"/>
      <c r="KV277"/>
      <c r="KW277"/>
      <c r="KX277"/>
      <c r="KY277"/>
      <c r="KZ277"/>
      <c r="LA277"/>
      <c r="LB277"/>
      <c r="LC277"/>
      <c r="LD277"/>
      <c r="LE277"/>
      <c r="LF277"/>
      <c r="LG277"/>
      <c r="LH277"/>
      <c r="LI277"/>
      <c r="LJ277"/>
      <c r="LK277"/>
      <c r="LL277"/>
      <c r="LM277"/>
      <c r="LN277"/>
      <c r="LO277"/>
      <c r="LP277"/>
      <c r="LQ277"/>
      <c r="LR277"/>
      <c r="LS277"/>
      <c r="LT277"/>
      <c r="LU277"/>
      <c r="LV277"/>
      <c r="LW277"/>
      <c r="LX277"/>
      <c r="LY277"/>
      <c r="LZ277"/>
      <c r="MA277"/>
      <c r="MB277"/>
      <c r="MC277"/>
      <c r="MD277"/>
      <c r="ME277"/>
      <c r="MF277"/>
      <c r="MG277"/>
      <c r="MH277"/>
      <c r="MI277"/>
      <c r="MJ277"/>
      <c r="MK277"/>
      <c r="ML277"/>
      <c r="MM277"/>
      <c r="MN277"/>
      <c r="MO277"/>
      <c r="MP277"/>
      <c r="MQ277"/>
      <c r="MR277"/>
      <c r="MS277"/>
      <c r="MT277"/>
      <c r="MU277"/>
      <c r="MV277"/>
      <c r="MW277"/>
      <c r="MX277"/>
      <c r="MY277"/>
      <c r="MZ277"/>
      <c r="NA277"/>
      <c r="NB277"/>
      <c r="NC277"/>
      <c r="ND277"/>
      <c r="NE277"/>
      <c r="NF277"/>
      <c r="NG277"/>
      <c r="NH277"/>
      <c r="NI277"/>
      <c r="NJ277"/>
      <c r="NK277"/>
      <c r="NL277"/>
      <c r="NM277"/>
      <c r="NN277"/>
      <c r="NO277"/>
      <c r="NP277"/>
      <c r="NQ277"/>
      <c r="NR277"/>
      <c r="NS277"/>
      <c r="NT277"/>
      <c r="NU277"/>
      <c r="NV277"/>
      <c r="NW277"/>
      <c r="NX277"/>
      <c r="NY277"/>
      <c r="NZ277"/>
      <c r="OA277"/>
      <c r="OB277"/>
      <c r="OC277"/>
      <c r="OD277"/>
      <c r="OE277"/>
      <c r="OF277"/>
      <c r="OG277"/>
      <c r="OH277"/>
      <c r="OI277"/>
      <c r="OJ277"/>
      <c r="OK277"/>
      <c r="OL277"/>
      <c r="OM277"/>
      <c r="ON277"/>
      <c r="OO277"/>
      <c r="OP277"/>
      <c r="OQ277"/>
      <c r="OR277"/>
      <c r="OS277"/>
      <c r="OT277"/>
      <c r="OU277"/>
      <c r="OV277"/>
      <c r="OW277"/>
      <c r="OX277"/>
      <c r="OY277"/>
      <c r="OZ277"/>
      <c r="PA277"/>
      <c r="PB277"/>
      <c r="PC277"/>
      <c r="PD277"/>
      <c r="PE277"/>
      <c r="PF277"/>
      <c r="PG277"/>
      <c r="PH277"/>
      <c r="PI277"/>
      <c r="PJ277"/>
      <c r="PK277"/>
      <c r="PL277"/>
      <c r="PM277"/>
      <c r="PN277"/>
      <c r="PO277"/>
      <c r="PP277"/>
      <c r="PQ277"/>
      <c r="PR277"/>
      <c r="PS277"/>
      <c r="PT277"/>
      <c r="PU277"/>
      <c r="PV277"/>
      <c r="PW277"/>
      <c r="PX277"/>
      <c r="PY277"/>
      <c r="PZ277"/>
      <c r="QA277"/>
      <c r="QB277"/>
      <c r="QC277"/>
      <c r="QD277"/>
      <c r="QE277"/>
      <c r="QF277"/>
      <c r="QG277"/>
      <c r="QH277"/>
      <c r="QI277"/>
      <c r="QJ277"/>
      <c r="QK277"/>
      <c r="QL277"/>
      <c r="QM277"/>
      <c r="QN277"/>
      <c r="QO277"/>
      <c r="QP277"/>
      <c r="QQ277"/>
      <c r="QR277"/>
      <c r="QS277"/>
      <c r="QT277"/>
      <c r="QU277"/>
      <c r="QV277"/>
      <c r="QW277"/>
      <c r="QX277"/>
      <c r="QY277"/>
      <c r="QZ277"/>
      <c r="RA277"/>
      <c r="RB277"/>
      <c r="RC277"/>
      <c r="RD277"/>
      <c r="RE277"/>
      <c r="RF277"/>
      <c r="RG277"/>
      <c r="RH277"/>
      <c r="RI277"/>
      <c r="RJ277"/>
      <c r="RK277"/>
      <c r="RL277"/>
      <c r="RM277"/>
      <c r="RN277"/>
      <c r="RO277"/>
      <c r="RP277"/>
      <c r="RQ277"/>
      <c r="RR277"/>
      <c r="RS277"/>
      <c r="RT277"/>
      <c r="RU277"/>
      <c r="RV277"/>
      <c r="RW277"/>
      <c r="RX277"/>
      <c r="RY277"/>
      <c r="RZ277"/>
      <c r="SA277"/>
      <c r="SB277"/>
      <c r="SC277"/>
      <c r="SD277"/>
      <c r="SE277"/>
      <c r="SF277"/>
      <c r="SG277"/>
      <c r="SH277"/>
      <c r="SI277"/>
      <c r="SJ277"/>
      <c r="SK277"/>
      <c r="SL277"/>
      <c r="SM277"/>
      <c r="SN277"/>
      <c r="SO277"/>
      <c r="SP277"/>
      <c r="SQ277"/>
      <c r="SR277"/>
      <c r="SS277"/>
      <c r="ST277"/>
      <c r="SU277"/>
      <c r="SV277"/>
      <c r="SW277"/>
      <c r="SX277"/>
      <c r="SY277"/>
      <c r="SZ277"/>
      <c r="TA277"/>
      <c r="TB277"/>
      <c r="TC277"/>
      <c r="TD277"/>
      <c r="TE277"/>
      <c r="TF277"/>
      <c r="TG277"/>
      <c r="TH277"/>
      <c r="TI277"/>
      <c r="TJ277"/>
      <c r="TK277"/>
      <c r="TL277"/>
      <c r="TM277"/>
      <c r="TN277"/>
      <c r="TO277"/>
      <c r="TP277"/>
      <c r="TQ277"/>
      <c r="TR277"/>
      <c r="TS277"/>
      <c r="TT277"/>
      <c r="TU277"/>
      <c r="TV277"/>
      <c r="TW277"/>
      <c r="TX277"/>
      <c r="TY277"/>
      <c r="TZ277"/>
      <c r="UA277"/>
      <c r="UB277"/>
      <c r="UC277"/>
      <c r="UD277"/>
      <c r="UE277"/>
      <c r="UF277"/>
      <c r="UG277"/>
      <c r="UH277"/>
      <c r="UI277"/>
      <c r="UJ277"/>
      <c r="UK277"/>
      <c r="UL277"/>
      <c r="UM277"/>
      <c r="UN277"/>
      <c r="UO277"/>
      <c r="UP277"/>
      <c r="UQ277"/>
      <c r="UR277"/>
      <c r="US277"/>
      <c r="UT277"/>
      <c r="UU277"/>
      <c r="UV277"/>
      <c r="UW277"/>
      <c r="UX277"/>
      <c r="UY277"/>
      <c r="UZ277"/>
      <c r="VA277"/>
      <c r="VB277"/>
      <c r="VC277"/>
      <c r="VD277"/>
      <c r="VE277"/>
      <c r="VF277"/>
      <c r="VG277"/>
      <c r="VH277"/>
      <c r="VI277"/>
      <c r="VJ277"/>
      <c r="VK277"/>
      <c r="VL277"/>
      <c r="VM277"/>
      <c r="VN277"/>
      <c r="VO277"/>
      <c r="VP277"/>
      <c r="VQ277"/>
      <c r="VR277"/>
      <c r="VS277"/>
      <c r="VT277"/>
      <c r="VU277"/>
      <c r="VV277"/>
      <c r="VW277"/>
      <c r="VX277"/>
      <c r="VY277"/>
      <c r="VZ277"/>
      <c r="WA277"/>
      <c r="WB277"/>
      <c r="WC277"/>
      <c r="WD277"/>
      <c r="WE277"/>
      <c r="WF277"/>
      <c r="WG277"/>
      <c r="WH277"/>
      <c r="WI277"/>
      <c r="WJ277"/>
      <c r="WK277"/>
      <c r="WL277"/>
      <c r="WM277"/>
      <c r="WN277"/>
      <c r="WO277"/>
      <c r="WP277"/>
      <c r="WQ277"/>
      <c r="WR277"/>
      <c r="WS277"/>
      <c r="WT277"/>
      <c r="WU277"/>
      <c r="WV277"/>
      <c r="WW277"/>
      <c r="WX277"/>
      <c r="WY277"/>
      <c r="WZ277"/>
      <c r="XA277"/>
      <c r="XB277"/>
      <c r="XC277"/>
      <c r="XD277"/>
      <c r="XE277"/>
      <c r="XF277"/>
      <c r="XG277"/>
      <c r="XH277"/>
      <c r="XI277"/>
      <c r="XJ277"/>
      <c r="XK277"/>
      <c r="XL277"/>
      <c r="XM277"/>
      <c r="XN277"/>
      <c r="XO277"/>
      <c r="XP277"/>
      <c r="XQ277"/>
      <c r="XR277"/>
      <c r="XS277"/>
      <c r="XT277"/>
      <c r="XU277"/>
      <c r="XV277"/>
      <c r="XW277"/>
      <c r="XX277"/>
      <c r="XY277"/>
      <c r="XZ277"/>
      <c r="YA277"/>
      <c r="YB277"/>
      <c r="YC277"/>
      <c r="YD277"/>
      <c r="YE277"/>
      <c r="YF277"/>
      <c r="YG277"/>
      <c r="YH277"/>
      <c r="YI277"/>
      <c r="YJ277"/>
      <c r="YK277"/>
      <c r="YL277"/>
      <c r="YM277"/>
      <c r="YN277"/>
      <c r="YO277"/>
      <c r="YP277"/>
      <c r="YQ277"/>
      <c r="YR277"/>
      <c r="YS277"/>
      <c r="YT277"/>
      <c r="YU277"/>
      <c r="YV277"/>
      <c r="YW277"/>
      <c r="YX277"/>
      <c r="YY277"/>
      <c r="YZ277"/>
      <c r="ZA277"/>
      <c r="ZB277"/>
      <c r="ZC277"/>
      <c r="ZD277"/>
      <c r="ZE277"/>
      <c r="ZF277"/>
      <c r="ZG277"/>
      <c r="ZH277"/>
      <c r="ZI277"/>
      <c r="ZJ277"/>
      <c r="ZK277"/>
      <c r="ZL277"/>
      <c r="ZM277"/>
      <c r="ZN277"/>
      <c r="ZO277"/>
      <c r="ZP277"/>
      <c r="ZQ277"/>
      <c r="ZR277"/>
      <c r="ZS277"/>
      <c r="ZT277"/>
      <c r="ZU277"/>
      <c r="ZV277"/>
      <c r="ZW277"/>
      <c r="ZX277"/>
      <c r="ZY277"/>
      <c r="ZZ277"/>
      <c r="AAA277"/>
      <c r="AAB277"/>
      <c r="AAC277"/>
      <c r="AAD277"/>
      <c r="AAE277"/>
      <c r="AAF277"/>
      <c r="AAG277"/>
      <c r="AAH277"/>
      <c r="AAI277"/>
      <c r="AAJ277"/>
      <c r="AAK277"/>
      <c r="AAL277"/>
      <c r="AAM277"/>
      <c r="AAN277"/>
      <c r="AAO277"/>
      <c r="AAP277"/>
      <c r="AAQ277"/>
      <c r="AAR277"/>
      <c r="AAS277"/>
      <c r="AAT277"/>
      <c r="AAU277"/>
      <c r="AAV277"/>
      <c r="AAW277"/>
      <c r="AAX277"/>
      <c r="AAY277"/>
      <c r="AAZ277"/>
      <c r="ABA277"/>
      <c r="ABB277"/>
      <c r="ABC277"/>
      <c r="ABD277"/>
      <c r="ABE277"/>
      <c r="ABF277"/>
      <c r="ABG277"/>
      <c r="ABH277"/>
      <c r="ABI277"/>
      <c r="ABJ277"/>
      <c r="ABK277"/>
      <c r="ABL277"/>
      <c r="ABM277"/>
      <c r="ABN277"/>
      <c r="ABO277"/>
      <c r="ABP277"/>
      <c r="ABQ277"/>
      <c r="ABR277"/>
      <c r="ABS277"/>
      <c r="ABT277"/>
      <c r="ABU277"/>
      <c r="ABV277"/>
      <c r="ABW277"/>
      <c r="ABX277"/>
      <c r="ABY277"/>
      <c r="ABZ277"/>
      <c r="ACA277"/>
      <c r="ACB277"/>
      <c r="ACC277"/>
      <c r="ACD277"/>
      <c r="ACE277"/>
      <c r="ACF277"/>
      <c r="ACG277"/>
      <c r="ACH277"/>
      <c r="ACI277"/>
      <c r="ACJ277"/>
      <c r="ACK277"/>
      <c r="ACL277"/>
      <c r="ACM277"/>
      <c r="ACN277"/>
      <c r="ACO277"/>
      <c r="ACP277"/>
      <c r="ACQ277"/>
      <c r="ACR277"/>
      <c r="ACS277"/>
      <c r="ACT277"/>
      <c r="ACU277"/>
      <c r="ACV277"/>
      <c r="ACW277"/>
      <c r="ACX277"/>
      <c r="ACY277"/>
      <c r="ACZ277"/>
      <c r="ADA277"/>
      <c r="ADB277"/>
      <c r="ADC277"/>
      <c r="ADD277"/>
      <c r="ADE277"/>
      <c r="ADF277"/>
      <c r="ADG277"/>
      <c r="ADH277"/>
      <c r="ADI277"/>
      <c r="ADJ277"/>
      <c r="ADK277"/>
      <c r="ADL277"/>
      <c r="ADM277"/>
      <c r="ADN277"/>
      <c r="ADO277"/>
      <c r="ADP277"/>
      <c r="ADQ277"/>
      <c r="ADR277"/>
      <c r="ADS277"/>
      <c r="ADT277"/>
      <c r="ADU277"/>
      <c r="ADV277"/>
      <c r="ADW277"/>
      <c r="ADX277"/>
      <c r="ADY277"/>
      <c r="ADZ277"/>
      <c r="AEA277"/>
      <c r="AEB277"/>
      <c r="AEC277"/>
      <c r="AED277"/>
      <c r="AEE277"/>
      <c r="AEF277"/>
      <c r="AEG277"/>
      <c r="AEH277"/>
      <c r="AEI277"/>
      <c r="AEJ277"/>
      <c r="AEK277"/>
      <c r="AEL277"/>
      <c r="AEM277"/>
      <c r="AEN277"/>
      <c r="AEO277"/>
      <c r="AEP277"/>
      <c r="AEQ277"/>
      <c r="AER277"/>
      <c r="AES277"/>
      <c r="AET277"/>
      <c r="AEU277"/>
      <c r="AEV277"/>
      <c r="AEW277"/>
      <c r="AEX277"/>
      <c r="AEY277"/>
      <c r="AEZ277"/>
      <c r="AFA277"/>
      <c r="AFB277"/>
      <c r="AFC277"/>
      <c r="AFD277"/>
      <c r="AFE277"/>
      <c r="AFF277"/>
      <c r="AFG277"/>
      <c r="AFH277"/>
      <c r="AFI277"/>
      <c r="AFJ277"/>
      <c r="AFK277"/>
      <c r="AFL277"/>
      <c r="AFM277"/>
      <c r="AFN277"/>
      <c r="AFO277"/>
      <c r="AFP277"/>
      <c r="AFQ277"/>
      <c r="AFR277"/>
      <c r="AFS277"/>
      <c r="AFT277"/>
      <c r="AFU277"/>
      <c r="AFV277"/>
      <c r="AFW277"/>
      <c r="AFX277"/>
      <c r="AFY277"/>
      <c r="AFZ277"/>
      <c r="AGA277"/>
      <c r="AGB277"/>
      <c r="AGC277"/>
      <c r="AGD277"/>
      <c r="AGE277"/>
      <c r="AGF277"/>
      <c r="AGG277"/>
      <c r="AGH277"/>
      <c r="AGI277"/>
      <c r="AGJ277"/>
      <c r="AGK277"/>
      <c r="AGL277"/>
      <c r="AGM277"/>
      <c r="AGN277"/>
      <c r="AGO277"/>
      <c r="AGP277"/>
      <c r="AGQ277"/>
      <c r="AGR277"/>
      <c r="AGS277"/>
      <c r="AGT277"/>
      <c r="AGU277"/>
      <c r="AGV277"/>
      <c r="AGW277"/>
      <c r="AGX277"/>
      <c r="AGY277"/>
      <c r="AGZ277"/>
      <c r="AHA277"/>
      <c r="AHB277"/>
      <c r="AHC277"/>
      <c r="AHD277"/>
      <c r="AHE277"/>
      <c r="AHF277"/>
      <c r="AHG277"/>
      <c r="AHH277"/>
      <c r="AHI277"/>
      <c r="AHJ277"/>
      <c r="AHK277"/>
      <c r="AHL277"/>
      <c r="AHM277"/>
      <c r="AHN277"/>
      <c r="AHO277"/>
      <c r="AHP277"/>
      <c r="AHQ277"/>
      <c r="AHR277"/>
      <c r="AHS277"/>
      <c r="AHT277"/>
      <c r="AHU277"/>
      <c r="AHV277"/>
      <c r="AHW277"/>
      <c r="AHX277"/>
      <c r="AHY277"/>
      <c r="AHZ277"/>
      <c r="AIA277"/>
      <c r="AIB277"/>
      <c r="AIC277"/>
      <c r="AID277"/>
      <c r="AIE277"/>
      <c r="AIF277"/>
      <c r="AIG277"/>
      <c r="AIH277"/>
      <c r="AII277"/>
      <c r="AIJ277"/>
      <c r="AIK277"/>
      <c r="AIL277"/>
      <c r="AIM277"/>
      <c r="AIN277"/>
      <c r="AIO277"/>
      <c r="AIP277"/>
      <c r="AIQ277"/>
      <c r="AIR277"/>
      <c r="AIS277"/>
      <c r="AIT277"/>
      <c r="AIU277"/>
      <c r="AIV277"/>
      <c r="AIW277"/>
      <c r="AIX277"/>
      <c r="AIY277"/>
      <c r="AIZ277"/>
      <c r="AJA277"/>
      <c r="AJB277"/>
      <c r="AJC277"/>
      <c r="AJD277"/>
      <c r="AJE277"/>
      <c r="AJF277"/>
      <c r="AJG277"/>
      <c r="AJH277"/>
      <c r="AJI277"/>
      <c r="AJJ277"/>
      <c r="AJK277"/>
      <c r="AJL277"/>
      <c r="AJM277"/>
      <c r="AJN277"/>
      <c r="AJO277"/>
      <c r="AJP277"/>
      <c r="AJQ277"/>
      <c r="AJR277"/>
      <c r="AJS277"/>
      <c r="AJT277"/>
      <c r="AJU277"/>
      <c r="AJV277"/>
      <c r="AJW277"/>
      <c r="AJX277"/>
      <c r="AJY277"/>
      <c r="AJZ277"/>
      <c r="AKA277"/>
      <c r="AKB277"/>
      <c r="AKC277"/>
      <c r="AKD277"/>
      <c r="AKE277"/>
      <c r="AKF277"/>
      <c r="AKG277"/>
      <c r="AKH277"/>
      <c r="AKI277"/>
      <c r="AKJ277"/>
      <c r="AKK277"/>
      <c r="AKL277"/>
      <c r="AKM277"/>
      <c r="AKN277"/>
      <c r="AKO277"/>
      <c r="AKP277"/>
      <c r="AKQ277"/>
      <c r="AKR277"/>
      <c r="AKS277"/>
      <c r="AKT277"/>
      <c r="AKU277"/>
      <c r="AKV277"/>
      <c r="AKW277"/>
      <c r="AKX277"/>
      <c r="AKY277"/>
      <c r="AKZ277"/>
      <c r="ALA277"/>
      <c r="ALB277"/>
      <c r="ALC277"/>
      <c r="ALD277"/>
      <c r="ALE277"/>
      <c r="ALF277"/>
      <c r="ALG277"/>
      <c r="ALH277"/>
      <c r="ALI277"/>
      <c r="ALJ277"/>
      <c r="ALK277"/>
      <c r="ALL277"/>
      <c r="ALM277"/>
      <c r="ALN277"/>
      <c r="ALO277"/>
      <c r="ALP277"/>
      <c r="ALQ277"/>
      <c r="ALR277"/>
      <c r="ALS277"/>
      <c r="ALT277"/>
      <c r="ALU277"/>
      <c r="ALV277"/>
      <c r="ALW277"/>
      <c r="ALX277"/>
      <c r="ALY277"/>
      <c r="ALZ277"/>
      <c r="AMA277"/>
      <c r="AMB277"/>
      <c r="AMC277"/>
      <c r="AMD277"/>
      <c r="AME277"/>
      <c r="AMF277"/>
      <c r="AMG277"/>
      <c r="AMH277"/>
      <c r="AMI277"/>
      <c r="AMJ277"/>
    </row>
    <row r="278" spans="1:1024" ht="15" customHeight="1" x14ac:dyDescent="0.2">
      <c r="A278" s="65" t="s">
        <v>35</v>
      </c>
      <c r="B278" s="65"/>
      <c r="C278" s="66" t="s">
        <v>17</v>
      </c>
      <c r="D278" s="66" t="s">
        <v>137</v>
      </c>
      <c r="E278" s="66"/>
      <c r="F278" s="66" t="s">
        <v>137</v>
      </c>
      <c r="G278" s="66"/>
      <c r="H278" s="66" t="s">
        <v>20</v>
      </c>
      <c r="I278" s="66" t="s">
        <v>22</v>
      </c>
      <c r="J278" s="66"/>
      <c r="K278" s="66" t="s">
        <v>20</v>
      </c>
      <c r="L278" s="66" t="s">
        <v>20</v>
      </c>
      <c r="M278" s="66"/>
      <c r="N278" s="67">
        <v>16</v>
      </c>
      <c r="O278" s="31"/>
      <c r="P278" s="30"/>
      <c r="Q278" s="30"/>
      <c r="R278" s="30"/>
      <c r="S278" s="30"/>
      <c r="T278" s="30"/>
      <c r="U278" s="30"/>
      <c r="V278" s="30"/>
      <c r="W278" s="30"/>
      <c r="X278" s="33"/>
      <c r="Y278" s="30"/>
      <c r="Z278" s="32"/>
      <c r="AA278" s="32"/>
      <c r="AB278" s="30"/>
      <c r="AC278" s="30"/>
      <c r="AD278" s="30"/>
      <c r="AE278" s="33"/>
      <c r="AF278" s="30"/>
      <c r="AG278" s="36"/>
      <c r="AH278" s="33"/>
      <c r="AI278" s="30"/>
      <c r="AJ278" s="30"/>
      <c r="AK278" s="30"/>
      <c r="AL278" s="33"/>
      <c r="AM278" s="30"/>
      <c r="AN278" s="33"/>
      <c r="AO278" s="30"/>
      <c r="AP278" s="33"/>
      <c r="AQ278" s="33"/>
      <c r="AR278" s="33"/>
      <c r="AS278" s="33"/>
      <c r="AT278" s="33"/>
      <c r="AU278" s="33"/>
      <c r="AV278" s="30"/>
      <c r="AW278" s="30"/>
      <c r="AX278" s="30"/>
      <c r="AY278" s="30">
        <v>0</v>
      </c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4"/>
      <c r="BT278">
        <f t="shared" si="60"/>
        <v>16</v>
      </c>
      <c r="BU278" s="1" t="s">
        <v>181</v>
      </c>
      <c r="BV278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DW278" s="4"/>
      <c r="DX278" s="4"/>
      <c r="DY278" s="4"/>
      <c r="DZ278" s="4"/>
      <c r="EA278" s="4"/>
      <c r="EB278" s="4"/>
      <c r="EC278" s="4"/>
      <c r="ED278" s="4"/>
      <c r="EE278" s="4"/>
      <c r="EF278" s="4"/>
      <c r="EG278" s="4"/>
      <c r="EH278" s="4"/>
      <c r="EI278" s="4"/>
      <c r="EJ278" s="4"/>
      <c r="EK278" s="4"/>
      <c r="EL278" s="4"/>
      <c r="EM278" s="4"/>
      <c r="EN278" s="4"/>
      <c r="EO278" s="4"/>
      <c r="EP278" s="4"/>
      <c r="EQ278" s="4"/>
      <c r="ER278" s="4"/>
      <c r="ES278" s="4"/>
      <c r="ET278" s="4"/>
      <c r="EU278" s="4"/>
      <c r="EV278" s="4"/>
      <c r="EW278" s="4"/>
      <c r="EX278" s="4"/>
      <c r="EY278" s="4"/>
      <c r="EZ278" s="4"/>
      <c r="FA278" s="4"/>
      <c r="FB278" s="4"/>
      <c r="FC278" s="4"/>
      <c r="FD278" s="4"/>
      <c r="FE278" s="4"/>
      <c r="FF278" s="4"/>
      <c r="FG278" s="4"/>
      <c r="FH278" s="4"/>
      <c r="FI278" s="4"/>
      <c r="FJ278" s="4"/>
      <c r="FK278" s="4"/>
      <c r="FL278" s="4"/>
      <c r="FM278" s="4"/>
      <c r="FN278" s="4"/>
      <c r="FO278" s="4"/>
      <c r="FP278" s="4"/>
      <c r="FQ278" s="4"/>
      <c r="FR278" s="4"/>
      <c r="FS278" s="4"/>
      <c r="FT278" s="4"/>
      <c r="FU278" s="4"/>
      <c r="FV278" s="4"/>
      <c r="FW278" s="4"/>
      <c r="FX278" s="4"/>
      <c r="FY278" s="4"/>
      <c r="FZ278" s="4"/>
      <c r="GA278" s="4"/>
      <c r="GB278" s="4"/>
      <c r="GC278" s="4"/>
      <c r="GD278" s="4"/>
      <c r="GE278" s="4"/>
      <c r="GF278" s="4"/>
      <c r="GG278" s="4"/>
      <c r="GH278" s="4"/>
      <c r="GI278" s="4"/>
      <c r="GJ278" s="4"/>
      <c r="GK278" s="4"/>
      <c r="GL278" s="4"/>
      <c r="GM278" s="4"/>
      <c r="GN278" s="4"/>
      <c r="GO278" s="4"/>
      <c r="GP278" s="4"/>
      <c r="GQ278" s="4"/>
      <c r="GR278" s="4"/>
      <c r="GS278" s="4"/>
      <c r="GT278" s="4"/>
      <c r="GU278" s="4"/>
      <c r="GV278" s="4"/>
      <c r="GW278" s="4"/>
      <c r="GX278" s="4"/>
      <c r="GY278" s="4"/>
      <c r="GZ278" s="4"/>
      <c r="HA278" s="4"/>
      <c r="HB278" s="4"/>
      <c r="HC278" s="4"/>
      <c r="HD278" s="4"/>
      <c r="HE278" s="4"/>
      <c r="HF278" s="4"/>
      <c r="HG278" s="4"/>
      <c r="HH278" s="4"/>
      <c r="HI278" s="4"/>
      <c r="HJ278" s="4"/>
      <c r="HK278" s="4"/>
      <c r="HL278" s="4"/>
      <c r="HM278" s="4"/>
      <c r="HN278" s="4"/>
      <c r="HO278" s="4"/>
      <c r="HP278" s="4"/>
      <c r="HQ278" s="4"/>
      <c r="HR278" s="4"/>
      <c r="HS278" s="4"/>
      <c r="HT278" s="4"/>
      <c r="HU278" s="4"/>
      <c r="HV278" s="4"/>
      <c r="HW278" s="4"/>
      <c r="HX278" s="4"/>
      <c r="HY278" s="4"/>
      <c r="HZ278" s="4"/>
      <c r="IA278" s="4"/>
      <c r="IB278" s="4"/>
      <c r="IC278" s="4"/>
      <c r="ID278" s="4"/>
      <c r="IE278" s="4"/>
      <c r="IF278" s="4"/>
      <c r="IG278" s="4"/>
      <c r="IH278" s="4"/>
      <c r="II278" s="4"/>
      <c r="IJ278" s="4"/>
      <c r="IK278" s="4"/>
      <c r="IL278" s="4"/>
      <c r="IM278" s="4"/>
      <c r="IN278" s="4"/>
      <c r="IO278" s="4"/>
      <c r="IP278" s="4"/>
      <c r="IQ278" s="4"/>
      <c r="IR278" s="4"/>
      <c r="IS278" s="4"/>
      <c r="IT278" s="4"/>
      <c r="IU278" s="4"/>
      <c r="IV278" s="4"/>
      <c r="IW278" s="4"/>
      <c r="IX278" s="4"/>
      <c r="IY278" s="4"/>
      <c r="IZ278" s="4"/>
      <c r="JA278" s="4"/>
      <c r="JB278" s="4"/>
      <c r="JC278" s="4"/>
      <c r="JD278" s="4"/>
      <c r="JE278" s="4"/>
      <c r="JF278" s="4"/>
      <c r="JG278" s="4"/>
      <c r="JH278" s="4"/>
      <c r="JI278" s="4"/>
      <c r="JJ278" s="4"/>
      <c r="JK278" s="4"/>
      <c r="JL278" s="4"/>
      <c r="JM278" s="4"/>
      <c r="JN278" s="4"/>
      <c r="JO278" s="4"/>
      <c r="JP278" s="4"/>
    </row>
    <row r="279" spans="1:1024" ht="15" customHeight="1" x14ac:dyDescent="0.2">
      <c r="A279" s="29"/>
      <c r="B279" s="29"/>
      <c r="C279" s="30"/>
      <c r="D279" s="37"/>
      <c r="E279" s="37"/>
      <c r="F279" s="30"/>
      <c r="G279" s="37"/>
      <c r="H279" s="30"/>
      <c r="I279" s="30"/>
      <c r="J279" s="37"/>
      <c r="K279" s="30"/>
      <c r="L279" s="30"/>
      <c r="M279" s="37"/>
      <c r="N279" s="68"/>
      <c r="O279" s="31"/>
      <c r="P279" s="30"/>
      <c r="Q279" s="30"/>
      <c r="R279" s="30"/>
      <c r="S279" s="30"/>
      <c r="T279" s="30"/>
      <c r="U279" s="30"/>
      <c r="V279" s="30"/>
      <c r="W279" s="30"/>
      <c r="X279" s="33"/>
      <c r="Y279" s="30"/>
      <c r="Z279" s="32"/>
      <c r="AA279" s="32"/>
      <c r="AB279" s="30"/>
      <c r="AC279" s="30"/>
      <c r="AD279" s="30"/>
      <c r="AE279" s="33"/>
      <c r="AF279" s="30"/>
      <c r="AG279" s="36"/>
      <c r="AH279" s="33"/>
      <c r="AI279" s="30"/>
      <c r="AJ279" s="30"/>
      <c r="AK279" s="30"/>
      <c r="AL279" s="33"/>
      <c r="AM279" s="30"/>
      <c r="AN279" s="33"/>
      <c r="AO279" s="30"/>
      <c r="AP279" s="33"/>
      <c r="AQ279" s="33"/>
      <c r="AR279" s="33"/>
      <c r="AS279" s="33"/>
      <c r="AT279" s="33"/>
      <c r="AU279" s="33"/>
      <c r="AV279" s="30"/>
      <c r="AW279" s="30"/>
      <c r="AX279" s="30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4"/>
      <c r="BT279">
        <f t="shared" si="60"/>
        <v>0</v>
      </c>
      <c r="BU279"/>
      <c r="BV279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4"/>
      <c r="DV279" s="4"/>
      <c r="DW279" s="4"/>
      <c r="DX279" s="4"/>
      <c r="DY279" s="4"/>
      <c r="DZ279" s="4"/>
      <c r="EA279" s="4"/>
      <c r="EB279" s="4"/>
      <c r="EC279" s="4"/>
      <c r="ED279" s="4"/>
      <c r="EE279" s="4"/>
      <c r="EF279" s="4"/>
      <c r="EG279" s="4"/>
      <c r="EH279" s="4"/>
      <c r="EI279" s="4"/>
      <c r="EJ279" s="4"/>
      <c r="EK279" s="4"/>
      <c r="EL279" s="4"/>
      <c r="EM279" s="4"/>
      <c r="EN279" s="4"/>
      <c r="EO279" s="4"/>
      <c r="EP279" s="4"/>
      <c r="EQ279" s="4"/>
      <c r="ER279" s="4"/>
      <c r="ES279" s="4"/>
      <c r="ET279" s="4"/>
      <c r="EU279" s="4"/>
      <c r="EV279" s="4"/>
      <c r="EW279" s="4"/>
      <c r="EX279" s="4"/>
      <c r="EY279" s="4"/>
      <c r="EZ279" s="4"/>
      <c r="FA279" s="4"/>
      <c r="FB279" s="4"/>
      <c r="FC279" s="4"/>
      <c r="FD279" s="4"/>
      <c r="FE279" s="4"/>
      <c r="FF279" s="4"/>
      <c r="FG279" s="4"/>
      <c r="FH279" s="4"/>
      <c r="FI279" s="4"/>
      <c r="FJ279" s="4"/>
      <c r="FK279" s="4"/>
      <c r="FL279" s="4"/>
      <c r="FM279" s="4"/>
      <c r="FN279" s="4"/>
      <c r="FO279" s="4"/>
      <c r="FP279" s="4"/>
      <c r="FQ279" s="4"/>
      <c r="FR279" s="4"/>
      <c r="FS279" s="4"/>
      <c r="FT279" s="4"/>
      <c r="FU279" s="4"/>
      <c r="FV279" s="4"/>
      <c r="FW279" s="4"/>
      <c r="FX279" s="4"/>
      <c r="FY279" s="4"/>
      <c r="FZ279" s="4"/>
      <c r="GA279" s="4"/>
      <c r="GB279" s="4"/>
      <c r="GC279" s="4"/>
      <c r="GD279" s="4"/>
      <c r="GE279" s="4"/>
      <c r="GF279" s="4"/>
      <c r="GG279" s="4"/>
      <c r="GH279" s="4"/>
      <c r="GI279" s="4"/>
      <c r="GJ279" s="4"/>
      <c r="GK279" s="4"/>
      <c r="GL279" s="4"/>
      <c r="GM279" s="4"/>
      <c r="GN279" s="4"/>
      <c r="GO279" s="4"/>
      <c r="GP279" s="4"/>
      <c r="GQ279" s="4"/>
      <c r="GR279" s="4"/>
      <c r="GS279" s="4"/>
      <c r="GT279" s="4"/>
      <c r="GU279" s="4"/>
      <c r="GV279" s="4"/>
      <c r="GW279" s="4"/>
      <c r="GX279" s="4"/>
      <c r="GY279" s="4"/>
      <c r="GZ279" s="4"/>
      <c r="HA279" s="4"/>
      <c r="HB279" s="4"/>
      <c r="HC279" s="4"/>
      <c r="HD279" s="4"/>
      <c r="HE279" s="4"/>
      <c r="HF279" s="4"/>
      <c r="HG279" s="4"/>
      <c r="HH279" s="4"/>
      <c r="HI279" s="4"/>
      <c r="HJ279" s="4"/>
      <c r="HK279" s="4"/>
      <c r="HL279" s="4"/>
      <c r="HM279" s="4"/>
      <c r="HN279" s="4"/>
      <c r="HO279" s="4"/>
      <c r="HP279" s="4"/>
      <c r="HQ279" s="4"/>
      <c r="HR279" s="4"/>
      <c r="HS279" s="4"/>
      <c r="HT279" s="4"/>
      <c r="HU279" s="4"/>
      <c r="HV279" s="4"/>
      <c r="HW279" s="4"/>
      <c r="HX279" s="4"/>
      <c r="HY279" s="4"/>
      <c r="HZ279" s="4"/>
      <c r="IA279" s="4"/>
      <c r="IB279" s="4"/>
      <c r="IC279" s="4"/>
      <c r="ID279" s="4"/>
      <c r="IE279" s="4"/>
      <c r="IF279" s="4"/>
      <c r="IG279" s="4"/>
      <c r="IH279" s="4"/>
      <c r="II279" s="4"/>
      <c r="IJ279" s="4"/>
      <c r="IK279" s="4"/>
      <c r="IL279" s="4"/>
      <c r="IM279" s="4"/>
      <c r="IN279" s="4"/>
      <c r="IO279" s="4"/>
      <c r="IP279" s="4"/>
      <c r="IQ279" s="4"/>
      <c r="IR279" s="4"/>
      <c r="IS279" s="4"/>
      <c r="IT279" s="4"/>
      <c r="IU279" s="4"/>
      <c r="IV279" s="4"/>
      <c r="IW279" s="4"/>
      <c r="IX279" s="4"/>
      <c r="IY279" s="4"/>
      <c r="IZ279" s="4"/>
      <c r="JA279" s="4"/>
      <c r="JB279" s="4"/>
      <c r="JC279" s="4"/>
      <c r="JD279" s="4"/>
      <c r="JE279" s="4"/>
      <c r="JF279" s="4"/>
      <c r="JG279" s="4"/>
      <c r="JH279" s="4"/>
      <c r="JI279" s="4"/>
      <c r="JJ279" s="4"/>
      <c r="JK279" s="4"/>
      <c r="JL279" s="4"/>
      <c r="JM279" s="4"/>
      <c r="JN279" s="4"/>
      <c r="JO279" s="4"/>
      <c r="JP279" s="4"/>
    </row>
    <row r="280" spans="1:1024" ht="15" customHeight="1" x14ac:dyDescent="0.2">
      <c r="A280" s="38"/>
      <c r="B280" s="38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40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  <c r="AC280" s="39"/>
      <c r="AD280" s="39"/>
      <c r="AE280" s="39"/>
      <c r="AF280" s="39"/>
      <c r="AG280" s="39"/>
      <c r="AH280" s="39"/>
      <c r="AI280" s="39"/>
      <c r="AJ280" s="39"/>
      <c r="AK280" s="39"/>
      <c r="AL280" s="39"/>
      <c r="AM280" s="39"/>
      <c r="AN280" s="39"/>
      <c r="AO280" s="39"/>
      <c r="AP280" s="39"/>
      <c r="AQ280" s="39"/>
      <c r="AR280" s="39"/>
      <c r="AS280" s="39"/>
      <c r="AT280" s="39"/>
      <c r="AU280" s="39"/>
      <c r="AV280" s="39"/>
      <c r="AW280" s="39"/>
      <c r="AX280" s="39"/>
      <c r="AY280" s="39"/>
      <c r="AZ280" s="39"/>
      <c r="BA280" s="39"/>
      <c r="BB280" s="39"/>
      <c r="BC280" s="39"/>
      <c r="BD280" s="39"/>
      <c r="BE280" s="39"/>
      <c r="BF280" s="39"/>
      <c r="BG280" s="39"/>
      <c r="BH280" s="39"/>
      <c r="BI280" s="39"/>
      <c r="BJ280" s="39"/>
      <c r="BK280" s="39"/>
      <c r="BL280" s="39"/>
      <c r="BM280" s="39"/>
      <c r="BN280" s="39"/>
      <c r="BO280" s="39"/>
      <c r="BP280" s="39"/>
      <c r="BQ280" s="39"/>
      <c r="BR280" s="39"/>
      <c r="BS280" s="39"/>
      <c r="BT280">
        <f t="shared" si="60"/>
        <v>0</v>
      </c>
      <c r="BU280"/>
      <c r="BV280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4"/>
      <c r="DW280" s="4"/>
      <c r="DX280" s="4"/>
      <c r="DY280" s="4"/>
      <c r="DZ280" s="4"/>
      <c r="EA280" s="4"/>
      <c r="EB280" s="4"/>
      <c r="EC280" s="4"/>
      <c r="ED280" s="4"/>
      <c r="EE280" s="4"/>
      <c r="EF280" s="4"/>
      <c r="EG280" s="4"/>
      <c r="EH280" s="4"/>
      <c r="EI280" s="4"/>
      <c r="EJ280" s="4"/>
      <c r="EK280" s="4"/>
      <c r="EL280" s="4"/>
      <c r="EM280" s="4"/>
      <c r="EN280" s="4"/>
      <c r="EO280" s="4"/>
      <c r="EP280" s="4"/>
      <c r="EQ280" s="4"/>
      <c r="ER280" s="4"/>
      <c r="ES280" s="4"/>
      <c r="ET280" s="4"/>
      <c r="EU280" s="4"/>
      <c r="EV280" s="4"/>
      <c r="EW280" s="4"/>
      <c r="EX280" s="4"/>
      <c r="EY280" s="4"/>
      <c r="EZ280" s="4"/>
      <c r="FA280" s="4"/>
      <c r="FB280" s="4"/>
      <c r="FC280" s="4"/>
      <c r="FD280" s="4"/>
      <c r="FE280" s="4"/>
      <c r="FF280" s="4"/>
      <c r="FG280" s="4"/>
      <c r="FH280" s="4"/>
      <c r="FI280" s="4"/>
      <c r="FJ280" s="4"/>
      <c r="FK280" s="4"/>
      <c r="FL280" s="4"/>
      <c r="FM280" s="4"/>
      <c r="FN280" s="4"/>
      <c r="FO280" s="4"/>
      <c r="FP280" s="4"/>
      <c r="FQ280" s="4"/>
      <c r="FR280" s="4"/>
      <c r="FS280" s="4"/>
      <c r="FT280" s="4"/>
      <c r="FU280" s="4"/>
      <c r="FV280" s="4"/>
      <c r="FW280" s="4"/>
      <c r="FX280" s="4"/>
      <c r="FY280" s="4"/>
      <c r="FZ280" s="4"/>
      <c r="GA280" s="4"/>
      <c r="GB280" s="4"/>
      <c r="GC280" s="4"/>
      <c r="GD280" s="4"/>
      <c r="GE280" s="4"/>
      <c r="GF280" s="4"/>
      <c r="GG280" s="4"/>
      <c r="GH280" s="4"/>
      <c r="GI280" s="4"/>
      <c r="GJ280" s="4"/>
      <c r="GK280" s="4"/>
      <c r="GL280" s="4"/>
      <c r="GM280" s="4"/>
      <c r="GN280" s="4"/>
      <c r="GO280" s="4"/>
      <c r="GP280" s="4"/>
      <c r="GQ280" s="4"/>
      <c r="GR280" s="4"/>
      <c r="GS280" s="4"/>
      <c r="GT280" s="4"/>
      <c r="GU280" s="4"/>
      <c r="GV280" s="4"/>
      <c r="GW280" s="4"/>
      <c r="GX280" s="4"/>
      <c r="GY280" s="4"/>
      <c r="GZ280" s="4"/>
      <c r="HA280" s="4"/>
      <c r="HB280" s="4"/>
      <c r="HC280" s="4"/>
      <c r="HD280" s="4"/>
      <c r="HE280" s="4"/>
      <c r="HF280" s="4"/>
      <c r="HG280" s="4"/>
      <c r="HH280" s="4"/>
      <c r="HI280" s="4"/>
      <c r="HJ280" s="4"/>
      <c r="HK280" s="4"/>
      <c r="HL280" s="4"/>
      <c r="HM280" s="4"/>
      <c r="HN280" s="4"/>
      <c r="HO280" s="4"/>
      <c r="HP280" s="4"/>
      <c r="HQ280" s="4"/>
      <c r="HR280" s="4"/>
      <c r="HS280" s="4"/>
      <c r="HT280" s="4"/>
      <c r="HU280" s="4"/>
      <c r="HV280" s="4"/>
      <c r="HW280" s="4"/>
      <c r="HX280" s="4"/>
      <c r="HY280" s="4"/>
      <c r="HZ280" s="4"/>
      <c r="IA280" s="4"/>
      <c r="IB280" s="4"/>
      <c r="IC280" s="4"/>
      <c r="ID280" s="4"/>
      <c r="IE280" s="4"/>
      <c r="IF280" s="4"/>
      <c r="IG280" s="4"/>
      <c r="IH280" s="4"/>
      <c r="II280" s="4"/>
      <c r="IJ280" s="4"/>
      <c r="IK280" s="4"/>
      <c r="IL280" s="4"/>
      <c r="IM280" s="4"/>
      <c r="IN280" s="4"/>
      <c r="IO280" s="4"/>
      <c r="IP280" s="4"/>
      <c r="IQ280" s="4"/>
      <c r="IR280" s="4"/>
      <c r="IS280" s="4"/>
      <c r="IT280" s="4"/>
      <c r="IU280" s="4"/>
      <c r="IV280" s="4"/>
      <c r="IW280" s="4"/>
      <c r="IX280" s="4"/>
      <c r="IY280" s="4"/>
      <c r="IZ280" s="4"/>
      <c r="JA280" s="4"/>
      <c r="JB280" s="4"/>
      <c r="JC280" s="4"/>
      <c r="JD280" s="4"/>
      <c r="JE280" s="4"/>
      <c r="JF280" s="4"/>
      <c r="JG280" s="4"/>
      <c r="JH280" s="4"/>
      <c r="JI280" s="4"/>
      <c r="JJ280" s="4"/>
      <c r="JK280" s="4"/>
      <c r="JL280" s="4"/>
      <c r="JM280" s="4"/>
      <c r="JN280" s="4"/>
      <c r="JO280" s="4"/>
      <c r="JP280" s="4"/>
    </row>
    <row r="281" spans="1:1024" ht="15" customHeight="1" x14ac:dyDescent="0.2">
      <c r="A281" s="121" t="s">
        <v>138</v>
      </c>
      <c r="B281" s="121"/>
      <c r="C281" s="121"/>
      <c r="D281" s="121"/>
      <c r="E281" s="121"/>
      <c r="F281" s="121"/>
      <c r="G281" s="121"/>
      <c r="H281" s="121"/>
      <c r="I281" s="121"/>
      <c r="J281" s="121"/>
      <c r="K281" s="121"/>
      <c r="L281" s="121"/>
      <c r="M281" s="121"/>
      <c r="N281" s="121"/>
      <c r="O281" s="4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E281"/>
      <c r="BG281"/>
      <c r="BI281"/>
      <c r="BJ281"/>
      <c r="BL281"/>
      <c r="BO281"/>
      <c r="BP281"/>
      <c r="BR281"/>
      <c r="BS281"/>
      <c r="BT281">
        <f t="shared" si="60"/>
        <v>0</v>
      </c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  <c r="FO281"/>
      <c r="FP281"/>
      <c r="FQ281"/>
      <c r="FR281"/>
      <c r="FS281"/>
      <c r="FT281"/>
      <c r="FU281"/>
      <c r="FV281"/>
      <c r="FW281"/>
      <c r="FX281"/>
      <c r="FY281"/>
      <c r="FZ281"/>
      <c r="GA281"/>
      <c r="GB281"/>
      <c r="GC281"/>
      <c r="GD281"/>
      <c r="GE281"/>
      <c r="GF281"/>
      <c r="GG281"/>
      <c r="GH281"/>
      <c r="GI281"/>
      <c r="GJ281"/>
      <c r="GK281"/>
      <c r="GL281"/>
      <c r="GM281"/>
      <c r="GN281"/>
      <c r="GO281"/>
      <c r="GP281"/>
      <c r="GQ281"/>
      <c r="GR281"/>
      <c r="GS281"/>
      <c r="GT281"/>
      <c r="GU281"/>
      <c r="GV281"/>
      <c r="GW281"/>
      <c r="GX281"/>
      <c r="GY281"/>
      <c r="GZ281"/>
      <c r="HA281"/>
      <c r="HB281"/>
      <c r="HC281"/>
      <c r="HD281"/>
      <c r="HE281"/>
      <c r="HF281"/>
      <c r="HG281"/>
      <c r="HH281"/>
      <c r="HI281"/>
      <c r="HJ281"/>
      <c r="HK281"/>
      <c r="HL281"/>
      <c r="HM281"/>
      <c r="HN281"/>
      <c r="HO281"/>
      <c r="HP281"/>
      <c r="HQ281"/>
      <c r="HR281"/>
      <c r="HS281"/>
      <c r="HT281"/>
      <c r="HU281"/>
      <c r="HV281"/>
      <c r="HW281"/>
      <c r="HX281"/>
      <c r="HY281"/>
      <c r="HZ281"/>
      <c r="IA281"/>
      <c r="IB281"/>
      <c r="IC281"/>
      <c r="ID281"/>
      <c r="IE281"/>
      <c r="IF281"/>
      <c r="IG281"/>
      <c r="IH281"/>
      <c r="II281"/>
      <c r="IJ281"/>
      <c r="IK281"/>
      <c r="IL281"/>
      <c r="IM281"/>
      <c r="IN281"/>
      <c r="IO281"/>
      <c r="IP281"/>
      <c r="IQ281"/>
      <c r="IR281"/>
      <c r="IS281"/>
      <c r="IT281"/>
      <c r="IU281"/>
      <c r="IV281"/>
      <c r="IW281"/>
      <c r="IX281"/>
      <c r="IY281"/>
      <c r="IZ281"/>
      <c r="JA281"/>
      <c r="JB281"/>
      <c r="JC281"/>
      <c r="JD281"/>
      <c r="JE281"/>
      <c r="JF281"/>
      <c r="JG281"/>
      <c r="JH281"/>
      <c r="JI281"/>
      <c r="JJ281"/>
      <c r="JK281"/>
      <c r="JL281"/>
      <c r="JM281"/>
      <c r="JN281"/>
      <c r="JO281"/>
      <c r="JP281"/>
      <c r="JQ281"/>
      <c r="JR281"/>
      <c r="JS281"/>
      <c r="JT281"/>
      <c r="JU281"/>
      <c r="JV281"/>
      <c r="JW281"/>
      <c r="JX281"/>
      <c r="JY281"/>
      <c r="JZ281"/>
      <c r="KA281"/>
      <c r="KB281"/>
      <c r="KC281"/>
      <c r="KD281"/>
      <c r="KE281"/>
      <c r="KF281"/>
      <c r="KG281"/>
      <c r="KH281"/>
      <c r="KI281"/>
      <c r="KJ281"/>
      <c r="KK281"/>
      <c r="KL281"/>
      <c r="KM281"/>
      <c r="KN281"/>
      <c r="KO281"/>
      <c r="KP281"/>
      <c r="KQ281"/>
      <c r="KR281"/>
      <c r="KS281"/>
      <c r="KT281"/>
      <c r="KU281"/>
      <c r="KV281"/>
      <c r="KW281"/>
      <c r="KX281"/>
      <c r="KY281"/>
      <c r="KZ281"/>
      <c r="LA281"/>
      <c r="LB281"/>
      <c r="LC281"/>
      <c r="LD281"/>
      <c r="LE281"/>
      <c r="LF281"/>
      <c r="LG281"/>
      <c r="LH281"/>
      <c r="LI281"/>
      <c r="LJ281"/>
      <c r="LK281"/>
      <c r="LL281"/>
      <c r="LM281"/>
      <c r="LN281"/>
      <c r="LO281"/>
      <c r="LP281"/>
      <c r="LQ281"/>
      <c r="LR281"/>
      <c r="LS281"/>
      <c r="LT281"/>
      <c r="LU281"/>
      <c r="LV281"/>
      <c r="LW281"/>
      <c r="LX281"/>
      <c r="LY281"/>
      <c r="LZ281"/>
      <c r="MA281"/>
      <c r="MB281"/>
      <c r="MC281"/>
      <c r="MD281"/>
      <c r="ME281"/>
      <c r="MF281"/>
      <c r="MG281"/>
      <c r="MH281"/>
      <c r="MI281"/>
      <c r="MJ281"/>
      <c r="MK281"/>
      <c r="ML281"/>
      <c r="MM281"/>
      <c r="MN281"/>
      <c r="MO281"/>
      <c r="MP281"/>
      <c r="MQ281"/>
      <c r="MR281"/>
      <c r="MS281"/>
      <c r="MT281"/>
      <c r="MU281"/>
      <c r="MV281"/>
      <c r="MW281"/>
      <c r="MX281"/>
      <c r="MY281"/>
      <c r="MZ281"/>
      <c r="NA281"/>
      <c r="NB281"/>
      <c r="NC281"/>
      <c r="ND281"/>
      <c r="NE281"/>
      <c r="NF281"/>
      <c r="NG281"/>
      <c r="NH281"/>
      <c r="NI281"/>
      <c r="NJ281"/>
      <c r="NK281"/>
      <c r="NL281"/>
      <c r="NM281"/>
      <c r="NN281"/>
      <c r="NO281"/>
      <c r="NP281"/>
      <c r="NQ281"/>
      <c r="NR281"/>
      <c r="NS281"/>
      <c r="NT281"/>
      <c r="NU281"/>
      <c r="NV281"/>
      <c r="NW281"/>
      <c r="NX281"/>
      <c r="NY281"/>
      <c r="NZ281"/>
      <c r="OA281"/>
      <c r="OB281"/>
      <c r="OC281"/>
      <c r="OD281"/>
      <c r="OE281"/>
      <c r="OF281"/>
      <c r="OG281"/>
      <c r="OH281"/>
      <c r="OI281"/>
      <c r="OJ281"/>
      <c r="OK281"/>
      <c r="OL281"/>
      <c r="OM281"/>
      <c r="ON281"/>
      <c r="OO281"/>
      <c r="OP281"/>
      <c r="OQ281"/>
      <c r="OR281"/>
      <c r="OS281"/>
      <c r="OT281"/>
      <c r="OU281"/>
      <c r="OV281"/>
      <c r="OW281"/>
      <c r="OX281"/>
      <c r="OY281"/>
      <c r="OZ281"/>
      <c r="PA281"/>
      <c r="PB281"/>
      <c r="PC281"/>
      <c r="PD281"/>
      <c r="PE281"/>
      <c r="PF281"/>
      <c r="PG281"/>
      <c r="PH281"/>
      <c r="PI281"/>
      <c r="PJ281"/>
      <c r="PK281"/>
      <c r="PL281"/>
      <c r="PM281"/>
      <c r="PN281"/>
      <c r="PO281"/>
      <c r="PP281"/>
      <c r="PQ281"/>
      <c r="PR281"/>
      <c r="PS281"/>
      <c r="PT281"/>
      <c r="PU281"/>
      <c r="PV281"/>
      <c r="PW281"/>
      <c r="PX281"/>
      <c r="PY281"/>
      <c r="PZ281"/>
      <c r="QA281"/>
      <c r="QB281"/>
      <c r="QC281"/>
      <c r="QD281"/>
      <c r="QE281"/>
      <c r="QF281"/>
      <c r="QG281"/>
      <c r="QH281"/>
      <c r="QI281"/>
      <c r="QJ281"/>
      <c r="QK281"/>
      <c r="QL281"/>
      <c r="QM281"/>
      <c r="QN281"/>
      <c r="QO281"/>
      <c r="QP281"/>
      <c r="QQ281"/>
      <c r="QR281"/>
      <c r="QS281"/>
      <c r="QT281"/>
      <c r="QU281"/>
      <c r="QV281"/>
      <c r="QW281"/>
      <c r="QX281"/>
      <c r="QY281"/>
      <c r="QZ281"/>
      <c r="RA281"/>
      <c r="RB281"/>
      <c r="RC281"/>
      <c r="RD281"/>
      <c r="RE281"/>
      <c r="RF281"/>
      <c r="RG281"/>
      <c r="RH281"/>
      <c r="RI281"/>
      <c r="RJ281"/>
      <c r="RK281"/>
      <c r="RL281"/>
      <c r="RM281"/>
      <c r="RN281"/>
      <c r="RO281"/>
      <c r="RP281"/>
      <c r="RQ281"/>
      <c r="RR281"/>
      <c r="RS281"/>
      <c r="RT281"/>
      <c r="RU281"/>
      <c r="RV281"/>
      <c r="RW281"/>
      <c r="RX281"/>
      <c r="RY281"/>
      <c r="RZ281"/>
      <c r="SA281"/>
      <c r="SB281"/>
      <c r="SC281"/>
      <c r="SD281"/>
      <c r="SE281"/>
      <c r="SF281"/>
      <c r="SG281"/>
      <c r="SH281"/>
      <c r="SI281"/>
      <c r="SJ281"/>
      <c r="SK281"/>
      <c r="SL281"/>
      <c r="SM281"/>
      <c r="SN281"/>
      <c r="SO281"/>
      <c r="SP281"/>
      <c r="SQ281"/>
      <c r="SR281"/>
      <c r="SS281"/>
      <c r="ST281"/>
      <c r="SU281"/>
      <c r="SV281"/>
      <c r="SW281"/>
      <c r="SX281"/>
      <c r="SY281"/>
      <c r="SZ281"/>
      <c r="TA281"/>
      <c r="TB281"/>
      <c r="TC281"/>
      <c r="TD281"/>
      <c r="TE281"/>
      <c r="TF281"/>
      <c r="TG281"/>
      <c r="TH281"/>
      <c r="TI281"/>
      <c r="TJ281"/>
      <c r="TK281"/>
      <c r="TL281"/>
      <c r="TM281"/>
      <c r="TN281"/>
      <c r="TO281"/>
      <c r="TP281"/>
      <c r="TQ281"/>
      <c r="TR281"/>
      <c r="TS281"/>
      <c r="TT281"/>
      <c r="TU281"/>
      <c r="TV281"/>
      <c r="TW281"/>
      <c r="TX281"/>
      <c r="TY281"/>
      <c r="TZ281"/>
      <c r="UA281"/>
      <c r="UB281"/>
      <c r="UC281"/>
      <c r="UD281"/>
      <c r="UE281"/>
      <c r="UF281"/>
      <c r="UG281"/>
      <c r="UH281"/>
      <c r="UI281"/>
      <c r="UJ281"/>
      <c r="UK281"/>
      <c r="UL281"/>
      <c r="UM281"/>
      <c r="UN281"/>
      <c r="UO281"/>
      <c r="UP281"/>
      <c r="UQ281"/>
      <c r="UR281"/>
      <c r="US281"/>
      <c r="UT281"/>
      <c r="UU281"/>
      <c r="UV281"/>
      <c r="UW281"/>
      <c r="UX281"/>
      <c r="UY281"/>
      <c r="UZ281"/>
      <c r="VA281"/>
      <c r="VB281"/>
      <c r="VC281"/>
      <c r="VD281"/>
      <c r="VE281"/>
      <c r="VF281"/>
      <c r="VG281"/>
      <c r="VH281"/>
      <c r="VI281"/>
      <c r="VJ281"/>
      <c r="VK281"/>
      <c r="VL281"/>
      <c r="VM281"/>
      <c r="VN281"/>
      <c r="VO281"/>
      <c r="VP281"/>
      <c r="VQ281"/>
      <c r="VR281"/>
      <c r="VS281"/>
      <c r="VT281"/>
      <c r="VU281"/>
      <c r="VV281"/>
      <c r="VW281"/>
      <c r="VX281"/>
      <c r="VY281"/>
      <c r="VZ281"/>
      <c r="WA281"/>
      <c r="WB281"/>
      <c r="WC281"/>
      <c r="WD281"/>
      <c r="WE281"/>
      <c r="WF281"/>
      <c r="WG281"/>
      <c r="WH281"/>
      <c r="WI281"/>
      <c r="WJ281"/>
      <c r="WK281"/>
      <c r="WL281"/>
      <c r="WM281"/>
      <c r="WN281"/>
      <c r="WO281"/>
      <c r="WP281"/>
      <c r="WQ281"/>
      <c r="WR281"/>
      <c r="WS281"/>
      <c r="WT281"/>
      <c r="WU281"/>
      <c r="WV281"/>
      <c r="WW281"/>
      <c r="WX281"/>
      <c r="WY281"/>
      <c r="WZ281"/>
      <c r="XA281"/>
      <c r="XB281"/>
      <c r="XC281"/>
      <c r="XD281"/>
      <c r="XE281"/>
      <c r="XF281"/>
      <c r="XG281"/>
      <c r="XH281"/>
      <c r="XI281"/>
      <c r="XJ281"/>
      <c r="XK281"/>
      <c r="XL281"/>
      <c r="XM281"/>
      <c r="XN281"/>
      <c r="XO281"/>
      <c r="XP281"/>
      <c r="XQ281"/>
      <c r="XR281"/>
      <c r="XS281"/>
      <c r="XT281"/>
      <c r="XU281"/>
      <c r="XV281"/>
      <c r="XW281"/>
      <c r="XX281"/>
      <c r="XY281"/>
      <c r="XZ281"/>
      <c r="YA281"/>
      <c r="YB281"/>
      <c r="YC281"/>
      <c r="YD281"/>
      <c r="YE281"/>
      <c r="YF281"/>
      <c r="YG281"/>
      <c r="YH281"/>
      <c r="YI281"/>
      <c r="YJ281"/>
      <c r="YK281"/>
      <c r="YL281"/>
      <c r="YM281"/>
      <c r="YN281"/>
      <c r="YO281"/>
      <c r="YP281"/>
      <c r="YQ281"/>
      <c r="YR281"/>
      <c r="YS281"/>
      <c r="YT281"/>
      <c r="YU281"/>
      <c r="YV281"/>
      <c r="YW281"/>
      <c r="YX281"/>
      <c r="YY281"/>
      <c r="YZ281"/>
      <c r="ZA281"/>
      <c r="ZB281"/>
      <c r="ZC281"/>
      <c r="ZD281"/>
      <c r="ZE281"/>
      <c r="ZF281"/>
      <c r="ZG281"/>
      <c r="ZH281"/>
      <c r="ZI281"/>
      <c r="ZJ281"/>
      <c r="ZK281"/>
      <c r="ZL281"/>
      <c r="ZM281"/>
      <c r="ZN281"/>
      <c r="ZO281"/>
      <c r="ZP281"/>
      <c r="ZQ281"/>
      <c r="ZR281"/>
      <c r="ZS281"/>
      <c r="ZT281"/>
      <c r="ZU281"/>
      <c r="ZV281"/>
      <c r="ZW281"/>
      <c r="ZX281"/>
      <c r="ZY281"/>
      <c r="ZZ281"/>
      <c r="AAA281"/>
      <c r="AAB281"/>
      <c r="AAC281"/>
      <c r="AAD281"/>
      <c r="AAE281"/>
      <c r="AAF281"/>
      <c r="AAG281"/>
      <c r="AAH281"/>
      <c r="AAI281"/>
      <c r="AAJ281"/>
      <c r="AAK281"/>
      <c r="AAL281"/>
      <c r="AAM281"/>
      <c r="AAN281"/>
      <c r="AAO281"/>
      <c r="AAP281"/>
      <c r="AAQ281"/>
      <c r="AAR281"/>
      <c r="AAS281"/>
      <c r="AAT281"/>
      <c r="AAU281"/>
      <c r="AAV281"/>
      <c r="AAW281"/>
      <c r="AAX281"/>
      <c r="AAY281"/>
      <c r="AAZ281"/>
      <c r="ABA281"/>
      <c r="ABB281"/>
      <c r="ABC281"/>
      <c r="ABD281"/>
      <c r="ABE281"/>
      <c r="ABF281"/>
      <c r="ABG281"/>
      <c r="ABH281"/>
      <c r="ABI281"/>
      <c r="ABJ281"/>
      <c r="ABK281"/>
      <c r="ABL281"/>
      <c r="ABM281"/>
      <c r="ABN281"/>
      <c r="ABO281"/>
      <c r="ABP281"/>
      <c r="ABQ281"/>
      <c r="ABR281"/>
      <c r="ABS281"/>
      <c r="ABT281"/>
      <c r="ABU281"/>
      <c r="ABV281"/>
      <c r="ABW281"/>
      <c r="ABX281"/>
      <c r="ABY281"/>
      <c r="ABZ281"/>
      <c r="ACA281"/>
      <c r="ACB281"/>
      <c r="ACC281"/>
      <c r="ACD281"/>
      <c r="ACE281"/>
      <c r="ACF281"/>
      <c r="ACG281"/>
      <c r="ACH281"/>
      <c r="ACI281"/>
      <c r="ACJ281"/>
      <c r="ACK281"/>
      <c r="ACL281"/>
      <c r="ACM281"/>
      <c r="ACN281"/>
      <c r="ACO281"/>
      <c r="ACP281"/>
      <c r="ACQ281"/>
      <c r="ACR281"/>
      <c r="ACS281"/>
      <c r="ACT281"/>
      <c r="ACU281"/>
      <c r="ACV281"/>
      <c r="ACW281"/>
      <c r="ACX281"/>
      <c r="ACY281"/>
      <c r="ACZ281"/>
      <c r="ADA281"/>
      <c r="ADB281"/>
      <c r="ADC281"/>
      <c r="ADD281"/>
      <c r="ADE281"/>
      <c r="ADF281"/>
      <c r="ADG281"/>
      <c r="ADH281"/>
      <c r="ADI281"/>
      <c r="ADJ281"/>
      <c r="ADK281"/>
      <c r="ADL281"/>
      <c r="ADM281"/>
      <c r="ADN281"/>
      <c r="ADO281"/>
      <c r="ADP281"/>
      <c r="ADQ281"/>
      <c r="ADR281"/>
      <c r="ADS281"/>
      <c r="ADT281"/>
      <c r="ADU281"/>
      <c r="ADV281"/>
      <c r="ADW281"/>
      <c r="ADX281"/>
      <c r="ADY281"/>
      <c r="ADZ281"/>
      <c r="AEA281"/>
      <c r="AEB281"/>
      <c r="AEC281"/>
      <c r="AED281"/>
      <c r="AEE281"/>
      <c r="AEF281"/>
      <c r="AEG281"/>
      <c r="AEH281"/>
      <c r="AEI281"/>
      <c r="AEJ281"/>
      <c r="AEK281"/>
      <c r="AEL281"/>
      <c r="AEM281"/>
      <c r="AEN281"/>
      <c r="AEO281"/>
      <c r="AEP281"/>
      <c r="AEQ281"/>
      <c r="AER281"/>
      <c r="AES281"/>
      <c r="AET281"/>
      <c r="AEU281"/>
      <c r="AEV281"/>
      <c r="AEW281"/>
      <c r="AEX281"/>
      <c r="AEY281"/>
      <c r="AEZ281"/>
      <c r="AFA281"/>
      <c r="AFB281"/>
      <c r="AFC281"/>
      <c r="AFD281"/>
      <c r="AFE281"/>
      <c r="AFF281"/>
      <c r="AFG281"/>
      <c r="AFH281"/>
      <c r="AFI281"/>
      <c r="AFJ281"/>
      <c r="AFK281"/>
      <c r="AFL281"/>
      <c r="AFM281"/>
      <c r="AFN281"/>
      <c r="AFO281"/>
      <c r="AFP281"/>
      <c r="AFQ281"/>
      <c r="AFR281"/>
      <c r="AFS281"/>
      <c r="AFT281"/>
      <c r="AFU281"/>
      <c r="AFV281"/>
      <c r="AFW281"/>
      <c r="AFX281"/>
      <c r="AFY281"/>
      <c r="AFZ281"/>
      <c r="AGA281"/>
      <c r="AGB281"/>
      <c r="AGC281"/>
      <c r="AGD281"/>
      <c r="AGE281"/>
      <c r="AGF281"/>
      <c r="AGG281"/>
      <c r="AGH281"/>
      <c r="AGI281"/>
      <c r="AGJ281"/>
      <c r="AGK281"/>
      <c r="AGL281"/>
      <c r="AGM281"/>
      <c r="AGN281"/>
      <c r="AGO281"/>
      <c r="AGP281"/>
      <c r="AGQ281"/>
      <c r="AGR281"/>
      <c r="AGS281"/>
      <c r="AGT281"/>
      <c r="AGU281"/>
      <c r="AGV281"/>
      <c r="AGW281"/>
      <c r="AGX281"/>
      <c r="AGY281"/>
      <c r="AGZ281"/>
      <c r="AHA281"/>
      <c r="AHB281"/>
      <c r="AHC281"/>
      <c r="AHD281"/>
      <c r="AHE281"/>
      <c r="AHF281"/>
      <c r="AHG281"/>
      <c r="AHH281"/>
      <c r="AHI281"/>
      <c r="AHJ281"/>
      <c r="AHK281"/>
      <c r="AHL281"/>
      <c r="AHM281"/>
      <c r="AHN281"/>
      <c r="AHO281"/>
      <c r="AHP281"/>
      <c r="AHQ281"/>
      <c r="AHR281"/>
      <c r="AHS281"/>
      <c r="AHT281"/>
      <c r="AHU281"/>
      <c r="AHV281"/>
      <c r="AHW281"/>
      <c r="AHX281"/>
      <c r="AHY281"/>
      <c r="AHZ281"/>
      <c r="AIA281"/>
      <c r="AIB281"/>
      <c r="AIC281"/>
      <c r="AID281"/>
      <c r="AIE281"/>
      <c r="AIF281"/>
      <c r="AIG281"/>
      <c r="AIH281"/>
      <c r="AII281"/>
      <c r="AIJ281"/>
      <c r="AIK281"/>
      <c r="AIL281"/>
      <c r="AIM281"/>
      <c r="AIN281"/>
      <c r="AIO281"/>
      <c r="AIP281"/>
      <c r="AIQ281"/>
      <c r="AIR281"/>
      <c r="AIS281"/>
      <c r="AIT281"/>
      <c r="AIU281"/>
      <c r="AIV281"/>
      <c r="AIW281"/>
      <c r="AIX281"/>
      <c r="AIY281"/>
      <c r="AIZ281"/>
      <c r="AJA281"/>
      <c r="AJB281"/>
      <c r="AJC281"/>
      <c r="AJD281"/>
      <c r="AJE281"/>
      <c r="AJF281"/>
      <c r="AJG281"/>
      <c r="AJH281"/>
      <c r="AJI281"/>
      <c r="AJJ281"/>
      <c r="AJK281"/>
      <c r="AJL281"/>
      <c r="AJM281"/>
      <c r="AJN281"/>
      <c r="AJO281"/>
      <c r="AJP281"/>
      <c r="AJQ281"/>
      <c r="AJR281"/>
      <c r="AJS281"/>
      <c r="AJT281"/>
      <c r="AJU281"/>
      <c r="AJV281"/>
      <c r="AJW281"/>
      <c r="AJX281"/>
      <c r="AJY281"/>
      <c r="AJZ281"/>
      <c r="AKA281"/>
      <c r="AKB281"/>
      <c r="AKC281"/>
      <c r="AKD281"/>
      <c r="AKE281"/>
      <c r="AKF281"/>
      <c r="AKG281"/>
      <c r="AKH281"/>
      <c r="AKI281"/>
      <c r="AKJ281"/>
      <c r="AKK281"/>
      <c r="AKL281"/>
      <c r="AKM281"/>
      <c r="AKN281"/>
      <c r="AKO281"/>
      <c r="AKP281"/>
      <c r="AKQ281"/>
      <c r="AKR281"/>
      <c r="AKS281"/>
      <c r="AKT281"/>
      <c r="AKU281"/>
      <c r="AKV281"/>
      <c r="AKW281"/>
      <c r="AKX281"/>
      <c r="AKY281"/>
      <c r="AKZ281"/>
      <c r="ALA281"/>
      <c r="ALB281"/>
      <c r="ALC281"/>
      <c r="ALD281"/>
      <c r="ALE281"/>
      <c r="ALF281"/>
      <c r="ALG281"/>
      <c r="ALH281"/>
      <c r="ALI281"/>
      <c r="ALJ281"/>
      <c r="ALK281"/>
      <c r="ALL281"/>
      <c r="ALM281"/>
      <c r="ALN281"/>
      <c r="ALO281"/>
      <c r="ALP281"/>
      <c r="ALQ281"/>
      <c r="ALR281"/>
      <c r="ALS281"/>
      <c r="ALT281"/>
      <c r="ALU281"/>
      <c r="ALV281"/>
      <c r="ALW281"/>
      <c r="ALX281"/>
      <c r="ALY281"/>
      <c r="ALZ281"/>
      <c r="AMA281"/>
      <c r="AMB281"/>
      <c r="AMC281"/>
      <c r="AMD281"/>
      <c r="AME281"/>
      <c r="AMF281"/>
      <c r="AMG281"/>
      <c r="AMH281"/>
      <c r="AMI281"/>
      <c r="AMJ281"/>
    </row>
    <row r="282" spans="1:1024" ht="15" customHeight="1" x14ac:dyDescent="0.2">
      <c r="A282" s="65" t="s">
        <v>35</v>
      </c>
      <c r="B282" s="65"/>
      <c r="C282" s="66" t="s">
        <v>17</v>
      </c>
      <c r="D282" s="66" t="s">
        <v>137</v>
      </c>
      <c r="E282" s="66"/>
      <c r="F282" s="66" t="s">
        <v>137</v>
      </c>
      <c r="G282" s="66"/>
      <c r="H282" s="66" t="s">
        <v>20</v>
      </c>
      <c r="I282" s="66" t="s">
        <v>107</v>
      </c>
      <c r="J282" s="66"/>
      <c r="K282" s="66" t="s">
        <v>20</v>
      </c>
      <c r="L282" s="66" t="s">
        <v>20</v>
      </c>
      <c r="M282" s="66"/>
      <c r="N282" s="67">
        <v>32</v>
      </c>
      <c r="O282" s="31"/>
      <c r="P282" s="30"/>
      <c r="Q282" s="30"/>
      <c r="R282" s="30"/>
      <c r="S282" s="30"/>
      <c r="T282" s="30"/>
      <c r="U282" s="30"/>
      <c r="V282" s="30"/>
      <c r="W282" s="30"/>
      <c r="X282" s="33"/>
      <c r="Y282" s="30"/>
      <c r="Z282" s="32"/>
      <c r="AA282" s="32"/>
      <c r="AB282" s="30"/>
      <c r="AC282" s="30"/>
      <c r="AD282" s="30"/>
      <c r="AE282" s="33"/>
      <c r="AF282" s="30"/>
      <c r="AG282" s="36"/>
      <c r="AH282" s="33"/>
      <c r="AI282" s="30"/>
      <c r="AJ282" s="30"/>
      <c r="AK282" s="30"/>
      <c r="AL282" s="33"/>
      <c r="AM282" s="30"/>
      <c r="AN282" s="33"/>
      <c r="AO282" s="30"/>
      <c r="AP282" s="33"/>
      <c r="AQ282" s="33"/>
      <c r="AR282" s="33"/>
      <c r="AS282" s="33"/>
      <c r="AT282" s="33"/>
      <c r="AU282" s="33"/>
      <c r="AV282" s="30"/>
      <c r="AW282" s="30"/>
      <c r="AX282" s="30"/>
      <c r="AY282" s="30">
        <v>0</v>
      </c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4"/>
      <c r="BT282">
        <f t="shared" si="60"/>
        <v>32</v>
      </c>
      <c r="BU282" s="1" t="s">
        <v>181</v>
      </c>
      <c r="BV282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4"/>
      <c r="DV282" s="4"/>
      <c r="DW282" s="4"/>
      <c r="DX282" s="4"/>
      <c r="DY282" s="4"/>
      <c r="DZ282" s="4"/>
      <c r="EA282" s="4"/>
      <c r="EB282" s="4"/>
      <c r="EC282" s="4"/>
      <c r="ED282" s="4"/>
      <c r="EE282" s="4"/>
      <c r="EF282" s="4"/>
      <c r="EG282" s="4"/>
      <c r="EH282" s="4"/>
      <c r="EI282" s="4"/>
      <c r="EJ282" s="4"/>
      <c r="EK282" s="4"/>
      <c r="EL282" s="4"/>
      <c r="EM282" s="4"/>
      <c r="EN282" s="4"/>
      <c r="EO282" s="4"/>
      <c r="EP282" s="4"/>
      <c r="EQ282" s="4"/>
      <c r="ER282" s="4"/>
      <c r="ES282" s="4"/>
      <c r="ET282" s="4"/>
      <c r="EU282" s="4"/>
      <c r="EV282" s="4"/>
      <c r="EW282" s="4"/>
      <c r="EX282" s="4"/>
      <c r="EY282" s="4"/>
      <c r="EZ282" s="4"/>
      <c r="FA282" s="4"/>
      <c r="FB282" s="4"/>
      <c r="FC282" s="4"/>
      <c r="FD282" s="4"/>
      <c r="FE282" s="4"/>
      <c r="FF282" s="4"/>
      <c r="FG282" s="4"/>
      <c r="FH282" s="4"/>
      <c r="FI282" s="4"/>
      <c r="FJ282" s="4"/>
      <c r="FK282" s="4"/>
      <c r="FL282" s="4"/>
      <c r="FM282" s="4"/>
      <c r="FN282" s="4"/>
      <c r="FO282" s="4"/>
      <c r="FP282" s="4"/>
      <c r="FQ282" s="4"/>
      <c r="FR282" s="4"/>
      <c r="FS282" s="4"/>
      <c r="FT282" s="4"/>
      <c r="FU282" s="4"/>
      <c r="FV282" s="4"/>
      <c r="FW282" s="4"/>
      <c r="FX282" s="4"/>
      <c r="FY282" s="4"/>
      <c r="FZ282" s="4"/>
      <c r="GA282" s="4"/>
      <c r="GB282" s="4"/>
      <c r="GC282" s="4"/>
      <c r="GD282" s="4"/>
      <c r="GE282" s="4"/>
      <c r="GF282" s="4"/>
      <c r="GG282" s="4"/>
      <c r="GH282" s="4"/>
      <c r="GI282" s="4"/>
      <c r="GJ282" s="4"/>
      <c r="GK282" s="4"/>
      <c r="GL282" s="4"/>
      <c r="GM282" s="4"/>
      <c r="GN282" s="4"/>
      <c r="GO282" s="4"/>
      <c r="GP282" s="4"/>
      <c r="GQ282" s="4"/>
      <c r="GR282" s="4"/>
      <c r="GS282" s="4"/>
      <c r="GT282" s="4"/>
      <c r="GU282" s="4"/>
      <c r="GV282" s="4"/>
      <c r="GW282" s="4"/>
      <c r="GX282" s="4"/>
      <c r="GY282" s="4"/>
      <c r="GZ282" s="4"/>
      <c r="HA282" s="4"/>
      <c r="HB282" s="4"/>
      <c r="HC282" s="4"/>
      <c r="HD282" s="4"/>
      <c r="HE282" s="4"/>
      <c r="HF282" s="4"/>
      <c r="HG282" s="4"/>
      <c r="HH282" s="4"/>
      <c r="HI282" s="4"/>
      <c r="HJ282" s="4"/>
      <c r="HK282" s="4"/>
      <c r="HL282" s="4"/>
      <c r="HM282" s="4"/>
      <c r="HN282" s="4"/>
      <c r="HO282" s="4"/>
      <c r="HP282" s="4"/>
      <c r="HQ282" s="4"/>
      <c r="HR282" s="4"/>
      <c r="HS282" s="4"/>
      <c r="HT282" s="4"/>
      <c r="HU282" s="4"/>
      <c r="HV282" s="4"/>
      <c r="HW282" s="4"/>
      <c r="HX282" s="4"/>
      <c r="HY282" s="4"/>
      <c r="HZ282" s="4"/>
      <c r="IA282" s="4"/>
      <c r="IB282" s="4"/>
      <c r="IC282" s="4"/>
      <c r="ID282" s="4"/>
      <c r="IE282" s="4"/>
      <c r="IF282" s="4"/>
      <c r="IG282" s="4"/>
      <c r="IH282" s="4"/>
      <c r="II282" s="4"/>
      <c r="IJ282" s="4"/>
      <c r="IK282" s="4"/>
      <c r="IL282" s="4"/>
      <c r="IM282" s="4"/>
      <c r="IN282" s="4"/>
      <c r="IO282" s="4"/>
      <c r="IP282" s="4"/>
      <c r="IQ282" s="4"/>
      <c r="IR282" s="4"/>
      <c r="IS282" s="4"/>
      <c r="IT282" s="4"/>
      <c r="IU282" s="4"/>
      <c r="IV282" s="4"/>
      <c r="IW282" s="4"/>
      <c r="IX282" s="4"/>
      <c r="IY282" s="4"/>
      <c r="IZ282" s="4"/>
      <c r="JA282" s="4"/>
      <c r="JB282" s="4"/>
      <c r="JC282" s="4"/>
      <c r="JD282" s="4"/>
      <c r="JE282" s="4"/>
      <c r="JF282" s="4"/>
      <c r="JG282" s="4"/>
      <c r="JH282" s="4"/>
      <c r="JI282" s="4"/>
      <c r="JJ282" s="4"/>
      <c r="JK282" s="4"/>
      <c r="JL282" s="4"/>
      <c r="JM282" s="4"/>
      <c r="JN282" s="4"/>
      <c r="JO282" s="4"/>
      <c r="JP282" s="4"/>
    </row>
    <row r="283" spans="1:1024" ht="15" customHeight="1" x14ac:dyDescent="0.2">
      <c r="A283" s="29"/>
      <c r="B283" s="29"/>
      <c r="C283" s="30"/>
      <c r="D283" s="37"/>
      <c r="E283" s="37"/>
      <c r="F283" s="30"/>
      <c r="G283" s="37"/>
      <c r="H283" s="30"/>
      <c r="I283" s="30"/>
      <c r="J283" s="37"/>
      <c r="K283" s="30"/>
      <c r="L283" s="30"/>
      <c r="M283" s="37"/>
      <c r="N283" s="68"/>
      <c r="O283" s="50"/>
      <c r="P283" s="30"/>
      <c r="Q283" s="30"/>
      <c r="R283" s="30"/>
      <c r="S283" s="30"/>
      <c r="T283" s="30"/>
      <c r="U283" s="30"/>
      <c r="V283" s="30"/>
      <c r="W283" s="30"/>
      <c r="X283" s="33"/>
      <c r="Y283" s="30"/>
      <c r="Z283" s="32"/>
      <c r="AA283" s="32"/>
      <c r="AB283" s="30"/>
      <c r="AC283" s="30"/>
      <c r="AD283" s="30"/>
      <c r="AE283" s="33"/>
      <c r="AF283" s="30"/>
      <c r="AG283" s="36"/>
      <c r="AH283" s="33"/>
      <c r="AI283" s="30"/>
      <c r="AJ283" s="30"/>
      <c r="AK283" s="30"/>
      <c r="AL283" s="33"/>
      <c r="AM283" s="30"/>
      <c r="AN283" s="33"/>
      <c r="AO283" s="30"/>
      <c r="AP283" s="33"/>
      <c r="AQ283" s="33"/>
      <c r="AR283" s="33"/>
      <c r="AS283" s="33"/>
      <c r="AT283" s="33"/>
      <c r="AU283" s="33"/>
      <c r="AV283" s="30"/>
      <c r="AW283" s="30"/>
      <c r="AX283" s="30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4"/>
      <c r="BT283">
        <f t="shared" si="60"/>
        <v>0</v>
      </c>
      <c r="BU283"/>
      <c r="BV283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4"/>
      <c r="DV283" s="4"/>
      <c r="DW283" s="4"/>
      <c r="DX283" s="4"/>
      <c r="DY283" s="4"/>
      <c r="DZ283" s="4"/>
      <c r="EA283" s="4"/>
      <c r="EB283" s="4"/>
      <c r="EC283" s="4"/>
      <c r="ED283" s="4"/>
      <c r="EE283" s="4"/>
      <c r="EF283" s="4"/>
      <c r="EG283" s="4"/>
      <c r="EH283" s="4"/>
      <c r="EI283" s="4"/>
      <c r="EJ283" s="4"/>
      <c r="EK283" s="4"/>
      <c r="EL283" s="4"/>
      <c r="EM283" s="4"/>
      <c r="EN283" s="4"/>
      <c r="EO283" s="4"/>
      <c r="EP283" s="4"/>
      <c r="EQ283" s="4"/>
      <c r="ER283" s="4"/>
      <c r="ES283" s="4"/>
      <c r="ET283" s="4"/>
      <c r="EU283" s="4"/>
      <c r="EV283" s="4"/>
      <c r="EW283" s="4"/>
      <c r="EX283" s="4"/>
      <c r="EY283" s="4"/>
      <c r="EZ283" s="4"/>
      <c r="FA283" s="4"/>
      <c r="FB283" s="4"/>
      <c r="FC283" s="4"/>
      <c r="FD283" s="4"/>
      <c r="FE283" s="4"/>
      <c r="FF283" s="4"/>
      <c r="FG283" s="4"/>
      <c r="FH283" s="4"/>
      <c r="FI283" s="4"/>
      <c r="FJ283" s="4"/>
      <c r="FK283" s="4"/>
      <c r="FL283" s="4"/>
      <c r="FM283" s="4"/>
      <c r="FN283" s="4"/>
      <c r="FO283" s="4"/>
      <c r="FP283" s="4"/>
      <c r="FQ283" s="4"/>
      <c r="FR283" s="4"/>
      <c r="FS283" s="4"/>
      <c r="FT283" s="4"/>
      <c r="FU283" s="4"/>
      <c r="FV283" s="4"/>
      <c r="FW283" s="4"/>
      <c r="FX283" s="4"/>
      <c r="FY283" s="4"/>
      <c r="FZ283" s="4"/>
      <c r="GA283" s="4"/>
      <c r="GB283" s="4"/>
      <c r="GC283" s="4"/>
      <c r="GD283" s="4"/>
      <c r="GE283" s="4"/>
      <c r="GF283" s="4"/>
      <c r="GG283" s="4"/>
      <c r="GH283" s="4"/>
      <c r="GI283" s="4"/>
      <c r="GJ283" s="4"/>
      <c r="GK283" s="4"/>
      <c r="GL283" s="4"/>
      <c r="GM283" s="4"/>
      <c r="GN283" s="4"/>
      <c r="GO283" s="4"/>
      <c r="GP283" s="4"/>
      <c r="GQ283" s="4"/>
      <c r="GR283" s="4"/>
      <c r="GS283" s="4"/>
      <c r="GT283" s="4"/>
      <c r="GU283" s="4"/>
      <c r="GV283" s="4"/>
      <c r="GW283" s="4"/>
      <c r="GX283" s="4"/>
      <c r="GY283" s="4"/>
      <c r="GZ283" s="4"/>
      <c r="HA283" s="4"/>
      <c r="HB283" s="4"/>
      <c r="HC283" s="4"/>
      <c r="HD283" s="4"/>
      <c r="HE283" s="4"/>
      <c r="HF283" s="4"/>
      <c r="HG283" s="4"/>
      <c r="HH283" s="4"/>
      <c r="HI283" s="4"/>
      <c r="HJ283" s="4"/>
      <c r="HK283" s="4"/>
      <c r="HL283" s="4"/>
      <c r="HM283" s="4"/>
      <c r="HN283" s="4"/>
      <c r="HO283" s="4"/>
      <c r="HP283" s="4"/>
      <c r="HQ283" s="4"/>
      <c r="HR283" s="4"/>
      <c r="HS283" s="4"/>
      <c r="HT283" s="4"/>
      <c r="HU283" s="4"/>
      <c r="HV283" s="4"/>
      <c r="HW283" s="4"/>
      <c r="HX283" s="4"/>
      <c r="HY283" s="4"/>
      <c r="HZ283" s="4"/>
      <c r="IA283" s="4"/>
      <c r="IB283" s="4"/>
      <c r="IC283" s="4"/>
      <c r="ID283" s="4"/>
      <c r="IE283" s="4"/>
      <c r="IF283" s="4"/>
      <c r="IG283" s="4"/>
      <c r="IH283" s="4"/>
      <c r="II283" s="4"/>
      <c r="IJ283" s="4"/>
      <c r="IK283" s="4"/>
      <c r="IL283" s="4"/>
      <c r="IM283" s="4"/>
      <c r="IN283" s="4"/>
      <c r="IO283" s="4"/>
      <c r="IP283" s="4"/>
      <c r="IQ283" s="4"/>
      <c r="IR283" s="4"/>
      <c r="IS283" s="4"/>
      <c r="IT283" s="4"/>
      <c r="IU283" s="4"/>
      <c r="IV283" s="4"/>
      <c r="IW283" s="4"/>
      <c r="IX283" s="4"/>
      <c r="IY283" s="4"/>
      <c r="IZ283" s="4"/>
      <c r="JA283" s="4"/>
      <c r="JB283" s="4"/>
      <c r="JC283" s="4"/>
      <c r="JD283" s="4"/>
      <c r="JE283" s="4"/>
      <c r="JF283" s="4"/>
      <c r="JG283" s="4"/>
      <c r="JH283" s="4"/>
      <c r="JI283" s="4"/>
      <c r="JJ283" s="4"/>
      <c r="JK283" s="4"/>
      <c r="JL283" s="4"/>
      <c r="JM283" s="4"/>
      <c r="JN283" s="4"/>
      <c r="JO283" s="4"/>
      <c r="JP283" s="4"/>
    </row>
    <row r="284" spans="1:1024" ht="1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I284" s="4"/>
      <c r="AJ284" s="4"/>
      <c r="AK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4"/>
      <c r="DV284" s="4"/>
      <c r="DW284" s="4"/>
      <c r="DX284" s="4"/>
      <c r="DY284" s="4"/>
      <c r="DZ284" s="4"/>
      <c r="EA284" s="4"/>
      <c r="EB284" s="4"/>
      <c r="EC284" s="4"/>
      <c r="ED284" s="4"/>
      <c r="EE284" s="4"/>
      <c r="EF284" s="4"/>
      <c r="EG284" s="4"/>
      <c r="EH284" s="4"/>
      <c r="EI284" s="4"/>
      <c r="EJ284" s="4"/>
      <c r="EK284" s="4"/>
      <c r="EL284" s="4"/>
      <c r="EM284" s="4"/>
      <c r="EN284" s="4"/>
      <c r="EO284" s="4"/>
      <c r="EP284" s="4"/>
      <c r="EQ284" s="4"/>
      <c r="ER284" s="4"/>
      <c r="ES284" s="4"/>
      <c r="ET284" s="4"/>
      <c r="EU284" s="4"/>
      <c r="EV284" s="4"/>
      <c r="EW284" s="4"/>
      <c r="EX284" s="4"/>
      <c r="EY284" s="4"/>
      <c r="EZ284" s="4"/>
      <c r="FA284" s="4"/>
      <c r="FB284" s="4"/>
      <c r="FC284" s="4"/>
      <c r="FD284" s="4"/>
      <c r="FE284" s="4"/>
      <c r="FF284" s="4"/>
      <c r="FG284" s="4"/>
      <c r="FH284" s="4"/>
      <c r="FI284" s="4"/>
      <c r="FJ284" s="4"/>
      <c r="FK284" s="4"/>
      <c r="FL284" s="4"/>
      <c r="FM284" s="4"/>
      <c r="FN284" s="4"/>
      <c r="FO284" s="4"/>
      <c r="FP284" s="4"/>
      <c r="FQ284" s="4"/>
      <c r="FR284" s="4"/>
      <c r="FS284" s="4"/>
      <c r="FT284" s="4"/>
      <c r="FU284" s="4"/>
      <c r="FV284" s="4"/>
      <c r="FW284" s="4"/>
      <c r="FX284" s="4"/>
      <c r="FY284" s="4"/>
      <c r="FZ284" s="4"/>
      <c r="GA284" s="4"/>
      <c r="GB284" s="4"/>
      <c r="GC284" s="4"/>
      <c r="GD284" s="4"/>
      <c r="GE284" s="4"/>
      <c r="GF284" s="4"/>
      <c r="GG284" s="4"/>
      <c r="GH284" s="4"/>
      <c r="GI284" s="4"/>
      <c r="GJ284" s="4"/>
      <c r="GK284" s="4"/>
      <c r="GL284" s="4"/>
      <c r="GM284" s="4"/>
      <c r="GN284" s="4"/>
      <c r="GO284" s="4"/>
      <c r="GP284" s="4"/>
      <c r="GQ284" s="4"/>
      <c r="GR284" s="4"/>
      <c r="GS284" s="4"/>
      <c r="GT284" s="4"/>
      <c r="GU284" s="4"/>
      <c r="GV284" s="4"/>
      <c r="GW284" s="4"/>
      <c r="GX284" s="4"/>
      <c r="GY284" s="4"/>
      <c r="GZ284" s="4"/>
      <c r="HA284" s="4"/>
      <c r="HB284" s="4"/>
      <c r="HC284" s="4"/>
      <c r="HD284" s="4"/>
      <c r="HE284" s="4"/>
      <c r="HF284" s="4"/>
      <c r="HG284" s="4"/>
      <c r="HH284" s="4"/>
      <c r="HI284" s="4"/>
      <c r="HJ284" s="4"/>
      <c r="HK284" s="4"/>
      <c r="HL284" s="4"/>
      <c r="HM284" s="4"/>
      <c r="HN284" s="4"/>
      <c r="HO284" s="4"/>
      <c r="HP284" s="4"/>
      <c r="HQ284" s="4"/>
      <c r="HR284" s="4"/>
      <c r="HS284" s="4"/>
      <c r="HT284" s="4"/>
      <c r="HU284" s="4"/>
      <c r="HV284" s="4"/>
      <c r="HW284" s="4"/>
      <c r="HX284" s="4"/>
      <c r="HY284" s="4"/>
      <c r="HZ284" s="4"/>
      <c r="IA284" s="4"/>
      <c r="IB284" s="4"/>
      <c r="IC284" s="4"/>
      <c r="ID284" s="4"/>
      <c r="IE284" s="4"/>
      <c r="IF284" s="4"/>
      <c r="IG284" s="4"/>
      <c r="IH284" s="4"/>
      <c r="II284" s="4"/>
      <c r="IJ284" s="4"/>
      <c r="IK284" s="4"/>
      <c r="IL284" s="4"/>
      <c r="IM284" s="4"/>
      <c r="IN284" s="4"/>
      <c r="IO284" s="4"/>
      <c r="IP284" s="4"/>
      <c r="IQ284" s="4"/>
      <c r="IR284" s="4"/>
      <c r="IS284" s="4"/>
      <c r="IT284" s="4"/>
      <c r="IU284" s="4"/>
      <c r="IV284" s="4"/>
      <c r="IW284" s="4"/>
      <c r="IX284" s="4"/>
      <c r="IY284" s="4"/>
      <c r="IZ284" s="4"/>
      <c r="JA284" s="4"/>
      <c r="JB284" s="4"/>
      <c r="JC284" s="4"/>
      <c r="JD284" s="4"/>
      <c r="JE284" s="4"/>
      <c r="JF284" s="4"/>
      <c r="JG284" s="4"/>
      <c r="JH284" s="4"/>
      <c r="JI284" s="4"/>
      <c r="JJ284" s="4"/>
      <c r="JK284" s="4"/>
      <c r="JL284" s="4"/>
      <c r="JM284" s="4"/>
      <c r="JN284" s="4"/>
      <c r="JO284" s="4"/>
      <c r="JP284" s="4"/>
    </row>
    <row r="287" spans="1:1024" ht="15" customHeight="1" x14ac:dyDescent="0.2">
      <c r="A287"/>
      <c r="C287"/>
      <c r="F287"/>
      <c r="H287"/>
      <c r="I287"/>
      <c r="K287"/>
      <c r="L287"/>
      <c r="N287"/>
      <c r="O287"/>
      <c r="S287"/>
      <c r="T287"/>
      <c r="U287"/>
      <c r="V287"/>
      <c r="W287"/>
      <c r="X287"/>
      <c r="Y287"/>
      <c r="Z287"/>
      <c r="AA287"/>
      <c r="AB287"/>
      <c r="AC287"/>
      <c r="AD287"/>
      <c r="AG287"/>
      <c r="AH287"/>
      <c r="AI287"/>
      <c r="AJ287"/>
      <c r="AK287"/>
      <c r="AM287"/>
      <c r="AN287"/>
      <c r="AP287"/>
      <c r="AR287" s="51"/>
      <c r="AS287"/>
      <c r="AT287"/>
      <c r="AU287"/>
      <c r="AV287"/>
      <c r="AW287"/>
      <c r="AX287"/>
      <c r="AY287"/>
      <c r="AZ287"/>
      <c r="BB287"/>
      <c r="BE287"/>
      <c r="BL287"/>
      <c r="BO287"/>
      <c r="BP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  <c r="FO287"/>
      <c r="FP287"/>
      <c r="FQ287"/>
      <c r="FR287"/>
      <c r="FS287"/>
      <c r="FT287"/>
      <c r="FU287"/>
      <c r="FV287"/>
      <c r="FW287"/>
      <c r="FX287"/>
      <c r="FY287"/>
      <c r="FZ287"/>
      <c r="GA287"/>
      <c r="GB287"/>
      <c r="GC287"/>
      <c r="GD287"/>
      <c r="GE287"/>
      <c r="GF287"/>
      <c r="GG287"/>
      <c r="GH287"/>
      <c r="GI287"/>
      <c r="GJ287"/>
      <c r="GK287"/>
      <c r="GL287"/>
      <c r="GM287"/>
      <c r="GN287"/>
      <c r="GO287"/>
      <c r="GP287"/>
      <c r="GQ287"/>
      <c r="GR287"/>
      <c r="GS287"/>
      <c r="GT287"/>
      <c r="GU287"/>
      <c r="GV287"/>
      <c r="GW287"/>
      <c r="GX287"/>
      <c r="GY287"/>
      <c r="GZ287"/>
      <c r="HA287"/>
      <c r="HB287"/>
      <c r="HC287"/>
      <c r="HD287"/>
      <c r="HE287"/>
      <c r="HF287"/>
      <c r="HG287"/>
      <c r="HH287"/>
      <c r="HI287"/>
      <c r="HJ287"/>
      <c r="HK287"/>
      <c r="HL287"/>
      <c r="HM287"/>
      <c r="HN287"/>
      <c r="HO287"/>
      <c r="HP287"/>
      <c r="HQ287"/>
      <c r="HR287"/>
      <c r="HS287"/>
      <c r="HT287"/>
      <c r="HU287"/>
      <c r="HV287"/>
      <c r="HW287"/>
      <c r="HX287"/>
      <c r="HY287"/>
      <c r="HZ287"/>
      <c r="IA287"/>
      <c r="IB287"/>
      <c r="IC287"/>
      <c r="ID287"/>
      <c r="IE287"/>
      <c r="IF287"/>
      <c r="IG287"/>
      <c r="IH287"/>
      <c r="II287"/>
      <c r="IJ287"/>
      <c r="IK287"/>
      <c r="IL287"/>
      <c r="IM287"/>
      <c r="IN287"/>
      <c r="IO287"/>
      <c r="IP287"/>
      <c r="IQ287"/>
      <c r="IR287"/>
      <c r="IS287"/>
      <c r="IT287"/>
      <c r="IU287"/>
      <c r="IV287"/>
      <c r="IW287"/>
      <c r="IX287"/>
      <c r="IY287"/>
      <c r="IZ287"/>
      <c r="JA287"/>
      <c r="JB287"/>
      <c r="JC287"/>
      <c r="JD287"/>
      <c r="JE287"/>
      <c r="JF287"/>
      <c r="JG287"/>
      <c r="JH287"/>
      <c r="JI287"/>
      <c r="JJ287"/>
      <c r="JK287"/>
      <c r="JL287"/>
      <c r="JM287"/>
      <c r="JN287"/>
      <c r="JO287"/>
      <c r="JP287"/>
      <c r="JQ287"/>
      <c r="JR287"/>
      <c r="JS287"/>
      <c r="JT287"/>
      <c r="JU287"/>
      <c r="JV287"/>
      <c r="JW287"/>
      <c r="JX287"/>
      <c r="JY287"/>
      <c r="JZ287"/>
      <c r="KA287"/>
      <c r="KB287"/>
      <c r="KC287"/>
      <c r="KD287"/>
      <c r="KE287"/>
      <c r="KF287"/>
      <c r="KG287"/>
      <c r="KH287"/>
      <c r="KI287"/>
      <c r="KJ287"/>
      <c r="KK287"/>
      <c r="KL287"/>
      <c r="KM287"/>
      <c r="KN287"/>
      <c r="KO287"/>
      <c r="KP287"/>
      <c r="KQ287"/>
      <c r="KR287"/>
      <c r="KS287"/>
      <c r="KT287"/>
      <c r="KU287"/>
      <c r="KV287"/>
      <c r="KW287"/>
      <c r="KX287"/>
      <c r="KY287"/>
      <c r="KZ287"/>
      <c r="LA287"/>
      <c r="LB287"/>
      <c r="LC287"/>
      <c r="LD287"/>
      <c r="LE287"/>
      <c r="LF287"/>
      <c r="LG287"/>
      <c r="LH287"/>
      <c r="LI287"/>
      <c r="LJ287"/>
      <c r="LK287"/>
      <c r="LL287"/>
      <c r="LM287"/>
      <c r="LN287"/>
      <c r="LO287"/>
      <c r="LP287"/>
      <c r="LQ287"/>
      <c r="LR287"/>
      <c r="LS287"/>
      <c r="LT287"/>
      <c r="LU287"/>
      <c r="LV287"/>
      <c r="LW287"/>
      <c r="LX287"/>
      <c r="LY287"/>
      <c r="LZ287"/>
      <c r="MA287"/>
      <c r="MB287"/>
      <c r="MC287"/>
      <c r="MD287"/>
      <c r="ME287"/>
      <c r="MF287"/>
      <c r="MG287"/>
      <c r="MH287"/>
      <c r="MI287"/>
      <c r="MJ287"/>
      <c r="MK287"/>
      <c r="ML287"/>
      <c r="MM287"/>
      <c r="MN287"/>
      <c r="MO287"/>
      <c r="MP287"/>
      <c r="MQ287"/>
      <c r="MR287"/>
      <c r="MS287"/>
      <c r="MT287"/>
      <c r="MU287"/>
      <c r="MV287"/>
      <c r="MW287"/>
      <c r="MX287"/>
      <c r="MY287"/>
      <c r="MZ287"/>
      <c r="NA287"/>
      <c r="NB287"/>
      <c r="NC287"/>
      <c r="ND287"/>
      <c r="NE287"/>
      <c r="NF287"/>
      <c r="NG287"/>
      <c r="NH287"/>
      <c r="NI287"/>
      <c r="NJ287"/>
      <c r="NK287"/>
      <c r="NL287"/>
      <c r="NM287"/>
      <c r="NN287"/>
      <c r="NO287"/>
      <c r="NP287"/>
      <c r="NQ287"/>
      <c r="NR287"/>
      <c r="NS287"/>
      <c r="NT287"/>
      <c r="NU287"/>
      <c r="NV287"/>
      <c r="NW287"/>
      <c r="NX287"/>
      <c r="NY287"/>
      <c r="NZ287"/>
      <c r="OA287"/>
      <c r="OB287"/>
      <c r="OC287"/>
      <c r="OD287"/>
      <c r="OE287"/>
      <c r="OF287"/>
      <c r="OG287"/>
      <c r="OH287"/>
      <c r="OI287"/>
      <c r="OJ287"/>
      <c r="OK287"/>
      <c r="OL287"/>
      <c r="OM287"/>
      <c r="ON287"/>
      <c r="OO287"/>
      <c r="OP287"/>
      <c r="OQ287"/>
      <c r="OR287"/>
      <c r="OS287"/>
      <c r="OT287"/>
      <c r="OU287"/>
      <c r="OV287"/>
      <c r="OW287"/>
      <c r="OX287"/>
      <c r="OY287"/>
      <c r="OZ287"/>
      <c r="PA287"/>
      <c r="PB287"/>
      <c r="PC287"/>
      <c r="PD287"/>
      <c r="PE287"/>
      <c r="PF287"/>
      <c r="PG287"/>
      <c r="PH287"/>
      <c r="PI287"/>
      <c r="PJ287"/>
      <c r="PK287"/>
      <c r="PL287"/>
      <c r="PM287"/>
      <c r="PN287"/>
      <c r="PO287"/>
      <c r="PP287"/>
      <c r="PQ287"/>
      <c r="PR287"/>
      <c r="PS287"/>
      <c r="PT287"/>
      <c r="PU287"/>
      <c r="PV287"/>
      <c r="PW287"/>
      <c r="PX287"/>
      <c r="PY287"/>
      <c r="PZ287"/>
      <c r="QA287"/>
      <c r="QB287"/>
      <c r="QC287"/>
      <c r="QD287"/>
      <c r="QE287"/>
      <c r="QF287"/>
      <c r="QG287"/>
      <c r="QH287"/>
      <c r="QI287"/>
      <c r="QJ287"/>
      <c r="QK287"/>
      <c r="QL287"/>
      <c r="QM287"/>
      <c r="QN287"/>
      <c r="QO287"/>
      <c r="QP287"/>
      <c r="QQ287"/>
      <c r="QR287"/>
      <c r="QS287"/>
      <c r="QT287"/>
      <c r="QU287"/>
      <c r="QV287"/>
      <c r="QW287"/>
      <c r="QX287"/>
      <c r="QY287"/>
      <c r="QZ287"/>
      <c r="RA287"/>
      <c r="RB287"/>
      <c r="RC287"/>
      <c r="RD287"/>
      <c r="RE287"/>
      <c r="RF287"/>
      <c r="RG287"/>
      <c r="RH287"/>
      <c r="RI287"/>
      <c r="RJ287"/>
      <c r="RK287"/>
      <c r="RL287"/>
      <c r="RM287"/>
      <c r="RN287"/>
      <c r="RO287"/>
      <c r="RP287"/>
      <c r="RQ287"/>
      <c r="RR287"/>
      <c r="RS287"/>
      <c r="RT287"/>
      <c r="RU287"/>
      <c r="RV287"/>
      <c r="RW287"/>
      <c r="RX287"/>
      <c r="RY287"/>
      <c r="RZ287"/>
      <c r="SA287"/>
      <c r="SB287"/>
      <c r="SC287"/>
      <c r="SD287"/>
      <c r="SE287"/>
      <c r="SF287"/>
      <c r="SG287"/>
      <c r="SH287"/>
      <c r="SI287"/>
      <c r="SJ287"/>
      <c r="SK287"/>
      <c r="SL287"/>
      <c r="SM287"/>
      <c r="SN287"/>
      <c r="SO287"/>
      <c r="SP287"/>
      <c r="SQ287"/>
      <c r="SR287"/>
      <c r="SS287"/>
      <c r="ST287"/>
      <c r="SU287"/>
      <c r="SV287"/>
      <c r="SW287"/>
      <c r="SX287"/>
      <c r="SY287"/>
      <c r="SZ287"/>
      <c r="TA287"/>
      <c r="TB287"/>
      <c r="TC287"/>
      <c r="TD287"/>
      <c r="TE287"/>
      <c r="TF287"/>
      <c r="TG287"/>
      <c r="TH287"/>
      <c r="TI287"/>
      <c r="TJ287"/>
      <c r="TK287"/>
      <c r="TL287"/>
      <c r="TM287"/>
      <c r="TN287"/>
      <c r="TO287"/>
      <c r="TP287"/>
      <c r="TQ287"/>
      <c r="TR287"/>
      <c r="TS287"/>
      <c r="TT287"/>
      <c r="TU287"/>
      <c r="TV287"/>
      <c r="TW287"/>
      <c r="TX287"/>
      <c r="TY287"/>
      <c r="TZ287"/>
      <c r="UA287"/>
      <c r="UB287"/>
      <c r="UC287"/>
      <c r="UD287"/>
      <c r="UE287"/>
      <c r="UF287"/>
      <c r="UG287"/>
      <c r="UH287"/>
      <c r="UI287"/>
      <c r="UJ287"/>
      <c r="UK287"/>
      <c r="UL287"/>
      <c r="UM287"/>
      <c r="UN287"/>
      <c r="UO287"/>
      <c r="UP287"/>
      <c r="UQ287"/>
      <c r="UR287"/>
      <c r="US287"/>
      <c r="UT287"/>
      <c r="UU287"/>
      <c r="UV287"/>
      <c r="UW287"/>
      <c r="UX287"/>
      <c r="UY287"/>
      <c r="UZ287"/>
      <c r="VA287"/>
      <c r="VB287"/>
      <c r="VC287"/>
      <c r="VD287"/>
      <c r="VE287"/>
      <c r="VF287"/>
      <c r="VG287"/>
      <c r="VH287"/>
      <c r="VI287"/>
      <c r="VJ287"/>
      <c r="VK287"/>
      <c r="VL287"/>
      <c r="VM287"/>
      <c r="VN287"/>
      <c r="VO287"/>
      <c r="VP287"/>
      <c r="VQ287"/>
      <c r="VR287"/>
      <c r="VS287"/>
      <c r="VT287"/>
      <c r="VU287"/>
      <c r="VV287"/>
      <c r="VW287"/>
      <c r="VX287"/>
      <c r="VY287"/>
      <c r="VZ287"/>
      <c r="WA287"/>
      <c r="WB287"/>
      <c r="WC287"/>
      <c r="WD287"/>
      <c r="WE287"/>
      <c r="WF287"/>
      <c r="WG287"/>
      <c r="WH287"/>
      <c r="WI287"/>
      <c r="WJ287"/>
      <c r="WK287"/>
      <c r="WL287"/>
      <c r="WM287"/>
      <c r="WN287"/>
      <c r="WO287"/>
      <c r="WP287"/>
      <c r="WQ287"/>
      <c r="WR287"/>
      <c r="WS287"/>
      <c r="WT287"/>
      <c r="WU287"/>
      <c r="WV287"/>
      <c r="WW287"/>
      <c r="WX287"/>
      <c r="WY287"/>
      <c r="WZ287"/>
      <c r="XA287"/>
      <c r="XB287"/>
      <c r="XC287"/>
      <c r="XD287"/>
      <c r="XE287"/>
      <c r="XF287"/>
      <c r="XG287"/>
      <c r="XH287"/>
      <c r="XI287"/>
      <c r="XJ287"/>
      <c r="XK287"/>
      <c r="XL287"/>
      <c r="XM287"/>
      <c r="XN287"/>
      <c r="XO287"/>
      <c r="XP287"/>
      <c r="XQ287"/>
      <c r="XR287"/>
      <c r="XS287"/>
      <c r="XT287"/>
      <c r="XU287"/>
      <c r="XV287"/>
      <c r="XW287"/>
      <c r="XX287"/>
      <c r="XY287"/>
      <c r="XZ287"/>
      <c r="YA287"/>
      <c r="YB287"/>
      <c r="YC287"/>
      <c r="YD287"/>
      <c r="YE287"/>
      <c r="YF287"/>
      <c r="YG287"/>
      <c r="YH287"/>
      <c r="YI287"/>
      <c r="YJ287"/>
      <c r="YK287"/>
      <c r="YL287"/>
      <c r="YM287"/>
      <c r="YN287"/>
      <c r="YO287"/>
      <c r="YP287"/>
      <c r="YQ287"/>
      <c r="YR287"/>
      <c r="YS287"/>
      <c r="YT287"/>
      <c r="YU287"/>
      <c r="YV287"/>
      <c r="YW287"/>
      <c r="YX287"/>
      <c r="YY287"/>
      <c r="YZ287"/>
      <c r="ZA287"/>
      <c r="ZB287"/>
      <c r="ZC287"/>
      <c r="ZD287"/>
      <c r="ZE287"/>
      <c r="ZF287"/>
      <c r="ZG287"/>
      <c r="ZH287"/>
      <c r="ZI287"/>
      <c r="ZJ287"/>
      <c r="ZK287"/>
      <c r="ZL287"/>
      <c r="ZM287"/>
      <c r="ZN287"/>
      <c r="ZO287"/>
      <c r="ZP287"/>
      <c r="ZQ287"/>
      <c r="ZR287"/>
      <c r="ZS287"/>
      <c r="ZT287"/>
      <c r="ZU287"/>
      <c r="ZV287"/>
      <c r="ZW287"/>
      <c r="ZX287"/>
      <c r="ZY287"/>
      <c r="ZZ287"/>
      <c r="AAA287"/>
      <c r="AAB287"/>
      <c r="AAC287"/>
      <c r="AAD287"/>
      <c r="AAE287"/>
      <c r="AAF287"/>
      <c r="AAG287"/>
      <c r="AAH287"/>
      <c r="AAI287"/>
      <c r="AAJ287"/>
      <c r="AAK287"/>
      <c r="AAL287"/>
      <c r="AAM287"/>
      <c r="AAN287"/>
      <c r="AAO287"/>
      <c r="AAP287"/>
      <c r="AAQ287"/>
      <c r="AAR287"/>
      <c r="AAS287"/>
      <c r="AAT287"/>
      <c r="AAU287"/>
      <c r="AAV287"/>
      <c r="AAW287"/>
      <c r="AAX287"/>
      <c r="AAY287"/>
      <c r="AAZ287"/>
      <c r="ABA287"/>
      <c r="ABB287"/>
      <c r="ABC287"/>
      <c r="ABD287"/>
      <c r="ABE287"/>
      <c r="ABF287"/>
      <c r="ABG287"/>
      <c r="ABH287"/>
      <c r="ABI287"/>
      <c r="ABJ287"/>
      <c r="ABK287"/>
      <c r="ABL287"/>
      <c r="ABM287"/>
      <c r="ABN287"/>
      <c r="ABO287"/>
      <c r="ABP287"/>
      <c r="ABQ287"/>
      <c r="ABR287"/>
      <c r="ABS287"/>
      <c r="ABT287"/>
      <c r="ABU287"/>
      <c r="ABV287"/>
      <c r="ABW287"/>
      <c r="ABX287"/>
      <c r="ABY287"/>
      <c r="ABZ287"/>
      <c r="ACA287"/>
      <c r="ACB287"/>
      <c r="ACC287"/>
      <c r="ACD287"/>
      <c r="ACE287"/>
      <c r="ACF287"/>
      <c r="ACG287"/>
      <c r="ACH287"/>
      <c r="ACI287"/>
      <c r="ACJ287"/>
      <c r="ACK287"/>
      <c r="ACL287"/>
      <c r="ACM287"/>
      <c r="ACN287"/>
      <c r="ACO287"/>
      <c r="ACP287"/>
      <c r="ACQ287"/>
      <c r="ACR287"/>
      <c r="ACS287"/>
      <c r="ACT287"/>
      <c r="ACU287"/>
      <c r="ACV287"/>
      <c r="ACW287"/>
      <c r="ACX287"/>
      <c r="ACY287"/>
      <c r="ACZ287"/>
      <c r="ADA287"/>
      <c r="ADB287"/>
      <c r="ADC287"/>
      <c r="ADD287"/>
      <c r="ADE287"/>
      <c r="ADF287"/>
      <c r="ADG287"/>
      <c r="ADH287"/>
      <c r="ADI287"/>
      <c r="ADJ287"/>
      <c r="ADK287"/>
      <c r="ADL287"/>
      <c r="ADM287"/>
      <c r="ADN287"/>
      <c r="ADO287"/>
      <c r="ADP287"/>
      <c r="ADQ287"/>
      <c r="ADR287"/>
      <c r="ADS287"/>
      <c r="ADT287"/>
      <c r="ADU287"/>
      <c r="ADV287"/>
      <c r="ADW287"/>
      <c r="ADX287"/>
      <c r="ADY287"/>
      <c r="ADZ287"/>
      <c r="AEA287"/>
      <c r="AEB287"/>
      <c r="AEC287"/>
      <c r="AED287"/>
      <c r="AEE287"/>
      <c r="AEF287"/>
      <c r="AEG287"/>
      <c r="AEH287"/>
      <c r="AEI287"/>
      <c r="AEJ287"/>
      <c r="AEK287"/>
      <c r="AEL287"/>
      <c r="AEM287"/>
      <c r="AEN287"/>
      <c r="AEO287"/>
      <c r="AEP287"/>
      <c r="AEQ287"/>
      <c r="AER287"/>
      <c r="AES287"/>
      <c r="AET287"/>
      <c r="AEU287"/>
      <c r="AEV287"/>
      <c r="AEW287"/>
      <c r="AEX287"/>
      <c r="AEY287"/>
      <c r="AEZ287"/>
      <c r="AFA287"/>
      <c r="AFB287"/>
      <c r="AFC287"/>
      <c r="AFD287"/>
      <c r="AFE287"/>
      <c r="AFF287"/>
      <c r="AFG287"/>
      <c r="AFH287"/>
      <c r="AFI287"/>
      <c r="AFJ287"/>
      <c r="AFK287"/>
      <c r="AFL287"/>
      <c r="AFM287"/>
      <c r="AFN287"/>
      <c r="AFO287"/>
      <c r="AFP287"/>
      <c r="AFQ287"/>
      <c r="AFR287"/>
      <c r="AFS287"/>
      <c r="AFT287"/>
      <c r="AFU287"/>
      <c r="AFV287"/>
      <c r="AFW287"/>
      <c r="AFX287"/>
      <c r="AFY287"/>
      <c r="AFZ287"/>
      <c r="AGA287"/>
      <c r="AGB287"/>
      <c r="AGC287"/>
      <c r="AGD287"/>
      <c r="AGE287"/>
      <c r="AGF287"/>
      <c r="AGG287"/>
      <c r="AGH287"/>
      <c r="AGI287"/>
      <c r="AGJ287"/>
      <c r="AGK287"/>
      <c r="AGL287"/>
      <c r="AGM287"/>
      <c r="AGN287"/>
      <c r="AGO287"/>
      <c r="AGP287"/>
      <c r="AGQ287"/>
      <c r="AGR287"/>
      <c r="AGS287"/>
      <c r="AGT287"/>
      <c r="AGU287"/>
      <c r="AGV287"/>
      <c r="AGW287"/>
      <c r="AGX287"/>
      <c r="AGY287"/>
      <c r="AGZ287"/>
      <c r="AHA287"/>
      <c r="AHB287"/>
      <c r="AHC287"/>
      <c r="AHD287"/>
      <c r="AHE287"/>
      <c r="AHF287"/>
      <c r="AHG287"/>
      <c r="AHH287"/>
      <c r="AHI287"/>
      <c r="AHJ287"/>
      <c r="AHK287"/>
      <c r="AHL287"/>
      <c r="AHM287"/>
      <c r="AHN287"/>
      <c r="AHO287"/>
      <c r="AHP287"/>
      <c r="AHQ287"/>
      <c r="AHR287"/>
      <c r="AHS287"/>
      <c r="AHT287"/>
      <c r="AHU287"/>
      <c r="AHV287"/>
      <c r="AHW287"/>
      <c r="AHX287"/>
      <c r="AHY287"/>
      <c r="AHZ287"/>
      <c r="AIA287"/>
      <c r="AIB287"/>
      <c r="AIC287"/>
      <c r="AID287"/>
      <c r="AIE287"/>
      <c r="AIF287"/>
      <c r="AIG287"/>
      <c r="AIH287"/>
      <c r="AII287"/>
      <c r="AIJ287"/>
      <c r="AIK287"/>
      <c r="AIL287"/>
      <c r="AIM287"/>
      <c r="AIN287"/>
      <c r="AIO287"/>
      <c r="AIP287"/>
      <c r="AIQ287"/>
      <c r="AIR287"/>
      <c r="AIS287"/>
      <c r="AIT287"/>
      <c r="AIU287"/>
      <c r="AIV287"/>
      <c r="AIW287"/>
      <c r="AIX287"/>
      <c r="AIY287"/>
      <c r="AIZ287"/>
      <c r="AJA287"/>
      <c r="AJB287"/>
      <c r="AJC287"/>
      <c r="AJD287"/>
      <c r="AJE287"/>
      <c r="AJF287"/>
      <c r="AJG287"/>
      <c r="AJH287"/>
      <c r="AJI287"/>
      <c r="AJJ287"/>
      <c r="AJK287"/>
      <c r="AJL287"/>
      <c r="AJM287"/>
      <c r="AJN287"/>
      <c r="AJO287"/>
      <c r="AJP287"/>
      <c r="AJQ287"/>
      <c r="AJR287"/>
      <c r="AJS287"/>
      <c r="AJT287"/>
      <c r="AJU287"/>
      <c r="AJV287"/>
      <c r="AJW287"/>
      <c r="AJX287"/>
      <c r="AJY287"/>
      <c r="AJZ287"/>
      <c r="AKA287"/>
      <c r="AKB287"/>
      <c r="AKC287"/>
      <c r="AKD287"/>
      <c r="AKE287"/>
      <c r="AKF287"/>
      <c r="AKG287"/>
      <c r="AKH287"/>
      <c r="AKI287"/>
      <c r="AKJ287"/>
      <c r="AKK287"/>
      <c r="AKL287"/>
      <c r="AKM287"/>
      <c r="AKN287"/>
      <c r="AKO287"/>
      <c r="AKP287"/>
      <c r="AKQ287"/>
      <c r="AKR287"/>
      <c r="AKS287"/>
      <c r="AKT287"/>
      <c r="AKU287"/>
      <c r="AKV287"/>
      <c r="AKW287"/>
      <c r="AKX287"/>
      <c r="AKY287"/>
      <c r="AKZ287"/>
      <c r="ALA287"/>
      <c r="ALB287"/>
      <c r="ALC287"/>
      <c r="ALD287"/>
      <c r="ALE287"/>
      <c r="ALF287"/>
      <c r="ALG287"/>
      <c r="ALH287"/>
      <c r="ALI287"/>
      <c r="ALJ287"/>
      <c r="ALK287"/>
      <c r="ALL287"/>
      <c r="ALM287"/>
      <c r="ALN287"/>
      <c r="ALO287"/>
      <c r="ALP287"/>
      <c r="ALQ287"/>
      <c r="ALR287"/>
      <c r="ALS287"/>
      <c r="ALT287"/>
      <c r="ALU287"/>
      <c r="ALV287"/>
      <c r="ALW287"/>
      <c r="ALX287"/>
      <c r="ALY287"/>
      <c r="ALZ287"/>
      <c r="AMA287"/>
      <c r="AMB287"/>
      <c r="AMC287"/>
      <c r="AMD287"/>
      <c r="AME287"/>
      <c r="AMF287"/>
      <c r="AMG287"/>
      <c r="AMH287"/>
      <c r="AMI287"/>
      <c r="AMJ287"/>
    </row>
  </sheetData>
  <sortState ref="A122:AMC247">
    <sortCondition ref="A122:A247"/>
  </sortState>
  <mergeCells count="6">
    <mergeCell ref="A281:N281"/>
    <mergeCell ref="A25:N25"/>
    <mergeCell ref="A127:N127"/>
    <mergeCell ref="A258:N258"/>
    <mergeCell ref="A267:N267"/>
    <mergeCell ref="A277:N277"/>
  </mergeCells>
  <conditionalFormatting sqref="O11:O12">
    <cfRule type="expression" dxfId="16" priority="52">
      <formula>"M7&gt;0,7"</formula>
    </cfRule>
  </conditionalFormatting>
  <conditionalFormatting sqref="P19:BS19">
    <cfRule type="expression" dxfId="15" priority="30">
      <formula>P19&gt;45</formula>
    </cfRule>
  </conditionalFormatting>
  <conditionalFormatting sqref="O19">
    <cfRule type="expression" dxfId="14" priority="29">
      <formula>O19&gt;45</formula>
    </cfRule>
  </conditionalFormatting>
  <conditionalFormatting sqref="O10:R10 T10:BQ10">
    <cfRule type="expression" dxfId="13" priority="20">
      <formula>O10&gt;2*O8</formula>
    </cfRule>
    <cfRule type="expression" dxfId="12" priority="26">
      <formula>O10&lt;O8</formula>
    </cfRule>
  </conditionalFormatting>
  <conditionalFormatting sqref="S10">
    <cfRule type="expression" dxfId="11" priority="19">
      <formula>S10&gt;2*S8</formula>
    </cfRule>
    <cfRule type="expression" dxfId="10" priority="25">
      <formula>S10&lt;S8</formula>
    </cfRule>
  </conditionalFormatting>
  <conditionalFormatting sqref="P12:BQ12">
    <cfRule type="expression" dxfId="9" priority="23">
      <formula>P12&gt;0.7</formula>
    </cfRule>
  </conditionalFormatting>
  <conditionalFormatting sqref="BR10:BS10">
    <cfRule type="expression" dxfId="8" priority="17">
      <formula>BR10&gt;2*BR8</formula>
    </cfRule>
    <cfRule type="expression" dxfId="7" priority="18">
      <formula>BR10&lt;BR8</formula>
    </cfRule>
  </conditionalFormatting>
  <conditionalFormatting sqref="P8:BQ8">
    <cfRule type="expression" dxfId="6" priority="8">
      <formula>P13&lt;P8/2</formula>
    </cfRule>
  </conditionalFormatting>
  <conditionalFormatting sqref="O8">
    <cfRule type="expression" dxfId="5" priority="7">
      <formula>O13&lt;O8/2</formula>
    </cfRule>
  </conditionalFormatting>
  <conditionalFormatting sqref="N26">
    <cfRule type="expression" dxfId="4" priority="142">
      <formula>N26&lt;&gt;SUM(O26:BS26)</formula>
    </cfRule>
  </conditionalFormatting>
  <conditionalFormatting sqref="N27:N41">
    <cfRule type="expression" dxfId="3" priority="143">
      <formula>N27&lt;&gt;SUM(O27:BS27)</formula>
    </cfRule>
  </conditionalFormatting>
  <conditionalFormatting sqref="N278:N279 N282:N283 N42:N48 N224:N255 N157:N222 N50:N124 N128:N155">
    <cfRule type="expression" dxfId="2" priority="144">
      <formula>N42&lt;&gt;SUM(O42:BS42)</formula>
    </cfRule>
  </conditionalFormatting>
  <conditionalFormatting sqref="N223">
    <cfRule type="expression" dxfId="1" priority="2">
      <formula>N223&lt;&gt;SUM(O223:BS223)</formula>
    </cfRule>
  </conditionalFormatting>
  <conditionalFormatting sqref="N156">
    <cfRule type="expression" dxfId="0" priority="1">
      <formula>N156&lt;&gt;SUM(O156:BS156)</formula>
    </cfRule>
  </conditionalFormatting>
  <hyperlinks>
    <hyperlink ref="B155" r:id="rId1" xr:uid="{00000000-0004-0000-0000-000000000000}"/>
    <hyperlink ref="B156" r:id="rId2" xr:uid="{00000000-0004-0000-0000-000001000000}"/>
    <hyperlink ref="B49" r:id="rId3" xr:uid="{00000000-0004-0000-0000-000002000000}"/>
  </hyperlink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&amp;C&amp;"Arial,Regular"&amp;A</oddHeader>
    <oddFooter>&amp;C&amp;"Arial,Regular"Strona &amp;P</oddFooter>
  </headerFooter>
  <drawing r:id="rId4"/>
  <legacyDrawing r:id="rId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50083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Plan_17_18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2000-12-05T22:42:33Z</dcterms:created>
  <dc:creator>romek</dc:creator>
  <dc:language>pl-PL</dc:language>
  <cp:lastModifiedBy>Adam Buczek</cp:lastModifiedBy>
  <cp:lastPrinted>2008-09-29T23:41:36Z</cp:lastPrinted>
  <dcterms:modified xsi:type="dcterms:W3CDTF">2018-04-16T16:02:03Z</dcterms:modified>
  <cp:revision>860</cp:revision>
  <dc:title>Tables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rmacja 1">
    <vt:lpwstr/>
  </property>
  <property fmtid="{D5CDD505-2E9C-101B-9397-08002B2CF9AE}" pid="3" name="Informacja 2">
    <vt:lpwstr/>
  </property>
  <property fmtid="{D5CDD505-2E9C-101B-9397-08002B2CF9AE}" pid="4" name="Informacja 3">
    <vt:lpwstr/>
  </property>
  <property fmtid="{D5CDD505-2E9C-101B-9397-08002B2CF9AE}" pid="5" name="Informacja 4">
    <vt:lpwstr/>
  </property>
</Properties>
</file>