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LIVINTUS COURO" sheetId="1" r:id="rId1"/>
    <sheet name="BASE CÁLCU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<sst xmlns="http://schemas.openxmlformats.org/spreadsheetml/2006/main" count="379" uniqueCount="127">
  <si>
    <t>TABELA EXPORTAÇÃO - MOVELSUL 2026</t>
  </si>
  <si>
    <t>MODELO</t>
  </si>
  <si>
    <r>
      <rPr>
        <b/>
        <i/>
        <sz val="20"/>
        <color rgb="FFFFFFFF"/>
        <rFont val="Calibri"/>
        <charset val="134"/>
      </rPr>
      <t>COMP.</t>
    </r>
  </si>
  <si>
    <r>
      <rPr>
        <b/>
        <i/>
        <sz val="20"/>
        <color rgb="FFFFFFFF"/>
        <rFont val="Calibri"/>
        <charset val="134"/>
      </rPr>
      <t>ALTURA</t>
    </r>
  </si>
  <si>
    <r>
      <rPr>
        <b/>
        <i/>
        <sz val="20"/>
        <color rgb="FFFFFFFF"/>
        <rFont val="Calibri"/>
        <charset val="134"/>
      </rPr>
      <t>PROF.</t>
    </r>
  </si>
  <si>
    <r>
      <rPr>
        <b/>
        <i/>
        <sz val="20"/>
        <color rgb="FFFFFFFF"/>
        <rFont val="Calibri"/>
        <charset val="134"/>
      </rPr>
      <t>COMPOSIÇÃO</t>
    </r>
  </si>
  <si>
    <r>
      <rPr>
        <b/>
        <i/>
        <sz val="20"/>
        <color rgb="FFFFFFFF"/>
        <rFont val="Calibri"/>
        <charset val="134"/>
      </rPr>
      <t>LINHA</t>
    </r>
  </si>
  <si>
    <t>VALOR EM REAIS (UNITÁRIO)</t>
  </si>
  <si>
    <t>VALOR EM EXW (UNITÁRIO)</t>
  </si>
  <si>
    <t>MILANO</t>
  </si>
  <si>
    <t>ASSENTO
1,00m</t>
  </si>
  <si>
    <t>0,46m</t>
  </si>
  <si>
    <t>1,00m</t>
  </si>
  <si>
    <t xml:space="preserve"> MÓDULO
ASSENTO</t>
  </si>
  <si>
    <t>CO-5</t>
  </si>
  <si>
    <t>CO-6</t>
  </si>
  <si>
    <t>CO-7</t>
  </si>
  <si>
    <t>ASSENTO
1,20m</t>
  </si>
  <si>
    <t>ASSENTO
1,40m</t>
  </si>
  <si>
    <t>ASSENTO
1,60m</t>
  </si>
  <si>
    <t>ASSENTO
1,80m</t>
  </si>
  <si>
    <t>ASSENTO
2,00m</t>
  </si>
  <si>
    <t>ALMOFADA
ENCOSTO 
0,60m</t>
  </si>
  <si>
    <t>0,50m</t>
  </si>
  <si>
    <t>-</t>
  </si>
  <si>
    <t>ALMOFADA 
ENCOSTO</t>
  </si>
  <si>
    <t>ALMOFADA
ENCOSTO 
0,90m</t>
  </si>
  <si>
    <t>BASE DO ENCOSTO
0,60m</t>
  </si>
  <si>
    <t>0,624m</t>
  </si>
  <si>
    <t>BASE DO ENCOSTO</t>
  </si>
  <si>
    <t>BASE DO ENCOSTO
0,90m</t>
  </si>
  <si>
    <t>PUFF 
0,32m</t>
  </si>
  <si>
    <t>PUFF</t>
  </si>
  <si>
    <t>BRAÇO 
0,24m</t>
  </si>
  <si>
    <t>0,14m</t>
  </si>
  <si>
    <t>0,76m</t>
  </si>
  <si>
    <t>BRAÇO</t>
  </si>
  <si>
    <t>BALDUZZI</t>
  </si>
  <si>
    <t>1 LUGAR COM
BRAÇO
1,08m</t>
  </si>
  <si>
    <t>0,90m</t>
  </si>
  <si>
    <t>1,14m</t>
  </si>
  <si>
    <t xml:space="preserve"> MÓDULO - 1 LUGAR COM
BRAÇO - Assento s/bç: 0,75m</t>
  </si>
  <si>
    <t>1 LUGAR COM
BRAÇO
1,18m</t>
  </si>
  <si>
    <t xml:space="preserve"> MÓDULO - 1 LUGAR COM
BRAÇO - Assento s/bç: 0,85m</t>
  </si>
  <si>
    <t>1 LUGAR COM
BRAÇO
1,28m</t>
  </si>
  <si>
    <t xml:space="preserve"> MÓDULO - 1 LUGAR COM
BRAÇO - Assento s/bç: 0,95m</t>
  </si>
  <si>
    <t>1 LUGAR SEM
BRAÇO
0,75m</t>
  </si>
  <si>
    <t xml:space="preserve"> MÓDULO - 1 LUGAR SEM
BRAÇO - Assento s/bç: 0,75m</t>
  </si>
  <si>
    <t>1 LUGAR SEM
BRAÇO
0,85m</t>
  </si>
  <si>
    <t xml:space="preserve"> MÓDULO - 1 LUGAR SEM
BRAÇO - Assento s/bç: 0,85m</t>
  </si>
  <si>
    <t>1 LUGAR SEM
BRAÇO
0,95m</t>
  </si>
  <si>
    <t xml:space="preserve"> MÓDULO - 1 LUGAR SEM
BRAÇO - Assento s/bç: 0,95m</t>
  </si>
  <si>
    <t>CHAISE
1,08m</t>
  </si>
  <si>
    <t>1,59m</t>
  </si>
  <si>
    <t xml:space="preserve"> MÓDULO CHAISE -  Assento s/bç: 0,75m</t>
  </si>
  <si>
    <t>CHAISE
1,18m</t>
  </si>
  <si>
    <t xml:space="preserve"> MÓDULO CHAISE -  Assento s/bç: 0,85m</t>
  </si>
  <si>
    <t>CHAISE
1,28m</t>
  </si>
  <si>
    <t xml:space="preserve"> MÓDULO CHAISE -  Assento s/bç: 0,95m</t>
  </si>
  <si>
    <t>PUFF 
1,14m</t>
  </si>
  <si>
    <t>0,45m</t>
  </si>
  <si>
    <t>INSIEME</t>
  </si>
  <si>
    <t>BIPARTIDO - 2 ASSENTOS
Assento s/bç: 0,90m</t>
  </si>
  <si>
    <t xml:space="preserve">BIPARTIDO - 2 ASSENTOS
Assento s/bç: 1,05m </t>
  </si>
  <si>
    <t>BIPARTIDO - 2 ASSENTOS
Assento s/bç: 1,20m</t>
  </si>
  <si>
    <t>BIPARTIDO - 3 ASSENTOS
Assento s/bç : 0,90m</t>
  </si>
  <si>
    <t>BIPARTIDO - 3 ASSENTOS
Assento s/bç : 1,05m</t>
  </si>
  <si>
    <t xml:space="preserve">BIPARTIDO - 3 ASSENTOS
Assento s/bç : 1,20m </t>
  </si>
  <si>
    <t>CORDERO</t>
  </si>
  <si>
    <t>PEÇA ÚNICA
Assentos s/bç: 1,69m</t>
  </si>
  <si>
    <t>PEÇA ÚNICA
Assentos s/bç: 1,89m</t>
  </si>
  <si>
    <t>PEÇA ÚNICA
Assentos s/bç: 2,09m</t>
  </si>
  <si>
    <t>BAROLO</t>
  </si>
  <si>
    <t>PEÇA ÚNICA
Assentos s/bç: 1,36m</t>
  </si>
  <si>
    <t>PEÇA ÚNICA
Assentos s/bç: 1,86m</t>
  </si>
  <si>
    <t>AURORA</t>
  </si>
  <si>
    <t>PEÇA ÚNICA
Assentos s/bç: 1,64m</t>
  </si>
  <si>
    <t>PEÇA ÚNICA
Assentos s/bç: 1,84m</t>
  </si>
  <si>
    <t>PEÇA ÚNICA
Assentos s/bç: 2,04m</t>
  </si>
  <si>
    <t>CORBERLLI</t>
  </si>
  <si>
    <t>POLTRONA
Assento s/bç: 0,44m</t>
  </si>
  <si>
    <t>TC/ST</t>
  </si>
  <si>
    <t>PEÇA ÚNICA
Assentos s/bç: 1,20m</t>
  </si>
  <si>
    <t>PEÇA ÚNICA
Assentos s/bç: 1,70m</t>
  </si>
  <si>
    <t>PEÇA ÚNICA
Assentos s/bç: 2,00m</t>
  </si>
  <si>
    <t>CHABLIS</t>
  </si>
  <si>
    <t>POLTRONA
Assento s/bç: 0,70m</t>
  </si>
  <si>
    <t>2 MÓDULOS
Assento s/bç: 1,00m</t>
  </si>
  <si>
    <t>2 MÓDULOS
Assento s/bç: 1,15m</t>
  </si>
  <si>
    <t>2 MÓDULOS
Assento s/bç: 1,30m</t>
  </si>
  <si>
    <t>BANDINI</t>
  </si>
  <si>
    <t>PEÇA ÚNICA
Assentos s/bç: 1,10m</t>
  </si>
  <si>
    <t>PEÇA ÚNICA
Assentos s/bç: 1,65m</t>
  </si>
  <si>
    <t>1,50m</t>
  </si>
  <si>
    <t>0,73m</t>
  </si>
  <si>
    <t>0,84m</t>
  </si>
  <si>
    <t>PEÇA ÚNICA</t>
  </si>
  <si>
    <t>1,80m</t>
  </si>
  <si>
    <t>POLTRONA ALANA ELÉTRICA</t>
  </si>
  <si>
    <t xml:space="preserve">POLTRONA </t>
  </si>
  <si>
    <t>CONDOR</t>
  </si>
  <si>
    <t>0,86m</t>
  </si>
  <si>
    <t>POLTRONA GIRATÓRIA</t>
  </si>
  <si>
    <t>TC/NOBUCK/ST</t>
  </si>
  <si>
    <t>0,80m</t>
  </si>
  <si>
    <t>0,77m</t>
  </si>
  <si>
    <t>POLTRONA ZOE</t>
  </si>
  <si>
    <t>LECCE GIRATORIA</t>
  </si>
  <si>
    <t>CHANDON GIRATÓRIA</t>
  </si>
  <si>
    <t>PUFF BAROLO</t>
  </si>
  <si>
    <t>PUFF APALTA</t>
  </si>
  <si>
    <t>PUFF CHANDON</t>
  </si>
  <si>
    <t>TRANSPORTE</t>
  </si>
  <si>
    <t>CONTEINER 40' HC - CBMS</t>
  </si>
  <si>
    <t>CAMINHÃO</t>
  </si>
  <si>
    <t>COTAÇÃO</t>
  </si>
  <si>
    <t>Cotação Dólar</t>
  </si>
  <si>
    <t>5,77 Foi o dola ussado para os primeiros clientes</t>
  </si>
  <si>
    <t>COTAÇÃO UTILIZADA CÁCULO</t>
  </si>
  <si>
    <t>FOB PARANAGUÁ</t>
  </si>
  <si>
    <t>FCA FÁBRICA</t>
  </si>
  <si>
    <t>DESPESAS COM FRETE TERRESTE E DESPACHO ADUANEIRO|FOB Marítimo</t>
  </si>
  <si>
    <t>Frete até o Porto de Paranaguá</t>
  </si>
  <si>
    <t>Despesas Portuárias de Registro e Documentos</t>
  </si>
  <si>
    <t>Despesas c/ Despachante Aduaneiro</t>
  </si>
  <si>
    <t>Despesas Courier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</si>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</sst>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[$$-409]* #,##0.00_ ;_-[$$-409]* \-#,##0.00\ ;_-[$$-409]* &quot;-&quot;??_ ;_-@_ "/>
    <numFmt numFmtId="181" formatCode="_-[$R$-416]\ * #,##0.00_-;\-[$R$-416]\ * #,##0.00_-;_-[$R$-416]\ * &quot;-&quot;??_-;_-@_-"/>
    <numFmt numFmtId="182" formatCode="_-&quot;US$&quot;* #,##0.00_ ;_-&quot;US$&quot;* \-#,##0.00\ ;_-&quot;US$&quot;* &quot;-&quot;??_ ;_-@_ "/>
  </numFmts>
  <fonts count="43">
    <font>
      <sz val="11"/>
      <color theme="1"/>
      <name val="Calibri"/>
      <charset val="134"/>
      <scheme val="minor"/>
    </font>
    <font>
      <sz val="10"/>
      <color rgb="FF000000"/>
      <name val="Times New Roman"/>
      <charset val="134"/>
    </font>
    <font>
      <b/>
      <sz val="10"/>
      <color theme="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i/>
      <sz val="28"/>
      <color theme="0"/>
      <name val="Calibri"/>
      <charset val="134"/>
    </font>
    <font>
      <b/>
      <i/>
      <sz val="20"/>
      <color theme="0"/>
      <name val="Calibri"/>
      <charset val="134"/>
    </font>
    <font>
      <b/>
      <i/>
      <sz val="20"/>
      <name val="Calibri"/>
      <charset val="134"/>
    </font>
    <font>
      <sz val="3"/>
      <name val="Calibri"/>
      <charset val="134"/>
    </font>
    <font>
      <sz val="20"/>
      <name val="Calibri"/>
      <charset val="134"/>
    </font>
    <font>
      <i/>
      <sz val="20"/>
      <color rgb="FF172C18"/>
      <name val="Calibri"/>
      <charset val="134"/>
    </font>
    <font>
      <b/>
      <sz val="20"/>
      <color rgb="FF172C18"/>
      <name val="Calibri"/>
      <charset val="134"/>
    </font>
    <font>
      <b/>
      <sz val="20"/>
      <name val="Calibri"/>
      <charset val="134"/>
      <scheme val="minor"/>
    </font>
    <font>
      <sz val="26"/>
      <color rgb="FF000000"/>
      <name val="Times New Roman"/>
      <charset val="134"/>
    </font>
    <font>
      <sz val="20"/>
      <name val="Calibri"/>
      <charset val="134"/>
      <scheme val="minor"/>
    </font>
    <font>
      <b/>
      <i/>
      <sz val="20"/>
      <name val="Calibri"/>
      <charset val="134"/>
      <scheme val="minor"/>
    </font>
    <font>
      <sz val="20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20"/>
      <color rgb="FFFFFFFF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172C17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1925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FEFD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2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179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15" borderId="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6" borderId="10" applyNumberFormat="0" applyAlignment="0" applyProtection="0">
      <alignment vertical="center"/>
    </xf>
    <xf numFmtId="0" fontId="32" fillId="17" borderId="11" applyNumberFormat="0" applyAlignment="0" applyProtection="0">
      <alignment vertical="center"/>
    </xf>
    <xf numFmtId="0" fontId="33" fillId="17" borderId="10" applyNumberFormat="0" applyAlignment="0" applyProtection="0">
      <alignment vertical="center"/>
    </xf>
    <xf numFmtId="0" fontId="34" fillId="18" borderId="12" applyNumberFormat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" fillId="0" borderId="0"/>
  </cellStyleXfs>
  <cellXfs count="83">
    <xf numFmtId="0" fontId="0" fillId="0" borderId="0" xfId="0"/>
    <xf numFmtId="0" fontId="1" fillId="0" borderId="0" xfId="49" applyAlignment="1">
      <alignment horizontal="left" vertical="top"/>
    </xf>
    <xf numFmtId="0" fontId="2" fillId="2" borderId="0" xfId="49" applyFont="1" applyFill="1" applyAlignment="1">
      <alignment horizontal="left" vertical="top"/>
    </xf>
    <xf numFmtId="0" fontId="2" fillId="3" borderId="0" xfId="49" applyFont="1" applyFill="1" applyAlignment="1">
      <alignment horizontal="center" vertical="center"/>
    </xf>
    <xf numFmtId="0" fontId="3" fillId="0" borderId="0" xfId="49" applyFont="1"/>
    <xf numFmtId="0" fontId="3" fillId="0" borderId="0" xfId="49" applyFont="1" applyAlignment="1">
      <alignment horizontal="center" vertical="center"/>
    </xf>
    <xf numFmtId="0" fontId="3" fillId="0" borderId="0" xfId="49" applyFont="1" applyAlignment="1">
      <alignment vertical="center" wrapText="1"/>
    </xf>
    <xf numFmtId="0" fontId="1" fillId="0" borderId="0" xfId="49" applyAlignment="1">
      <alignment horizontal="center" vertical="center"/>
    </xf>
    <xf numFmtId="180" fontId="0" fillId="0" borderId="0" xfId="2" applyNumberFormat="1" applyFont="1" applyAlignment="1">
      <alignment vertical="top"/>
    </xf>
    <xf numFmtId="0" fontId="2" fillId="2" borderId="0" xfId="49" applyFont="1" applyFill="1" applyAlignment="1">
      <alignment horizontal="center" vertical="center"/>
    </xf>
    <xf numFmtId="0" fontId="4" fillId="0" borderId="0" xfId="49" applyFont="1" applyAlignment="1">
      <alignment horizontal="left" vertical="center"/>
    </xf>
    <xf numFmtId="181" fontId="0" fillId="0" borderId="0" xfId="0" applyNumberFormat="1"/>
    <xf numFmtId="0" fontId="5" fillId="2" borderId="0" xfId="0" applyFont="1" applyFill="1"/>
    <xf numFmtId="181" fontId="6" fillId="2" borderId="0" xfId="0" applyNumberFormat="1" applyFont="1" applyFill="1"/>
    <xf numFmtId="0" fontId="7" fillId="4" borderId="0" xfId="0" applyFont="1" applyFill="1"/>
    <xf numFmtId="177" fontId="5" fillId="4" borderId="0" xfId="2" applyFont="1" applyFill="1"/>
    <xf numFmtId="0" fontId="0" fillId="2" borderId="0" xfId="0" applyFill="1"/>
    <xf numFmtId="0" fontId="8" fillId="0" borderId="0" xfId="49" applyFont="1"/>
    <xf numFmtId="177" fontId="0" fillId="0" borderId="0" xfId="2" applyFont="1"/>
    <xf numFmtId="0" fontId="5" fillId="5" borderId="0" xfId="49" applyFont="1" applyFill="1"/>
    <xf numFmtId="177" fontId="5" fillId="5" borderId="0" xfId="2" applyFont="1" applyFill="1"/>
    <xf numFmtId="0" fontId="9" fillId="0" borderId="0" xfId="0" applyFont="1"/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10" fillId="6" borderId="0" xfId="0" applyFont="1" applyFill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177" fontId="11" fillId="7" borderId="3" xfId="2" applyFont="1" applyFill="1" applyBorder="1" applyAlignment="1">
      <alignment horizontal="center" vertical="center" wrapText="1"/>
    </xf>
    <xf numFmtId="177" fontId="11" fillId="8" borderId="3" xfId="2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2" fontId="15" fillId="0" borderId="3" xfId="0" applyNumberFormat="1" applyFont="1" applyBorder="1" applyAlignment="1">
      <alignment horizontal="center" vertical="center" wrapText="1" shrinkToFit="1"/>
    </xf>
    <xf numFmtId="2" fontId="15" fillId="0" borderId="3" xfId="0" applyNumberFormat="1" applyFont="1" applyBorder="1" applyAlignment="1">
      <alignment horizontal="center" vertical="center" shrinkToFit="1"/>
    </xf>
    <xf numFmtId="0" fontId="11" fillId="10" borderId="3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177" fontId="17" fillId="11" borderId="3" xfId="2" applyFont="1" applyFill="1" applyBorder="1" applyAlignment="1">
      <alignment horizontal="center" vertical="center" wrapText="1"/>
    </xf>
    <xf numFmtId="182" fontId="17" fillId="12" borderId="3" xfId="2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3" fillId="9" borderId="5" xfId="0" applyFont="1" applyFill="1" applyBorder="1" applyAlignment="1">
      <alignment horizontal="center" vertical="center" wrapText="1"/>
    </xf>
    <xf numFmtId="2" fontId="15" fillId="13" borderId="3" xfId="0" applyNumberFormat="1" applyFont="1" applyFill="1" applyBorder="1" applyAlignment="1">
      <alignment horizontal="center" vertical="center" shrinkToFit="1"/>
    </xf>
    <xf numFmtId="2" fontId="15" fillId="0" borderId="4" xfId="0" applyNumberFormat="1" applyFont="1" applyBorder="1" applyAlignment="1">
      <alignment horizontal="center" vertical="center" wrapText="1" shrinkToFit="1"/>
    </xf>
    <xf numFmtId="2" fontId="15" fillId="0" borderId="4" xfId="0" applyNumberFormat="1" applyFont="1" applyBorder="1" applyAlignment="1">
      <alignment horizontal="center" vertical="center" shrinkToFit="1"/>
    </xf>
    <xf numFmtId="2" fontId="15" fillId="0" borderId="5" xfId="0" applyNumberFormat="1" applyFont="1" applyBorder="1" applyAlignment="1">
      <alignment horizontal="center" vertical="center" wrapText="1" shrinkToFit="1"/>
    </xf>
    <xf numFmtId="2" fontId="15" fillId="0" borderId="5" xfId="0" applyNumberFormat="1" applyFont="1" applyBorder="1" applyAlignment="1">
      <alignment horizontal="center" vertical="center" shrinkToFit="1"/>
    </xf>
    <xf numFmtId="2" fontId="15" fillId="0" borderId="6" xfId="0" applyNumberFormat="1" applyFont="1" applyBorder="1" applyAlignment="1">
      <alignment horizontal="center" vertical="center" wrapText="1" shrinkToFit="1"/>
    </xf>
    <xf numFmtId="2" fontId="15" fillId="0" borderId="6" xfId="0" applyNumberFormat="1" applyFont="1" applyBorder="1" applyAlignment="1">
      <alignment horizontal="center" vertical="center" shrinkToFit="1"/>
    </xf>
    <xf numFmtId="0" fontId="13" fillId="9" borderId="6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2" fontId="9" fillId="0" borderId="3" xfId="0" applyNumberFormat="1" applyFont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1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20" fillId="14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20" fillId="14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left" vertical="top"/>
    </xf>
    <xf numFmtId="0" fontId="21" fillId="0" borderId="5" xfId="0" applyFont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20" fillId="14" borderId="3" xfId="2" applyNumberFormat="1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</cellStyles>
  <tableStyles count="0" defaultTableStyle="TableStyleMedium2" defaultPivotStyle="PivotStyleLight16"/>
  <colors>
    <mruColors>
      <color rgb="0000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161924</xdr:colOff>
      <xdr:row>0</xdr:row>
      <xdr:rowOff>0</xdr:rowOff>
    </xdr:from>
    <xdr:to>
      <xdr:col>0</xdr:col>
      <xdr:colOff>2600827</xdr:colOff>
      <xdr:row>0</xdr:row>
      <xdr:rowOff>1314450</xdr:rowOff>
    </xdr:to>
    <xdr:pic>
      <xdr:nvPicPr>
        <xdr:cNvPr id="43" name="Imagem 4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90" y="0"/>
          <a:ext cx="2439035" cy="1314450"/>
        </a:xfrm>
        <a:prstGeom prst="rect">
          <a:avLst/>
        </a:prstGeom>
      </xdr:spPr>
    </xdr:pic>
    <xdr:clientData/>
  </xdr:twoCellAnchor>
  <xdr:oneCellAnchor>
    <xdr:from>
      <xdr:col>0</xdr:col>
      <xdr:colOff>40822</xdr:colOff>
      <xdr:row>74</xdr:row>
      <xdr:rowOff>133351</xdr:rowOff>
    </xdr:from>
    <xdr:ext cx="2607098" cy="1523999"/>
    <xdr:pic>
      <xdr:nvPicPr>
        <xdr:cNvPr id="45" name="Imagem 4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96" b="6796"/>
        <a:stretch>
          <a:fillRect/>
        </a:stretch>
      </xdr:blipFill>
      <xdr:spPr>
        <a:xfrm>
          <a:off x="40640" y="34937700"/>
          <a:ext cx="2606675" cy="1524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228600</xdr:rowOff>
    </xdr:from>
    <xdr:ext cx="2635931" cy="1784346"/>
    <xdr:pic>
      <xdr:nvPicPr>
        <xdr:cNvPr id="59" name="Imagem 58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0320575"/>
          <a:ext cx="2635885" cy="178371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19050</xdr:rowOff>
    </xdr:from>
    <xdr:ext cx="2567897" cy="1466850"/>
    <xdr:pic>
      <xdr:nvPicPr>
        <xdr:cNvPr id="65" name="Imagem 6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979" b="7979"/>
        <a:stretch>
          <a:fillRect/>
        </a:stretch>
      </xdr:blipFill>
      <xdr:spPr>
        <a:xfrm>
          <a:off x="0" y="55826025"/>
          <a:ext cx="2567305" cy="14668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71438</xdr:rowOff>
    </xdr:from>
    <xdr:ext cx="2572949" cy="1741712"/>
    <xdr:pic>
      <xdr:nvPicPr>
        <xdr:cNvPr id="73" name="Imagem 72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917695"/>
          <a:ext cx="2572385" cy="1741805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157</xdr:row>
      <xdr:rowOff>261938</xdr:rowOff>
    </xdr:from>
    <xdr:ext cx="2572949" cy="1741712"/>
    <xdr:pic>
      <xdr:nvPicPr>
        <xdr:cNvPr id="75" name="Imagem 74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0" y="69860795"/>
          <a:ext cx="2572385" cy="174180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173</xdr:row>
      <xdr:rowOff>123826</xdr:rowOff>
    </xdr:from>
    <xdr:to>
      <xdr:col>0</xdr:col>
      <xdr:colOff>2572949</xdr:colOff>
      <xdr:row>176</xdr:row>
      <xdr:rowOff>322490</xdr:rowOff>
    </xdr:to>
    <xdr:pic>
      <xdr:nvPicPr>
        <xdr:cNvPr id="79" name="Imagem 78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7828775"/>
          <a:ext cx="2572385" cy="172021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177</xdr:row>
      <xdr:rowOff>228600</xdr:rowOff>
    </xdr:from>
    <xdr:ext cx="2448324" cy="1657349"/>
    <xdr:pic>
      <xdr:nvPicPr>
        <xdr:cNvPr id="85" name="Imagem 84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9963010"/>
          <a:ext cx="2447925" cy="165671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187</xdr:row>
      <xdr:rowOff>57150</xdr:rowOff>
    </xdr:from>
    <xdr:ext cx="2400772" cy="1403389"/>
    <xdr:pic>
      <xdr:nvPicPr>
        <xdr:cNvPr id="90" name="Imagem 89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96" b="6796"/>
        <a:stretch>
          <a:fillRect/>
        </a:stretch>
      </xdr:blipFill>
      <xdr:spPr>
        <a:xfrm>
          <a:off x="19050" y="84363560"/>
          <a:ext cx="2400300" cy="14033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191</xdr:row>
      <xdr:rowOff>133350</xdr:rowOff>
    </xdr:from>
    <xdr:ext cx="2400772" cy="1403389"/>
    <xdr:pic>
      <xdr:nvPicPr>
        <xdr:cNvPr id="91" name="Imagem 90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96" b="6796"/>
        <a:stretch>
          <a:fillRect/>
        </a:stretch>
      </xdr:blipFill>
      <xdr:spPr>
        <a:xfrm>
          <a:off x="95250" y="85963760"/>
          <a:ext cx="2400300" cy="14033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76200</xdr:rowOff>
    </xdr:from>
    <xdr:ext cx="2400772" cy="1403389"/>
    <xdr:pic>
      <xdr:nvPicPr>
        <xdr:cNvPr id="92" name="Imagem 91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96" b="6796"/>
        <a:stretch>
          <a:fillRect/>
        </a:stretch>
      </xdr:blipFill>
      <xdr:spPr>
        <a:xfrm>
          <a:off x="0" y="87811610"/>
          <a:ext cx="2400300" cy="14033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295276</xdr:rowOff>
    </xdr:from>
    <xdr:ext cx="2647950" cy="1732682"/>
    <xdr:pic>
      <xdr:nvPicPr>
        <xdr:cNvPr id="11" name="Imagem 10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96" b="6796"/>
        <a:stretch>
          <a:fillRect/>
        </a:stretch>
      </xdr:blipFill>
      <xdr:spPr>
        <a:xfrm>
          <a:off x="0" y="24789765"/>
          <a:ext cx="2647950" cy="17322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152400</xdr:rowOff>
    </xdr:from>
    <xdr:ext cx="2617174" cy="1771650"/>
    <xdr:pic>
      <xdr:nvPicPr>
        <xdr:cNvPr id="14" name="Imagem 13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3005375"/>
          <a:ext cx="2616835" cy="17716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2663366" cy="1802918"/>
    <xdr:pic>
      <xdr:nvPicPr>
        <xdr:cNvPr id="16" name="Imagem 15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900975"/>
          <a:ext cx="2663190" cy="180276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169</xdr:row>
      <xdr:rowOff>0</xdr:rowOff>
    </xdr:from>
    <xdr:to>
      <xdr:col>0</xdr:col>
      <xdr:colOff>2552699</xdr:colOff>
      <xdr:row>172</xdr:row>
      <xdr:rowOff>413555</xdr:rowOff>
    </xdr:to>
    <xdr:pic>
      <xdr:nvPicPr>
        <xdr:cNvPr id="25" name="Imagem 24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5952350"/>
          <a:ext cx="2552065" cy="1727835"/>
        </a:xfrm>
        <a:prstGeom prst="rect">
          <a:avLst/>
        </a:prstGeom>
      </xdr:spPr>
    </xdr:pic>
    <xdr:clientData/>
  </xdr:twoCellAnchor>
  <xdr:oneCellAnchor>
    <xdr:from>
      <xdr:col>0</xdr:col>
      <xdr:colOff>13607</xdr:colOff>
      <xdr:row>88</xdr:row>
      <xdr:rowOff>27213</xdr:rowOff>
    </xdr:from>
    <xdr:ext cx="2596243" cy="1502596"/>
    <xdr:pic>
      <xdr:nvPicPr>
        <xdr:cNvPr id="13" name="image12.png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65" b="7265"/>
        <a:stretch>
          <a:fillRect/>
        </a:stretch>
      </xdr:blipFill>
      <xdr:spPr>
        <a:xfrm>
          <a:off x="13335" y="40212645"/>
          <a:ext cx="2596515" cy="150304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181</xdr:row>
      <xdr:rowOff>209550</xdr:rowOff>
    </xdr:from>
    <xdr:ext cx="2448322" cy="1657348"/>
    <xdr:pic>
      <xdr:nvPicPr>
        <xdr:cNvPr id="24" name="Imagem 23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82229960"/>
          <a:ext cx="2447925" cy="165671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476250</xdr:rowOff>
    </xdr:from>
    <xdr:ext cx="2587804" cy="1512721"/>
    <xdr:pic>
      <xdr:nvPicPr>
        <xdr:cNvPr id="26" name="Imagem 25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04" b="6804"/>
        <a:stretch>
          <a:fillRect/>
        </a:stretch>
      </xdr:blipFill>
      <xdr:spPr>
        <a:xfrm>
          <a:off x="0" y="59331225"/>
          <a:ext cx="2587625" cy="151257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247650</xdr:rowOff>
    </xdr:from>
    <xdr:ext cx="2639688" cy="1543050"/>
    <xdr:pic>
      <xdr:nvPicPr>
        <xdr:cNvPr id="27" name="Imagem 26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37" b="6837"/>
        <a:stretch>
          <a:fillRect/>
        </a:stretch>
      </xdr:blipFill>
      <xdr:spPr>
        <a:xfrm>
          <a:off x="0" y="61312425"/>
          <a:ext cx="2639060" cy="1543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94807</xdr:rowOff>
    </xdr:from>
    <xdr:ext cx="2548659" cy="1725270"/>
    <xdr:pic>
      <xdr:nvPicPr>
        <xdr:cNvPr id="21" name="Imagem 20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4512190"/>
          <a:ext cx="2548255" cy="1725295"/>
        </a:xfrm>
        <a:prstGeom prst="rect">
          <a:avLst/>
        </a:prstGeom>
      </xdr:spPr>
    </xdr:pic>
    <xdr:clientData/>
  </xdr:oneCellAnchor>
  <xdr:twoCellAnchor editAs="oneCell">
    <xdr:from>
      <xdr:col>0</xdr:col>
      <xdr:colOff>309562</xdr:colOff>
      <xdr:row>161</xdr:row>
      <xdr:rowOff>166688</xdr:rowOff>
    </xdr:from>
    <xdr:to>
      <xdr:col>0</xdr:col>
      <xdr:colOff>2190748</xdr:colOff>
      <xdr:row>164</xdr:row>
      <xdr:rowOff>187593</xdr:rowOff>
    </xdr:to>
    <xdr:pic>
      <xdr:nvPicPr>
        <xdr:cNvPr id="28" name="Imagem 27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2"/>
        <a:stretch>
          <a:fillRect/>
        </a:stretch>
      </xdr:blipFill>
      <xdr:spPr>
        <a:xfrm>
          <a:off x="309245" y="72013445"/>
          <a:ext cx="188087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414338</xdr:colOff>
      <xdr:row>165</xdr:row>
      <xdr:rowOff>252413</xdr:rowOff>
    </xdr:from>
    <xdr:to>
      <xdr:col>0</xdr:col>
      <xdr:colOff>2144712</xdr:colOff>
      <xdr:row>168</xdr:row>
      <xdr:rowOff>454829</xdr:rowOff>
    </xdr:to>
    <xdr:pic>
      <xdr:nvPicPr>
        <xdr:cNvPr id="29" name="Imagem 28"/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89"/>
        <a:stretch>
          <a:fillRect/>
        </a:stretch>
      </xdr:blipFill>
      <xdr:spPr>
        <a:xfrm>
          <a:off x="414020" y="74118470"/>
          <a:ext cx="1730375" cy="171704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18</xdr:row>
      <xdr:rowOff>76200</xdr:rowOff>
    </xdr:from>
    <xdr:ext cx="2596306" cy="1517690"/>
    <xdr:pic>
      <xdr:nvPicPr>
        <xdr:cNvPr id="30" name="Imagem 29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96" b="6796"/>
        <a:stretch>
          <a:fillRect/>
        </a:stretch>
      </xdr:blipFill>
      <xdr:spPr>
        <a:xfrm>
          <a:off x="0" y="10306050"/>
          <a:ext cx="2595880" cy="1517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00"/>
  <sheetViews>
    <sheetView tabSelected="1" view="pageBreakPreview" zoomScale="50" zoomScaleNormal="50" workbookViewId="0">
      <pane xSplit="1" ySplit="2" topLeftCell="B183" activePane="bottomRight" state="frozen"/>
      <selection/>
      <selection pane="topRight"/>
      <selection pane="bottomLeft"/>
      <selection pane="bottomRight" activeCell="N188" sqref="N188"/>
    </sheetView>
  </sheetViews>
  <sheetFormatPr defaultColWidth="9" defaultRowHeight="14.4"/>
  <cols>
    <col min="1" max="1" width="39.4259259259259" style="25" customWidth="1"/>
    <col min="2" max="2" width="41.8518518518519" customWidth="1"/>
    <col min="3" max="3" width="20.5740740740741" customWidth="1"/>
    <col min="4" max="4" width="19.712962962963" customWidth="1"/>
    <col min="5" max="5" width="17.712962962963" customWidth="1"/>
    <col min="6" max="6" width="35.712962962963" customWidth="1"/>
    <col min="7" max="7" width="27.1388888888889" customWidth="1"/>
    <col min="8" max="9" width="21.3333333333333" style="18" customWidth="1"/>
  </cols>
  <sheetData>
    <row r="1" ht="111" customHeight="1" spans="1:12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="21" customFormat="1" ht="133.5" customHeight="1" spans="1:12">
      <c r="A2" s="27" t="s">
        <v>1</v>
      </c>
      <c r="B2" s="28"/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30" t="s">
        <v>7</v>
      </c>
      <c r="I2" s="31" t="s">
        <v>8</v>
      </c>
    </row>
    <row r="3" s="22" customFormat="1" ht="35.1" customHeight="1" spans="1:12">
      <c r="A3" s="32"/>
      <c r="B3" s="33" t="s">
        <v>9</v>
      </c>
      <c r="C3" s="34" t="s">
        <v>10</v>
      </c>
      <c r="D3" s="35" t="s">
        <v>11</v>
      </c>
      <c r="E3" s="35" t="s">
        <v>12</v>
      </c>
      <c r="F3" s="36" t="s">
        <v>13</v>
      </c>
      <c r="G3" s="37" t="s">
        <v>14</v>
      </c>
      <c r="H3" s="38">
        <v>1110</v>
      </c>
      <c r="I3" s="39">
        <f>SUM(H3/'BASE CÁLCULO'!$B$13)</f>
        <v>229.813664596273</v>
      </c>
      <c r="J3" s="40"/>
      <c r="K3" s="40"/>
      <c r="L3" s="40"/>
    </row>
    <row r="4" s="22" customFormat="1" ht="35.1" customHeight="1" spans="1:12">
      <c r="A4" s="41"/>
      <c r="B4" s="33"/>
      <c r="C4" s="35"/>
      <c r="D4" s="35"/>
      <c r="E4" s="35"/>
      <c r="F4" s="36"/>
      <c r="G4" s="37" t="s">
        <v>15</v>
      </c>
      <c r="H4" s="38">
        <v>1185</v>
      </c>
      <c r="I4" s="39">
        <f>SUM(H4/'BASE CÁLCULO'!$B$13)</f>
        <v>245.341614906832</v>
      </c>
      <c r="J4" s="40"/>
      <c r="K4" s="40"/>
      <c r="L4" s="40"/>
    </row>
    <row r="5" s="22" customFormat="1" ht="35.1" customHeight="1" spans="1:12">
      <c r="A5" s="41"/>
      <c r="B5" s="33"/>
      <c r="C5" s="35"/>
      <c r="D5" s="35"/>
      <c r="E5" s="35"/>
      <c r="F5" s="36"/>
      <c r="G5" s="37" t="s">
        <v>16</v>
      </c>
      <c r="H5" s="38">
        <v>1245</v>
      </c>
      <c r="I5" s="39">
        <f>SUM(H5/'BASE CÁLCULO'!$B$13)</f>
        <v>257.76397515528</v>
      </c>
      <c r="J5" s="40"/>
      <c r="K5" s="40"/>
      <c r="L5" s="40"/>
    </row>
    <row r="6" s="22" customFormat="1" ht="35.1" customHeight="1" spans="1:12">
      <c r="A6" s="41"/>
      <c r="B6" s="33"/>
      <c r="C6" s="34" t="s">
        <v>17</v>
      </c>
      <c r="D6" s="35" t="s">
        <v>11</v>
      </c>
      <c r="E6" s="35" t="s">
        <v>12</v>
      </c>
      <c r="F6" s="36" t="s">
        <v>13</v>
      </c>
      <c r="G6" s="37" t="s">
        <v>14</v>
      </c>
      <c r="H6" s="38">
        <v>1265</v>
      </c>
      <c r="I6" s="39">
        <f>SUM(H6/'BASE CÁLCULO'!$B$13)</f>
        <v>261.904761904762</v>
      </c>
      <c r="J6" s="40"/>
      <c r="K6" s="40"/>
      <c r="L6" s="40"/>
    </row>
    <row r="7" s="22" customFormat="1" ht="35.1" customHeight="1" spans="1:12">
      <c r="A7" s="41"/>
      <c r="B7" s="33"/>
      <c r="C7" s="35"/>
      <c r="D7" s="35"/>
      <c r="E7" s="35"/>
      <c r="F7" s="36"/>
      <c r="G7" s="37" t="s">
        <v>15</v>
      </c>
      <c r="H7" s="38">
        <v>1350</v>
      </c>
      <c r="I7" s="39">
        <f>SUM(H7/'BASE CÁLCULO'!$B$13)</f>
        <v>279.503105590062</v>
      </c>
      <c r="J7" s="40"/>
      <c r="K7" s="40"/>
      <c r="L7" s="40"/>
    </row>
    <row r="8" s="22" customFormat="1" ht="35.1" customHeight="1" spans="1:12">
      <c r="A8" s="41"/>
      <c r="B8" s="33"/>
      <c r="C8" s="35"/>
      <c r="D8" s="35"/>
      <c r="E8" s="35"/>
      <c r="F8" s="36"/>
      <c r="G8" s="37" t="s">
        <v>16</v>
      </c>
      <c r="H8" s="38">
        <v>1420</v>
      </c>
      <c r="I8" s="39">
        <f>SUM(H8/'BASE CÁLCULO'!$B$13)</f>
        <v>293.995859213251</v>
      </c>
      <c r="J8" s="40"/>
      <c r="K8" s="40"/>
      <c r="L8" s="40"/>
    </row>
    <row r="9" s="22" customFormat="1" ht="35.1" customHeight="1" spans="1:12">
      <c r="A9" s="41"/>
      <c r="B9" s="33"/>
      <c r="C9" s="34" t="s">
        <v>18</v>
      </c>
      <c r="D9" s="35" t="s">
        <v>11</v>
      </c>
      <c r="E9" s="35" t="s">
        <v>12</v>
      </c>
      <c r="F9" s="36" t="s">
        <v>13</v>
      </c>
      <c r="G9" s="37" t="s">
        <v>14</v>
      </c>
      <c r="H9" s="38">
        <v>1425</v>
      </c>
      <c r="I9" s="39">
        <f>SUM(H9/'BASE CÁLCULO'!$B$13)</f>
        <v>295.031055900621</v>
      </c>
      <c r="J9" s="40"/>
      <c r="K9" s="40"/>
      <c r="L9" s="40"/>
    </row>
    <row r="10" s="22" customFormat="1" ht="35.1" customHeight="1" spans="1:12">
      <c r="A10" s="41"/>
      <c r="B10" s="33"/>
      <c r="C10" s="35"/>
      <c r="D10" s="35"/>
      <c r="E10" s="35"/>
      <c r="F10" s="36"/>
      <c r="G10" s="37" t="s">
        <v>15</v>
      </c>
      <c r="H10" s="38">
        <v>1515</v>
      </c>
      <c r="I10" s="39">
        <f>SUM(H10/'BASE CÁLCULO'!$B$13)</f>
        <v>313.664596273292</v>
      </c>
      <c r="J10" s="40"/>
      <c r="K10" s="40"/>
      <c r="L10" s="40"/>
    </row>
    <row r="11" s="22" customFormat="1" ht="35.1" customHeight="1" spans="1:12">
      <c r="A11" s="41"/>
      <c r="B11" s="33"/>
      <c r="C11" s="35"/>
      <c r="D11" s="35"/>
      <c r="E11" s="35"/>
      <c r="F11" s="36"/>
      <c r="G11" s="37" t="s">
        <v>16</v>
      </c>
      <c r="H11" s="38">
        <v>1595</v>
      </c>
      <c r="I11" s="39">
        <f>SUM(H11/'BASE CÁLCULO'!$B$13)</f>
        <v>330.227743271222</v>
      </c>
      <c r="J11" s="40"/>
      <c r="K11" s="40"/>
      <c r="L11" s="40"/>
    </row>
    <row r="12" s="22" customFormat="1" ht="34.5" customHeight="1" spans="1:12">
      <c r="A12" s="41"/>
      <c r="B12" s="33"/>
      <c r="C12" s="34" t="s">
        <v>19</v>
      </c>
      <c r="D12" s="35" t="s">
        <v>11</v>
      </c>
      <c r="E12" s="35" t="s">
        <v>12</v>
      </c>
      <c r="F12" s="36" t="s">
        <v>13</v>
      </c>
      <c r="G12" s="37" t="s">
        <v>14</v>
      </c>
      <c r="H12" s="38">
        <v>1635</v>
      </c>
      <c r="I12" s="39">
        <f>SUM(H12/'BASE CÁLCULO'!$B$13)</f>
        <v>338.509316770186</v>
      </c>
      <c r="J12" s="40"/>
      <c r="K12" s="40"/>
      <c r="L12" s="40"/>
    </row>
    <row r="13" s="22" customFormat="1" ht="35.1" customHeight="1" spans="1:12">
      <c r="A13" s="41"/>
      <c r="B13" s="33"/>
      <c r="C13" s="35"/>
      <c r="D13" s="35"/>
      <c r="E13" s="35"/>
      <c r="F13" s="36"/>
      <c r="G13" s="37" t="s">
        <v>15</v>
      </c>
      <c r="H13" s="38">
        <v>1740</v>
      </c>
      <c r="I13" s="39">
        <f>SUM(H13/'BASE CÁLCULO'!$B$13)</f>
        <v>360.248447204969</v>
      </c>
      <c r="J13" s="40"/>
      <c r="K13" s="40"/>
      <c r="L13" s="40"/>
    </row>
    <row r="14" s="22" customFormat="1" ht="35.1" customHeight="1" spans="1:12">
      <c r="A14" s="41"/>
      <c r="B14" s="33"/>
      <c r="C14" s="35"/>
      <c r="D14" s="35"/>
      <c r="E14" s="35"/>
      <c r="F14" s="36"/>
      <c r="G14" s="37" t="s">
        <v>16</v>
      </c>
      <c r="H14" s="38">
        <v>1825</v>
      </c>
      <c r="I14" s="39">
        <f>SUM(H14/'BASE CÁLCULO'!$B$13)</f>
        <v>377.846790890269</v>
      </c>
      <c r="J14" s="40"/>
      <c r="K14" s="40"/>
      <c r="L14" s="40"/>
    </row>
    <row r="15" s="22" customFormat="1" ht="35.1" customHeight="1" spans="1:12">
      <c r="A15" s="41"/>
      <c r="B15" s="33"/>
      <c r="C15" s="34" t="s">
        <v>20</v>
      </c>
      <c r="D15" s="35" t="s">
        <v>11</v>
      </c>
      <c r="E15" s="35" t="s">
        <v>12</v>
      </c>
      <c r="F15" s="36" t="s">
        <v>13</v>
      </c>
      <c r="G15" s="37" t="s">
        <v>14</v>
      </c>
      <c r="H15" s="38">
        <v>1870</v>
      </c>
      <c r="I15" s="39">
        <f>SUM(H15/'BASE CÁLCULO'!$B$13)</f>
        <v>387.163561076605</v>
      </c>
      <c r="J15" s="40"/>
      <c r="K15" s="40"/>
      <c r="L15" s="40"/>
    </row>
    <row r="16" s="22" customFormat="1" ht="35.1" customHeight="1" spans="1:12">
      <c r="A16" s="41"/>
      <c r="B16" s="33"/>
      <c r="C16" s="35"/>
      <c r="D16" s="35"/>
      <c r="E16" s="35"/>
      <c r="F16" s="36"/>
      <c r="G16" s="37" t="s">
        <v>15</v>
      </c>
      <c r="H16" s="38">
        <v>1985</v>
      </c>
      <c r="I16" s="39">
        <f>SUM(H16/'BASE CÁLCULO'!$B$13)</f>
        <v>410.973084886128</v>
      </c>
      <c r="J16" s="40"/>
      <c r="K16" s="40"/>
      <c r="L16" s="40"/>
    </row>
    <row r="17" s="22" customFormat="1" ht="35.1" customHeight="1" spans="1:12">
      <c r="A17" s="41"/>
      <c r="B17" s="33"/>
      <c r="C17" s="35"/>
      <c r="D17" s="35"/>
      <c r="E17" s="35"/>
      <c r="F17" s="36"/>
      <c r="G17" s="37" t="s">
        <v>16</v>
      </c>
      <c r="H17" s="38">
        <v>2085</v>
      </c>
      <c r="I17" s="39">
        <f>SUM(H17/'BASE CÁLCULO'!$B$13)</f>
        <v>431.67701863354</v>
      </c>
      <c r="J17" s="40"/>
      <c r="K17" s="40"/>
      <c r="L17" s="40"/>
    </row>
    <row r="18" s="22" customFormat="1" ht="35.1" customHeight="1" spans="1:12">
      <c r="A18" s="41"/>
      <c r="B18" s="33"/>
      <c r="C18" s="34" t="s">
        <v>21</v>
      </c>
      <c r="D18" s="35" t="s">
        <v>11</v>
      </c>
      <c r="E18" s="35" t="s">
        <v>12</v>
      </c>
      <c r="F18" s="36" t="s">
        <v>13</v>
      </c>
      <c r="G18" s="37" t="s">
        <v>14</v>
      </c>
      <c r="H18" s="38">
        <v>2160</v>
      </c>
      <c r="I18" s="39">
        <f>SUM(H18/'BASE CÁLCULO'!$B$13)</f>
        <v>447.204968944099</v>
      </c>
      <c r="J18" s="40"/>
      <c r="K18" s="40"/>
      <c r="L18" s="40"/>
    </row>
    <row r="19" s="22" customFormat="1" ht="35.1" customHeight="1" spans="1:12">
      <c r="A19" s="41"/>
      <c r="B19" s="33"/>
      <c r="C19" s="35"/>
      <c r="D19" s="35"/>
      <c r="E19" s="35"/>
      <c r="F19" s="36"/>
      <c r="G19" s="37" t="s">
        <v>15</v>
      </c>
      <c r="H19" s="38">
        <v>2295</v>
      </c>
      <c r="I19" s="39">
        <f>SUM(H19/'BASE CÁLCULO'!$B$13)</f>
        <v>475.155279503106</v>
      </c>
      <c r="J19" s="40"/>
      <c r="K19" s="40"/>
      <c r="L19" s="40"/>
    </row>
    <row r="20" s="22" customFormat="1" ht="35.1" customHeight="1" spans="1:12">
      <c r="A20" s="41"/>
      <c r="B20" s="33"/>
      <c r="C20" s="35"/>
      <c r="D20" s="35"/>
      <c r="E20" s="35"/>
      <c r="F20" s="36"/>
      <c r="G20" s="37" t="s">
        <v>16</v>
      </c>
      <c r="H20" s="38">
        <v>2405</v>
      </c>
      <c r="I20" s="39">
        <f>SUM(H20/'BASE CÁLCULO'!$B$13)</f>
        <v>497.929606625259</v>
      </c>
      <c r="J20" s="40"/>
      <c r="K20" s="40"/>
      <c r="L20" s="40"/>
    </row>
    <row r="21" s="22" customFormat="1" ht="35.1" customHeight="1" spans="1:12">
      <c r="A21" s="41"/>
      <c r="B21" s="33"/>
      <c r="C21" s="34" t="s">
        <v>22</v>
      </c>
      <c r="D21" s="35" t="s">
        <v>23</v>
      </c>
      <c r="E21" s="42" t="s">
        <v>24</v>
      </c>
      <c r="F21" s="36" t="s">
        <v>25</v>
      </c>
      <c r="G21" s="37" t="s">
        <v>14</v>
      </c>
      <c r="H21" s="38">
        <v>160</v>
      </c>
      <c r="I21" s="39">
        <f>SUM(H21/'BASE CÁLCULO'!$B$13)</f>
        <v>33.1262939958592</v>
      </c>
      <c r="J21" s="40"/>
      <c r="K21" s="40"/>
      <c r="L21" s="40"/>
    </row>
    <row r="22" s="22" customFormat="1" ht="35.1" customHeight="1" spans="1:12">
      <c r="A22" s="41"/>
      <c r="B22" s="33"/>
      <c r="C22" s="35"/>
      <c r="D22" s="35"/>
      <c r="E22" s="42"/>
      <c r="F22" s="36"/>
      <c r="G22" s="37" t="s">
        <v>15</v>
      </c>
      <c r="H22" s="38">
        <v>175</v>
      </c>
      <c r="I22" s="39">
        <f>SUM(H22/'BASE CÁLCULO'!$B$13)</f>
        <v>36.231884057971</v>
      </c>
      <c r="J22" s="40"/>
      <c r="K22" s="40"/>
      <c r="L22" s="40"/>
    </row>
    <row r="23" s="22" customFormat="1" ht="35.1" customHeight="1" spans="1:12">
      <c r="A23" s="41"/>
      <c r="B23" s="33"/>
      <c r="C23" s="35"/>
      <c r="D23" s="35"/>
      <c r="E23" s="42"/>
      <c r="F23" s="36"/>
      <c r="G23" s="37" t="s">
        <v>16</v>
      </c>
      <c r="H23" s="38">
        <v>190</v>
      </c>
      <c r="I23" s="39">
        <f>SUM(H23/'BASE CÁLCULO'!$B$13)</f>
        <v>39.3374741200828</v>
      </c>
      <c r="J23" s="40"/>
      <c r="K23" s="40"/>
      <c r="L23" s="40"/>
    </row>
    <row r="24" s="22" customFormat="1" ht="35.1" customHeight="1" spans="1:12">
      <c r="A24" s="41"/>
      <c r="B24" s="33"/>
      <c r="C24" s="34" t="s">
        <v>26</v>
      </c>
      <c r="D24" s="35" t="s">
        <v>23</v>
      </c>
      <c r="E24" s="42" t="s">
        <v>24</v>
      </c>
      <c r="F24" s="36" t="s">
        <v>25</v>
      </c>
      <c r="G24" s="37" t="s">
        <v>14</v>
      </c>
      <c r="H24" s="38">
        <v>205</v>
      </c>
      <c r="I24" s="39">
        <f>SUM(H24/'BASE CÁLCULO'!$B$13)</f>
        <v>42.4430641821946</v>
      </c>
      <c r="J24" s="40"/>
      <c r="K24" s="40"/>
      <c r="L24" s="40"/>
    </row>
    <row r="25" s="22" customFormat="1" ht="35.1" customHeight="1" spans="1:12">
      <c r="A25" s="41"/>
      <c r="B25" s="33"/>
      <c r="C25" s="35"/>
      <c r="D25" s="35"/>
      <c r="E25" s="42"/>
      <c r="F25" s="36"/>
      <c r="G25" s="37" t="s">
        <v>15</v>
      </c>
      <c r="H25" s="38">
        <v>225</v>
      </c>
      <c r="I25" s="39">
        <f>SUM(H25/'BASE CÁLCULO'!$B$13)</f>
        <v>46.583850931677</v>
      </c>
      <c r="J25" s="40"/>
      <c r="K25" s="40"/>
      <c r="L25" s="40"/>
    </row>
    <row r="26" s="22" customFormat="1" ht="35.1" customHeight="1" spans="1:12">
      <c r="A26" s="41"/>
      <c r="B26" s="33"/>
      <c r="C26" s="35"/>
      <c r="D26" s="35"/>
      <c r="E26" s="42"/>
      <c r="F26" s="36"/>
      <c r="G26" s="37" t="s">
        <v>16</v>
      </c>
      <c r="H26" s="38">
        <v>240</v>
      </c>
      <c r="I26" s="39">
        <f>SUM(H26/'BASE CÁLCULO'!$B$13)</f>
        <v>49.6894409937888</v>
      </c>
      <c r="J26" s="40"/>
      <c r="K26" s="40"/>
      <c r="L26" s="40"/>
    </row>
    <row r="27" s="22" customFormat="1" ht="35.1" customHeight="1" spans="1:12">
      <c r="A27" s="41"/>
      <c r="B27" s="33"/>
      <c r="C27" s="43" t="s">
        <v>27</v>
      </c>
      <c r="D27" s="44">
        <v>0.29</v>
      </c>
      <c r="E27" s="35" t="s">
        <v>28</v>
      </c>
      <c r="F27" s="36" t="s">
        <v>29</v>
      </c>
      <c r="G27" s="37" t="s">
        <v>14</v>
      </c>
      <c r="H27" s="38">
        <v>285</v>
      </c>
      <c r="I27" s="39">
        <f>SUM(H27/'BASE CÁLCULO'!$B$13)</f>
        <v>59.0062111801242</v>
      </c>
      <c r="J27" s="40"/>
      <c r="K27" s="40"/>
      <c r="L27" s="40"/>
    </row>
    <row r="28" s="22" customFormat="1" ht="35.1" customHeight="1" spans="1:12">
      <c r="A28" s="41"/>
      <c r="B28" s="33"/>
      <c r="C28" s="45"/>
      <c r="D28" s="46"/>
      <c r="E28" s="35"/>
      <c r="F28" s="36"/>
      <c r="G28" s="37" t="s">
        <v>15</v>
      </c>
      <c r="H28" s="38">
        <v>295</v>
      </c>
      <c r="I28" s="39">
        <f>SUM(H28/'BASE CÁLCULO'!$B$13)</f>
        <v>61.0766045548654</v>
      </c>
      <c r="J28" s="40"/>
      <c r="K28" s="40"/>
      <c r="L28" s="40"/>
    </row>
    <row r="29" s="22" customFormat="1" ht="35.1" customHeight="1" spans="1:12">
      <c r="A29" s="41"/>
      <c r="B29" s="33"/>
      <c r="C29" s="47"/>
      <c r="D29" s="48"/>
      <c r="E29" s="35"/>
      <c r="F29" s="36"/>
      <c r="G29" s="37" t="s">
        <v>16</v>
      </c>
      <c r="H29" s="38">
        <v>305</v>
      </c>
      <c r="I29" s="39">
        <f>SUM(H29/'BASE CÁLCULO'!$B$13)</f>
        <v>63.1469979296066</v>
      </c>
      <c r="J29" s="40"/>
      <c r="K29" s="40"/>
      <c r="L29" s="40"/>
    </row>
    <row r="30" s="22" customFormat="1" ht="35.1" customHeight="1" spans="1:12">
      <c r="A30" s="41"/>
      <c r="B30" s="33"/>
      <c r="C30" s="34" t="s">
        <v>30</v>
      </c>
      <c r="D30" s="35">
        <v>0.29</v>
      </c>
      <c r="E30" s="35" t="s">
        <v>28</v>
      </c>
      <c r="F30" s="36" t="s">
        <v>29</v>
      </c>
      <c r="G30" s="37" t="s">
        <v>14</v>
      </c>
      <c r="H30" s="38">
        <v>325</v>
      </c>
      <c r="I30" s="39">
        <f>SUM(H30/'BASE CÁLCULO'!$B$13)</f>
        <v>67.287784679089</v>
      </c>
      <c r="J30" s="40"/>
      <c r="K30" s="40"/>
      <c r="L30" s="40"/>
    </row>
    <row r="31" s="22" customFormat="1" ht="35.1" customHeight="1" spans="1:12">
      <c r="A31" s="41"/>
      <c r="B31" s="33"/>
      <c r="C31" s="35"/>
      <c r="D31" s="35"/>
      <c r="E31" s="35"/>
      <c r="F31" s="36"/>
      <c r="G31" s="37" t="s">
        <v>15</v>
      </c>
      <c r="H31" s="38">
        <v>345</v>
      </c>
      <c r="I31" s="39">
        <f>SUM(H31/'BASE CÁLCULO'!$B$13)</f>
        <v>71.4285714285714</v>
      </c>
      <c r="J31" s="40"/>
      <c r="K31" s="40"/>
      <c r="L31" s="40"/>
    </row>
    <row r="32" s="22" customFormat="1" ht="35.1" customHeight="1" spans="1:12">
      <c r="A32" s="41"/>
      <c r="B32" s="33"/>
      <c r="C32" s="35"/>
      <c r="D32" s="35"/>
      <c r="E32" s="35"/>
      <c r="F32" s="36"/>
      <c r="G32" s="37" t="s">
        <v>16</v>
      </c>
      <c r="H32" s="38">
        <v>360</v>
      </c>
      <c r="I32" s="39">
        <f>SUM(H32/'BASE CÁLCULO'!$B$13)</f>
        <v>74.5341614906832</v>
      </c>
      <c r="J32" s="40"/>
      <c r="K32" s="40"/>
      <c r="L32" s="40"/>
    </row>
    <row r="33" s="22" customFormat="1" ht="35.1" customHeight="1" spans="1:12">
      <c r="A33" s="41"/>
      <c r="B33" s="33"/>
      <c r="C33" s="34" t="s">
        <v>31</v>
      </c>
      <c r="D33" s="35" t="s">
        <v>11</v>
      </c>
      <c r="E33" s="35" t="s">
        <v>12</v>
      </c>
      <c r="F33" s="36" t="s">
        <v>32</v>
      </c>
      <c r="G33" s="37" t="s">
        <v>14</v>
      </c>
      <c r="H33" s="38">
        <v>620</v>
      </c>
      <c r="I33" s="39">
        <f>SUM(H33/'BASE CÁLCULO'!$B$13)</f>
        <v>128.364389233954</v>
      </c>
      <c r="J33" s="40"/>
      <c r="K33" s="40"/>
      <c r="L33" s="40"/>
    </row>
    <row r="34" s="22" customFormat="1" ht="35.1" customHeight="1" spans="1:12">
      <c r="A34" s="41"/>
      <c r="B34" s="33"/>
      <c r="C34" s="35"/>
      <c r="D34" s="35"/>
      <c r="E34" s="35"/>
      <c r="F34" s="36"/>
      <c r="G34" s="37" t="s">
        <v>15</v>
      </c>
      <c r="H34" s="38">
        <v>660</v>
      </c>
      <c r="I34" s="39">
        <f>SUM(H34/'BASE CÁLCULO'!$B$13)</f>
        <v>136.645962732919</v>
      </c>
      <c r="J34" s="40"/>
      <c r="K34" s="40"/>
      <c r="L34" s="40"/>
    </row>
    <row r="35" s="22" customFormat="1" ht="35.1" customHeight="1" spans="1:12">
      <c r="A35" s="41"/>
      <c r="B35" s="33"/>
      <c r="C35" s="35"/>
      <c r="D35" s="35"/>
      <c r="E35" s="35"/>
      <c r="F35" s="36"/>
      <c r="G35" s="37" t="s">
        <v>16</v>
      </c>
      <c r="H35" s="38">
        <v>695</v>
      </c>
      <c r="I35" s="39">
        <f>SUM(H35/'BASE CÁLCULO'!$B$13)</f>
        <v>143.892339544513</v>
      </c>
      <c r="J35" s="40"/>
      <c r="K35" s="40"/>
      <c r="L35" s="40"/>
    </row>
    <row r="36" s="22" customFormat="1" ht="35.1" customHeight="1" spans="1:12">
      <c r="A36" s="41"/>
      <c r="B36" s="33"/>
      <c r="C36" s="34" t="s">
        <v>33</v>
      </c>
      <c r="D36" s="35" t="s">
        <v>34</v>
      </c>
      <c r="E36" s="35" t="s">
        <v>35</v>
      </c>
      <c r="F36" s="36" t="s">
        <v>36</v>
      </c>
      <c r="G36" s="37" t="s">
        <v>14</v>
      </c>
      <c r="H36" s="38">
        <v>255</v>
      </c>
      <c r="I36" s="39">
        <f>SUM(H36/'BASE CÁLCULO'!$B$13)</f>
        <v>52.7950310559006</v>
      </c>
      <c r="J36" s="40"/>
      <c r="K36" s="40"/>
      <c r="L36" s="40"/>
    </row>
    <row r="37" s="22" customFormat="1" ht="35.1" customHeight="1" spans="1:12">
      <c r="A37" s="41"/>
      <c r="B37" s="33"/>
      <c r="C37" s="35"/>
      <c r="D37" s="35"/>
      <c r="E37" s="35"/>
      <c r="F37" s="36"/>
      <c r="G37" s="37" t="s">
        <v>15</v>
      </c>
      <c r="H37" s="38">
        <v>265</v>
      </c>
      <c r="I37" s="39">
        <f>SUM(H37/'BASE CÁLCULO'!$B$13)</f>
        <v>54.8654244306418</v>
      </c>
      <c r="J37" s="40"/>
      <c r="K37" s="40"/>
      <c r="L37" s="40"/>
    </row>
    <row r="38" s="22" customFormat="1" ht="35.1" customHeight="1" spans="1:12">
      <c r="A38" s="49"/>
      <c r="B38" s="33"/>
      <c r="C38" s="35"/>
      <c r="D38" s="35"/>
      <c r="E38" s="35"/>
      <c r="F38" s="36"/>
      <c r="G38" s="37" t="s">
        <v>16</v>
      </c>
      <c r="H38" s="38">
        <v>280</v>
      </c>
      <c r="I38" s="39">
        <f>SUM(H38/'BASE CÁLCULO'!$B$13)</f>
        <v>57.9710144927536</v>
      </c>
      <c r="J38" s="40"/>
      <c r="K38" s="40"/>
      <c r="L38" s="40"/>
    </row>
    <row r="39" s="22" customFormat="1" ht="35.1" customHeight="1" spans="1:12">
      <c r="A39" s="32"/>
      <c r="B39" s="50" t="s">
        <v>37</v>
      </c>
      <c r="C39" s="43" t="s">
        <v>38</v>
      </c>
      <c r="D39" s="44" t="s">
        <v>39</v>
      </c>
      <c r="E39" s="44" t="s">
        <v>40</v>
      </c>
      <c r="F39" s="51" t="s">
        <v>41</v>
      </c>
      <c r="G39" s="37" t="s">
        <v>14</v>
      </c>
      <c r="H39" s="38">
        <v>2445</v>
      </c>
      <c r="I39" s="39">
        <f>SUM(H39/'BASE CÁLCULO'!$B$13)</f>
        <v>506.211180124224</v>
      </c>
    </row>
    <row r="40" s="22" customFormat="1" ht="35.1" customHeight="1" spans="1:12">
      <c r="A40" s="52"/>
      <c r="B40" s="53"/>
      <c r="C40" s="46"/>
      <c r="D40" s="46"/>
      <c r="E40" s="46"/>
      <c r="F40" s="54"/>
      <c r="G40" s="37" t="s">
        <v>15</v>
      </c>
      <c r="H40" s="38">
        <v>2559</v>
      </c>
      <c r="I40" s="39">
        <f>SUM(H40/'BASE CÁLCULO'!$B$13)</f>
        <v>529.813664596273</v>
      </c>
    </row>
    <row r="41" s="22" customFormat="1" ht="35.1" customHeight="1" spans="1:12">
      <c r="A41" s="52"/>
      <c r="B41" s="53"/>
      <c r="C41" s="48"/>
      <c r="D41" s="48"/>
      <c r="E41" s="48"/>
      <c r="F41" s="55"/>
      <c r="G41" s="37" t="s">
        <v>16</v>
      </c>
      <c r="H41" s="38">
        <v>2649</v>
      </c>
      <c r="I41" s="39">
        <f>SUM(H41/'BASE CÁLCULO'!$B$13)</f>
        <v>548.447204968944</v>
      </c>
    </row>
    <row r="42" s="22" customFormat="1" ht="35.1" customHeight="1" spans="1:12">
      <c r="A42" s="52"/>
      <c r="B42" s="53"/>
      <c r="C42" s="43" t="s">
        <v>42</v>
      </c>
      <c r="D42" s="44" t="s">
        <v>39</v>
      </c>
      <c r="E42" s="44" t="s">
        <v>40</v>
      </c>
      <c r="F42" s="51" t="s">
        <v>43</v>
      </c>
      <c r="G42" s="37" t="s">
        <v>14</v>
      </c>
      <c r="H42" s="38">
        <v>2547</v>
      </c>
      <c r="I42" s="39">
        <f>SUM(H42/'BASE CÁLCULO'!$B$13)</f>
        <v>527.329192546584</v>
      </c>
    </row>
    <row r="43" s="22" customFormat="1" ht="35.1" customHeight="1" spans="1:12">
      <c r="A43" s="52"/>
      <c r="B43" s="53"/>
      <c r="C43" s="46"/>
      <c r="D43" s="46"/>
      <c r="E43" s="46"/>
      <c r="F43" s="54"/>
      <c r="G43" s="37" t="s">
        <v>15</v>
      </c>
      <c r="H43" s="38">
        <v>2672</v>
      </c>
      <c r="I43" s="39">
        <f>SUM(H43/'BASE CÁLCULO'!$B$13)</f>
        <v>553.209109730849</v>
      </c>
    </row>
    <row r="44" s="22" customFormat="1" ht="35.1" customHeight="1" spans="1:12">
      <c r="A44" s="52"/>
      <c r="B44" s="53"/>
      <c r="C44" s="48"/>
      <c r="D44" s="48"/>
      <c r="E44" s="48"/>
      <c r="F44" s="55"/>
      <c r="G44" s="37" t="s">
        <v>16</v>
      </c>
      <c r="H44" s="38">
        <v>2542</v>
      </c>
      <c r="I44" s="39">
        <f>SUM(H44/'BASE CÁLCULO'!$B$13)</f>
        <v>526.293995859213</v>
      </c>
    </row>
    <row r="45" s="22" customFormat="1" ht="35.1" customHeight="1" spans="1:12">
      <c r="A45" s="52"/>
      <c r="B45" s="53"/>
      <c r="C45" s="43" t="s">
        <v>44</v>
      </c>
      <c r="D45" s="44" t="s">
        <v>39</v>
      </c>
      <c r="E45" s="44" t="s">
        <v>40</v>
      </c>
      <c r="F45" s="51" t="s">
        <v>45</v>
      </c>
      <c r="G45" s="37" t="s">
        <v>14</v>
      </c>
      <c r="H45" s="38">
        <v>2660</v>
      </c>
      <c r="I45" s="39">
        <f>SUM(H45/'BASE CÁLCULO'!$B$13)</f>
        <v>550.724637681159</v>
      </c>
    </row>
    <row r="46" s="22" customFormat="1" ht="35.1" customHeight="1" spans="1:12">
      <c r="A46" s="52"/>
      <c r="B46" s="53"/>
      <c r="C46" s="46"/>
      <c r="D46" s="46"/>
      <c r="E46" s="46"/>
      <c r="F46" s="54"/>
      <c r="G46" s="37" t="s">
        <v>15</v>
      </c>
      <c r="H46" s="38">
        <v>2786</v>
      </c>
      <c r="I46" s="39">
        <f>SUM(H46/'BASE CÁLCULO'!$B$13)</f>
        <v>576.811594202899</v>
      </c>
    </row>
    <row r="47" s="22" customFormat="1" ht="35.1" customHeight="1" spans="1:12">
      <c r="A47" s="52"/>
      <c r="B47" s="53"/>
      <c r="C47" s="48"/>
      <c r="D47" s="48"/>
      <c r="E47" s="48"/>
      <c r="F47" s="55"/>
      <c r="G47" s="37" t="s">
        <v>16</v>
      </c>
      <c r="H47" s="38">
        <v>2898</v>
      </c>
      <c r="I47" s="39">
        <f>SUM(H47/'BASE CÁLCULO'!$B$13)</f>
        <v>600</v>
      </c>
    </row>
    <row r="48" s="22" customFormat="1" ht="35.1" customHeight="1" spans="1:12">
      <c r="A48" s="52"/>
      <c r="B48" s="53"/>
      <c r="C48" s="43" t="s">
        <v>46</v>
      </c>
      <c r="D48" s="44" t="s">
        <v>39</v>
      </c>
      <c r="E48" s="44" t="s">
        <v>40</v>
      </c>
      <c r="F48" s="51" t="s">
        <v>47</v>
      </c>
      <c r="G48" s="37" t="s">
        <v>14</v>
      </c>
      <c r="H48" s="38">
        <v>2106</v>
      </c>
      <c r="I48" s="39">
        <f>SUM(H48/'BASE CÁLCULO'!$B$13)</f>
        <v>436.024844720497</v>
      </c>
    </row>
    <row r="49" s="22" customFormat="1" ht="35.1" customHeight="1" spans="1:9">
      <c r="A49" s="52"/>
      <c r="B49" s="53"/>
      <c r="C49" s="46"/>
      <c r="D49" s="46"/>
      <c r="E49" s="46"/>
      <c r="F49" s="54"/>
      <c r="G49" s="37" t="s">
        <v>15</v>
      </c>
      <c r="H49" s="38">
        <v>2186</v>
      </c>
      <c r="I49" s="39">
        <f>SUM(H49/'BASE CÁLCULO'!$B$13)</f>
        <v>452.587991718427</v>
      </c>
    </row>
    <row r="50" s="22" customFormat="1" ht="35.1" customHeight="1" spans="1:9">
      <c r="A50" s="52"/>
      <c r="B50" s="53"/>
      <c r="C50" s="48"/>
      <c r="D50" s="48"/>
      <c r="E50" s="48"/>
      <c r="F50" s="55"/>
      <c r="G50" s="37" t="s">
        <v>16</v>
      </c>
      <c r="H50" s="38">
        <v>2259</v>
      </c>
      <c r="I50" s="39">
        <f>SUM(H50/'BASE CÁLCULO'!$B$13)</f>
        <v>467.701863354037</v>
      </c>
    </row>
    <row r="51" s="22" customFormat="1" ht="35.1" customHeight="1" spans="1:9">
      <c r="A51" s="52"/>
      <c r="B51" s="53"/>
      <c r="C51" s="43" t="s">
        <v>48</v>
      </c>
      <c r="D51" s="44" t="s">
        <v>39</v>
      </c>
      <c r="E51" s="44" t="s">
        <v>40</v>
      </c>
      <c r="F51" s="51" t="s">
        <v>49</v>
      </c>
      <c r="G51" s="37" t="s">
        <v>14</v>
      </c>
      <c r="H51" s="38">
        <v>2203</v>
      </c>
      <c r="I51" s="39">
        <f>SUM(H51/'BASE CÁLCULO'!$B$13)</f>
        <v>456.107660455487</v>
      </c>
    </row>
    <row r="52" s="22" customFormat="1" ht="35.1" customHeight="1" spans="1:9">
      <c r="A52" s="52"/>
      <c r="B52" s="53"/>
      <c r="C52" s="46"/>
      <c r="D52" s="46"/>
      <c r="E52" s="46"/>
      <c r="F52" s="54"/>
      <c r="G52" s="37" t="s">
        <v>15</v>
      </c>
      <c r="H52" s="38">
        <v>2293</v>
      </c>
      <c r="I52" s="39">
        <f>SUM(H52/'BASE CÁLCULO'!$B$13)</f>
        <v>474.741200828157</v>
      </c>
    </row>
    <row r="53" s="22" customFormat="1" ht="35.1" customHeight="1" spans="1:9">
      <c r="A53" s="52"/>
      <c r="B53" s="53"/>
      <c r="C53" s="48"/>
      <c r="D53" s="48"/>
      <c r="E53" s="48"/>
      <c r="F53" s="55"/>
      <c r="G53" s="37" t="s">
        <v>16</v>
      </c>
      <c r="H53" s="38">
        <v>2366</v>
      </c>
      <c r="I53" s="39">
        <f>SUM(H53/'BASE CÁLCULO'!$B$13)</f>
        <v>489.855072463768</v>
      </c>
    </row>
    <row r="54" s="22" customFormat="1" ht="35.1" customHeight="1" spans="1:9">
      <c r="A54" s="52"/>
      <c r="B54" s="53"/>
      <c r="C54" s="43" t="s">
        <v>50</v>
      </c>
      <c r="D54" s="44" t="s">
        <v>39</v>
      </c>
      <c r="E54" s="44" t="s">
        <v>40</v>
      </c>
      <c r="F54" s="51" t="s">
        <v>51</v>
      </c>
      <c r="G54" s="37" t="s">
        <v>14</v>
      </c>
      <c r="H54" s="38">
        <v>2310</v>
      </c>
      <c r="I54" s="39">
        <f>SUM(H54/'BASE CÁLCULO'!$B$13)</f>
        <v>478.260869565217</v>
      </c>
    </row>
    <row r="55" s="22" customFormat="1" ht="35.1" customHeight="1" spans="1:9">
      <c r="A55" s="52"/>
      <c r="B55" s="53"/>
      <c r="C55" s="46"/>
      <c r="D55" s="46"/>
      <c r="E55" s="46"/>
      <c r="F55" s="54"/>
      <c r="G55" s="37" t="s">
        <v>15</v>
      </c>
      <c r="H55" s="38">
        <v>2400</v>
      </c>
      <c r="I55" s="39">
        <f>SUM(H55/'BASE CÁLCULO'!$B$13)</f>
        <v>496.894409937888</v>
      </c>
    </row>
    <row r="56" s="22" customFormat="1" ht="35.1" customHeight="1" spans="1:9">
      <c r="A56" s="52"/>
      <c r="B56" s="53"/>
      <c r="C56" s="48"/>
      <c r="D56" s="48"/>
      <c r="E56" s="48"/>
      <c r="F56" s="55"/>
      <c r="G56" s="37" t="s">
        <v>16</v>
      </c>
      <c r="H56" s="38">
        <v>2479</v>
      </c>
      <c r="I56" s="39">
        <f>SUM(H56/'BASE CÁLCULO'!$B$13)</f>
        <v>513.250517598344</v>
      </c>
    </row>
    <row r="57" s="22" customFormat="1" ht="35.1" customHeight="1" spans="1:9">
      <c r="A57" s="52"/>
      <c r="B57" s="53"/>
      <c r="C57" s="43" t="s">
        <v>52</v>
      </c>
      <c r="D57" s="44" t="s">
        <v>39</v>
      </c>
      <c r="E57" s="44" t="s">
        <v>53</v>
      </c>
      <c r="F57" s="51" t="s">
        <v>54</v>
      </c>
      <c r="G57" s="37" t="s">
        <v>14</v>
      </c>
      <c r="H57" s="38">
        <v>2808</v>
      </c>
      <c r="I57" s="39">
        <f>SUM(H57/'BASE CÁLCULO'!$B$13)</f>
        <v>581.366459627329</v>
      </c>
    </row>
    <row r="58" s="22" customFormat="1" ht="35.1" customHeight="1" spans="1:9">
      <c r="A58" s="52"/>
      <c r="B58" s="53"/>
      <c r="C58" s="46"/>
      <c r="D58" s="46"/>
      <c r="E58" s="46"/>
      <c r="F58" s="54"/>
      <c r="G58" s="37" t="s">
        <v>15</v>
      </c>
      <c r="H58" s="38">
        <v>2955</v>
      </c>
      <c r="I58" s="39">
        <f>SUM(H58/'BASE CÁLCULO'!$B$13)</f>
        <v>611.801242236025</v>
      </c>
    </row>
    <row r="59" s="22" customFormat="1" ht="35.1" customHeight="1" spans="1:9">
      <c r="A59" s="52"/>
      <c r="B59" s="53"/>
      <c r="C59" s="48"/>
      <c r="D59" s="48"/>
      <c r="E59" s="48"/>
      <c r="F59" s="55"/>
      <c r="G59" s="37" t="s">
        <v>16</v>
      </c>
      <c r="H59" s="38">
        <v>3074</v>
      </c>
      <c r="I59" s="39">
        <f>SUM(H59/'BASE CÁLCULO'!$B$13)</f>
        <v>636.438923395445</v>
      </c>
    </row>
    <row r="60" s="22" customFormat="1" ht="35.1" customHeight="1" spans="1:9">
      <c r="A60" s="52"/>
      <c r="B60" s="53"/>
      <c r="C60" s="43" t="s">
        <v>55</v>
      </c>
      <c r="D60" s="44" t="s">
        <v>39</v>
      </c>
      <c r="E60" s="44" t="s">
        <v>53</v>
      </c>
      <c r="F60" s="51" t="s">
        <v>56</v>
      </c>
      <c r="G60" s="37" t="s">
        <v>14</v>
      </c>
      <c r="H60" s="38">
        <v>2921</v>
      </c>
      <c r="I60" s="39">
        <f>SUM(H60/'BASE CÁLCULO'!$B$13)</f>
        <v>604.761904761905</v>
      </c>
    </row>
    <row r="61" s="22" customFormat="1" ht="35.1" customHeight="1" spans="1:9">
      <c r="A61" s="52"/>
      <c r="B61" s="53"/>
      <c r="C61" s="46"/>
      <c r="D61" s="46"/>
      <c r="E61" s="46"/>
      <c r="F61" s="54"/>
      <c r="G61" s="37" t="s">
        <v>15</v>
      </c>
      <c r="H61" s="38">
        <v>3074</v>
      </c>
      <c r="I61" s="39">
        <f>SUM(H61/'BASE CÁLCULO'!$B$13)</f>
        <v>636.438923395445</v>
      </c>
    </row>
    <row r="62" s="22" customFormat="1" ht="35.1" customHeight="1" spans="1:9">
      <c r="A62" s="52"/>
      <c r="B62" s="53"/>
      <c r="C62" s="48"/>
      <c r="D62" s="48"/>
      <c r="E62" s="48"/>
      <c r="F62" s="55"/>
      <c r="G62" s="37" t="s">
        <v>16</v>
      </c>
      <c r="H62" s="38">
        <v>3198</v>
      </c>
      <c r="I62" s="39">
        <f>SUM(H62/'BASE CÁLCULO'!$B$13)</f>
        <v>662.111801242236</v>
      </c>
    </row>
    <row r="63" s="22" customFormat="1" ht="35.1" customHeight="1" spans="1:9">
      <c r="A63" s="52"/>
      <c r="B63" s="53"/>
      <c r="C63" s="43" t="s">
        <v>57</v>
      </c>
      <c r="D63" s="44" t="s">
        <v>39</v>
      </c>
      <c r="E63" s="44" t="s">
        <v>53</v>
      </c>
      <c r="F63" s="51" t="s">
        <v>58</v>
      </c>
      <c r="G63" s="37" t="s">
        <v>14</v>
      </c>
      <c r="H63" s="38">
        <v>3045</v>
      </c>
      <c r="I63" s="39">
        <f>SUM(H63/'BASE CÁLCULO'!$B$13)</f>
        <v>630.434782608696</v>
      </c>
    </row>
    <row r="64" s="22" customFormat="1" ht="35.1" customHeight="1" spans="1:9">
      <c r="A64" s="52"/>
      <c r="B64" s="53"/>
      <c r="C64" s="46"/>
      <c r="D64" s="46"/>
      <c r="E64" s="46"/>
      <c r="F64" s="54"/>
      <c r="G64" s="37" t="s">
        <v>15</v>
      </c>
      <c r="H64" s="38">
        <v>3198</v>
      </c>
      <c r="I64" s="39">
        <f>SUM(H64/'BASE CÁLCULO'!$B$13)</f>
        <v>662.111801242236</v>
      </c>
    </row>
    <row r="65" s="22" customFormat="1" ht="35.1" customHeight="1" spans="1:9">
      <c r="A65" s="52"/>
      <c r="B65" s="53"/>
      <c r="C65" s="48"/>
      <c r="D65" s="48"/>
      <c r="E65" s="48"/>
      <c r="F65" s="55"/>
      <c r="G65" s="37" t="s">
        <v>16</v>
      </c>
      <c r="H65" s="38">
        <v>3323</v>
      </c>
      <c r="I65" s="39">
        <f>SUM(H65/'BASE CÁLCULO'!$B$13)</f>
        <v>687.991718426501</v>
      </c>
    </row>
    <row r="66" s="22" customFormat="1" ht="35.1" customHeight="1" spans="1:9">
      <c r="A66" s="52"/>
      <c r="B66" s="53"/>
      <c r="C66" s="43" t="s">
        <v>59</v>
      </c>
      <c r="D66" s="44" t="s">
        <v>60</v>
      </c>
      <c r="E66" s="44" t="s">
        <v>40</v>
      </c>
      <c r="F66" s="51" t="s">
        <v>32</v>
      </c>
      <c r="G66" s="37" t="s">
        <v>14</v>
      </c>
      <c r="H66" s="38">
        <v>1761</v>
      </c>
      <c r="I66" s="39">
        <f>SUM(H66/'BASE CÁLCULO'!$B$13)</f>
        <v>364.596273291925</v>
      </c>
    </row>
    <row r="67" s="22" customFormat="1" ht="35.1" customHeight="1" spans="1:9">
      <c r="A67" s="52"/>
      <c r="B67" s="53"/>
      <c r="C67" s="46"/>
      <c r="D67" s="46"/>
      <c r="E67" s="46"/>
      <c r="F67" s="54"/>
      <c r="G67" s="37" t="s">
        <v>15</v>
      </c>
      <c r="H67" s="38">
        <v>1829</v>
      </c>
      <c r="I67" s="39">
        <f>SUM(H67/'BASE CÁLCULO'!$B$13)</f>
        <v>378.674948240166</v>
      </c>
    </row>
    <row r="68" s="22" customFormat="1" ht="35.1" customHeight="1" spans="1:9">
      <c r="A68" s="52"/>
      <c r="B68" s="53"/>
      <c r="C68" s="48"/>
      <c r="D68" s="48"/>
      <c r="E68" s="48"/>
      <c r="F68" s="55"/>
      <c r="G68" s="37" t="s">
        <v>16</v>
      </c>
      <c r="H68" s="38">
        <v>1891</v>
      </c>
      <c r="I68" s="39">
        <f>SUM(H68/'BASE CÁLCULO'!$B$13)</f>
        <v>391.511387163561</v>
      </c>
    </row>
    <row r="69" s="23" customFormat="1" ht="30" customHeight="1" spans="1:9">
      <c r="A69" s="56"/>
      <c r="B69" s="57" t="s">
        <v>61</v>
      </c>
      <c r="C69" s="58">
        <v>2.24</v>
      </c>
      <c r="D69" s="58">
        <v>0.98</v>
      </c>
      <c r="E69" s="58">
        <v>1</v>
      </c>
      <c r="F69" s="51" t="s">
        <v>62</v>
      </c>
      <c r="G69" s="59" t="s">
        <v>14</v>
      </c>
      <c r="H69" s="38">
        <v>7742</v>
      </c>
      <c r="I69" s="39">
        <f>SUM(H69/'BASE CÁLCULO'!$B$13)</f>
        <v>1602.89855072464</v>
      </c>
    </row>
    <row r="70" s="23" customFormat="1" ht="30" customHeight="1" spans="1:9">
      <c r="A70" s="60"/>
      <c r="B70" s="61"/>
      <c r="C70" s="58"/>
      <c r="D70" s="58"/>
      <c r="E70" s="58"/>
      <c r="F70" s="54"/>
      <c r="G70" s="62" t="s">
        <v>15</v>
      </c>
      <c r="H70" s="38">
        <v>7991</v>
      </c>
      <c r="I70" s="39">
        <f>SUM(H70/'BASE CÁLCULO'!$B$13)</f>
        <v>1654.45134575569</v>
      </c>
    </row>
    <row r="71" s="23" customFormat="1" ht="30" customHeight="1" spans="1:9">
      <c r="A71" s="60"/>
      <c r="B71" s="61"/>
      <c r="C71" s="58"/>
      <c r="D71" s="58"/>
      <c r="E71" s="58">
        <v>1.6</v>
      </c>
      <c r="F71" s="55"/>
      <c r="G71" s="62" t="s">
        <v>16</v>
      </c>
      <c r="H71" s="38">
        <v>8183</v>
      </c>
      <c r="I71" s="39">
        <f>SUM(H71/'BASE CÁLCULO'!$B$13)</f>
        <v>1694.20289855072</v>
      </c>
    </row>
    <row r="72" s="23" customFormat="1" ht="30" customHeight="1" spans="1:9">
      <c r="A72" s="60"/>
      <c r="B72" s="61"/>
      <c r="C72" s="63">
        <v>2.54</v>
      </c>
      <c r="D72" s="63">
        <v>0.98</v>
      </c>
      <c r="E72" s="58">
        <v>1</v>
      </c>
      <c r="F72" s="51" t="s">
        <v>63</v>
      </c>
      <c r="G72" s="62" t="s">
        <v>14</v>
      </c>
      <c r="H72" s="38">
        <v>8252</v>
      </c>
      <c r="I72" s="39">
        <f>SUM(H72/'BASE CÁLCULO'!$B$13)</f>
        <v>1708.48861283644</v>
      </c>
    </row>
    <row r="73" s="23" customFormat="1" ht="30" customHeight="1" spans="1:9">
      <c r="A73" s="60"/>
      <c r="B73" s="61"/>
      <c r="C73" s="63"/>
      <c r="D73" s="63"/>
      <c r="E73" s="58"/>
      <c r="F73" s="54"/>
      <c r="G73" s="62" t="s">
        <v>15</v>
      </c>
      <c r="H73" s="38">
        <v>8500</v>
      </c>
      <c r="I73" s="39">
        <f>SUM(H73/'BASE CÁLCULO'!$B$13)</f>
        <v>1759.83436853002</v>
      </c>
    </row>
    <row r="74" s="23" customFormat="1" ht="30" customHeight="1" spans="1:9">
      <c r="A74" s="60"/>
      <c r="B74" s="61"/>
      <c r="C74" s="63"/>
      <c r="D74" s="63"/>
      <c r="E74" s="58">
        <v>1.6</v>
      </c>
      <c r="F74" s="55"/>
      <c r="G74" s="62" t="s">
        <v>16</v>
      </c>
      <c r="H74" s="38">
        <v>8715</v>
      </c>
      <c r="I74" s="39">
        <f>SUM(H74/'BASE CÁLCULO'!$B$13)</f>
        <v>1804.34782608696</v>
      </c>
    </row>
    <row r="75" s="23" customFormat="1" ht="30" customHeight="1" spans="1:9">
      <c r="A75" s="60"/>
      <c r="B75" s="61"/>
      <c r="C75" s="63">
        <v>2.84</v>
      </c>
      <c r="D75" s="63">
        <v>0.98</v>
      </c>
      <c r="E75" s="58">
        <v>1</v>
      </c>
      <c r="F75" s="51" t="s">
        <v>64</v>
      </c>
      <c r="G75" s="62" t="s">
        <v>14</v>
      </c>
      <c r="H75" s="38">
        <v>8874</v>
      </c>
      <c r="I75" s="39">
        <f>SUM(H75/'BASE CÁLCULO'!$B$13)</f>
        <v>1837.26708074534</v>
      </c>
    </row>
    <row r="76" s="23" customFormat="1" ht="30" customHeight="1" spans="1:9">
      <c r="A76" s="60"/>
      <c r="B76" s="61"/>
      <c r="C76" s="63"/>
      <c r="D76" s="63"/>
      <c r="E76" s="58"/>
      <c r="F76" s="54"/>
      <c r="G76" s="62" t="s">
        <v>15</v>
      </c>
      <c r="H76" s="38">
        <v>9157</v>
      </c>
      <c r="I76" s="39">
        <f>SUM(H76/'BASE CÁLCULO'!$B$13)</f>
        <v>1895.85921325052</v>
      </c>
    </row>
    <row r="77" s="23" customFormat="1" ht="30" customHeight="1" spans="1:9">
      <c r="A77" s="60"/>
      <c r="B77" s="61"/>
      <c r="C77" s="63"/>
      <c r="D77" s="63"/>
      <c r="E77" s="58">
        <v>1.6</v>
      </c>
      <c r="F77" s="55"/>
      <c r="G77" s="62" t="s">
        <v>16</v>
      </c>
      <c r="H77" s="38">
        <v>9383</v>
      </c>
      <c r="I77" s="39">
        <f>SUM(H77/'BASE CÁLCULO'!$B$13)</f>
        <v>1942.65010351967</v>
      </c>
    </row>
    <row r="78" s="23" customFormat="1" ht="30" customHeight="1" spans="1:9">
      <c r="A78" s="60"/>
      <c r="B78" s="61"/>
      <c r="C78" s="63">
        <v>3.14</v>
      </c>
      <c r="D78" s="63">
        <v>0.98</v>
      </c>
      <c r="E78" s="58">
        <v>1</v>
      </c>
      <c r="F78" s="51" t="s">
        <v>65</v>
      </c>
      <c r="G78" s="62" t="s">
        <v>14</v>
      </c>
      <c r="H78" s="38">
        <v>11392</v>
      </c>
      <c r="I78" s="39">
        <f>SUM(H78/'BASE CÁLCULO'!$B$13)</f>
        <v>2358.59213250518</v>
      </c>
    </row>
    <row r="79" s="23" customFormat="1" ht="30" customHeight="1" spans="1:9">
      <c r="A79" s="60"/>
      <c r="B79" s="61"/>
      <c r="C79" s="63"/>
      <c r="D79" s="63"/>
      <c r="E79" s="58"/>
      <c r="F79" s="54"/>
      <c r="G79" s="62" t="s">
        <v>15</v>
      </c>
      <c r="H79" s="38">
        <v>11743</v>
      </c>
      <c r="I79" s="39">
        <f>SUM(H79/'BASE CÁLCULO'!$B$13)</f>
        <v>2431.26293995859</v>
      </c>
    </row>
    <row r="80" s="23" customFormat="1" ht="30" customHeight="1" spans="1:9">
      <c r="A80" s="60"/>
      <c r="B80" s="61"/>
      <c r="C80" s="63"/>
      <c r="D80" s="63"/>
      <c r="E80" s="58">
        <v>1.6</v>
      </c>
      <c r="F80" s="55"/>
      <c r="G80" s="62" t="s">
        <v>16</v>
      </c>
      <c r="H80" s="38">
        <v>12020</v>
      </c>
      <c r="I80" s="39">
        <f>SUM(H80/'BASE CÁLCULO'!$B$13)</f>
        <v>2488.61283643892</v>
      </c>
    </row>
    <row r="81" s="23" customFormat="1" ht="30" customHeight="1" spans="1:9">
      <c r="A81" s="60"/>
      <c r="B81" s="61"/>
      <c r="C81" s="58">
        <v>3.59</v>
      </c>
      <c r="D81" s="58">
        <v>0.98</v>
      </c>
      <c r="E81" s="58">
        <v>1</v>
      </c>
      <c r="F81" s="51" t="s">
        <v>66</v>
      </c>
      <c r="G81" s="59" t="s">
        <v>14</v>
      </c>
      <c r="H81" s="38">
        <v>12116</v>
      </c>
      <c r="I81" s="39">
        <f>SUM(H81/'BASE CÁLCULO'!$B$13)</f>
        <v>2508.48861283644</v>
      </c>
    </row>
    <row r="82" s="23" customFormat="1" ht="30" customHeight="1" spans="1:9">
      <c r="A82" s="60"/>
      <c r="B82" s="61"/>
      <c r="C82" s="58"/>
      <c r="D82" s="58"/>
      <c r="E82" s="58"/>
      <c r="F82" s="54"/>
      <c r="G82" s="62" t="s">
        <v>15</v>
      </c>
      <c r="H82" s="38">
        <v>12473</v>
      </c>
      <c r="I82" s="39">
        <f>SUM(H82/'BASE CÁLCULO'!$B$13)</f>
        <v>2582.4016563147</v>
      </c>
    </row>
    <row r="83" s="23" customFormat="1" ht="30" customHeight="1" spans="1:9">
      <c r="A83" s="60"/>
      <c r="B83" s="61"/>
      <c r="C83" s="58"/>
      <c r="D83" s="58"/>
      <c r="E83" s="58">
        <v>1.6</v>
      </c>
      <c r="F83" s="55"/>
      <c r="G83" s="62" t="s">
        <v>16</v>
      </c>
      <c r="H83" s="38">
        <v>12778</v>
      </c>
      <c r="I83" s="39">
        <f>SUM(H83/'BASE CÁLCULO'!$B$13)</f>
        <v>2645.54865424431</v>
      </c>
    </row>
    <row r="84" s="23" customFormat="1" ht="30" customHeight="1" spans="1:9">
      <c r="A84" s="60"/>
      <c r="B84" s="61"/>
      <c r="C84" s="58">
        <v>4.04</v>
      </c>
      <c r="D84" s="58">
        <v>0.98</v>
      </c>
      <c r="E84" s="58">
        <v>1</v>
      </c>
      <c r="F84" s="51" t="s">
        <v>67</v>
      </c>
      <c r="G84" s="59" t="s">
        <v>14</v>
      </c>
      <c r="H84" s="38">
        <v>12999</v>
      </c>
      <c r="I84" s="39">
        <f>SUM(H84/'BASE CÁLCULO'!$B$13)</f>
        <v>2691.30434782609</v>
      </c>
    </row>
    <row r="85" s="23" customFormat="1" ht="30" customHeight="1" spans="1:9">
      <c r="A85" s="60"/>
      <c r="B85" s="61"/>
      <c r="C85" s="58"/>
      <c r="D85" s="58"/>
      <c r="E85" s="58"/>
      <c r="F85" s="54"/>
      <c r="G85" s="62" t="s">
        <v>15</v>
      </c>
      <c r="H85" s="38">
        <v>13400</v>
      </c>
      <c r="I85" s="39">
        <f>SUM(H85/'BASE CÁLCULO'!$B$13)</f>
        <v>2774.32712215321</v>
      </c>
    </row>
    <row r="86" s="23" customFormat="1" ht="33.75" customHeight="1" spans="1:9">
      <c r="A86" s="64"/>
      <c r="B86" s="65"/>
      <c r="C86" s="58"/>
      <c r="D86" s="58"/>
      <c r="E86" s="58">
        <v>1.6</v>
      </c>
      <c r="F86" s="55"/>
      <c r="G86" s="62" t="s">
        <v>16</v>
      </c>
      <c r="H86" s="38">
        <v>13723</v>
      </c>
      <c r="I86" s="39">
        <f>SUM(H86/'BASE CÁLCULO'!$B$13)</f>
        <v>2841.20082815735</v>
      </c>
    </row>
    <row r="87" s="21" customFormat="1" ht="30" customHeight="1" spans="1:9">
      <c r="A87" s="66"/>
      <c r="B87" s="63" t="s">
        <v>68</v>
      </c>
      <c r="C87" s="58">
        <v>1.95</v>
      </c>
      <c r="D87" s="58">
        <v>0.78</v>
      </c>
      <c r="E87" s="58">
        <v>0.9</v>
      </c>
      <c r="F87" s="51" t="s">
        <v>69</v>
      </c>
      <c r="G87" s="62" t="s">
        <v>14</v>
      </c>
      <c r="H87" s="38">
        <v>2470</v>
      </c>
      <c r="I87" s="39">
        <f>SUM(H87/'BASE CÁLCULO'!$B$13)</f>
        <v>511.387163561077</v>
      </c>
    </row>
    <row r="88" s="21" customFormat="1" ht="30" customHeight="1" spans="1:9">
      <c r="A88" s="66"/>
      <c r="B88" s="63"/>
      <c r="C88" s="58"/>
      <c r="D88" s="58"/>
      <c r="E88" s="58"/>
      <c r="F88" s="54"/>
      <c r="G88" s="62" t="s">
        <v>15</v>
      </c>
      <c r="H88" s="38">
        <v>2600</v>
      </c>
      <c r="I88" s="39">
        <f>SUM(H88/'BASE CÁLCULO'!$B$13)</f>
        <v>538.302277432712</v>
      </c>
    </row>
    <row r="89" s="21" customFormat="1" ht="30" customHeight="1" spans="1:9">
      <c r="A89" s="66"/>
      <c r="B89" s="63"/>
      <c r="C89" s="58"/>
      <c r="D89" s="58"/>
      <c r="E89" s="58"/>
      <c r="F89" s="55"/>
      <c r="G89" s="62" t="s">
        <v>16</v>
      </c>
      <c r="H89" s="38">
        <v>2720</v>
      </c>
      <c r="I89" s="39">
        <f>SUM(H89/'BASE CÁLCULO'!$B$13)</f>
        <v>563.146997929607</v>
      </c>
    </row>
    <row r="90" s="21" customFormat="1" ht="30" customHeight="1" spans="1:9">
      <c r="A90" s="66"/>
      <c r="B90" s="63"/>
      <c r="C90" s="58">
        <v>2.15</v>
      </c>
      <c r="D90" s="58">
        <v>0.78</v>
      </c>
      <c r="E90" s="58">
        <v>0.9</v>
      </c>
      <c r="F90" s="51" t="s">
        <v>70</v>
      </c>
      <c r="G90" s="62" t="s">
        <v>14</v>
      </c>
      <c r="H90" s="38">
        <v>2720</v>
      </c>
      <c r="I90" s="39">
        <f>SUM(H90/'BASE CÁLCULO'!$B$13)</f>
        <v>563.146997929607</v>
      </c>
    </row>
    <row r="91" s="21" customFormat="1" ht="30" customHeight="1" spans="1:9">
      <c r="A91" s="66"/>
      <c r="B91" s="63"/>
      <c r="C91" s="58"/>
      <c r="D91" s="58"/>
      <c r="E91" s="58"/>
      <c r="F91" s="54"/>
      <c r="G91" s="62" t="s">
        <v>15</v>
      </c>
      <c r="H91" s="38">
        <v>2870</v>
      </c>
      <c r="I91" s="39">
        <f>SUM(H91/'BASE CÁLCULO'!$B$13)</f>
        <v>594.202898550725</v>
      </c>
    </row>
    <row r="92" s="21" customFormat="1" ht="30" customHeight="1" spans="1:9">
      <c r="A92" s="66"/>
      <c r="B92" s="63"/>
      <c r="C92" s="58"/>
      <c r="D92" s="58"/>
      <c r="E92" s="58"/>
      <c r="F92" s="55"/>
      <c r="G92" s="62" t="s">
        <v>16</v>
      </c>
      <c r="H92" s="38">
        <v>2999</v>
      </c>
      <c r="I92" s="39">
        <f>SUM(H92/'BASE CÁLCULO'!$B$13)</f>
        <v>620.910973084886</v>
      </c>
    </row>
    <row r="93" s="21" customFormat="1" ht="30" customHeight="1" spans="1:9">
      <c r="A93" s="66"/>
      <c r="B93" s="63"/>
      <c r="C93" s="58">
        <v>2.35</v>
      </c>
      <c r="D93" s="58">
        <v>0.78</v>
      </c>
      <c r="E93" s="58">
        <v>0.9</v>
      </c>
      <c r="F93" s="51" t="s">
        <v>71</v>
      </c>
      <c r="G93" s="62" t="s">
        <v>14</v>
      </c>
      <c r="H93" s="38">
        <v>2999</v>
      </c>
      <c r="I93" s="39">
        <f>SUM(H93/'BASE CÁLCULO'!$B$13)</f>
        <v>620.910973084886</v>
      </c>
    </row>
    <row r="94" s="21" customFormat="1" ht="30" customHeight="1" spans="1:9">
      <c r="A94" s="66"/>
      <c r="B94" s="63"/>
      <c r="C94" s="58"/>
      <c r="D94" s="58"/>
      <c r="E94" s="58"/>
      <c r="F94" s="54"/>
      <c r="G94" s="62" t="s">
        <v>15</v>
      </c>
      <c r="H94" s="38">
        <v>3160</v>
      </c>
      <c r="I94" s="39">
        <f>SUM(H94/'BASE CÁLCULO'!$B$13)</f>
        <v>654.244306418219</v>
      </c>
    </row>
    <row r="95" s="21" customFormat="1" ht="30" customHeight="1" spans="1:9">
      <c r="A95" s="66"/>
      <c r="B95" s="63"/>
      <c r="C95" s="58"/>
      <c r="D95" s="58"/>
      <c r="E95" s="58"/>
      <c r="F95" s="55"/>
      <c r="G95" s="62" t="s">
        <v>16</v>
      </c>
      <c r="H95" s="38">
        <v>3299</v>
      </c>
      <c r="I95" s="39">
        <f>SUM(H95/'BASE CÁLCULO'!$B$13)</f>
        <v>683.022774327122</v>
      </c>
    </row>
    <row r="96" s="21" customFormat="1" ht="30" customHeight="1" spans="1:9">
      <c r="A96" s="67"/>
      <c r="B96" s="68" t="s">
        <v>72</v>
      </c>
      <c r="C96" s="58">
        <v>1.9</v>
      </c>
      <c r="D96" s="58">
        <v>0.78</v>
      </c>
      <c r="E96" s="58">
        <v>0.96</v>
      </c>
      <c r="F96" s="51" t="s">
        <v>73</v>
      </c>
      <c r="G96" s="62" t="s">
        <v>14</v>
      </c>
      <c r="H96" s="38">
        <v>2536</v>
      </c>
      <c r="I96" s="39">
        <f>SUM(H96/'BASE CÁLCULO'!$B$13)</f>
        <v>525.051759834369</v>
      </c>
    </row>
    <row r="97" s="21" customFormat="1" ht="30" customHeight="1" spans="1:9">
      <c r="A97" s="69"/>
      <c r="B97" s="70"/>
      <c r="C97" s="58"/>
      <c r="D97" s="58"/>
      <c r="E97" s="58"/>
      <c r="F97" s="54"/>
      <c r="G97" s="62" t="s">
        <v>15</v>
      </c>
      <c r="H97" s="38">
        <v>2700</v>
      </c>
      <c r="I97" s="39">
        <f>SUM(H97/'BASE CÁLCULO'!$B$13)</f>
        <v>559.006211180124</v>
      </c>
    </row>
    <row r="98" s="21" customFormat="1" ht="30" customHeight="1" spans="1:9">
      <c r="A98" s="69"/>
      <c r="B98" s="70"/>
      <c r="C98" s="58"/>
      <c r="D98" s="58"/>
      <c r="E98" s="58"/>
      <c r="F98" s="54"/>
      <c r="G98" s="62" t="s">
        <v>16</v>
      </c>
      <c r="H98" s="38">
        <v>2842</v>
      </c>
      <c r="I98" s="39">
        <f>SUM(H98/'BASE CÁLCULO'!$B$13)</f>
        <v>588.405797101449</v>
      </c>
    </row>
    <row r="99" s="21" customFormat="1" ht="30" customHeight="1" spans="1:9">
      <c r="A99" s="69"/>
      <c r="B99" s="70"/>
      <c r="C99" s="71">
        <v>2.4</v>
      </c>
      <c r="D99" s="58">
        <v>0.78</v>
      </c>
      <c r="E99" s="58">
        <v>0.96</v>
      </c>
      <c r="F99" s="51" t="s">
        <v>74</v>
      </c>
      <c r="G99" s="62" t="s">
        <v>14</v>
      </c>
      <c r="H99" s="38">
        <v>3018</v>
      </c>
      <c r="I99" s="39">
        <f>SUM(H99/'BASE CÁLCULO'!$B$13)</f>
        <v>624.844720496894</v>
      </c>
    </row>
    <row r="100" s="21" customFormat="1" ht="30" customHeight="1" spans="1:9">
      <c r="A100" s="69"/>
      <c r="B100" s="70"/>
      <c r="C100" s="72"/>
      <c r="D100" s="58"/>
      <c r="E100" s="58"/>
      <c r="F100" s="54"/>
      <c r="G100" s="62" t="s">
        <v>15</v>
      </c>
      <c r="H100" s="38">
        <v>3226</v>
      </c>
      <c r="I100" s="39">
        <f>SUM(H100/'BASE CÁLCULO'!$B$13)</f>
        <v>667.908902691511</v>
      </c>
    </row>
    <row r="101" s="21" customFormat="1" ht="30" customHeight="1" spans="1:9">
      <c r="A101" s="69"/>
      <c r="B101" s="70"/>
      <c r="C101" s="72"/>
      <c r="D101" s="58"/>
      <c r="E101" s="58"/>
      <c r="F101" s="54"/>
      <c r="G101" s="62" t="s">
        <v>16</v>
      </c>
      <c r="H101" s="38">
        <v>3408</v>
      </c>
      <c r="I101" s="39">
        <f>SUM(H101/'BASE CÁLCULO'!$B$13)</f>
        <v>705.590062111801</v>
      </c>
    </row>
    <row r="102" s="21" customFormat="1" ht="30" customHeight="1" spans="1:9">
      <c r="A102" s="67"/>
      <c r="B102" s="68" t="s">
        <v>75</v>
      </c>
      <c r="C102" s="58">
        <v>2</v>
      </c>
      <c r="D102" s="58">
        <v>0.85</v>
      </c>
      <c r="E102" s="58">
        <v>0.92</v>
      </c>
      <c r="F102" s="51" t="s">
        <v>76</v>
      </c>
      <c r="G102" s="62" t="s">
        <v>14</v>
      </c>
      <c r="H102" s="38">
        <v>2474</v>
      </c>
      <c r="I102" s="39">
        <f>SUM(H102/'BASE CÁLCULO'!$B$13)</f>
        <v>512.215320910973</v>
      </c>
    </row>
    <row r="103" s="21" customFormat="1" ht="30" customHeight="1" spans="1:9">
      <c r="A103" s="69"/>
      <c r="B103" s="70"/>
      <c r="C103" s="58"/>
      <c r="D103" s="58"/>
      <c r="E103" s="58"/>
      <c r="F103" s="54"/>
      <c r="G103" s="62" t="s">
        <v>15</v>
      </c>
      <c r="H103" s="38">
        <v>2638</v>
      </c>
      <c r="I103" s="39">
        <f>SUM(H103/'BASE CÁLCULO'!$B$13)</f>
        <v>546.169772256729</v>
      </c>
    </row>
    <row r="104" s="21" customFormat="1" ht="30" customHeight="1" spans="1:9">
      <c r="A104" s="69"/>
      <c r="B104" s="70"/>
      <c r="C104" s="58"/>
      <c r="D104" s="58"/>
      <c r="E104" s="58"/>
      <c r="F104" s="54"/>
      <c r="G104" s="62" t="s">
        <v>16</v>
      </c>
      <c r="H104" s="38">
        <v>2774</v>
      </c>
      <c r="I104" s="39">
        <f>SUM(H104/'BASE CÁLCULO'!$B$13)</f>
        <v>574.327122153209</v>
      </c>
    </row>
    <row r="105" s="21" customFormat="1" ht="30" customHeight="1" spans="1:9">
      <c r="A105" s="69"/>
      <c r="B105" s="70"/>
      <c r="C105" s="58">
        <v>2.2</v>
      </c>
      <c r="D105" s="58">
        <v>0.85</v>
      </c>
      <c r="E105" s="58">
        <v>0.92</v>
      </c>
      <c r="F105" s="51" t="s">
        <v>77</v>
      </c>
      <c r="G105" s="62" t="s">
        <v>14</v>
      </c>
      <c r="H105" s="38">
        <v>2615</v>
      </c>
      <c r="I105" s="39">
        <f>SUM(H105/'BASE CÁLCULO'!$B$13)</f>
        <v>541.407867494824</v>
      </c>
    </row>
    <row r="106" s="21" customFormat="1" ht="30" customHeight="1" spans="1:9">
      <c r="A106" s="69"/>
      <c r="B106" s="70"/>
      <c r="C106" s="58"/>
      <c r="D106" s="58"/>
      <c r="E106" s="58"/>
      <c r="F106" s="54"/>
      <c r="G106" s="62" t="s">
        <v>15</v>
      </c>
      <c r="H106" s="38">
        <v>2791</v>
      </c>
      <c r="I106" s="39">
        <f>SUM(H106/'BASE CÁLCULO'!$B$13)</f>
        <v>577.846790890269</v>
      </c>
    </row>
    <row r="107" s="21" customFormat="1" ht="30" customHeight="1" spans="1:9">
      <c r="A107" s="69"/>
      <c r="B107" s="70"/>
      <c r="C107" s="58"/>
      <c r="D107" s="58"/>
      <c r="E107" s="58"/>
      <c r="F107" s="54"/>
      <c r="G107" s="62" t="s">
        <v>16</v>
      </c>
      <c r="H107" s="38">
        <v>2938</v>
      </c>
      <c r="I107" s="39">
        <f>SUM(H107/'BASE CÁLCULO'!$B$13)</f>
        <v>608.281573498965</v>
      </c>
    </row>
    <row r="108" s="21" customFormat="1" ht="30" customHeight="1" spans="1:9">
      <c r="A108" s="69"/>
      <c r="B108" s="70"/>
      <c r="C108" s="58">
        <v>2.4</v>
      </c>
      <c r="D108" s="58">
        <v>0.85</v>
      </c>
      <c r="E108" s="58">
        <v>0.92</v>
      </c>
      <c r="F108" s="51" t="s">
        <v>78</v>
      </c>
      <c r="G108" s="62" t="s">
        <v>14</v>
      </c>
      <c r="H108" s="38">
        <v>2769</v>
      </c>
      <c r="I108" s="39">
        <f>SUM(H108/'BASE CÁLCULO'!$B$13)</f>
        <v>573.291925465839</v>
      </c>
    </row>
    <row r="109" s="21" customFormat="1" ht="30" customHeight="1" spans="1:9">
      <c r="A109" s="69"/>
      <c r="B109" s="70"/>
      <c r="C109" s="58"/>
      <c r="D109" s="58"/>
      <c r="E109" s="58"/>
      <c r="F109" s="54"/>
      <c r="G109" s="62" t="s">
        <v>15</v>
      </c>
      <c r="H109" s="38">
        <v>2955</v>
      </c>
      <c r="I109" s="39">
        <f>SUM(H109/'BASE CÁLCULO'!$B$13)</f>
        <v>611.801242236025</v>
      </c>
    </row>
    <row r="110" s="21" customFormat="1" ht="30" customHeight="1" spans="1:9">
      <c r="A110" s="69"/>
      <c r="B110" s="70"/>
      <c r="C110" s="58"/>
      <c r="D110" s="58"/>
      <c r="E110" s="58"/>
      <c r="F110" s="54"/>
      <c r="G110" s="62" t="s">
        <v>16</v>
      </c>
      <c r="H110" s="38">
        <v>3108</v>
      </c>
      <c r="I110" s="39">
        <f>SUM(H110/'BASE CÁLCULO'!$B$13)</f>
        <v>643.478260869565</v>
      </c>
    </row>
    <row r="111" s="21" customFormat="1" ht="30" customHeight="1" spans="1:9">
      <c r="A111" s="67"/>
      <c r="B111" s="68" t="s">
        <v>79</v>
      </c>
      <c r="C111" s="58">
        <v>0.84</v>
      </c>
      <c r="D111" s="58">
        <v>0.88</v>
      </c>
      <c r="E111" s="58">
        <v>0.92</v>
      </c>
      <c r="F111" s="51" t="s">
        <v>80</v>
      </c>
      <c r="G111" s="62" t="s">
        <v>14</v>
      </c>
      <c r="H111" s="38">
        <v>1654</v>
      </c>
      <c r="I111" s="39">
        <f>SUM(H111/'BASE CÁLCULO'!$B$13)</f>
        <v>342.443064182195</v>
      </c>
    </row>
    <row r="112" s="21" customFormat="1" ht="30" customHeight="1" spans="1:9">
      <c r="A112" s="69"/>
      <c r="B112" s="70"/>
      <c r="C112" s="58"/>
      <c r="D112" s="58"/>
      <c r="E112" s="58"/>
      <c r="F112" s="54"/>
      <c r="G112" s="62" t="s">
        <v>15</v>
      </c>
      <c r="H112" s="38">
        <v>1732</v>
      </c>
      <c r="I112" s="39">
        <f>SUM(H112/'BASE CÁLCULO'!$B$13)</f>
        <v>358.592132505176</v>
      </c>
    </row>
    <row r="113" s="21" customFormat="1" ht="30" customHeight="1" spans="1:9">
      <c r="A113" s="69"/>
      <c r="B113" s="70"/>
      <c r="C113" s="58"/>
      <c r="D113" s="58"/>
      <c r="E113" s="58"/>
      <c r="F113" s="54"/>
      <c r="G113" s="62" t="s">
        <v>16</v>
      </c>
      <c r="H113" s="38">
        <v>1806</v>
      </c>
      <c r="I113" s="39">
        <f>SUM(H113/'BASE CÁLCULO'!$B$13)</f>
        <v>373.913043478261</v>
      </c>
    </row>
    <row r="114" s="21" customFormat="1" ht="30" customHeight="1" spans="1:9">
      <c r="A114" s="69"/>
      <c r="B114" s="70"/>
      <c r="C114" s="58"/>
      <c r="D114" s="58"/>
      <c r="E114" s="58"/>
      <c r="F114" s="55"/>
      <c r="G114" s="62" t="s">
        <v>81</v>
      </c>
      <c r="H114" s="38">
        <v>924</v>
      </c>
      <c r="I114" s="39">
        <f>SUM(H114/'BASE CÁLCULO'!$B$13)</f>
        <v>191.304347826087</v>
      </c>
    </row>
    <row r="115" s="21" customFormat="1" ht="30" customHeight="1" spans="1:9">
      <c r="A115" s="69"/>
      <c r="B115" s="70"/>
      <c r="C115" s="58">
        <v>1.6</v>
      </c>
      <c r="D115" s="58">
        <v>0.88</v>
      </c>
      <c r="E115" s="58">
        <v>0.92</v>
      </c>
      <c r="F115" s="51" t="s">
        <v>82</v>
      </c>
      <c r="G115" s="62" t="s">
        <v>14</v>
      </c>
      <c r="H115" s="38">
        <v>2150</v>
      </c>
      <c r="I115" s="39">
        <f>SUM(H115/'BASE CÁLCULO'!$B$13)</f>
        <v>445.134575569358</v>
      </c>
    </row>
    <row r="116" s="21" customFormat="1" ht="30" customHeight="1" spans="1:9">
      <c r="A116" s="69"/>
      <c r="B116" s="70"/>
      <c r="C116" s="58"/>
      <c r="D116" s="58"/>
      <c r="E116" s="58"/>
      <c r="F116" s="54"/>
      <c r="G116" s="62" t="s">
        <v>15</v>
      </c>
      <c r="H116" s="38">
        <v>2281</v>
      </c>
      <c r="I116" s="39">
        <f>SUM(H116/'BASE CÁLCULO'!$B$13)</f>
        <v>472.256728778468</v>
      </c>
    </row>
    <row r="117" s="21" customFormat="1" ht="30" customHeight="1" spans="1:9">
      <c r="A117" s="69"/>
      <c r="B117" s="70"/>
      <c r="C117" s="58"/>
      <c r="D117" s="58"/>
      <c r="E117" s="58"/>
      <c r="F117" s="54"/>
      <c r="G117" s="62" t="s">
        <v>16</v>
      </c>
      <c r="H117" s="38">
        <v>2389</v>
      </c>
      <c r="I117" s="39">
        <f>SUM(H117/'BASE CÁLCULO'!$B$13)</f>
        <v>494.616977225673</v>
      </c>
    </row>
    <row r="118" s="21" customFormat="1" ht="30" customHeight="1" spans="1:9">
      <c r="A118" s="69"/>
      <c r="B118" s="70"/>
      <c r="C118" s="58"/>
      <c r="D118" s="58"/>
      <c r="E118" s="58"/>
      <c r="F118" s="55"/>
      <c r="G118" s="62" t="s">
        <v>81</v>
      </c>
      <c r="H118" s="38">
        <v>1291</v>
      </c>
      <c r="I118" s="39">
        <f>SUM(H118/'BASE CÁLCULO'!$B$13)</f>
        <v>267.287784679089</v>
      </c>
    </row>
    <row r="119" s="21" customFormat="1" ht="30" customHeight="1" spans="1:9">
      <c r="A119" s="69"/>
      <c r="B119" s="70"/>
      <c r="C119" s="58">
        <v>2.1</v>
      </c>
      <c r="D119" s="58">
        <v>0.88</v>
      </c>
      <c r="E119" s="58">
        <v>0.92</v>
      </c>
      <c r="F119" s="51" t="s">
        <v>83</v>
      </c>
      <c r="G119" s="62" t="s">
        <v>14</v>
      </c>
      <c r="H119" s="38">
        <v>2486</v>
      </c>
      <c r="I119" s="39">
        <f>SUM(H119/'BASE CÁLCULO'!$B$13)</f>
        <v>514.699792960663</v>
      </c>
    </row>
    <row r="120" s="21" customFormat="1" ht="30" customHeight="1" spans="1:9">
      <c r="A120" s="69"/>
      <c r="B120" s="70"/>
      <c r="C120" s="58"/>
      <c r="D120" s="58"/>
      <c r="E120" s="58"/>
      <c r="F120" s="54"/>
      <c r="G120" s="62" t="s">
        <v>15</v>
      </c>
      <c r="H120" s="38">
        <v>2649</v>
      </c>
      <c r="I120" s="39">
        <f>SUM(H120/'BASE CÁLCULO'!$B$13)</f>
        <v>548.447204968944</v>
      </c>
    </row>
    <row r="121" s="21" customFormat="1" ht="30" customHeight="1" spans="1:9">
      <c r="A121" s="69"/>
      <c r="B121" s="70"/>
      <c r="C121" s="58"/>
      <c r="D121" s="58"/>
      <c r="E121" s="58"/>
      <c r="F121" s="54"/>
      <c r="G121" s="62" t="s">
        <v>16</v>
      </c>
      <c r="H121" s="38">
        <v>2791</v>
      </c>
      <c r="I121" s="39">
        <f>SUM(H121/'BASE CÁLCULO'!$B$13)</f>
        <v>577.846790890269</v>
      </c>
    </row>
    <row r="122" s="21" customFormat="1" ht="30" customHeight="1" spans="1:9">
      <c r="A122" s="69"/>
      <c r="B122" s="70"/>
      <c r="C122" s="58"/>
      <c r="D122" s="58"/>
      <c r="E122" s="58"/>
      <c r="F122" s="55"/>
      <c r="G122" s="62" t="s">
        <v>81</v>
      </c>
      <c r="H122" s="38">
        <v>1427</v>
      </c>
      <c r="I122" s="39">
        <f>SUM(H122/'BASE CÁLCULO'!$B$13)</f>
        <v>295.445134575569</v>
      </c>
    </row>
    <row r="123" s="21" customFormat="1" ht="30" customHeight="1" spans="1:9">
      <c r="A123" s="69"/>
      <c r="B123" s="70"/>
      <c r="C123" s="58">
        <v>2.4</v>
      </c>
      <c r="D123" s="58">
        <v>0.88</v>
      </c>
      <c r="E123" s="58">
        <v>0.92</v>
      </c>
      <c r="F123" s="51" t="s">
        <v>84</v>
      </c>
      <c r="G123" s="62" t="s">
        <v>14</v>
      </c>
      <c r="H123" s="38">
        <v>2740</v>
      </c>
      <c r="I123" s="39">
        <f>SUM(H123/'BASE CÁLCULO'!$B$13)</f>
        <v>567.287784679089</v>
      </c>
    </row>
    <row r="124" s="21" customFormat="1" ht="30" customHeight="1" spans="1:9">
      <c r="A124" s="69"/>
      <c r="B124" s="70"/>
      <c r="C124" s="58"/>
      <c r="D124" s="58"/>
      <c r="E124" s="58"/>
      <c r="F124" s="54"/>
      <c r="G124" s="62" t="s">
        <v>15</v>
      </c>
      <c r="H124" s="38">
        <v>2876</v>
      </c>
      <c r="I124" s="39">
        <f>SUM(H124/'BASE CÁLCULO'!$B$13)</f>
        <v>595.445134575569</v>
      </c>
    </row>
    <row r="125" s="21" customFormat="1" ht="30" customHeight="1" spans="1:9">
      <c r="A125" s="69"/>
      <c r="B125" s="70"/>
      <c r="C125" s="58"/>
      <c r="D125" s="58"/>
      <c r="E125" s="58"/>
      <c r="F125" s="54"/>
      <c r="G125" s="62" t="s">
        <v>16</v>
      </c>
      <c r="H125" s="38">
        <v>3023</v>
      </c>
      <c r="I125" s="39">
        <f>SUM(H125/'BASE CÁLCULO'!$B$13)</f>
        <v>625.879917184265</v>
      </c>
    </row>
    <row r="126" s="21" customFormat="1" ht="30" customHeight="1" spans="1:9">
      <c r="A126" s="73"/>
      <c r="B126" s="74"/>
      <c r="C126" s="58"/>
      <c r="D126" s="58"/>
      <c r="E126" s="58"/>
      <c r="F126" s="55"/>
      <c r="G126" s="62" t="s">
        <v>81</v>
      </c>
      <c r="H126" s="38">
        <v>1540</v>
      </c>
      <c r="I126" s="39">
        <f>SUM(H126/'BASE CÁLCULO'!$B$13)</f>
        <v>318.840579710145</v>
      </c>
    </row>
    <row r="127" s="21" customFormat="1" ht="30" customHeight="1" spans="1:9">
      <c r="A127" s="67"/>
      <c r="B127" s="68" t="s">
        <v>85</v>
      </c>
      <c r="C127" s="58">
        <v>0.8</v>
      </c>
      <c r="D127" s="58">
        <v>0.86</v>
      </c>
      <c r="E127" s="58">
        <v>0.92</v>
      </c>
      <c r="F127" s="51" t="s">
        <v>86</v>
      </c>
      <c r="G127" s="62" t="s">
        <v>14</v>
      </c>
      <c r="H127" s="38">
        <v>1755</v>
      </c>
      <c r="I127" s="39">
        <f>SUM(H127/'BASE CÁLCULO'!$B$13)</f>
        <v>363.354037267081</v>
      </c>
    </row>
    <row r="128" s="21" customFormat="1" ht="30" customHeight="1" spans="1:9">
      <c r="A128" s="69"/>
      <c r="B128" s="70"/>
      <c r="C128" s="58"/>
      <c r="D128" s="58"/>
      <c r="E128" s="58"/>
      <c r="F128" s="54"/>
      <c r="G128" s="62" t="s">
        <v>15</v>
      </c>
      <c r="H128" s="38">
        <v>1846</v>
      </c>
      <c r="I128" s="39">
        <f>SUM(H128/'BASE CÁLCULO'!$B$13)</f>
        <v>382.194616977226</v>
      </c>
    </row>
    <row r="129" s="21" customFormat="1" ht="30" customHeight="1" spans="1:9">
      <c r="A129" s="69"/>
      <c r="B129" s="70"/>
      <c r="C129" s="58"/>
      <c r="D129" s="58"/>
      <c r="E129" s="58"/>
      <c r="F129" s="55"/>
      <c r="G129" s="62" t="s">
        <v>16</v>
      </c>
      <c r="H129" s="38">
        <v>1924</v>
      </c>
      <c r="I129" s="39">
        <f>SUM(H129/'BASE CÁLCULO'!$B$13)</f>
        <v>398.343685300207</v>
      </c>
    </row>
    <row r="130" s="21" customFormat="1" ht="30" customHeight="1" spans="1:9">
      <c r="A130" s="69"/>
      <c r="B130" s="70"/>
      <c r="C130" s="58">
        <v>2.1</v>
      </c>
      <c r="D130" s="58">
        <v>0.86</v>
      </c>
      <c r="E130" s="58">
        <v>0.92</v>
      </c>
      <c r="F130" s="51" t="s">
        <v>87</v>
      </c>
      <c r="G130" s="62" t="s">
        <v>14</v>
      </c>
      <c r="H130" s="38">
        <v>3260</v>
      </c>
      <c r="I130" s="39">
        <f>SUM(H130/'BASE CÁLCULO'!$B$13)</f>
        <v>674.948240165631</v>
      </c>
    </row>
    <row r="131" s="21" customFormat="1" ht="30" customHeight="1" spans="1:9">
      <c r="A131" s="69"/>
      <c r="B131" s="70"/>
      <c r="C131" s="58"/>
      <c r="D131" s="58"/>
      <c r="E131" s="58"/>
      <c r="F131" s="54"/>
      <c r="G131" s="62" t="s">
        <v>15</v>
      </c>
      <c r="H131" s="38">
        <v>3430</v>
      </c>
      <c r="I131" s="39">
        <f>SUM(H131/'BASE CÁLCULO'!$B$13)</f>
        <v>710.144927536232</v>
      </c>
    </row>
    <row r="132" s="21" customFormat="1" ht="30" customHeight="1" spans="1:9">
      <c r="A132" s="69"/>
      <c r="B132" s="70"/>
      <c r="C132" s="58"/>
      <c r="D132" s="58"/>
      <c r="E132" s="58"/>
      <c r="F132" s="55"/>
      <c r="G132" s="62" t="s">
        <v>16</v>
      </c>
      <c r="H132" s="38">
        <v>3577</v>
      </c>
      <c r="I132" s="39">
        <f>SUM(H132/'BASE CÁLCULO'!$B$13)</f>
        <v>740.579710144928</v>
      </c>
    </row>
    <row r="133" s="21" customFormat="1" ht="30" customHeight="1" spans="1:9">
      <c r="A133" s="69"/>
      <c r="B133" s="70"/>
      <c r="C133" s="58">
        <v>2.4</v>
      </c>
      <c r="D133" s="58">
        <v>0.86</v>
      </c>
      <c r="E133" s="58">
        <v>0.92</v>
      </c>
      <c r="F133" s="51" t="s">
        <v>88</v>
      </c>
      <c r="G133" s="62" t="s">
        <v>14</v>
      </c>
      <c r="H133" s="38">
        <v>3555</v>
      </c>
      <c r="I133" s="39">
        <f>SUM(H133/'BASE CÁLCULO'!$B$13)</f>
        <v>736.024844720497</v>
      </c>
    </row>
    <row r="134" s="21" customFormat="1" ht="30" customHeight="1" spans="1:9">
      <c r="A134" s="69"/>
      <c r="B134" s="70"/>
      <c r="C134" s="58"/>
      <c r="D134" s="58"/>
      <c r="E134" s="58"/>
      <c r="F134" s="54"/>
      <c r="G134" s="62" t="s">
        <v>15</v>
      </c>
      <c r="H134" s="38">
        <v>3747</v>
      </c>
      <c r="I134" s="39">
        <f>SUM(H134/'BASE CÁLCULO'!$B$13)</f>
        <v>775.776397515528</v>
      </c>
    </row>
    <row r="135" s="21" customFormat="1" ht="30" customHeight="1" spans="1:9">
      <c r="A135" s="69"/>
      <c r="B135" s="70"/>
      <c r="C135" s="58"/>
      <c r="D135" s="58"/>
      <c r="E135" s="58"/>
      <c r="F135" s="55"/>
      <c r="G135" s="62" t="s">
        <v>16</v>
      </c>
      <c r="H135" s="38">
        <v>3916</v>
      </c>
      <c r="I135" s="39">
        <f>SUM(H135/'BASE CÁLCULO'!$B$13)</f>
        <v>810.766045548654</v>
      </c>
    </row>
    <row r="136" s="21" customFormat="1" ht="30" customHeight="1" spans="1:9">
      <c r="A136" s="69"/>
      <c r="B136" s="70"/>
      <c r="C136" s="58">
        <v>2.7</v>
      </c>
      <c r="D136" s="58">
        <v>0.86</v>
      </c>
      <c r="E136" s="58">
        <v>0.92</v>
      </c>
      <c r="F136" s="51" t="s">
        <v>89</v>
      </c>
      <c r="G136" s="62" t="s">
        <v>14</v>
      </c>
      <c r="H136" s="38">
        <v>3872</v>
      </c>
      <c r="I136" s="39">
        <f>SUM(H136/'BASE CÁLCULO'!$B$13)</f>
        <v>801.656314699793</v>
      </c>
    </row>
    <row r="137" s="21" customFormat="1" ht="30" customHeight="1" spans="1:9">
      <c r="A137" s="69"/>
      <c r="B137" s="70"/>
      <c r="C137" s="58"/>
      <c r="D137" s="58"/>
      <c r="E137" s="58"/>
      <c r="F137" s="54"/>
      <c r="G137" s="62" t="s">
        <v>15</v>
      </c>
      <c r="H137" s="38">
        <v>4098</v>
      </c>
      <c r="I137" s="39">
        <f>SUM(H137/'BASE CÁLCULO'!$B$13)</f>
        <v>848.447204968944</v>
      </c>
    </row>
    <row r="138" s="21" customFormat="1" ht="43.5" customHeight="1" spans="1:9">
      <c r="A138" s="67"/>
      <c r="B138" s="68" t="s">
        <v>90</v>
      </c>
      <c r="C138" s="58">
        <v>1.5</v>
      </c>
      <c r="D138" s="58">
        <v>0.93</v>
      </c>
      <c r="E138" s="58">
        <v>0.9</v>
      </c>
      <c r="F138" s="51" t="s">
        <v>91</v>
      </c>
      <c r="G138" s="62" t="s">
        <v>14</v>
      </c>
      <c r="H138" s="38">
        <v>2270</v>
      </c>
      <c r="I138" s="39">
        <f>SUM(H138/'BASE CÁLCULO'!$B$13)</f>
        <v>469.979296066253</v>
      </c>
    </row>
    <row r="139" s="21" customFormat="1" ht="43.5" customHeight="1" spans="1:9">
      <c r="A139" s="69"/>
      <c r="B139" s="70"/>
      <c r="C139" s="58"/>
      <c r="D139" s="58"/>
      <c r="E139" s="58"/>
      <c r="F139" s="54"/>
      <c r="G139" s="62" t="s">
        <v>15</v>
      </c>
      <c r="H139" s="38">
        <v>2420</v>
      </c>
      <c r="I139" s="39">
        <f>SUM(H139/'BASE CÁLCULO'!$B$13)</f>
        <v>501.035196687371</v>
      </c>
    </row>
    <row r="140" s="21" customFormat="1" ht="43.5" customHeight="1" spans="1:9">
      <c r="A140" s="69"/>
      <c r="B140" s="70"/>
      <c r="C140" s="58"/>
      <c r="D140" s="58"/>
      <c r="E140" s="58"/>
      <c r="F140" s="54"/>
      <c r="G140" s="62" t="s">
        <v>16</v>
      </c>
      <c r="H140" s="38">
        <v>2520</v>
      </c>
      <c r="I140" s="39">
        <f>SUM(H140/'BASE CÁLCULO'!$B$13)</f>
        <v>521.739130434783</v>
      </c>
    </row>
    <row r="141" s="21" customFormat="1" ht="43.5" customHeight="1" spans="1:9">
      <c r="A141" s="69"/>
      <c r="B141" s="70"/>
      <c r="C141" s="58"/>
      <c r="D141" s="58"/>
      <c r="E141" s="58"/>
      <c r="F141" s="55"/>
      <c r="G141" s="62" t="s">
        <v>81</v>
      </c>
      <c r="H141" s="38">
        <v>1270</v>
      </c>
      <c r="I141" s="39">
        <f>SUM(H141/'BASE CÁLCULO'!$B$13)</f>
        <v>262.939958592132</v>
      </c>
    </row>
    <row r="142" s="21" customFormat="1" ht="43.5" customHeight="1" spans="1:9">
      <c r="A142" s="69"/>
      <c r="B142" s="70"/>
      <c r="C142" s="58">
        <v>2.05</v>
      </c>
      <c r="D142" s="58">
        <v>0.93</v>
      </c>
      <c r="E142" s="58">
        <v>0.9</v>
      </c>
      <c r="F142" s="51" t="s">
        <v>92</v>
      </c>
      <c r="G142" s="62" t="s">
        <v>14</v>
      </c>
      <c r="H142" s="38">
        <v>2870</v>
      </c>
      <c r="I142" s="39">
        <f>SUM(H142/'BASE CÁLCULO'!$B$13)</f>
        <v>594.202898550725</v>
      </c>
    </row>
    <row r="143" s="21" customFormat="1" ht="43.5" customHeight="1" spans="1:9">
      <c r="A143" s="69"/>
      <c r="B143" s="70"/>
      <c r="C143" s="58"/>
      <c r="D143" s="58"/>
      <c r="E143" s="58"/>
      <c r="F143" s="54"/>
      <c r="G143" s="62" t="s">
        <v>15</v>
      </c>
      <c r="H143" s="38">
        <v>3050</v>
      </c>
      <c r="I143" s="39">
        <f>SUM(H143/'BASE CÁLCULO'!$B$13)</f>
        <v>631.469979296066</v>
      </c>
    </row>
    <row r="144" s="21" customFormat="1" ht="43.5" customHeight="1" spans="1:9">
      <c r="A144" s="69"/>
      <c r="B144" s="70"/>
      <c r="C144" s="58"/>
      <c r="D144" s="58"/>
      <c r="E144" s="58"/>
      <c r="F144" s="54"/>
      <c r="G144" s="62" t="s">
        <v>16</v>
      </c>
      <c r="H144" s="38">
        <v>3199</v>
      </c>
      <c r="I144" s="39">
        <f>SUM(H144/'BASE CÁLCULO'!$B$13)</f>
        <v>662.31884057971</v>
      </c>
    </row>
    <row r="145" s="21" customFormat="1" ht="43.5" customHeight="1" spans="1:12">
      <c r="A145" s="69"/>
      <c r="B145" s="70"/>
      <c r="C145" s="58"/>
      <c r="D145" s="58"/>
      <c r="E145" s="58"/>
      <c r="F145" s="55"/>
      <c r="G145" s="62" t="s">
        <v>81</v>
      </c>
      <c r="H145" s="38">
        <v>1480</v>
      </c>
      <c r="I145" s="39">
        <f>SUM(H145/'BASE CÁLCULO'!$B$13)</f>
        <v>306.418219461698</v>
      </c>
    </row>
    <row r="146" s="24" customFormat="1" ht="45" customHeight="1" spans="1:12">
      <c r="A146" s="67"/>
      <c r="B146" s="75" t="s">
        <v>24</v>
      </c>
      <c r="C146" s="44" t="s">
        <v>93</v>
      </c>
      <c r="D146" s="44" t="s">
        <v>94</v>
      </c>
      <c r="E146" s="44" t="s">
        <v>95</v>
      </c>
      <c r="F146" s="51" t="s">
        <v>96</v>
      </c>
      <c r="G146" s="62" t="s">
        <v>14</v>
      </c>
      <c r="H146" s="38">
        <v>2005</v>
      </c>
      <c r="I146" s="39">
        <f>SUM(H146/'BASE CÁLCULO'!$B$13)</f>
        <v>415.113871635611</v>
      </c>
      <c r="J146" s="76"/>
      <c r="K146" s="76"/>
      <c r="L146" s="76"/>
    </row>
    <row r="147" s="24" customFormat="1" ht="45" customHeight="1" spans="1:12">
      <c r="A147" s="69"/>
      <c r="B147" s="77"/>
      <c r="C147" s="46"/>
      <c r="D147" s="46"/>
      <c r="E147" s="46"/>
      <c r="F147" s="54"/>
      <c r="G147" s="62" t="s">
        <v>15</v>
      </c>
      <c r="H147" s="38">
        <v>2110</v>
      </c>
      <c r="I147" s="39">
        <f>SUM(H147/'BASE CÁLCULO'!$B$13)</f>
        <v>436.853002070393</v>
      </c>
      <c r="J147" s="76"/>
      <c r="K147" s="76"/>
      <c r="L147" s="76"/>
    </row>
    <row r="148" s="24" customFormat="1" ht="45" customHeight="1" spans="1:12">
      <c r="A148" s="69"/>
      <c r="B148" s="77"/>
      <c r="C148" s="46"/>
      <c r="D148" s="46"/>
      <c r="E148" s="46"/>
      <c r="F148" s="54"/>
      <c r="G148" s="62" t="s">
        <v>16</v>
      </c>
      <c r="H148" s="38">
        <v>2195</v>
      </c>
      <c r="I148" s="39">
        <f>SUM(H148/'BASE CÁLCULO'!$B$13)</f>
        <v>454.451345755694</v>
      </c>
      <c r="J148" s="76"/>
      <c r="K148" s="76"/>
      <c r="L148" s="76"/>
    </row>
    <row r="149" s="24" customFormat="1" ht="45" customHeight="1" spans="1:12">
      <c r="A149" s="69"/>
      <c r="B149" s="77"/>
      <c r="C149" s="46"/>
      <c r="D149" s="46"/>
      <c r="E149" s="46"/>
      <c r="F149" s="54"/>
      <c r="G149" s="62" t="s">
        <v>81</v>
      </c>
      <c r="H149" s="38">
        <v>1350</v>
      </c>
      <c r="I149" s="39">
        <f>SUM(H149/'BASE CÁLCULO'!$B$13)</f>
        <v>279.503105590062</v>
      </c>
      <c r="J149" s="76"/>
      <c r="K149" s="76"/>
      <c r="L149" s="76"/>
    </row>
    <row r="150" s="24" customFormat="1" ht="45" customHeight="1" spans="1:12">
      <c r="A150" s="69"/>
      <c r="B150" s="77"/>
      <c r="C150" s="44" t="s">
        <v>97</v>
      </c>
      <c r="D150" s="44" t="s">
        <v>94</v>
      </c>
      <c r="E150" s="44" t="s">
        <v>95</v>
      </c>
      <c r="F150" s="51" t="s">
        <v>96</v>
      </c>
      <c r="G150" s="62" t="s">
        <v>14</v>
      </c>
      <c r="H150" s="38">
        <v>2280</v>
      </c>
      <c r="I150" s="39">
        <f>SUM(H150/'BASE CÁLCULO'!$B$13)</f>
        <v>472.049689440994</v>
      </c>
      <c r="J150" s="76"/>
      <c r="K150" s="76"/>
      <c r="L150" s="76"/>
    </row>
    <row r="151" s="24" customFormat="1" ht="45" customHeight="1" spans="1:12">
      <c r="A151" s="69"/>
      <c r="B151" s="77"/>
      <c r="C151" s="46"/>
      <c r="D151" s="46"/>
      <c r="E151" s="46"/>
      <c r="F151" s="54"/>
      <c r="G151" s="62" t="s">
        <v>15</v>
      </c>
      <c r="H151" s="38">
        <v>2405</v>
      </c>
      <c r="I151" s="39">
        <f>SUM(H151/'BASE CÁLCULO'!$B$13)</f>
        <v>497.929606625259</v>
      </c>
      <c r="J151" s="76"/>
      <c r="K151" s="76"/>
      <c r="L151" s="76"/>
    </row>
    <row r="152" s="24" customFormat="1" ht="45" customHeight="1" spans="1:12">
      <c r="A152" s="69"/>
      <c r="B152" s="77"/>
      <c r="C152" s="46"/>
      <c r="D152" s="46"/>
      <c r="E152" s="46"/>
      <c r="F152" s="54"/>
      <c r="G152" s="62" t="s">
        <v>16</v>
      </c>
      <c r="H152" s="38">
        <v>2505</v>
      </c>
      <c r="I152" s="39">
        <f>SUM(H152/'BASE CÁLCULO'!$B$13)</f>
        <v>518.633540372671</v>
      </c>
      <c r="J152" s="76"/>
      <c r="K152" s="76"/>
      <c r="L152" s="76"/>
    </row>
    <row r="153" s="24" customFormat="1" ht="45" customHeight="1" spans="1:12">
      <c r="A153" s="69"/>
      <c r="B153" s="77"/>
      <c r="C153" s="46"/>
      <c r="D153" s="46"/>
      <c r="E153" s="46"/>
      <c r="F153" s="54"/>
      <c r="G153" s="62" t="s">
        <v>81</v>
      </c>
      <c r="H153" s="38">
        <v>1460</v>
      </c>
      <c r="I153" s="39">
        <f>SUM(H153/'BASE CÁLCULO'!$B$13)</f>
        <v>302.277432712215</v>
      </c>
      <c r="J153" s="76"/>
      <c r="K153" s="76"/>
      <c r="L153" s="76"/>
    </row>
    <row r="154" s="21" customFormat="1" ht="34.5" customHeight="1" spans="1:12">
      <c r="A154" s="78"/>
      <c r="B154" s="79" t="s">
        <v>98</v>
      </c>
      <c r="C154" s="63">
        <v>0.84</v>
      </c>
      <c r="D154" s="63">
        <v>1.02</v>
      </c>
      <c r="E154" s="68">
        <v>0.92</v>
      </c>
      <c r="F154" s="51" t="s">
        <v>99</v>
      </c>
      <c r="G154" s="62" t="s">
        <v>14</v>
      </c>
      <c r="H154" s="38">
        <v>3068</v>
      </c>
      <c r="I154" s="39">
        <f>SUM(H154/'BASE CÁLCULO'!$B$13)</f>
        <v>635.1966873706</v>
      </c>
    </row>
    <row r="155" s="21" customFormat="1" ht="34.5" customHeight="1" spans="1:12">
      <c r="A155" s="78"/>
      <c r="B155" s="79"/>
      <c r="C155" s="63"/>
      <c r="D155" s="63"/>
      <c r="E155" s="74"/>
      <c r="F155" s="54"/>
      <c r="G155" s="62" t="s">
        <v>15</v>
      </c>
      <c r="H155" s="38">
        <v>3164</v>
      </c>
      <c r="I155" s="39">
        <f>SUM(H155/'BASE CÁLCULO'!$B$13)</f>
        <v>655.072463768116</v>
      </c>
    </row>
    <row r="156" s="21" customFormat="1" ht="34.5" customHeight="1" spans="1:12">
      <c r="A156" s="78"/>
      <c r="B156" s="79"/>
      <c r="C156" s="63"/>
      <c r="D156" s="63"/>
      <c r="E156" s="68">
        <v>1.65</v>
      </c>
      <c r="F156" s="54"/>
      <c r="G156" s="62" t="s">
        <v>16</v>
      </c>
      <c r="H156" s="38">
        <v>3238</v>
      </c>
      <c r="I156" s="39">
        <f>SUM(H156/'BASE CÁLCULO'!$B$13)</f>
        <v>670.393374741201</v>
      </c>
    </row>
    <row r="157" s="21" customFormat="1" ht="34.5" customHeight="1" spans="1:12">
      <c r="A157" s="78"/>
      <c r="B157" s="79"/>
      <c r="C157" s="63"/>
      <c r="D157" s="63"/>
      <c r="E157" s="74"/>
      <c r="F157" s="55"/>
      <c r="G157" s="62" t="s">
        <v>81</v>
      </c>
      <c r="H157" s="38">
        <v>2190</v>
      </c>
      <c r="I157" s="39">
        <f>SUM(H157/'BASE CÁLCULO'!$B$13)</f>
        <v>453.416149068323</v>
      </c>
    </row>
    <row r="158" s="21" customFormat="1" ht="44.25" customHeight="1" spans="1:12">
      <c r="A158" s="80"/>
      <c r="B158" s="63" t="s">
        <v>100</v>
      </c>
      <c r="C158" s="58">
        <v>0.82</v>
      </c>
      <c r="D158" s="58">
        <v>1.02</v>
      </c>
      <c r="E158" s="68">
        <v>0.97</v>
      </c>
      <c r="F158" s="51" t="s">
        <v>99</v>
      </c>
      <c r="G158" s="62" t="s">
        <v>14</v>
      </c>
      <c r="H158" s="38">
        <v>3102</v>
      </c>
      <c r="I158" s="39">
        <f>SUM(H158/'BASE CÁLCULO'!$B$13)</f>
        <v>642.236024844721</v>
      </c>
    </row>
    <row r="159" s="21" customFormat="1" ht="44.25" customHeight="1" spans="1:12">
      <c r="A159" s="80"/>
      <c r="B159" s="63"/>
      <c r="C159" s="58"/>
      <c r="D159" s="58"/>
      <c r="E159" s="74"/>
      <c r="F159" s="54"/>
      <c r="G159" s="62" t="s">
        <v>15</v>
      </c>
      <c r="H159" s="38">
        <v>3198</v>
      </c>
      <c r="I159" s="39">
        <f>SUM(H159/'BASE CÁLCULO'!$B$13)</f>
        <v>662.111801242236</v>
      </c>
    </row>
    <row r="160" s="21" customFormat="1" ht="44.25" customHeight="1" spans="1:12">
      <c r="A160" s="80"/>
      <c r="B160" s="63"/>
      <c r="C160" s="58"/>
      <c r="D160" s="58"/>
      <c r="E160" s="68">
        <v>1.68</v>
      </c>
      <c r="F160" s="54"/>
      <c r="G160" s="62" t="s">
        <v>16</v>
      </c>
      <c r="H160" s="38">
        <v>3277</v>
      </c>
      <c r="I160" s="39">
        <f>SUM(H160/'BASE CÁLCULO'!$B$13)</f>
        <v>678.467908902692</v>
      </c>
    </row>
    <row r="161" s="21" customFormat="1" ht="44.25" customHeight="1" spans="1:12">
      <c r="A161" s="80"/>
      <c r="B161" s="63"/>
      <c r="C161" s="58"/>
      <c r="D161" s="58"/>
      <c r="E161" s="74"/>
      <c r="F161" s="55"/>
      <c r="G161" s="62" t="s">
        <v>81</v>
      </c>
      <c r="H161" s="38">
        <v>2389</v>
      </c>
      <c r="I161" s="39">
        <f>SUM(H161/'BASE CÁLCULO'!$B$13)</f>
        <v>494.616977225673</v>
      </c>
    </row>
    <row r="162" s="24" customFormat="1" ht="39.75" customHeight="1" spans="1:12">
      <c r="A162" s="80"/>
      <c r="B162" s="75" t="s">
        <v>24</v>
      </c>
      <c r="C162" s="44" t="s">
        <v>101</v>
      </c>
      <c r="D162" s="44" t="s">
        <v>94</v>
      </c>
      <c r="E162" s="44" t="s">
        <v>95</v>
      </c>
      <c r="F162" s="51" t="s">
        <v>102</v>
      </c>
      <c r="G162" s="62" t="s">
        <v>14</v>
      </c>
      <c r="H162" s="38">
        <v>1480</v>
      </c>
      <c r="I162" s="39">
        <f>SUM(H162/'BASE CÁLCULO'!$B$13)</f>
        <v>306.418219461698</v>
      </c>
      <c r="J162" s="76"/>
      <c r="K162" s="76"/>
      <c r="L162" s="76"/>
    </row>
    <row r="163" s="24" customFormat="1" ht="39.75" customHeight="1" spans="1:12">
      <c r="A163" s="80"/>
      <c r="B163" s="77"/>
      <c r="C163" s="46"/>
      <c r="D163" s="46"/>
      <c r="E163" s="46"/>
      <c r="F163" s="54"/>
      <c r="G163" s="62" t="s">
        <v>15</v>
      </c>
      <c r="H163" s="38">
        <v>1550</v>
      </c>
      <c r="I163" s="39">
        <f>SUM(H163/'BASE CÁLCULO'!$B$13)</f>
        <v>320.910973084886</v>
      </c>
      <c r="J163" s="76"/>
      <c r="K163" s="76"/>
      <c r="L163" s="76"/>
    </row>
    <row r="164" s="24" customFormat="1" ht="39.75" customHeight="1" spans="1:12">
      <c r="A164" s="80"/>
      <c r="B164" s="77"/>
      <c r="C164" s="46"/>
      <c r="D164" s="46"/>
      <c r="E164" s="46"/>
      <c r="F164" s="54"/>
      <c r="G164" s="62" t="s">
        <v>16</v>
      </c>
      <c r="H164" s="38">
        <v>1605</v>
      </c>
      <c r="I164" s="39">
        <f>SUM(H164/'BASE CÁLCULO'!$B$13)</f>
        <v>332.298136645963</v>
      </c>
      <c r="J164" s="76"/>
      <c r="K164" s="76"/>
      <c r="L164" s="76"/>
    </row>
    <row r="165" s="24" customFormat="1" ht="39.75" customHeight="1" spans="1:12">
      <c r="A165" s="80"/>
      <c r="B165" s="81"/>
      <c r="C165" s="48"/>
      <c r="D165" s="48"/>
      <c r="E165" s="48"/>
      <c r="F165" s="55"/>
      <c r="G165" s="62" t="s">
        <v>103</v>
      </c>
      <c r="H165" s="38"/>
      <c r="I165" s="39">
        <f>SUM(H165/'BASE CÁLCULO'!$B$13)</f>
        <v>0</v>
      </c>
      <c r="J165" s="76"/>
      <c r="K165" s="76"/>
      <c r="L165" s="76"/>
    </row>
    <row r="166" s="24" customFormat="1" ht="39.75" customHeight="1" spans="1:12">
      <c r="A166" s="80"/>
      <c r="B166" s="75" t="s">
        <v>24</v>
      </c>
      <c r="C166" s="44" t="s">
        <v>104</v>
      </c>
      <c r="D166" s="44" t="s">
        <v>105</v>
      </c>
      <c r="E166" s="44" t="s">
        <v>95</v>
      </c>
      <c r="F166" s="51" t="s">
        <v>102</v>
      </c>
      <c r="G166" s="62" t="s">
        <v>14</v>
      </c>
      <c r="H166" s="38">
        <v>1520</v>
      </c>
      <c r="I166" s="39">
        <f>SUM(H166/'BASE CÁLCULO'!$B$13)</f>
        <v>314.699792960663</v>
      </c>
      <c r="J166" s="76"/>
      <c r="K166" s="76"/>
      <c r="L166" s="76"/>
    </row>
    <row r="167" s="24" customFormat="1" ht="39.75" customHeight="1" spans="1:12">
      <c r="A167" s="80"/>
      <c r="B167" s="77"/>
      <c r="C167" s="46"/>
      <c r="D167" s="46"/>
      <c r="E167" s="46"/>
      <c r="F167" s="54"/>
      <c r="G167" s="62" t="s">
        <v>15</v>
      </c>
      <c r="H167" s="38">
        <v>1595</v>
      </c>
      <c r="I167" s="39">
        <f>SUM(H167/'BASE CÁLCULO'!$B$13)</f>
        <v>330.227743271222</v>
      </c>
      <c r="J167" s="76"/>
      <c r="K167" s="76"/>
      <c r="L167" s="76"/>
    </row>
    <row r="168" s="24" customFormat="1" ht="39.75" customHeight="1" spans="1:12">
      <c r="A168" s="80"/>
      <c r="B168" s="77"/>
      <c r="C168" s="46"/>
      <c r="D168" s="46"/>
      <c r="E168" s="46"/>
      <c r="F168" s="54"/>
      <c r="G168" s="62" t="s">
        <v>16</v>
      </c>
      <c r="H168" s="38">
        <v>1655</v>
      </c>
      <c r="I168" s="39">
        <f>SUM(H168/'BASE CÁLCULO'!$B$13)</f>
        <v>342.650103519669</v>
      </c>
      <c r="J168" s="76"/>
      <c r="K168" s="76"/>
      <c r="L168" s="76"/>
    </row>
    <row r="169" s="24" customFormat="1" ht="45" customHeight="1" spans="1:12">
      <c r="A169" s="80"/>
      <c r="B169" s="81"/>
      <c r="C169" s="48"/>
      <c r="D169" s="48"/>
      <c r="E169" s="48"/>
      <c r="F169" s="55"/>
      <c r="G169" s="62" t="s">
        <v>103</v>
      </c>
      <c r="H169" s="38"/>
      <c r="I169" s="39">
        <f>SUM(H169/'BASE CÁLCULO'!$B$13)</f>
        <v>0</v>
      </c>
      <c r="J169" s="76"/>
      <c r="K169" s="76"/>
      <c r="L169" s="76"/>
    </row>
    <row r="170" s="21" customFormat="1" ht="34.5" customHeight="1" spans="1:12">
      <c r="A170" s="78"/>
      <c r="B170" s="79" t="s">
        <v>106</v>
      </c>
      <c r="C170" s="63">
        <v>0.75</v>
      </c>
      <c r="D170" s="63">
        <v>0.84</v>
      </c>
      <c r="E170" s="68">
        <v>0.8</v>
      </c>
      <c r="F170" s="51" t="s">
        <v>99</v>
      </c>
      <c r="G170" s="62" t="s">
        <v>14</v>
      </c>
      <c r="H170" s="38">
        <v>1388</v>
      </c>
      <c r="I170" s="39">
        <f>SUM(H170/'BASE CÁLCULO'!$B$13)</f>
        <v>287.370600414079</v>
      </c>
    </row>
    <row r="171" s="21" customFormat="1" ht="34.5" customHeight="1" spans="1:12">
      <c r="A171" s="78"/>
      <c r="B171" s="79"/>
      <c r="C171" s="63"/>
      <c r="D171" s="63"/>
      <c r="E171" s="70"/>
      <c r="F171" s="54"/>
      <c r="G171" s="62" t="s">
        <v>15</v>
      </c>
      <c r="H171" s="38">
        <v>1461</v>
      </c>
      <c r="I171" s="39">
        <f>SUM(H171/'BASE CÁLCULO'!$B$13)</f>
        <v>302.484472049689</v>
      </c>
    </row>
    <row r="172" s="21" customFormat="1" ht="34.5" customHeight="1" spans="1:12">
      <c r="A172" s="78"/>
      <c r="B172" s="79"/>
      <c r="C172" s="63"/>
      <c r="D172" s="63"/>
      <c r="E172" s="70"/>
      <c r="F172" s="54"/>
      <c r="G172" s="62" t="s">
        <v>16</v>
      </c>
      <c r="H172" s="38">
        <v>1518</v>
      </c>
      <c r="I172" s="39">
        <f>SUM(H172/'BASE CÁLCULO'!$B$13)</f>
        <v>314.285714285714</v>
      </c>
    </row>
    <row r="173" s="21" customFormat="1" ht="34.5" customHeight="1" spans="1:12">
      <c r="A173" s="78"/>
      <c r="B173" s="79"/>
      <c r="C173" s="63"/>
      <c r="D173" s="63"/>
      <c r="E173" s="74"/>
      <c r="F173" s="55"/>
      <c r="G173" s="62" t="s">
        <v>103</v>
      </c>
      <c r="H173" s="38">
        <v>890</v>
      </c>
      <c r="I173" s="39">
        <f>SUM(H173/'BASE CÁLCULO'!$B$13)</f>
        <v>184.265010351967</v>
      </c>
    </row>
    <row r="174" s="21" customFormat="1" ht="39.95" customHeight="1" spans="1:12">
      <c r="A174" s="82"/>
      <c r="B174" s="63" t="s">
        <v>107</v>
      </c>
      <c r="C174" s="58">
        <v>0.75</v>
      </c>
      <c r="D174" s="58">
        <v>0.75</v>
      </c>
      <c r="E174" s="58">
        <v>0.72</v>
      </c>
      <c r="F174" s="51" t="s">
        <v>102</v>
      </c>
      <c r="G174" s="62" t="s">
        <v>14</v>
      </c>
      <c r="H174" s="38">
        <v>1342</v>
      </c>
      <c r="I174" s="39">
        <f>SUM(H174/'BASE CÁLCULO'!$B$13)</f>
        <v>277.846790890269</v>
      </c>
    </row>
    <row r="175" s="21" customFormat="1" ht="39.95" customHeight="1" spans="1:12">
      <c r="A175" s="82"/>
      <c r="B175" s="63"/>
      <c r="C175" s="58"/>
      <c r="D175" s="58"/>
      <c r="E175" s="58"/>
      <c r="F175" s="54"/>
      <c r="G175" s="62" t="s">
        <v>15</v>
      </c>
      <c r="H175" s="38">
        <v>1405</v>
      </c>
      <c r="I175" s="39">
        <f>SUM(H175/'BASE CÁLCULO'!$B$13)</f>
        <v>290.890269151139</v>
      </c>
    </row>
    <row r="176" s="21" customFormat="1" ht="39.95" customHeight="1" spans="1:12">
      <c r="A176" s="82"/>
      <c r="B176" s="63"/>
      <c r="C176" s="58"/>
      <c r="D176" s="58"/>
      <c r="E176" s="58"/>
      <c r="F176" s="54"/>
      <c r="G176" s="62" t="s">
        <v>16</v>
      </c>
      <c r="H176" s="38">
        <v>1461</v>
      </c>
      <c r="I176" s="39">
        <f>SUM(H176/'BASE CÁLCULO'!$B$13)</f>
        <v>302.484472049689</v>
      </c>
    </row>
    <row r="177" s="21" customFormat="1" ht="39.95" customHeight="1" spans="1:9">
      <c r="A177" s="82"/>
      <c r="B177" s="63"/>
      <c r="C177" s="58"/>
      <c r="D177" s="58"/>
      <c r="E177" s="58"/>
      <c r="F177" s="55"/>
      <c r="G177" s="62" t="s">
        <v>81</v>
      </c>
      <c r="H177" s="38">
        <v>827</v>
      </c>
      <c r="I177" s="39">
        <f>SUM(H177/'BASE CÁLCULO'!$B$13)</f>
        <v>171.221532091097</v>
      </c>
    </row>
    <row r="178" s="21" customFormat="1" ht="45" customHeight="1" spans="1:9">
      <c r="A178" s="82"/>
      <c r="B178" s="79" t="s">
        <v>108</v>
      </c>
      <c r="C178" s="58">
        <v>0.86</v>
      </c>
      <c r="D178" s="58">
        <v>0.78</v>
      </c>
      <c r="E178" s="58">
        <v>0.9</v>
      </c>
      <c r="F178" s="51" t="s">
        <v>102</v>
      </c>
      <c r="G178" s="62" t="s">
        <v>14</v>
      </c>
      <c r="H178" s="38">
        <v>1688</v>
      </c>
      <c r="I178" s="39">
        <f>SUM(H178/'BASE CÁLCULO'!$B$13)</f>
        <v>349.482401656315</v>
      </c>
    </row>
    <row r="179" s="21" customFormat="1" ht="45" customHeight="1" spans="1:9">
      <c r="A179" s="82"/>
      <c r="B179" s="79"/>
      <c r="C179" s="58"/>
      <c r="D179" s="58"/>
      <c r="E179" s="58"/>
      <c r="F179" s="54"/>
      <c r="G179" s="62" t="s">
        <v>15</v>
      </c>
      <c r="H179" s="38">
        <v>1766</v>
      </c>
      <c r="I179" s="39">
        <f>SUM(H179/'BASE CÁLCULO'!$B$13)</f>
        <v>365.631469979296</v>
      </c>
    </row>
    <row r="180" s="21" customFormat="1" ht="45" customHeight="1" spans="1:9">
      <c r="A180" s="82"/>
      <c r="B180" s="79"/>
      <c r="C180" s="58"/>
      <c r="D180" s="58"/>
      <c r="E180" s="58"/>
      <c r="F180" s="54"/>
      <c r="G180" s="62" t="s">
        <v>16</v>
      </c>
      <c r="H180" s="38">
        <v>1823</v>
      </c>
      <c r="I180" s="39">
        <f>SUM(H180/'BASE CÁLCULO'!$B$13)</f>
        <v>377.432712215321</v>
      </c>
    </row>
    <row r="181" s="21" customFormat="1" ht="45" customHeight="1" spans="1:9">
      <c r="A181" s="82"/>
      <c r="B181" s="79"/>
      <c r="C181" s="58"/>
      <c r="D181" s="58"/>
      <c r="E181" s="58"/>
      <c r="F181" s="54"/>
      <c r="G181" s="62" t="s">
        <v>81</v>
      </c>
      <c r="H181" s="38">
        <v>1156</v>
      </c>
      <c r="I181" s="39">
        <f>SUM(H181/'BASE CÁLCULO'!$B$13)</f>
        <v>239.337474120083</v>
      </c>
    </row>
    <row r="182" s="21" customFormat="1" ht="30" customHeight="1" spans="1:9">
      <c r="A182" s="82"/>
      <c r="B182" s="63" t="s">
        <v>109</v>
      </c>
      <c r="C182" s="58">
        <v>0.6</v>
      </c>
      <c r="D182" s="58">
        <v>0.4</v>
      </c>
      <c r="E182" s="58">
        <v>0.8</v>
      </c>
      <c r="F182" s="51" t="s">
        <v>32</v>
      </c>
      <c r="G182" s="62" t="s">
        <v>14</v>
      </c>
      <c r="H182" s="38">
        <v>850</v>
      </c>
      <c r="I182" s="39">
        <f>SUM(H182/'BASE CÁLCULO'!$B$13)</f>
        <v>175.983436853002</v>
      </c>
    </row>
    <row r="183" s="21" customFormat="1" ht="30" customHeight="1" spans="1:9">
      <c r="A183" s="82"/>
      <c r="B183" s="63"/>
      <c r="C183" s="58"/>
      <c r="D183" s="58"/>
      <c r="E183" s="58"/>
      <c r="F183" s="54"/>
      <c r="G183" s="62" t="s">
        <v>15</v>
      </c>
      <c r="H183" s="38">
        <v>890</v>
      </c>
      <c r="I183" s="39">
        <f>SUM(H183/'BASE CÁLCULO'!$B$13)</f>
        <v>184.265010351967</v>
      </c>
    </row>
    <row r="184" s="21" customFormat="1" ht="30" customHeight="1" spans="1:9">
      <c r="A184" s="82"/>
      <c r="B184" s="63"/>
      <c r="C184" s="58"/>
      <c r="D184" s="58"/>
      <c r="E184" s="58"/>
      <c r="F184" s="55"/>
      <c r="G184" s="62" t="s">
        <v>16</v>
      </c>
      <c r="H184" s="38">
        <v>920</v>
      </c>
      <c r="I184" s="39">
        <f>SUM(H184/'BASE CÁLCULO'!$B$13)</f>
        <v>190.47619047619</v>
      </c>
    </row>
    <row r="185" s="21" customFormat="1" ht="30" customHeight="1" spans="1:9">
      <c r="A185" s="82"/>
      <c r="B185" s="63"/>
      <c r="C185" s="58">
        <v>0.8</v>
      </c>
      <c r="D185" s="58">
        <v>0.4</v>
      </c>
      <c r="E185" s="58">
        <v>0.8</v>
      </c>
      <c r="F185" s="51" t="s">
        <v>32</v>
      </c>
      <c r="G185" s="62" t="s">
        <v>14</v>
      </c>
      <c r="H185" s="38">
        <v>990</v>
      </c>
      <c r="I185" s="39">
        <f>SUM(H185/'BASE CÁLCULO'!$B$13)</f>
        <v>204.968944099379</v>
      </c>
    </row>
    <row r="186" s="21" customFormat="1" ht="30" customHeight="1" spans="1:9">
      <c r="A186" s="82"/>
      <c r="B186" s="63"/>
      <c r="C186" s="58"/>
      <c r="D186" s="58"/>
      <c r="E186" s="58"/>
      <c r="F186" s="54"/>
      <c r="G186" s="62" t="s">
        <v>15</v>
      </c>
      <c r="H186" s="38">
        <v>1030</v>
      </c>
      <c r="I186" s="39">
        <f>SUM(H186/'BASE CÁLCULO'!$B$13)</f>
        <v>213.250517598344</v>
      </c>
    </row>
    <row r="187" s="21" customFormat="1" ht="30" customHeight="1" spans="1:9">
      <c r="A187" s="82"/>
      <c r="B187" s="63"/>
      <c r="C187" s="58"/>
      <c r="D187" s="58"/>
      <c r="E187" s="58"/>
      <c r="F187" s="55"/>
      <c r="G187" s="62" t="s">
        <v>16</v>
      </c>
      <c r="H187" s="38">
        <v>1070</v>
      </c>
      <c r="I187" s="39">
        <f>SUM(H187/'BASE CÁLCULO'!$B$13)</f>
        <v>221.532091097308</v>
      </c>
    </row>
    <row r="188" s="21" customFormat="1" ht="30" customHeight="1" spans="1:9">
      <c r="A188" s="82"/>
      <c r="B188" s="63" t="s">
        <v>110</v>
      </c>
      <c r="C188" s="58">
        <v>0.43</v>
      </c>
      <c r="D188" s="58">
        <v>0.45</v>
      </c>
      <c r="E188" s="58">
        <v>0.43</v>
      </c>
      <c r="F188" s="51" t="s">
        <v>32</v>
      </c>
      <c r="G188" s="62" t="s">
        <v>14</v>
      </c>
      <c r="H188" s="38">
        <v>578</v>
      </c>
      <c r="I188" s="39">
        <f>SUM(H188/'BASE CÁLCULO'!$B$13)</f>
        <v>119.668737060041</v>
      </c>
    </row>
    <row r="189" s="21" customFormat="1" ht="30" customHeight="1" spans="1:9">
      <c r="A189" s="82"/>
      <c r="B189" s="63"/>
      <c r="C189" s="58"/>
      <c r="D189" s="58"/>
      <c r="E189" s="58"/>
      <c r="F189" s="54"/>
      <c r="G189" s="62" t="s">
        <v>15</v>
      </c>
      <c r="H189" s="38">
        <v>590</v>
      </c>
      <c r="I189" s="39">
        <f>SUM(H189/'BASE CÁLCULO'!$B$13)</f>
        <v>122.153209109731</v>
      </c>
    </row>
    <row r="190" s="21" customFormat="1" ht="30" customHeight="1" spans="1:9">
      <c r="A190" s="82"/>
      <c r="B190" s="63"/>
      <c r="C190" s="58"/>
      <c r="D190" s="58"/>
      <c r="E190" s="58"/>
      <c r="F190" s="55"/>
      <c r="G190" s="62" t="s">
        <v>16</v>
      </c>
      <c r="H190" s="38">
        <v>612</v>
      </c>
      <c r="I190" s="39">
        <f>SUM(H190/'BASE CÁLCULO'!$B$13)</f>
        <v>126.708074534161</v>
      </c>
    </row>
    <row r="191" s="21" customFormat="1" ht="30" customHeight="1" spans="1:9">
      <c r="A191" s="82"/>
      <c r="B191" s="63"/>
      <c r="C191" s="58">
        <v>0.7</v>
      </c>
      <c r="D191" s="58">
        <v>0.45</v>
      </c>
      <c r="E191" s="58">
        <v>0.43</v>
      </c>
      <c r="F191" s="51" t="s">
        <v>32</v>
      </c>
      <c r="G191" s="62" t="s">
        <v>14</v>
      </c>
      <c r="H191" s="38">
        <v>686</v>
      </c>
      <c r="I191" s="39">
        <f>SUM(H191/'BASE CÁLCULO'!$B$13)</f>
        <v>142.028985507246</v>
      </c>
    </row>
    <row r="192" s="21" customFormat="1" ht="30" customHeight="1" spans="1:9">
      <c r="A192" s="82"/>
      <c r="B192" s="63"/>
      <c r="C192" s="58"/>
      <c r="D192" s="58"/>
      <c r="E192" s="58"/>
      <c r="F192" s="54"/>
      <c r="G192" s="62" t="s">
        <v>15</v>
      </c>
      <c r="H192" s="38">
        <v>714</v>
      </c>
      <c r="I192" s="39">
        <f>SUM(H192/'BASE CÁLCULO'!$B$13)</f>
        <v>147.826086956522</v>
      </c>
    </row>
    <row r="193" s="21" customFormat="1" ht="30" customHeight="1" spans="1:9">
      <c r="A193" s="82"/>
      <c r="B193" s="63"/>
      <c r="C193" s="58"/>
      <c r="D193" s="58"/>
      <c r="E193" s="58"/>
      <c r="F193" s="55"/>
      <c r="G193" s="62" t="s">
        <v>16</v>
      </c>
      <c r="H193" s="38">
        <v>737</v>
      </c>
      <c r="I193" s="39">
        <f>SUM(H193/'BASE CÁLCULO'!$B$13)</f>
        <v>152.587991718427</v>
      </c>
    </row>
    <row r="194" s="21" customFormat="1" ht="30" customHeight="1" spans="1:9">
      <c r="A194" s="82"/>
      <c r="B194" s="63"/>
      <c r="C194" s="58">
        <v>0.85</v>
      </c>
      <c r="D194" s="58">
        <v>0.45</v>
      </c>
      <c r="E194" s="58">
        <v>0.57</v>
      </c>
      <c r="F194" s="51" t="s">
        <v>32</v>
      </c>
      <c r="G194" s="62" t="s">
        <v>14</v>
      </c>
      <c r="H194" s="38">
        <v>792</v>
      </c>
      <c r="I194" s="39">
        <f>SUM(H194/'BASE CÁLCULO'!$B$13)</f>
        <v>163.975155279503</v>
      </c>
    </row>
    <row r="195" s="21" customFormat="1" ht="30" customHeight="1" spans="1:9">
      <c r="A195" s="82"/>
      <c r="B195" s="63"/>
      <c r="C195" s="58"/>
      <c r="D195" s="58"/>
      <c r="E195" s="58"/>
      <c r="F195" s="54"/>
      <c r="G195" s="62" t="s">
        <v>15</v>
      </c>
      <c r="H195" s="38">
        <v>827</v>
      </c>
      <c r="I195" s="39">
        <f>SUM(H195/'BASE CÁLCULO'!$B$13)</f>
        <v>171.221532091097</v>
      </c>
    </row>
    <row r="196" s="21" customFormat="1" ht="30" customHeight="1" spans="1:9">
      <c r="A196" s="82"/>
      <c r="B196" s="63"/>
      <c r="C196" s="58"/>
      <c r="D196" s="58"/>
      <c r="E196" s="58"/>
      <c r="F196" s="55"/>
      <c r="G196" s="62" t="s">
        <v>16</v>
      </c>
      <c r="H196" s="38">
        <v>861</v>
      </c>
      <c r="I196" s="39">
        <f>SUM(H196/'BASE CÁLCULO'!$B$13)</f>
        <v>178.260869565217</v>
      </c>
    </row>
    <row r="197" s="21" customFormat="1" ht="30" customHeight="1" spans="1:9">
      <c r="A197" s="82"/>
      <c r="B197" s="63" t="s">
        <v>111</v>
      </c>
      <c r="C197" s="58">
        <v>0.67</v>
      </c>
      <c r="D197" s="58">
        <v>0.42</v>
      </c>
      <c r="E197" s="58">
        <v>0.63</v>
      </c>
      <c r="F197" s="51" t="s">
        <v>32</v>
      </c>
      <c r="G197" s="62" t="s">
        <v>14</v>
      </c>
      <c r="H197" s="38">
        <v>686</v>
      </c>
      <c r="I197" s="39">
        <f>SUM(H197/'BASE CÁLCULO'!$B$13)</f>
        <v>142.028985507246</v>
      </c>
    </row>
    <row r="198" s="21" customFormat="1" ht="30" customHeight="1" spans="1:9">
      <c r="A198" s="82"/>
      <c r="B198" s="63"/>
      <c r="C198" s="58"/>
      <c r="D198" s="58"/>
      <c r="E198" s="58"/>
      <c r="F198" s="54"/>
      <c r="G198" s="62" t="s">
        <v>15</v>
      </c>
      <c r="H198" s="38">
        <v>714</v>
      </c>
      <c r="I198" s="39">
        <f>SUM(H198/'BASE CÁLCULO'!$B$13)</f>
        <v>147.826086956522</v>
      </c>
    </row>
    <row r="199" s="21" customFormat="1" ht="30" customHeight="1" spans="1:9">
      <c r="A199" s="82"/>
      <c r="B199" s="63"/>
      <c r="C199" s="58"/>
      <c r="D199" s="58"/>
      <c r="E199" s="58"/>
      <c r="F199" s="54"/>
      <c r="G199" s="62" t="s">
        <v>16</v>
      </c>
      <c r="H199" s="38">
        <v>737</v>
      </c>
      <c r="I199" s="39">
        <f>SUM(H199/'BASE CÁLCULO'!$B$13)</f>
        <v>152.587991718427</v>
      </c>
    </row>
    <row r="200" s="21" customFormat="1" ht="30" customHeight="1" spans="1:9">
      <c r="A200" s="82"/>
      <c r="B200" s="63"/>
      <c r="C200" s="58"/>
      <c r="D200" s="58"/>
      <c r="E200" s="58"/>
      <c r="F200" s="55"/>
      <c r="G200" s="62" t="s">
        <v>81</v>
      </c>
      <c r="H200" s="38">
        <v>369</v>
      </c>
      <c r="I200" s="39">
        <f>SUM(H200/'BASE CÁLCULO'!$B$13)</f>
        <v>76.3975155279503</v>
      </c>
    </row>
  </sheetData>
  <mergeCells count="288">
    <mergeCell ref="A1:H1"/>
    <mergeCell ref="A2:B2"/>
    <mergeCell ref="A3:A38"/>
    <mergeCell ref="A39:A68"/>
    <mergeCell ref="A69:A86"/>
    <mergeCell ref="A87:A95"/>
    <mergeCell ref="A96:A101"/>
    <mergeCell ref="A102:A110"/>
    <mergeCell ref="A111:A126"/>
    <mergeCell ref="A127:A137"/>
    <mergeCell ref="A138:A145"/>
    <mergeCell ref="A146:A153"/>
    <mergeCell ref="A154:A157"/>
    <mergeCell ref="A158:A161"/>
    <mergeCell ref="A162:A165"/>
    <mergeCell ref="A166:A169"/>
    <mergeCell ref="A170:A173"/>
    <mergeCell ref="A174:A177"/>
    <mergeCell ref="A178:A181"/>
    <mergeCell ref="A182:A187"/>
    <mergeCell ref="A188:A196"/>
    <mergeCell ref="A197:A200"/>
    <mergeCell ref="B3:B38"/>
    <mergeCell ref="B39:B68"/>
    <mergeCell ref="B69:B86"/>
    <mergeCell ref="B87:B95"/>
    <mergeCell ref="B96:B101"/>
    <mergeCell ref="B102:B110"/>
    <mergeCell ref="B111:B126"/>
    <mergeCell ref="B127:B137"/>
    <mergeCell ref="B138:B145"/>
    <mergeCell ref="B146:B153"/>
    <mergeCell ref="B154:B157"/>
    <mergeCell ref="B158:B161"/>
    <mergeCell ref="B162:B165"/>
    <mergeCell ref="B166:B169"/>
    <mergeCell ref="B170:B173"/>
    <mergeCell ref="B174:B177"/>
    <mergeCell ref="B178:B181"/>
    <mergeCell ref="B182:B187"/>
    <mergeCell ref="B188:B196"/>
    <mergeCell ref="B197:B200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C51:C53"/>
    <mergeCell ref="C54:C56"/>
    <mergeCell ref="C57:C59"/>
    <mergeCell ref="C60:C62"/>
    <mergeCell ref="C63:C65"/>
    <mergeCell ref="C66:C68"/>
    <mergeCell ref="C69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98"/>
    <mergeCell ref="C99:C101"/>
    <mergeCell ref="C102:C104"/>
    <mergeCell ref="C105:C107"/>
    <mergeCell ref="C108:C110"/>
    <mergeCell ref="C111:C114"/>
    <mergeCell ref="C115:C118"/>
    <mergeCell ref="C119:C122"/>
    <mergeCell ref="C123:C126"/>
    <mergeCell ref="C127:C129"/>
    <mergeCell ref="C130:C132"/>
    <mergeCell ref="C133:C135"/>
    <mergeCell ref="C136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4"/>
    <mergeCell ref="C185:C187"/>
    <mergeCell ref="C188:C190"/>
    <mergeCell ref="C191:C193"/>
    <mergeCell ref="C194:C196"/>
    <mergeCell ref="C197:C200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  <mergeCell ref="D69:D71"/>
    <mergeCell ref="D72:D74"/>
    <mergeCell ref="D75:D77"/>
    <mergeCell ref="D78:D80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D111:D114"/>
    <mergeCell ref="D115:D118"/>
    <mergeCell ref="D119:D122"/>
    <mergeCell ref="D123:D126"/>
    <mergeCell ref="D127:D129"/>
    <mergeCell ref="D130:D132"/>
    <mergeCell ref="D133:D135"/>
    <mergeCell ref="D136:D137"/>
    <mergeCell ref="D138:D141"/>
    <mergeCell ref="D142:D145"/>
    <mergeCell ref="D146:D149"/>
    <mergeCell ref="D150:D153"/>
    <mergeCell ref="D154:D157"/>
    <mergeCell ref="D158:D161"/>
    <mergeCell ref="D162:D165"/>
    <mergeCell ref="D166:D169"/>
    <mergeCell ref="D170:D173"/>
    <mergeCell ref="D174:D177"/>
    <mergeCell ref="D178:D181"/>
    <mergeCell ref="D182:D184"/>
    <mergeCell ref="D185:D187"/>
    <mergeCell ref="D188:D190"/>
    <mergeCell ref="D191:D193"/>
    <mergeCell ref="D194:D196"/>
    <mergeCell ref="D197:D200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7"/>
    <mergeCell ref="E48:E50"/>
    <mergeCell ref="E51:E53"/>
    <mergeCell ref="E54:E56"/>
    <mergeCell ref="E57:E59"/>
    <mergeCell ref="E60:E62"/>
    <mergeCell ref="E63:E65"/>
    <mergeCell ref="E66:E68"/>
    <mergeCell ref="E69:E70"/>
    <mergeCell ref="E72:E73"/>
    <mergeCell ref="E75:E76"/>
    <mergeCell ref="E78:E79"/>
    <mergeCell ref="E81:E82"/>
    <mergeCell ref="E84:E85"/>
    <mergeCell ref="E87:E89"/>
    <mergeCell ref="E90:E92"/>
    <mergeCell ref="E93:E95"/>
    <mergeCell ref="E96:E98"/>
    <mergeCell ref="E99:E101"/>
    <mergeCell ref="E102:E104"/>
    <mergeCell ref="E105:E107"/>
    <mergeCell ref="E108:E110"/>
    <mergeCell ref="E111:E114"/>
    <mergeCell ref="E115:E118"/>
    <mergeCell ref="E119:E122"/>
    <mergeCell ref="E123:E126"/>
    <mergeCell ref="E127:E129"/>
    <mergeCell ref="E130:E132"/>
    <mergeCell ref="E133:E135"/>
    <mergeCell ref="E136:E137"/>
    <mergeCell ref="E138:E141"/>
    <mergeCell ref="E142:E145"/>
    <mergeCell ref="E146:E149"/>
    <mergeCell ref="E150:E153"/>
    <mergeCell ref="E154:E155"/>
    <mergeCell ref="E156:E157"/>
    <mergeCell ref="E158:E159"/>
    <mergeCell ref="E160:E161"/>
    <mergeCell ref="E162:E165"/>
    <mergeCell ref="E166:E169"/>
    <mergeCell ref="E170:E173"/>
    <mergeCell ref="E174:E177"/>
    <mergeCell ref="E178:E181"/>
    <mergeCell ref="E182:E184"/>
    <mergeCell ref="E185:E187"/>
    <mergeCell ref="E188:E190"/>
    <mergeCell ref="E191:E193"/>
    <mergeCell ref="E194:E196"/>
    <mergeCell ref="E197:E200"/>
    <mergeCell ref="F3:F5"/>
    <mergeCell ref="F6:F8"/>
    <mergeCell ref="F9:F11"/>
    <mergeCell ref="F12:F14"/>
    <mergeCell ref="F15:F17"/>
    <mergeCell ref="F18:F20"/>
    <mergeCell ref="F21:F23"/>
    <mergeCell ref="F24:F26"/>
    <mergeCell ref="F27:F29"/>
    <mergeCell ref="F30:F32"/>
    <mergeCell ref="F33:F35"/>
    <mergeCell ref="F36:F38"/>
    <mergeCell ref="F39:F41"/>
    <mergeCell ref="F42:F44"/>
    <mergeCell ref="F45:F47"/>
    <mergeCell ref="F48:F50"/>
    <mergeCell ref="F51:F53"/>
    <mergeCell ref="F54:F56"/>
    <mergeCell ref="F57:F59"/>
    <mergeCell ref="F60:F62"/>
    <mergeCell ref="F63:F65"/>
    <mergeCell ref="F66:F68"/>
    <mergeCell ref="F69:F71"/>
    <mergeCell ref="F72:F74"/>
    <mergeCell ref="F75:F77"/>
    <mergeCell ref="F78:F80"/>
    <mergeCell ref="F81:F83"/>
    <mergeCell ref="F84:F86"/>
    <mergeCell ref="F87:F89"/>
    <mergeCell ref="F90:F92"/>
    <mergeCell ref="F93:F95"/>
    <mergeCell ref="F96:F98"/>
    <mergeCell ref="F99:F101"/>
    <mergeCell ref="F102:F104"/>
    <mergeCell ref="F105:F107"/>
    <mergeCell ref="F108:F110"/>
    <mergeCell ref="F111:F114"/>
    <mergeCell ref="F115:F118"/>
    <mergeCell ref="F119:F122"/>
    <mergeCell ref="F123:F126"/>
    <mergeCell ref="F127:F129"/>
    <mergeCell ref="F130:F132"/>
    <mergeCell ref="F133:F135"/>
    <mergeCell ref="F136:F137"/>
    <mergeCell ref="F138:F141"/>
    <mergeCell ref="F142:F145"/>
    <mergeCell ref="F146:F149"/>
    <mergeCell ref="F150:F153"/>
    <mergeCell ref="F154:F157"/>
    <mergeCell ref="F158:F161"/>
    <mergeCell ref="F162:F165"/>
    <mergeCell ref="F166:F169"/>
    <mergeCell ref="F170:F173"/>
    <mergeCell ref="F174:F177"/>
    <mergeCell ref="F178:F181"/>
    <mergeCell ref="F182:F184"/>
    <mergeCell ref="F185:F187"/>
    <mergeCell ref="F188:F190"/>
    <mergeCell ref="F191:F193"/>
    <mergeCell ref="F194:F196"/>
    <mergeCell ref="F197:F200"/>
  </mergeCells>
  <pageMargins left="0.511811024" right="0.511811024" top="0.787401575" bottom="0.787401575" header="0.31496062" footer="0.31496062"/>
  <pageSetup paperSize="9" scale="37" fitToHeight="0" orientation="portrait"/>
  <headerFooter/>
  <rowBreaks count="4" manualBreakCount="4">
    <brk id="38" max="16383" man="1"/>
    <brk id="86" max="16383" man="1"/>
    <brk id="137" max="16383" man="1"/>
    <brk id="173" max="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19" sqref="D19"/>
    </sheetView>
  </sheetViews>
  <sheetFormatPr defaultColWidth="9" defaultRowHeight="14.4"/>
  <cols>
    <col min="1" max="1" width="41.712962962963" customWidth="1"/>
    <col min="2" max="2" width="18.712962962963" customWidth="1"/>
  </cols>
  <sheetData>
    <row r="1" s="1" customFormat="1" ht="13.8" spans="1:12">
      <c r="A1" s="2" t="s">
        <v>112</v>
      </c>
      <c r="B1" s="3"/>
    </row>
    <row r="2" s="1" customFormat="1" ht="13.8" spans="1:12">
      <c r="A2" s="4" t="s">
        <v>113</v>
      </c>
      <c r="B2" s="5">
        <v>72</v>
      </c>
      <c r="J2" s="6"/>
      <c r="K2" s="6"/>
      <c r="L2" s="5"/>
    </row>
    <row r="3" s="1" customFormat="1" spans="1:12">
      <c r="A3" s="1" t="s">
        <v>114</v>
      </c>
      <c r="B3" s="7">
        <v>110</v>
      </c>
      <c r="J3" s="8"/>
      <c r="L3" s="8"/>
    </row>
    <row r="4" spans="1:12">
      <c r="A4" s="1"/>
      <c r="B4" s="1"/>
    </row>
    <row r="5" spans="1:12">
      <c r="A5" s="1"/>
      <c r="B5" s="1"/>
    </row>
    <row r="6" spans="1:12">
      <c r="A6" s="1"/>
      <c r="B6" s="1"/>
    </row>
    <row r="7" spans="1:12">
      <c r="A7" s="1"/>
      <c r="B7" s="1"/>
    </row>
    <row r="8" spans="1:12">
      <c r="A8" s="1"/>
      <c r="B8" s="1"/>
    </row>
    <row r="9" spans="1:12">
      <c r="A9" s="1"/>
      <c r="B9" s="1"/>
    </row>
    <row r="10" spans="1:12">
      <c r="A10" s="1"/>
      <c r="B10" s="1"/>
    </row>
    <row r="11" s="1" customFormat="1" ht="13.8" spans="1:12">
      <c r="A11" s="9" t="s">
        <v>115</v>
      </c>
      <c r="B11" s="9"/>
    </row>
    <row r="12" spans="1:12">
      <c r="A12" s="10" t="s">
        <v>116</v>
      </c>
      <c r="B12" s="11">
        <v>5.18</v>
      </c>
      <c r="D12" t="s">
        <v>117</v>
      </c>
    </row>
    <row r="13" spans="1:12">
      <c r="A13" s="12" t="s">
        <v>118</v>
      </c>
      <c r="B13" s="13">
        <f>SUM(B12-0.35)</f>
        <v>4.83</v>
      </c>
    </row>
    <row r="15" spans="1:12">
      <c r="A15" s="14" t="s">
        <v>119</v>
      </c>
      <c r="B15" s="15">
        <v>14750</v>
      </c>
    </row>
    <row r="16" spans="1:12">
      <c r="A16" s="14" t="s">
        <v>120</v>
      </c>
      <c r="B16" s="15">
        <v>2000</v>
      </c>
    </row>
    <row r="19" spans="1:2">
      <c r="A19" s="16" t="s">
        <v>121</v>
      </c>
      <c r="B19" s="16"/>
    </row>
    <row r="20" spans="1:2">
      <c r="A20" s="17" t="s">
        <v>122</v>
      </c>
      <c r="B20" s="18">
        <v>9500</v>
      </c>
    </row>
    <row r="21" spans="1:2">
      <c r="A21" s="17" t="s">
        <v>123</v>
      </c>
      <c r="B21" s="18">
        <v>3600</v>
      </c>
    </row>
    <row r="22" spans="1:2">
      <c r="A22" s="17" t="s">
        <v>124</v>
      </c>
      <c r="B22" s="18">
        <v>1650</v>
      </c>
    </row>
    <row r="23" spans="1:2">
      <c r="A23" s="17" t="s">
        <v>125</v>
      </c>
      <c r="B23" s="18">
        <v>500</v>
      </c>
    </row>
    <row r="24" spans="1:2">
      <c r="A24" s="19" t="s">
        <v>126</v>
      </c>
      <c r="B24" s="20">
        <f>SUM(B20:B23)</f>
        <v>15250</v>
      </c>
    </row>
  </sheetData>
  <mergeCells count="1">
    <mergeCell ref="A11:B11"/>
  </mergeCells>
  <pageMargins left="0.511811024" right="0.511811024" top="0.787401575" bottom="0.787401575" header="0.31496062" footer="0.31496062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D8F8444-6D30-4F19-A942-166128EDB285}">
  <ds:schemaRefs/>
</ds:datastoreItem>
</file>

<file path=customXml/itemProps2.xml><?xml version="1.0" encoding="utf-8"?>
<ds:datastoreItem xmlns:ds="http://schemas.openxmlformats.org/officeDocument/2006/customXml" ds:itemID="{16C9A07A-8646-4BDE-AF36-43DADA6E0B4C}">
  <ds:schemaRefs/>
</ds:datastoreItem>
</file>

<file path=customXml/itemProps3.xml><?xml version="1.0" encoding="utf-8"?>
<ds:datastoreItem xmlns:ds="http://schemas.openxmlformats.org/officeDocument/2006/customXml" ds:itemID="{AA902CBC-BF89-4AA7-ACD2-7DD7FB9E6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LIVINTUS COURO</vt:lpstr>
      <vt:lpstr>BASE CÁLCULO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Glória</dc:creator>
  <cp:lastModifiedBy>takeda</cp:lastModifiedBy>
  <dcterms:created xsi:type="dcterms:W3CDTF">2025-03-04T21:59:00Z</dcterms:created>
  <cp:lastPrinted>2026-08-17T13:03:00Z</cp:lastPrinted>
  <dcterms:modified xsi:type="dcterms:W3CDTF">2026-08-17T16:54:38Z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0x0101002548DDFB46BA2446B91B1066F03ACED5</vt:lpwstr>
  </property>
  <property fmtid="{D5CDD505-2E9C-101B-9397-08002B2CF9AE}" pid="3" name="MediaServiceImageTags">
    <vt:lpwstr/>
  </property>
  <property fmtid="{D5CDD505-2E9C-101B-9397-08002B2CF9AE}" pid="4" name="ICV">
    <vt:lpwstr>AFBAD312D8934F37AC5F7D7E763F0725_12</vt:lpwstr>
  </property>
  <property fmtid="{D5CDD505-2E9C-101B-9397-08002B2CF9AE}" pid="5" name="KSOProductBuildVer">
    <vt:lpwstr>1046-12.1.0.28032</vt:lpwstr>
  </property>
  <property fmtid="{D5CDD505-2E9C-101B-9397-08002B2CF9AE}" pid="6" name="CalculationRule">
    <vt:i4>0</vt:i4>
  </property>
</Properties>
</file>